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C:\Users\s.youssfi\Desktop\"/>
    </mc:Choice>
  </mc:AlternateContent>
  <xr:revisionPtr revIDLastSave="0" documentId="13_ncr:1_{4E5CD847-0EDF-42D6-BBDA-CFA05BEFBBF6}" xr6:coauthVersionLast="47" xr6:coauthVersionMax="47" xr10:uidLastSave="{00000000-0000-0000-0000-000000000000}"/>
  <bookViews>
    <workbookView xWindow="-120" yWindow="-120" windowWidth="21840" windowHeight="13140" tabRatio="935" activeTab="5" xr2:uid="{00000000-000D-0000-FFFF-FFFF00000000}"/>
  </bookViews>
  <sheets>
    <sheet name="Global" sheetId="9" r:id="rId1"/>
    <sheet name="S&amp;S" sheetId="124" r:id="rId2"/>
    <sheet name="Suivi  Détaillé" sheetId="94" r:id="rId3"/>
    <sheet name="Données" sheetId="4" r:id="rId4"/>
    <sheet name="Référentiel" sheetId="3" r:id="rId5"/>
    <sheet name="1" sheetId="10" r:id="rId6"/>
    <sheet name="2" sheetId="95" r:id="rId7"/>
    <sheet name="3" sheetId="96" r:id="rId8"/>
    <sheet name="4" sheetId="97" r:id="rId9"/>
    <sheet name="5" sheetId="98" r:id="rId10"/>
    <sheet name="6" sheetId="99" r:id="rId11"/>
    <sheet name="7" sheetId="100" r:id="rId12"/>
    <sheet name="8" sheetId="101" r:id="rId13"/>
    <sheet name="9" sheetId="102" r:id="rId14"/>
    <sheet name="10" sheetId="103" r:id="rId15"/>
    <sheet name="11" sheetId="104" r:id="rId16"/>
    <sheet name="12" sheetId="105" r:id="rId17"/>
    <sheet name="13" sheetId="106" r:id="rId18"/>
    <sheet name="14" sheetId="108" r:id="rId19"/>
    <sheet name="15" sheetId="107" r:id="rId20"/>
    <sheet name="16" sheetId="109" r:id="rId21"/>
    <sheet name="17" sheetId="110" r:id="rId22"/>
    <sheet name="18" sheetId="111" r:id="rId23"/>
    <sheet name="19" sheetId="112" r:id="rId24"/>
    <sheet name="20" sheetId="113" r:id="rId25"/>
    <sheet name="21" sheetId="114" r:id="rId26"/>
    <sheet name="22" sheetId="115" r:id="rId27"/>
    <sheet name="23" sheetId="116" r:id="rId28"/>
    <sheet name="24" sheetId="117" r:id="rId29"/>
    <sheet name="25" sheetId="118" r:id="rId30"/>
    <sheet name="26" sheetId="119" r:id="rId31"/>
    <sheet name="27" sheetId="120" r:id="rId32"/>
    <sheet name="28" sheetId="121" r:id="rId33"/>
    <sheet name="29" sheetId="122" r:id="rId34"/>
    <sheet name="30" sheetId="123" r:id="rId35"/>
    <sheet name="31" sheetId="125" r:id="rId36"/>
    <sheet name="32" sheetId="126" r:id="rId37"/>
    <sheet name="33" sheetId="127" r:id="rId38"/>
    <sheet name="34" sheetId="128" r:id="rId39"/>
    <sheet name="35" sheetId="129" r:id="rId40"/>
    <sheet name="36" sheetId="130" r:id="rId41"/>
    <sheet name="37" sheetId="131" r:id="rId42"/>
    <sheet name="38" sheetId="132" r:id="rId43"/>
    <sheet name="39" sheetId="133" r:id="rId44"/>
    <sheet name="40" sheetId="134" r:id="rId45"/>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Référentiel!$C$10:$I$188</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Référentiel!$C$10:$I$188</definedName>
    <definedName name="Z_CF195CB2_F8B7_442F_8575_ECE55B139281_.wvu.Rows" localSheetId="4" hidden="1">Référentiel!#REF!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200" i="9" l="1"/>
  <c r="C201" i="9"/>
  <c r="C202" i="9"/>
  <c r="C133" i="9"/>
  <c r="C129" i="9"/>
  <c r="C130" i="9"/>
  <c r="C131" i="9"/>
  <c r="C132" i="9"/>
  <c r="C120" i="9"/>
  <c r="T45" i="96"/>
  <c r="T45" i="97"/>
  <c r="T45" i="98"/>
  <c r="T45" i="99"/>
  <c r="T45" i="100"/>
  <c r="T45" i="101"/>
  <c r="T45" i="102"/>
  <c r="T45" i="103"/>
  <c r="T45" i="104"/>
  <c r="T45" i="105"/>
  <c r="T45" i="106"/>
  <c r="T45" i="108"/>
  <c r="T45" i="107"/>
  <c r="T45" i="109"/>
  <c r="T45" i="110"/>
  <c r="T45" i="111"/>
  <c r="T45" i="112"/>
  <c r="T45" i="113"/>
  <c r="T45" i="114"/>
  <c r="T45" i="115"/>
  <c r="T45" i="116"/>
  <c r="T45" i="117"/>
  <c r="T45" i="118"/>
  <c r="T45" i="119"/>
  <c r="T45" i="120"/>
  <c r="T45" i="121"/>
  <c r="T45" i="122"/>
  <c r="T45" i="123"/>
  <c r="T45" i="125"/>
  <c r="T45" i="126"/>
  <c r="T45" i="127"/>
  <c r="T45" i="128"/>
  <c r="T45" i="129"/>
  <c r="T45" i="130"/>
  <c r="T45" i="131"/>
  <c r="T45" i="132"/>
  <c r="T45" i="133"/>
  <c r="T45" i="134"/>
  <c r="AF117" i="95" l="1"/>
  <c r="AF117" i="96"/>
  <c r="AF117" i="97"/>
  <c r="AF117" i="98"/>
  <c r="AF117" i="99"/>
  <c r="AF117" i="100"/>
  <c r="AF117" i="101"/>
  <c r="AF117" i="102"/>
  <c r="AF117" i="103"/>
  <c r="AF117" i="104"/>
  <c r="AF117" i="105"/>
  <c r="AF117" i="106"/>
  <c r="AF117" i="108"/>
  <c r="AF117" i="107"/>
  <c r="AF117" i="109"/>
  <c r="AF117" i="110"/>
  <c r="AF117" i="111"/>
  <c r="AF117" i="112"/>
  <c r="AF117" i="113"/>
  <c r="AF117" i="114"/>
  <c r="AF117" i="115"/>
  <c r="AF117" i="116"/>
  <c r="AF117" i="117"/>
  <c r="AF117" i="118"/>
  <c r="AF117" i="119"/>
  <c r="AF117" i="120"/>
  <c r="AF117" i="121"/>
  <c r="AF117" i="122"/>
  <c r="AF117" i="123"/>
  <c r="AF117" i="125"/>
  <c r="AF117" i="126"/>
  <c r="AF117" i="127"/>
  <c r="AF117" i="128"/>
  <c r="AF117" i="129"/>
  <c r="AF117" i="130"/>
  <c r="AF117" i="131"/>
  <c r="AF117" i="132"/>
  <c r="AF117" i="133"/>
  <c r="AF117" i="134"/>
  <c r="AF117" i="10"/>
  <c r="AF116" i="95"/>
  <c r="AF116" i="96"/>
  <c r="AF116" i="97"/>
  <c r="AF116" i="98"/>
  <c r="AF116" i="99"/>
  <c r="AF116" i="100"/>
  <c r="AF116" i="101"/>
  <c r="AF116" i="102"/>
  <c r="AF116" i="103"/>
  <c r="AF116" i="104"/>
  <c r="AF116" i="105"/>
  <c r="AF116" i="106"/>
  <c r="AF116" i="108"/>
  <c r="AF116" i="107"/>
  <c r="AF116" i="109"/>
  <c r="AF116" i="110"/>
  <c r="AF116" i="111"/>
  <c r="AF116" i="112"/>
  <c r="AF116" i="113"/>
  <c r="AF116" i="114"/>
  <c r="AF116" i="115"/>
  <c r="AF116" i="116"/>
  <c r="AF116" i="117"/>
  <c r="AF116" i="118"/>
  <c r="AF116" i="119"/>
  <c r="AF116" i="120"/>
  <c r="AF116" i="121"/>
  <c r="AF116" i="122"/>
  <c r="AF116" i="123"/>
  <c r="AF116" i="125"/>
  <c r="AF116" i="126"/>
  <c r="AF116" i="127"/>
  <c r="AF116" i="128"/>
  <c r="AF116" i="129"/>
  <c r="AF116" i="130"/>
  <c r="AF116" i="131"/>
  <c r="AF116" i="132"/>
  <c r="AF116" i="133"/>
  <c r="AF116" i="134"/>
  <c r="AF116" i="10"/>
  <c r="AF115" i="95"/>
  <c r="AF115" i="96"/>
  <c r="AF115" i="97"/>
  <c r="AF115" i="98"/>
  <c r="AF115" i="99"/>
  <c r="AF115" i="100"/>
  <c r="AF115" i="101"/>
  <c r="AF115" i="102"/>
  <c r="AF115" i="103"/>
  <c r="AF115" i="104"/>
  <c r="AF115" i="105"/>
  <c r="AF115" i="106"/>
  <c r="AF115" i="108"/>
  <c r="AF115" i="107"/>
  <c r="AF115" i="109"/>
  <c r="AF115" i="110"/>
  <c r="AF115" i="111"/>
  <c r="AF115" i="112"/>
  <c r="AF115" i="113"/>
  <c r="AF115" i="114"/>
  <c r="AF115" i="115"/>
  <c r="AF115" i="116"/>
  <c r="AF115" i="117"/>
  <c r="AF115" i="118"/>
  <c r="AF115" i="119"/>
  <c r="AF115" i="120"/>
  <c r="AF115" i="121"/>
  <c r="AF115" i="122"/>
  <c r="AF115" i="123"/>
  <c r="AF115" i="125"/>
  <c r="AF115" i="126"/>
  <c r="AF115" i="127"/>
  <c r="AF115" i="128"/>
  <c r="AF115" i="129"/>
  <c r="AF115" i="130"/>
  <c r="AF115" i="131"/>
  <c r="AF115" i="132"/>
  <c r="AF115" i="133"/>
  <c r="AF115" i="134"/>
  <c r="AF115" i="10"/>
  <c r="AF114" i="95"/>
  <c r="AF114" i="96"/>
  <c r="AF114" i="97"/>
  <c r="AF114" i="98"/>
  <c r="AF114" i="99"/>
  <c r="AF114" i="100"/>
  <c r="AF114" i="101"/>
  <c r="AF114" i="102"/>
  <c r="AF114" i="103"/>
  <c r="AF114" i="104"/>
  <c r="AF114" i="105"/>
  <c r="AF114" i="106"/>
  <c r="AF114" i="108"/>
  <c r="AF114" i="107"/>
  <c r="AF114" i="109"/>
  <c r="AF114" i="110"/>
  <c r="AF114" i="111"/>
  <c r="AF114" i="112"/>
  <c r="AF114" i="113"/>
  <c r="AF114" i="114"/>
  <c r="AF114" i="115"/>
  <c r="AF114" i="116"/>
  <c r="AF114" i="117"/>
  <c r="AF114" i="118"/>
  <c r="AF114" i="119"/>
  <c r="AF114" i="120"/>
  <c r="AF114" i="121"/>
  <c r="AF114" i="122"/>
  <c r="AF114" i="123"/>
  <c r="AF114" i="125"/>
  <c r="AF114" i="126"/>
  <c r="AF114" i="127"/>
  <c r="AF114" i="128"/>
  <c r="AF114" i="129"/>
  <c r="AF114" i="130"/>
  <c r="AF114" i="131"/>
  <c r="AF114" i="132"/>
  <c r="AF114" i="133"/>
  <c r="AF114" i="134"/>
  <c r="AF113" i="95"/>
  <c r="AF113" i="96"/>
  <c r="AF113" i="97"/>
  <c r="AF113" i="98"/>
  <c r="AF113" i="99"/>
  <c r="AF113" i="100"/>
  <c r="AF113" i="101"/>
  <c r="AF113" i="102"/>
  <c r="AF113" i="103"/>
  <c r="AF113" i="104"/>
  <c r="AF113" i="105"/>
  <c r="AF113" i="106"/>
  <c r="AF113" i="108"/>
  <c r="AF113" i="107"/>
  <c r="AF113" i="109"/>
  <c r="AF113" i="110"/>
  <c r="AF113" i="111"/>
  <c r="AF113" i="112"/>
  <c r="AF113" i="113"/>
  <c r="AF113" i="114"/>
  <c r="AF113" i="115"/>
  <c r="AF113" i="116"/>
  <c r="AF113" i="117"/>
  <c r="AF113" i="118"/>
  <c r="AF113" i="119"/>
  <c r="AF113" i="120"/>
  <c r="AF113" i="121"/>
  <c r="AF113" i="122"/>
  <c r="AF113" i="123"/>
  <c r="AF113" i="125"/>
  <c r="AF113" i="126"/>
  <c r="AF113" i="127"/>
  <c r="AF113" i="128"/>
  <c r="AF113" i="129"/>
  <c r="AF113" i="130"/>
  <c r="AF113" i="131"/>
  <c r="AF113" i="132"/>
  <c r="AF113" i="133"/>
  <c r="AF113" i="134"/>
  <c r="AF113" i="10"/>
  <c r="AF112" i="95"/>
  <c r="AF112" i="96"/>
  <c r="AF112" i="97"/>
  <c r="AF112" i="98"/>
  <c r="AF112" i="99"/>
  <c r="AF112" i="100"/>
  <c r="AF112" i="101"/>
  <c r="AF112" i="102"/>
  <c r="AF112" i="103"/>
  <c r="AF112" i="104"/>
  <c r="AF112" i="105"/>
  <c r="AF112" i="106"/>
  <c r="AF112" i="108"/>
  <c r="AF112" i="107"/>
  <c r="AF112" i="109"/>
  <c r="AF112" i="110"/>
  <c r="AF112" i="111"/>
  <c r="AF112" i="112"/>
  <c r="AF112" i="113"/>
  <c r="AF112" i="114"/>
  <c r="AF112" i="115"/>
  <c r="AF112" i="116"/>
  <c r="AF112" i="117"/>
  <c r="AF112" i="118"/>
  <c r="AF112" i="119"/>
  <c r="AF112" i="120"/>
  <c r="AF112" i="121"/>
  <c r="AF112" i="122"/>
  <c r="AF112" i="123"/>
  <c r="AF112" i="125"/>
  <c r="AF112" i="126"/>
  <c r="AF112" i="127"/>
  <c r="AF112" i="128"/>
  <c r="AF112" i="129"/>
  <c r="AF112" i="130"/>
  <c r="AF112" i="131"/>
  <c r="AF112" i="132"/>
  <c r="AF112" i="133"/>
  <c r="AF112" i="134"/>
  <c r="AF112" i="10"/>
  <c r="AF111" i="95"/>
  <c r="AF111" i="96"/>
  <c r="AF111" i="97"/>
  <c r="AF111" i="98"/>
  <c r="AF111" i="99"/>
  <c r="AF111" i="100"/>
  <c r="AF111" i="101"/>
  <c r="AF111" i="102"/>
  <c r="AF111" i="103"/>
  <c r="AF111" i="104"/>
  <c r="AF111" i="105"/>
  <c r="AF111" i="106"/>
  <c r="AF111" i="108"/>
  <c r="AF111" i="107"/>
  <c r="AF111" i="109"/>
  <c r="AF111" i="110"/>
  <c r="AF111" i="111"/>
  <c r="AF111" i="112"/>
  <c r="AF111" i="113"/>
  <c r="AF111" i="114"/>
  <c r="AF111" i="115"/>
  <c r="AF111" i="116"/>
  <c r="AF111" i="117"/>
  <c r="AF111" i="118"/>
  <c r="AF111" i="119"/>
  <c r="AF111" i="120"/>
  <c r="AF111" i="121"/>
  <c r="AF111" i="122"/>
  <c r="AF111" i="123"/>
  <c r="AF111" i="125"/>
  <c r="AF111" i="126"/>
  <c r="AF111" i="127"/>
  <c r="AF111" i="128"/>
  <c r="AF111" i="129"/>
  <c r="AF111" i="130"/>
  <c r="AF111" i="131"/>
  <c r="AF111" i="132"/>
  <c r="AF111" i="133"/>
  <c r="AF111" i="134"/>
  <c r="AF110" i="95"/>
  <c r="AF110" i="96"/>
  <c r="AF110" i="97"/>
  <c r="AF110" i="98"/>
  <c r="AF110" i="99"/>
  <c r="AF110" i="100"/>
  <c r="AF110" i="101"/>
  <c r="AF110" i="102"/>
  <c r="AF110" i="103"/>
  <c r="AF110" i="104"/>
  <c r="AF110" i="105"/>
  <c r="AF110" i="106"/>
  <c r="AF110" i="108"/>
  <c r="AF110" i="107"/>
  <c r="AF110" i="109"/>
  <c r="AF110" i="110"/>
  <c r="AF110" i="111"/>
  <c r="AF110" i="112"/>
  <c r="AF110" i="113"/>
  <c r="AF110" i="114"/>
  <c r="AF110" i="115"/>
  <c r="AF110" i="116"/>
  <c r="AF110" i="117"/>
  <c r="AF110" i="118"/>
  <c r="AF110" i="119"/>
  <c r="AF110" i="120"/>
  <c r="AF110" i="121"/>
  <c r="AF110" i="122"/>
  <c r="AF110" i="123"/>
  <c r="AF110" i="125"/>
  <c r="AF110" i="126"/>
  <c r="AF110" i="127"/>
  <c r="AF110" i="128"/>
  <c r="AF110" i="129"/>
  <c r="AF110" i="130"/>
  <c r="AF110" i="131"/>
  <c r="AF110" i="132"/>
  <c r="AF110" i="133"/>
  <c r="AF110" i="134"/>
  <c r="AF109" i="95"/>
  <c r="AF109" i="96"/>
  <c r="AF109" i="97"/>
  <c r="AF109" i="98"/>
  <c r="AF109" i="99"/>
  <c r="AF109" i="100"/>
  <c r="AF109" i="101"/>
  <c r="AF109" i="102"/>
  <c r="AF109" i="103"/>
  <c r="AF109" i="104"/>
  <c r="AF109" i="105"/>
  <c r="AF109" i="106"/>
  <c r="AF109" i="108"/>
  <c r="AF109" i="107"/>
  <c r="AF109" i="109"/>
  <c r="AF109" i="110"/>
  <c r="AF109" i="111"/>
  <c r="AF109" i="112"/>
  <c r="AF109" i="113"/>
  <c r="AF109" i="114"/>
  <c r="AF109" i="115"/>
  <c r="AF109" i="116"/>
  <c r="AF109" i="117"/>
  <c r="AF109" i="118"/>
  <c r="AF109" i="119"/>
  <c r="AF109" i="120"/>
  <c r="AF109" i="121"/>
  <c r="AF109" i="122"/>
  <c r="AF109" i="123"/>
  <c r="AF109" i="125"/>
  <c r="AF109" i="126"/>
  <c r="AF109" i="127"/>
  <c r="AF109" i="128"/>
  <c r="AF109" i="129"/>
  <c r="AF109" i="130"/>
  <c r="AF109" i="131"/>
  <c r="AF109" i="132"/>
  <c r="AF109" i="133"/>
  <c r="AF109" i="134"/>
  <c r="AF108" i="95"/>
  <c r="AF108" i="96"/>
  <c r="AF108" i="97"/>
  <c r="AF108" i="98"/>
  <c r="AF108" i="99"/>
  <c r="AF108" i="100"/>
  <c r="AF108" i="101"/>
  <c r="AF108" i="102"/>
  <c r="AF108" i="103"/>
  <c r="AF108" i="104"/>
  <c r="AF108" i="105"/>
  <c r="AF108" i="106"/>
  <c r="AF108" i="108"/>
  <c r="AF108" i="107"/>
  <c r="AF108" i="109"/>
  <c r="AF108" i="110"/>
  <c r="AF108" i="111"/>
  <c r="AF108" i="112"/>
  <c r="AF108" i="113"/>
  <c r="AF108" i="114"/>
  <c r="AF108" i="115"/>
  <c r="AF108" i="116"/>
  <c r="AF108" i="117"/>
  <c r="AF108" i="118"/>
  <c r="AF108" i="119"/>
  <c r="AF108" i="120"/>
  <c r="AF108" i="121"/>
  <c r="AF108" i="122"/>
  <c r="AF108" i="123"/>
  <c r="AF108" i="125"/>
  <c r="AF108" i="126"/>
  <c r="AF108" i="127"/>
  <c r="AF108" i="128"/>
  <c r="AF108" i="129"/>
  <c r="AF108" i="130"/>
  <c r="AF108" i="131"/>
  <c r="AF108" i="132"/>
  <c r="AF108" i="133"/>
  <c r="AF108" i="134"/>
  <c r="AF107" i="95"/>
  <c r="AF107" i="96"/>
  <c r="AF107" i="97"/>
  <c r="AF107" i="98"/>
  <c r="AF107" i="99"/>
  <c r="AF107" i="100"/>
  <c r="AF107" i="101"/>
  <c r="AF107" i="102"/>
  <c r="AF107" i="103"/>
  <c r="AF107" i="104"/>
  <c r="AF107" i="105"/>
  <c r="AF107" i="106"/>
  <c r="AF107" i="108"/>
  <c r="AF107" i="107"/>
  <c r="AF107" i="109"/>
  <c r="AF107" i="110"/>
  <c r="AF107" i="111"/>
  <c r="AF107" i="112"/>
  <c r="AF107" i="113"/>
  <c r="AF107" i="114"/>
  <c r="AF107" i="115"/>
  <c r="AF107" i="116"/>
  <c r="AF107" i="117"/>
  <c r="AF107" i="118"/>
  <c r="AF107" i="119"/>
  <c r="AF107" i="120"/>
  <c r="AF107" i="121"/>
  <c r="AF107" i="122"/>
  <c r="AF107" i="123"/>
  <c r="AF107" i="125"/>
  <c r="AF107" i="126"/>
  <c r="AF107" i="127"/>
  <c r="AF107" i="128"/>
  <c r="AF107" i="129"/>
  <c r="AF107" i="130"/>
  <c r="AF107" i="131"/>
  <c r="AF107" i="132"/>
  <c r="AF107" i="133"/>
  <c r="AF107" i="134"/>
  <c r="AF97" i="95"/>
  <c r="AF97" i="96"/>
  <c r="AF97" i="97"/>
  <c r="AF97" i="98"/>
  <c r="AF97" i="99"/>
  <c r="AF97" i="100"/>
  <c r="AF97" i="101"/>
  <c r="AF97" i="102"/>
  <c r="AF97" i="103"/>
  <c r="AF97" i="104"/>
  <c r="AF97" i="105"/>
  <c r="AF97" i="106"/>
  <c r="AF97" i="108"/>
  <c r="AF97" i="107"/>
  <c r="AF97" i="109"/>
  <c r="AF97" i="110"/>
  <c r="AF97" i="111"/>
  <c r="AF97" i="112"/>
  <c r="AF97" i="113"/>
  <c r="AF97" i="114"/>
  <c r="AF97" i="115"/>
  <c r="AF97" i="116"/>
  <c r="AF97" i="117"/>
  <c r="AF97" i="118"/>
  <c r="AF97" i="119"/>
  <c r="AF97" i="120"/>
  <c r="AF97" i="121"/>
  <c r="AF97" i="122"/>
  <c r="AF97" i="123"/>
  <c r="AF97" i="125"/>
  <c r="AF97" i="126"/>
  <c r="AF97" i="127"/>
  <c r="AF97" i="128"/>
  <c r="AF97" i="129"/>
  <c r="AF97" i="130"/>
  <c r="AF97" i="131"/>
  <c r="AF97" i="132"/>
  <c r="AF97" i="133"/>
  <c r="AF97" i="134"/>
  <c r="AF97" i="10"/>
  <c r="AF95" i="95"/>
  <c r="AF95" i="96"/>
  <c r="AF95" i="97"/>
  <c r="AF95" i="98"/>
  <c r="AF95" i="99"/>
  <c r="AF95" i="100"/>
  <c r="AF95" i="101"/>
  <c r="AF95" i="102"/>
  <c r="AF95" i="103"/>
  <c r="AF95" i="104"/>
  <c r="AF95" i="105"/>
  <c r="AF95" i="106"/>
  <c r="AF95" i="108"/>
  <c r="AF95" i="107"/>
  <c r="AF95" i="109"/>
  <c r="AF95" i="110"/>
  <c r="AF95" i="111"/>
  <c r="AF95" i="112"/>
  <c r="AF95" i="113"/>
  <c r="AF95" i="114"/>
  <c r="AF95" i="115"/>
  <c r="AF95" i="116"/>
  <c r="AF95" i="117"/>
  <c r="AF95" i="118"/>
  <c r="AF95" i="119"/>
  <c r="AF95" i="120"/>
  <c r="AF95" i="121"/>
  <c r="AF95" i="122"/>
  <c r="AF95" i="123"/>
  <c r="AF95" i="125"/>
  <c r="AF95" i="126"/>
  <c r="AF95" i="127"/>
  <c r="AF95" i="128"/>
  <c r="AF95" i="129"/>
  <c r="AF95" i="130"/>
  <c r="AF95" i="131"/>
  <c r="AF95" i="132"/>
  <c r="AF95" i="133"/>
  <c r="AF95" i="134"/>
  <c r="AF95" i="10"/>
  <c r="AF94" i="95"/>
  <c r="AF94" i="96"/>
  <c r="AF94" i="97"/>
  <c r="AF94" i="98"/>
  <c r="AF94" i="99"/>
  <c r="AF94" i="100"/>
  <c r="AF94" i="101"/>
  <c r="AF94" i="102"/>
  <c r="AF94" i="103"/>
  <c r="AF94" i="104"/>
  <c r="AF94" i="105"/>
  <c r="AF94" i="106"/>
  <c r="AF94" i="108"/>
  <c r="AF94" i="107"/>
  <c r="AF94" i="109"/>
  <c r="AF94" i="110"/>
  <c r="AF94" i="111"/>
  <c r="AF94" i="112"/>
  <c r="AF94" i="113"/>
  <c r="AF94" i="114"/>
  <c r="AF94" i="115"/>
  <c r="AF94" i="116"/>
  <c r="AF94" i="117"/>
  <c r="AF94" i="118"/>
  <c r="AF94" i="119"/>
  <c r="AF94" i="120"/>
  <c r="AF94" i="121"/>
  <c r="AF94" i="122"/>
  <c r="AF94" i="123"/>
  <c r="AF94" i="125"/>
  <c r="AF94" i="126"/>
  <c r="AF94" i="127"/>
  <c r="AF94" i="128"/>
  <c r="AF94" i="129"/>
  <c r="AF94" i="130"/>
  <c r="AF94" i="131"/>
  <c r="AF94" i="132"/>
  <c r="AF94" i="133"/>
  <c r="AF94" i="134"/>
  <c r="AF94" i="10"/>
  <c r="AF93" i="95"/>
  <c r="AF93" i="96"/>
  <c r="AF93" i="97"/>
  <c r="AF93" i="98"/>
  <c r="AF93" i="99"/>
  <c r="AF93" i="100"/>
  <c r="AF93" i="101"/>
  <c r="AF93" i="102"/>
  <c r="AF93" i="103"/>
  <c r="AF93" i="104"/>
  <c r="AF93" i="105"/>
  <c r="AF93" i="106"/>
  <c r="AF93" i="108"/>
  <c r="AF93" i="107"/>
  <c r="AF93" i="109"/>
  <c r="AF93" i="110"/>
  <c r="AF93" i="111"/>
  <c r="AF93" i="112"/>
  <c r="AF93" i="113"/>
  <c r="AF93" i="114"/>
  <c r="AF93" i="115"/>
  <c r="AF93" i="116"/>
  <c r="AF93" i="117"/>
  <c r="AF93" i="118"/>
  <c r="AF93" i="119"/>
  <c r="AF93" i="120"/>
  <c r="AF93" i="121"/>
  <c r="AF93" i="122"/>
  <c r="AF93" i="123"/>
  <c r="AF93" i="125"/>
  <c r="AF93" i="126"/>
  <c r="AF93" i="127"/>
  <c r="AF93" i="128"/>
  <c r="AF93" i="129"/>
  <c r="AF93" i="130"/>
  <c r="AF93" i="131"/>
  <c r="AF93" i="132"/>
  <c r="AF93" i="133"/>
  <c r="AF93" i="134"/>
  <c r="AF93" i="10"/>
  <c r="AF92" i="95"/>
  <c r="AF92" i="96"/>
  <c r="AF92" i="97"/>
  <c r="AF92" i="98"/>
  <c r="AF92" i="99"/>
  <c r="AF92" i="100"/>
  <c r="AF92" i="101"/>
  <c r="AF92" i="102"/>
  <c r="AF92" i="103"/>
  <c r="AF92" i="104"/>
  <c r="AF92" i="105"/>
  <c r="AF92" i="106"/>
  <c r="AF92" i="108"/>
  <c r="AF92" i="107"/>
  <c r="AF92" i="109"/>
  <c r="AF92" i="110"/>
  <c r="AF92" i="111"/>
  <c r="AF92" i="112"/>
  <c r="AF92" i="113"/>
  <c r="AF92" i="114"/>
  <c r="AF92" i="115"/>
  <c r="AF92" i="116"/>
  <c r="AF92" i="117"/>
  <c r="AF92" i="118"/>
  <c r="AF92" i="119"/>
  <c r="AF92" i="120"/>
  <c r="AF92" i="121"/>
  <c r="AF92" i="122"/>
  <c r="AF92" i="123"/>
  <c r="AF92" i="125"/>
  <c r="AF92" i="126"/>
  <c r="AF92" i="127"/>
  <c r="AF92" i="128"/>
  <c r="AF92" i="129"/>
  <c r="AF92" i="130"/>
  <c r="AF92" i="131"/>
  <c r="AF92" i="132"/>
  <c r="AF92" i="133"/>
  <c r="AF92" i="134"/>
  <c r="AF92" i="10"/>
  <c r="AF91" i="95"/>
  <c r="AF91" i="96"/>
  <c r="AF91" i="97"/>
  <c r="AF91" i="98"/>
  <c r="AF91" i="99"/>
  <c r="AF91" i="100"/>
  <c r="AF91" i="101"/>
  <c r="AF91" i="102"/>
  <c r="AF91" i="103"/>
  <c r="AF91" i="104"/>
  <c r="AF91" i="105"/>
  <c r="AF91" i="106"/>
  <c r="AF91" i="108"/>
  <c r="AF91" i="107"/>
  <c r="AF91" i="109"/>
  <c r="AF91" i="110"/>
  <c r="AF91" i="111"/>
  <c r="AF91" i="112"/>
  <c r="AF91" i="113"/>
  <c r="AF91" i="114"/>
  <c r="AF91" i="115"/>
  <c r="AF91" i="116"/>
  <c r="AF91" i="117"/>
  <c r="AF91" i="118"/>
  <c r="AF91" i="119"/>
  <c r="AF91" i="120"/>
  <c r="AF91" i="121"/>
  <c r="AF91" i="122"/>
  <c r="AF91" i="123"/>
  <c r="AF91" i="125"/>
  <c r="AF91" i="126"/>
  <c r="AF91" i="127"/>
  <c r="AF91" i="128"/>
  <c r="AF91" i="129"/>
  <c r="AF91" i="130"/>
  <c r="AF91" i="131"/>
  <c r="AF91" i="132"/>
  <c r="AF91" i="133"/>
  <c r="AF91" i="134"/>
  <c r="AF91" i="10"/>
  <c r="AF90" i="95"/>
  <c r="AF90" i="96"/>
  <c r="AF90" i="97"/>
  <c r="AF90" i="98"/>
  <c r="AF90" i="99"/>
  <c r="AF90" i="100"/>
  <c r="AF90" i="101"/>
  <c r="AF90" i="102"/>
  <c r="AF90" i="103"/>
  <c r="AF90" i="104"/>
  <c r="AF90" i="105"/>
  <c r="AF90" i="106"/>
  <c r="AF90" i="108"/>
  <c r="AF90" i="107"/>
  <c r="AF90" i="109"/>
  <c r="AF90" i="110"/>
  <c r="AF90" i="111"/>
  <c r="AF90" i="112"/>
  <c r="AF90" i="113"/>
  <c r="AF90" i="114"/>
  <c r="AF90" i="115"/>
  <c r="AF90" i="116"/>
  <c r="AF90" i="117"/>
  <c r="AF90" i="118"/>
  <c r="AF90" i="119"/>
  <c r="AF90" i="120"/>
  <c r="AF90" i="121"/>
  <c r="AF90" i="122"/>
  <c r="AF90" i="123"/>
  <c r="AF90" i="125"/>
  <c r="AF90" i="126"/>
  <c r="AF90" i="127"/>
  <c r="AF90" i="128"/>
  <c r="AF90" i="129"/>
  <c r="AF90" i="130"/>
  <c r="AF90" i="131"/>
  <c r="AF90" i="132"/>
  <c r="AF90" i="133"/>
  <c r="AF90" i="134"/>
  <c r="AF90" i="10"/>
  <c r="AF78" i="95"/>
  <c r="AF78" i="96"/>
  <c r="AF78" i="97"/>
  <c r="AF78" i="98"/>
  <c r="AF78" i="99"/>
  <c r="AF78" i="100"/>
  <c r="AF78" i="101"/>
  <c r="AF78" i="102"/>
  <c r="AF78" i="103"/>
  <c r="AF78" i="104"/>
  <c r="AF78" i="105"/>
  <c r="AF78" i="106"/>
  <c r="AF78" i="108"/>
  <c r="AF78" i="107"/>
  <c r="AF78" i="109"/>
  <c r="AF78" i="110"/>
  <c r="AF78" i="111"/>
  <c r="AF78" i="112"/>
  <c r="AF78" i="113"/>
  <c r="AF78" i="114"/>
  <c r="AF78" i="115"/>
  <c r="AF78" i="116"/>
  <c r="AF78" i="117"/>
  <c r="AF78" i="118"/>
  <c r="AF78" i="119"/>
  <c r="AF78" i="120"/>
  <c r="AF78" i="121"/>
  <c r="AF78" i="122"/>
  <c r="AF78" i="123"/>
  <c r="AF78" i="125"/>
  <c r="AF78" i="126"/>
  <c r="AF78" i="127"/>
  <c r="AF78" i="128"/>
  <c r="AF78" i="129"/>
  <c r="AF78" i="130"/>
  <c r="AF78" i="131"/>
  <c r="AF78" i="132"/>
  <c r="AF78" i="133"/>
  <c r="AF78" i="134"/>
  <c r="AF78" i="10"/>
  <c r="AF77" i="95"/>
  <c r="AF77" i="96"/>
  <c r="AF77" i="97"/>
  <c r="AF77" i="98"/>
  <c r="AF77" i="99"/>
  <c r="AF77" i="100"/>
  <c r="AF77" i="101"/>
  <c r="AF77" i="102"/>
  <c r="AF77" i="103"/>
  <c r="AF77" i="104"/>
  <c r="AF77" i="105"/>
  <c r="AF77" i="106"/>
  <c r="AF77" i="108"/>
  <c r="AF77" i="107"/>
  <c r="AF77" i="109"/>
  <c r="AF77" i="110"/>
  <c r="AF77" i="111"/>
  <c r="AF77" i="112"/>
  <c r="AF77" i="113"/>
  <c r="AF77" i="114"/>
  <c r="AF77" i="115"/>
  <c r="AF77" i="116"/>
  <c r="AF77" i="117"/>
  <c r="AF77" i="118"/>
  <c r="AF77" i="119"/>
  <c r="AF77" i="120"/>
  <c r="AF77" i="121"/>
  <c r="AF77" i="122"/>
  <c r="AF77" i="123"/>
  <c r="AF77" i="125"/>
  <c r="AF77" i="126"/>
  <c r="AF77" i="127"/>
  <c r="AF77" i="128"/>
  <c r="AF77" i="129"/>
  <c r="AF77" i="130"/>
  <c r="AF77" i="131"/>
  <c r="AF77" i="132"/>
  <c r="AF77" i="133"/>
  <c r="AF77" i="134"/>
  <c r="AF77" i="10"/>
  <c r="AF76" i="95"/>
  <c r="AF76" i="96"/>
  <c r="AF76" i="97"/>
  <c r="AF76" i="98"/>
  <c r="AF76" i="99"/>
  <c r="AF76" i="100"/>
  <c r="AF76" i="101"/>
  <c r="AF76" i="102"/>
  <c r="AF76" i="103"/>
  <c r="AF76" i="104"/>
  <c r="AF76" i="105"/>
  <c r="AF76" i="106"/>
  <c r="AF76" i="108"/>
  <c r="AF76" i="107"/>
  <c r="AF76" i="109"/>
  <c r="AF76" i="110"/>
  <c r="AF76" i="111"/>
  <c r="AF76" i="112"/>
  <c r="AF76" i="113"/>
  <c r="AF76" i="114"/>
  <c r="AF76" i="115"/>
  <c r="AF76" i="116"/>
  <c r="AF76" i="117"/>
  <c r="AF76" i="118"/>
  <c r="AF76" i="119"/>
  <c r="AF76" i="120"/>
  <c r="AF76" i="121"/>
  <c r="AF76" i="122"/>
  <c r="AF76" i="123"/>
  <c r="AF76" i="125"/>
  <c r="AF76" i="126"/>
  <c r="AF76" i="127"/>
  <c r="AF76" i="128"/>
  <c r="AF76" i="129"/>
  <c r="AF76" i="130"/>
  <c r="AF76" i="131"/>
  <c r="AF76" i="132"/>
  <c r="AF76" i="133"/>
  <c r="AF76" i="134"/>
  <c r="AF76" i="10"/>
  <c r="AF75" i="95"/>
  <c r="AF75" i="96"/>
  <c r="AF75" i="97"/>
  <c r="AF75" i="98"/>
  <c r="AF75" i="99"/>
  <c r="AF75" i="100"/>
  <c r="AF75" i="101"/>
  <c r="AF75" i="102"/>
  <c r="AF75" i="103"/>
  <c r="AF75" i="104"/>
  <c r="AF75" i="105"/>
  <c r="AF75" i="106"/>
  <c r="AF75" i="108"/>
  <c r="AF75" i="107"/>
  <c r="AF75" i="109"/>
  <c r="AF75" i="110"/>
  <c r="AF75" i="111"/>
  <c r="AF75" i="112"/>
  <c r="AF75" i="113"/>
  <c r="AF75" i="114"/>
  <c r="AF75" i="115"/>
  <c r="AF75" i="116"/>
  <c r="AF75" i="117"/>
  <c r="AF75" i="118"/>
  <c r="AF75" i="119"/>
  <c r="AF75" i="120"/>
  <c r="AF75" i="121"/>
  <c r="AF75" i="122"/>
  <c r="AF75" i="123"/>
  <c r="AF75" i="125"/>
  <c r="AF75" i="126"/>
  <c r="AF75" i="127"/>
  <c r="AF75" i="128"/>
  <c r="AF75" i="129"/>
  <c r="AF75" i="130"/>
  <c r="AF75" i="131"/>
  <c r="AF75" i="132"/>
  <c r="AF75" i="133"/>
  <c r="AF75" i="134"/>
  <c r="AF75" i="10"/>
  <c r="AF74" i="95"/>
  <c r="AF74" i="96"/>
  <c r="AF74" i="97"/>
  <c r="AF74" i="98"/>
  <c r="AF74" i="99"/>
  <c r="AF74" i="100"/>
  <c r="AF74" i="101"/>
  <c r="AF74" i="102"/>
  <c r="AF74" i="103"/>
  <c r="AF74" i="104"/>
  <c r="AF74" i="105"/>
  <c r="AF74" i="106"/>
  <c r="AF74" i="108"/>
  <c r="AF74" i="107"/>
  <c r="AF74" i="109"/>
  <c r="AF74" i="110"/>
  <c r="AF74" i="111"/>
  <c r="AF74" i="112"/>
  <c r="AF74" i="113"/>
  <c r="AF74" i="114"/>
  <c r="AF74" i="115"/>
  <c r="AF74" i="116"/>
  <c r="AF74" i="117"/>
  <c r="AF74" i="118"/>
  <c r="AF74" i="119"/>
  <c r="AF74" i="120"/>
  <c r="AF74" i="121"/>
  <c r="AF74" i="122"/>
  <c r="AF74" i="123"/>
  <c r="AF74" i="125"/>
  <c r="AF74" i="126"/>
  <c r="AF74" i="127"/>
  <c r="AF74" i="128"/>
  <c r="AF74" i="129"/>
  <c r="AF74" i="130"/>
  <c r="AF74" i="131"/>
  <c r="AF74" i="132"/>
  <c r="AF74" i="133"/>
  <c r="AF74" i="134"/>
  <c r="AF74" i="10"/>
  <c r="AF73" i="95"/>
  <c r="AF73" i="96"/>
  <c r="AF73" i="97"/>
  <c r="AF73" i="98"/>
  <c r="AF73" i="99"/>
  <c r="AF73" i="100"/>
  <c r="AF73" i="101"/>
  <c r="AF73" i="102"/>
  <c r="AF73" i="103"/>
  <c r="AF73" i="104"/>
  <c r="AF73" i="105"/>
  <c r="AF73" i="106"/>
  <c r="AF73" i="108"/>
  <c r="AF73" i="107"/>
  <c r="AF73" i="109"/>
  <c r="AF73" i="110"/>
  <c r="AF73" i="111"/>
  <c r="AF73" i="112"/>
  <c r="AF73" i="113"/>
  <c r="AF73" i="114"/>
  <c r="AF73" i="115"/>
  <c r="AF73" i="116"/>
  <c r="AF73" i="117"/>
  <c r="AF73" i="118"/>
  <c r="AF73" i="119"/>
  <c r="AF73" i="120"/>
  <c r="AF73" i="121"/>
  <c r="AF73" i="122"/>
  <c r="AF73" i="123"/>
  <c r="AF73" i="125"/>
  <c r="AF73" i="126"/>
  <c r="AF73" i="127"/>
  <c r="AF73" i="128"/>
  <c r="AF73" i="129"/>
  <c r="AF73" i="130"/>
  <c r="AF73" i="131"/>
  <c r="AF73" i="132"/>
  <c r="AF73" i="133"/>
  <c r="AF73" i="134"/>
  <c r="AF73" i="10"/>
  <c r="AF57" i="95"/>
  <c r="AF57" i="96"/>
  <c r="AF57" i="97"/>
  <c r="AF57" i="98"/>
  <c r="AF57" i="99"/>
  <c r="AF57" i="100"/>
  <c r="AF57" i="101"/>
  <c r="AF57" i="102"/>
  <c r="AF57" i="103"/>
  <c r="AF57" i="104"/>
  <c r="AF57" i="105"/>
  <c r="AF57" i="106"/>
  <c r="AF57" i="108"/>
  <c r="AF57" i="107"/>
  <c r="AF57" i="109"/>
  <c r="AF57" i="110"/>
  <c r="AF57" i="111"/>
  <c r="AF57" i="112"/>
  <c r="AF57" i="113"/>
  <c r="AF57" i="114"/>
  <c r="AF57" i="115"/>
  <c r="AF57" i="116"/>
  <c r="AF57" i="117"/>
  <c r="AF57" i="118"/>
  <c r="AF57" i="119"/>
  <c r="AF57" i="120"/>
  <c r="AF57" i="121"/>
  <c r="AF57" i="122"/>
  <c r="AF57" i="123"/>
  <c r="AF57" i="125"/>
  <c r="AF57" i="126"/>
  <c r="AF57" i="127"/>
  <c r="AF57" i="128"/>
  <c r="AF57" i="129"/>
  <c r="AF57" i="130"/>
  <c r="AF57" i="131"/>
  <c r="AF57" i="132"/>
  <c r="AF57" i="133"/>
  <c r="AF57" i="134"/>
  <c r="AF57" i="10"/>
  <c r="AF56" i="95"/>
  <c r="AF56" i="96"/>
  <c r="AF56" i="97"/>
  <c r="AF56" i="98"/>
  <c r="AF56" i="99"/>
  <c r="AF56" i="100"/>
  <c r="AF56" i="101"/>
  <c r="AF56" i="102"/>
  <c r="AF56" i="103"/>
  <c r="AF56" i="104"/>
  <c r="AF56" i="105"/>
  <c r="AF56" i="106"/>
  <c r="AF56" i="108"/>
  <c r="AF56" i="107"/>
  <c r="AF56" i="109"/>
  <c r="AF56" i="110"/>
  <c r="AF56" i="111"/>
  <c r="AF56" i="112"/>
  <c r="AF56" i="113"/>
  <c r="AF56" i="114"/>
  <c r="AF56" i="115"/>
  <c r="AF56" i="116"/>
  <c r="AF56" i="117"/>
  <c r="AF56" i="118"/>
  <c r="AF56" i="119"/>
  <c r="AF56" i="120"/>
  <c r="AF56" i="121"/>
  <c r="AF56" i="122"/>
  <c r="AF56" i="123"/>
  <c r="AF56" i="125"/>
  <c r="AF56" i="126"/>
  <c r="AF56" i="127"/>
  <c r="AF56" i="128"/>
  <c r="AF56" i="129"/>
  <c r="AF56" i="130"/>
  <c r="AF56" i="131"/>
  <c r="AF56" i="132"/>
  <c r="AF56" i="133"/>
  <c r="AF56" i="134"/>
  <c r="AF56" i="10"/>
  <c r="AF45" i="95"/>
  <c r="AF45" i="96"/>
  <c r="AF45" i="97"/>
  <c r="AF45" i="98"/>
  <c r="AF45" i="99"/>
  <c r="AF45" i="100"/>
  <c r="AF45" i="101"/>
  <c r="AF45" i="102"/>
  <c r="AF45" i="103"/>
  <c r="AF45" i="104"/>
  <c r="AF45" i="105"/>
  <c r="AF45" i="106"/>
  <c r="AF45" i="108"/>
  <c r="AF45" i="107"/>
  <c r="AF45" i="109"/>
  <c r="AF45" i="110"/>
  <c r="AF45" i="111"/>
  <c r="AF45" i="112"/>
  <c r="AF45" i="113"/>
  <c r="AF45" i="114"/>
  <c r="AF45" i="115"/>
  <c r="AF45" i="116"/>
  <c r="AF45" i="117"/>
  <c r="AF45" i="118"/>
  <c r="AF45" i="119"/>
  <c r="AF45" i="120"/>
  <c r="AF45" i="121"/>
  <c r="AF45" i="122"/>
  <c r="AF45" i="123"/>
  <c r="AF45" i="125"/>
  <c r="AF45" i="126"/>
  <c r="AF45" i="127"/>
  <c r="AF45" i="128"/>
  <c r="AF45" i="129"/>
  <c r="AF45" i="130"/>
  <c r="AF45" i="131"/>
  <c r="AF45" i="132"/>
  <c r="AF45" i="133"/>
  <c r="AF45" i="134"/>
  <c r="AF44" i="95"/>
  <c r="AF44" i="96"/>
  <c r="AF44" i="97"/>
  <c r="AF44" i="98"/>
  <c r="AF44" i="99"/>
  <c r="AF44" i="100"/>
  <c r="AF44" i="101"/>
  <c r="AF44" i="102"/>
  <c r="AF44" i="103"/>
  <c r="AF44" i="104"/>
  <c r="AF44" i="105"/>
  <c r="AF44" i="106"/>
  <c r="AF44" i="108"/>
  <c r="AF44" i="107"/>
  <c r="AF44" i="109"/>
  <c r="AF44" i="110"/>
  <c r="AF44" i="111"/>
  <c r="AF44" i="112"/>
  <c r="AF44" i="113"/>
  <c r="AF44" i="114"/>
  <c r="AF44" i="115"/>
  <c r="AF44" i="116"/>
  <c r="AF44" i="117"/>
  <c r="AF44" i="118"/>
  <c r="AF44" i="119"/>
  <c r="AF44" i="120"/>
  <c r="AF44" i="121"/>
  <c r="AF44" i="122"/>
  <c r="AF44" i="123"/>
  <c r="AF44" i="125"/>
  <c r="AF44" i="126"/>
  <c r="AF44" i="127"/>
  <c r="AF44" i="128"/>
  <c r="AF44" i="129"/>
  <c r="AF44" i="130"/>
  <c r="AF44" i="131"/>
  <c r="AF44" i="132"/>
  <c r="AF44" i="133"/>
  <c r="AF44" i="134"/>
  <c r="AF43" i="95"/>
  <c r="AF43" i="96"/>
  <c r="AF43" i="97"/>
  <c r="AF43" i="98"/>
  <c r="AF43" i="99"/>
  <c r="AF43" i="100"/>
  <c r="AF43" i="101"/>
  <c r="AF43" i="102"/>
  <c r="AF43" i="103"/>
  <c r="AF43" i="104"/>
  <c r="AF43" i="105"/>
  <c r="AF43" i="106"/>
  <c r="AF43" i="108"/>
  <c r="AF43" i="107"/>
  <c r="AF43" i="109"/>
  <c r="AF43" i="110"/>
  <c r="AF43" i="111"/>
  <c r="AF43" i="112"/>
  <c r="AF43" i="113"/>
  <c r="AF43" i="114"/>
  <c r="AF43" i="115"/>
  <c r="AF43" i="116"/>
  <c r="AF43" i="117"/>
  <c r="AF43" i="118"/>
  <c r="AF43" i="119"/>
  <c r="AF43" i="120"/>
  <c r="AF43" i="121"/>
  <c r="AF43" i="122"/>
  <c r="AF43" i="123"/>
  <c r="AF43" i="125"/>
  <c r="AF43" i="126"/>
  <c r="AF43" i="127"/>
  <c r="AF43" i="128"/>
  <c r="AF43" i="129"/>
  <c r="AF43" i="130"/>
  <c r="AF43" i="131"/>
  <c r="AF43" i="132"/>
  <c r="AF43" i="133"/>
  <c r="AF43" i="134"/>
  <c r="AF42" i="95"/>
  <c r="AF42" i="96"/>
  <c r="AF42" i="97"/>
  <c r="AF42" i="98"/>
  <c r="AF42" i="99"/>
  <c r="AF42" i="100"/>
  <c r="AF42" i="101"/>
  <c r="AF42" i="102"/>
  <c r="AF42" i="103"/>
  <c r="AF42" i="104"/>
  <c r="AF42" i="105"/>
  <c r="AF42" i="106"/>
  <c r="AF42" i="108"/>
  <c r="AF42" i="107"/>
  <c r="AF42" i="109"/>
  <c r="AF42" i="110"/>
  <c r="AF42" i="111"/>
  <c r="AF42" i="112"/>
  <c r="AF42" i="113"/>
  <c r="AF42" i="114"/>
  <c r="AF42" i="115"/>
  <c r="AF42" i="116"/>
  <c r="AF42" i="117"/>
  <c r="AF42" i="118"/>
  <c r="AF42" i="119"/>
  <c r="AF42" i="120"/>
  <c r="AF42" i="121"/>
  <c r="AF42" i="122"/>
  <c r="AF42" i="123"/>
  <c r="AF42" i="125"/>
  <c r="AF42" i="126"/>
  <c r="AF42" i="127"/>
  <c r="AF42" i="128"/>
  <c r="AF42" i="129"/>
  <c r="AF42" i="130"/>
  <c r="AF42" i="131"/>
  <c r="AF42" i="132"/>
  <c r="AF42" i="133"/>
  <c r="AF42" i="134"/>
  <c r="AF41" i="95"/>
  <c r="AF41" i="96"/>
  <c r="AF41" i="97"/>
  <c r="AF41" i="98"/>
  <c r="AF41" i="99"/>
  <c r="AF41" i="100"/>
  <c r="AF41" i="101"/>
  <c r="AF41" i="102"/>
  <c r="AF41" i="103"/>
  <c r="AF41" i="104"/>
  <c r="AF41" i="105"/>
  <c r="AF41" i="106"/>
  <c r="AF41" i="108"/>
  <c r="AF41" i="107"/>
  <c r="AF41" i="109"/>
  <c r="AF41" i="110"/>
  <c r="AF41" i="111"/>
  <c r="AF41" i="112"/>
  <c r="AF41" i="113"/>
  <c r="AF41" i="114"/>
  <c r="AF41" i="115"/>
  <c r="AF41" i="116"/>
  <c r="AF41" i="117"/>
  <c r="AF41" i="118"/>
  <c r="AF41" i="119"/>
  <c r="AF41" i="120"/>
  <c r="AF41" i="121"/>
  <c r="AF41" i="122"/>
  <c r="AF41" i="123"/>
  <c r="AF41" i="125"/>
  <c r="AF41" i="126"/>
  <c r="AF41" i="127"/>
  <c r="AF41" i="128"/>
  <c r="AF41" i="129"/>
  <c r="AF41" i="130"/>
  <c r="AF41" i="131"/>
  <c r="AF41" i="132"/>
  <c r="AF41" i="133"/>
  <c r="AF41" i="134"/>
  <c r="AF41" i="10"/>
  <c r="AF40" i="95"/>
  <c r="AF40" i="96"/>
  <c r="AF40" i="97"/>
  <c r="AF40" i="98"/>
  <c r="AF40" i="99"/>
  <c r="AF40" i="100"/>
  <c r="AF40" i="101"/>
  <c r="AF40" i="102"/>
  <c r="AF40" i="103"/>
  <c r="AF40" i="104"/>
  <c r="AF40" i="105"/>
  <c r="AF40" i="106"/>
  <c r="AF40" i="108"/>
  <c r="AF40" i="107"/>
  <c r="AF40" i="109"/>
  <c r="AF40" i="110"/>
  <c r="AF40" i="111"/>
  <c r="AF40" i="112"/>
  <c r="AF40" i="113"/>
  <c r="AF40" i="114"/>
  <c r="AF40" i="115"/>
  <c r="AF40" i="116"/>
  <c r="AF40" i="117"/>
  <c r="AF40" i="118"/>
  <c r="AF40" i="119"/>
  <c r="AF40" i="120"/>
  <c r="AF40" i="121"/>
  <c r="AF40" i="122"/>
  <c r="AF40" i="123"/>
  <c r="AF40" i="125"/>
  <c r="AF40" i="126"/>
  <c r="AF40" i="127"/>
  <c r="AF40" i="128"/>
  <c r="AF40" i="129"/>
  <c r="AF40" i="130"/>
  <c r="AF40" i="131"/>
  <c r="AF40" i="132"/>
  <c r="AF40" i="133"/>
  <c r="AF40" i="134"/>
  <c r="AF40" i="10"/>
  <c r="AF39" i="95"/>
  <c r="AF39" i="96"/>
  <c r="AF39" i="97"/>
  <c r="AF39" i="98"/>
  <c r="AF39" i="99"/>
  <c r="AF39" i="100"/>
  <c r="AF39" i="101"/>
  <c r="AF39" i="102"/>
  <c r="AF39" i="103"/>
  <c r="AF39" i="104"/>
  <c r="AF39" i="105"/>
  <c r="AF39" i="106"/>
  <c r="AF39" i="108"/>
  <c r="AF39" i="107"/>
  <c r="AF39" i="109"/>
  <c r="AF39" i="110"/>
  <c r="AF39" i="111"/>
  <c r="AF39" i="112"/>
  <c r="AF39" i="113"/>
  <c r="AF39" i="114"/>
  <c r="AF39" i="115"/>
  <c r="AF39" i="116"/>
  <c r="AF39" i="117"/>
  <c r="AF39" i="118"/>
  <c r="AF39" i="119"/>
  <c r="AF39" i="120"/>
  <c r="AF39" i="121"/>
  <c r="AF39" i="122"/>
  <c r="AF39" i="123"/>
  <c r="AF39" i="125"/>
  <c r="AF39" i="126"/>
  <c r="AF39" i="127"/>
  <c r="AF39" i="128"/>
  <c r="AF39" i="129"/>
  <c r="AF39" i="130"/>
  <c r="AF39" i="131"/>
  <c r="AF39" i="132"/>
  <c r="AF39" i="133"/>
  <c r="AF39" i="134"/>
  <c r="AF39" i="10"/>
  <c r="AF23" i="95"/>
  <c r="AF23" i="96"/>
  <c r="AF23" i="97"/>
  <c r="AF23" i="98"/>
  <c r="AF23" i="99"/>
  <c r="AF23" i="100"/>
  <c r="AF23" i="101"/>
  <c r="AF23" i="102"/>
  <c r="AF23" i="103"/>
  <c r="AF23" i="104"/>
  <c r="AF23" i="105"/>
  <c r="AF23" i="106"/>
  <c r="AF23" i="108"/>
  <c r="AF23" i="107"/>
  <c r="AF23" i="109"/>
  <c r="AF23" i="110"/>
  <c r="AF23" i="111"/>
  <c r="AF23" i="112"/>
  <c r="AF23" i="113"/>
  <c r="AF23" i="114"/>
  <c r="AF23" i="115"/>
  <c r="AF23" i="116"/>
  <c r="AF23" i="117"/>
  <c r="AF23" i="118"/>
  <c r="AF23" i="119"/>
  <c r="AF23" i="120"/>
  <c r="AF23" i="121"/>
  <c r="AF23" i="122"/>
  <c r="AF23" i="123"/>
  <c r="AF23" i="125"/>
  <c r="AF23" i="126"/>
  <c r="AF23" i="127"/>
  <c r="AF23" i="128"/>
  <c r="AF23" i="129"/>
  <c r="AF23" i="130"/>
  <c r="AF23" i="131"/>
  <c r="AF23" i="132"/>
  <c r="AF23" i="133"/>
  <c r="AF23" i="134"/>
  <c r="AF22" i="95"/>
  <c r="AF22" i="96"/>
  <c r="AF22" i="97"/>
  <c r="AF22" i="98"/>
  <c r="AF22" i="99"/>
  <c r="AF22" i="100"/>
  <c r="AF22" i="101"/>
  <c r="AF22" i="102"/>
  <c r="AF22" i="103"/>
  <c r="AF22" i="104"/>
  <c r="AF22" i="105"/>
  <c r="AF22" i="106"/>
  <c r="AF22" i="108"/>
  <c r="AF22" i="107"/>
  <c r="AF22" i="109"/>
  <c r="AF22" i="110"/>
  <c r="AF22" i="111"/>
  <c r="AF22" i="112"/>
  <c r="AF22" i="113"/>
  <c r="AF22" i="114"/>
  <c r="AF22" i="115"/>
  <c r="AF22" i="116"/>
  <c r="AF22" i="117"/>
  <c r="AF22" i="118"/>
  <c r="AF22" i="119"/>
  <c r="AF22" i="120"/>
  <c r="AF22" i="121"/>
  <c r="AF22" i="122"/>
  <c r="AF22" i="123"/>
  <c r="AF22" i="125"/>
  <c r="AF22" i="126"/>
  <c r="AF22" i="127"/>
  <c r="AF22" i="128"/>
  <c r="AF22" i="129"/>
  <c r="AF22" i="130"/>
  <c r="AF22" i="131"/>
  <c r="AF22" i="132"/>
  <c r="AF22" i="133"/>
  <c r="AF22" i="134"/>
  <c r="AF22" i="10"/>
  <c r="Z117" i="95"/>
  <c r="Z117" i="96"/>
  <c r="Z117" i="97"/>
  <c r="Z117" i="98"/>
  <c r="Z117" i="99"/>
  <c r="Z117" i="100"/>
  <c r="Z117" i="101"/>
  <c r="Z117" i="102"/>
  <c r="Z117" i="103"/>
  <c r="Z117" i="104"/>
  <c r="Z117" i="105"/>
  <c r="Z117" i="106"/>
  <c r="Z117" i="108"/>
  <c r="Z117" i="107"/>
  <c r="Z117" i="109"/>
  <c r="Z117" i="110"/>
  <c r="Z117" i="111"/>
  <c r="Z117" i="112"/>
  <c r="Z117" i="113"/>
  <c r="Z117" i="114"/>
  <c r="Z117" i="115"/>
  <c r="Z117" i="116"/>
  <c r="Z117" i="117"/>
  <c r="Z117" i="118"/>
  <c r="Z117" i="119"/>
  <c r="Z117" i="120"/>
  <c r="Z117" i="121"/>
  <c r="Z117" i="122"/>
  <c r="Z117" i="123"/>
  <c r="Z117" i="125"/>
  <c r="Z117" i="126"/>
  <c r="Z117" i="127"/>
  <c r="Z117" i="128"/>
  <c r="Z117" i="129"/>
  <c r="Z117" i="130"/>
  <c r="Z117" i="131"/>
  <c r="Z117" i="132"/>
  <c r="Z117" i="133"/>
  <c r="Z117" i="134"/>
  <c r="Z117" i="10"/>
  <c r="Z116" i="95"/>
  <c r="Z116" i="96"/>
  <c r="Z116" i="97"/>
  <c r="Z116" i="98"/>
  <c r="Z116" i="99"/>
  <c r="Z116" i="100"/>
  <c r="Z116" i="101"/>
  <c r="Z116" i="102"/>
  <c r="Z116" i="103"/>
  <c r="Z116" i="104"/>
  <c r="Z116" i="105"/>
  <c r="Z116" i="106"/>
  <c r="Z116" i="108"/>
  <c r="Z116" i="107"/>
  <c r="Z116" i="109"/>
  <c r="Z116" i="110"/>
  <c r="Z116" i="111"/>
  <c r="Z116" i="112"/>
  <c r="Z116" i="113"/>
  <c r="Z116" i="114"/>
  <c r="Z116" i="115"/>
  <c r="Z116" i="116"/>
  <c r="Z116" i="117"/>
  <c r="Z116" i="118"/>
  <c r="Z116" i="119"/>
  <c r="Z116" i="120"/>
  <c r="Z116" i="121"/>
  <c r="Z116" i="122"/>
  <c r="Z116" i="123"/>
  <c r="Z116" i="125"/>
  <c r="Z116" i="126"/>
  <c r="Z116" i="127"/>
  <c r="Z116" i="128"/>
  <c r="Z116" i="129"/>
  <c r="Z116" i="130"/>
  <c r="Z116" i="131"/>
  <c r="Z116" i="132"/>
  <c r="Z116" i="133"/>
  <c r="Z116" i="134"/>
  <c r="Z116" i="10"/>
  <c r="Z115" i="95"/>
  <c r="Z115" i="96"/>
  <c r="Z115" i="97"/>
  <c r="Z115" i="98"/>
  <c r="Z115" i="99"/>
  <c r="Z115" i="100"/>
  <c r="Z115" i="101"/>
  <c r="Z115" i="102"/>
  <c r="Z115" i="103"/>
  <c r="Z115" i="104"/>
  <c r="Z115" i="105"/>
  <c r="Z115" i="106"/>
  <c r="Z115" i="108"/>
  <c r="Z115" i="107"/>
  <c r="Z115" i="109"/>
  <c r="Z115" i="110"/>
  <c r="Z115" i="111"/>
  <c r="Z115" i="112"/>
  <c r="Z115" i="113"/>
  <c r="Z115" i="114"/>
  <c r="Z115" i="115"/>
  <c r="Z115" i="116"/>
  <c r="Z115" i="117"/>
  <c r="Z115" i="118"/>
  <c r="Z115" i="119"/>
  <c r="Z115" i="120"/>
  <c r="Z115" i="121"/>
  <c r="Z115" i="122"/>
  <c r="Z115" i="123"/>
  <c r="Z115" i="125"/>
  <c r="Z115" i="126"/>
  <c r="Z115" i="127"/>
  <c r="Z115" i="128"/>
  <c r="Z115" i="129"/>
  <c r="Z115" i="130"/>
  <c r="Z115" i="131"/>
  <c r="Z115" i="132"/>
  <c r="Z115" i="133"/>
  <c r="Z115" i="134"/>
  <c r="Z115" i="10"/>
  <c r="Z114" i="95"/>
  <c r="Z114" i="96"/>
  <c r="Z114" i="97"/>
  <c r="Z114" i="98"/>
  <c r="Z114" i="99"/>
  <c r="Z114" i="100"/>
  <c r="Z114" i="101"/>
  <c r="Z114" i="102"/>
  <c r="Z114" i="103"/>
  <c r="Z114" i="104"/>
  <c r="Z114" i="105"/>
  <c r="Z114" i="106"/>
  <c r="Z114" i="108"/>
  <c r="Z114" i="107"/>
  <c r="Z114" i="109"/>
  <c r="Z114" i="110"/>
  <c r="Z114" i="111"/>
  <c r="Z114" i="112"/>
  <c r="Z114" i="113"/>
  <c r="Z114" i="114"/>
  <c r="Z114" i="115"/>
  <c r="Z114" i="116"/>
  <c r="Z114" i="117"/>
  <c r="Z114" i="118"/>
  <c r="Z114" i="119"/>
  <c r="Z114" i="120"/>
  <c r="Z114" i="121"/>
  <c r="Z114" i="122"/>
  <c r="Z114" i="123"/>
  <c r="Z114" i="125"/>
  <c r="Z114" i="126"/>
  <c r="Z114" i="127"/>
  <c r="Z114" i="128"/>
  <c r="Z114" i="129"/>
  <c r="Z114" i="130"/>
  <c r="Z114" i="131"/>
  <c r="Z114" i="132"/>
  <c r="Z114" i="133"/>
  <c r="Z114" i="134"/>
  <c r="Z113" i="95"/>
  <c r="Z113" i="96"/>
  <c r="Z113" i="97"/>
  <c r="Z113" i="98"/>
  <c r="Z113" i="99"/>
  <c r="Z113" i="100"/>
  <c r="Z113" i="101"/>
  <c r="Z113" i="102"/>
  <c r="Z113" i="103"/>
  <c r="Z113" i="104"/>
  <c r="Z113" i="105"/>
  <c r="Z113" i="106"/>
  <c r="Z113" i="108"/>
  <c r="Z113" i="107"/>
  <c r="Z113" i="109"/>
  <c r="Z113" i="110"/>
  <c r="Z113" i="111"/>
  <c r="Z113" i="112"/>
  <c r="Z113" i="113"/>
  <c r="Z113" i="114"/>
  <c r="Z113" i="115"/>
  <c r="Z113" i="116"/>
  <c r="Z113" i="117"/>
  <c r="Z113" i="118"/>
  <c r="Z113" i="119"/>
  <c r="Z113" i="120"/>
  <c r="Z113" i="121"/>
  <c r="Z113" i="122"/>
  <c r="Z113" i="123"/>
  <c r="Z113" i="125"/>
  <c r="Z113" i="126"/>
  <c r="Z113" i="127"/>
  <c r="Z113" i="128"/>
  <c r="Z113" i="129"/>
  <c r="Z113" i="130"/>
  <c r="Z113" i="131"/>
  <c r="Z113" i="132"/>
  <c r="Z113" i="133"/>
  <c r="Z113" i="134"/>
  <c r="Z113" i="10"/>
  <c r="Z112" i="95"/>
  <c r="Z112" i="96"/>
  <c r="Z112" i="97"/>
  <c r="Z112" i="98"/>
  <c r="Z112" i="99"/>
  <c r="Z112" i="100"/>
  <c r="Z112" i="101"/>
  <c r="Z112" i="102"/>
  <c r="Z112" i="103"/>
  <c r="Z112" i="104"/>
  <c r="Z112" i="105"/>
  <c r="Z112" i="106"/>
  <c r="Z112" i="108"/>
  <c r="Z112" i="107"/>
  <c r="Z112" i="109"/>
  <c r="Z112" i="110"/>
  <c r="Z112" i="111"/>
  <c r="Z112" i="112"/>
  <c r="Z112" i="113"/>
  <c r="Z112" i="114"/>
  <c r="Z112" i="115"/>
  <c r="Z112" i="116"/>
  <c r="Z112" i="117"/>
  <c r="Z112" i="118"/>
  <c r="Z112" i="119"/>
  <c r="Z112" i="120"/>
  <c r="Z112" i="121"/>
  <c r="Z112" i="122"/>
  <c r="Z112" i="123"/>
  <c r="Z112" i="125"/>
  <c r="Z112" i="126"/>
  <c r="Z112" i="127"/>
  <c r="Z112" i="128"/>
  <c r="Z112" i="129"/>
  <c r="Z112" i="130"/>
  <c r="Z112" i="131"/>
  <c r="Z112" i="132"/>
  <c r="Z112" i="133"/>
  <c r="Z112" i="134"/>
  <c r="Z112" i="10"/>
  <c r="Z111" i="95"/>
  <c r="Z111" i="96"/>
  <c r="Z111" i="97"/>
  <c r="Z111" i="98"/>
  <c r="Z111" i="99"/>
  <c r="Z111" i="100"/>
  <c r="Z111" i="101"/>
  <c r="Z111" i="102"/>
  <c r="Z111" i="103"/>
  <c r="Z111" i="104"/>
  <c r="Z111" i="105"/>
  <c r="Z111" i="106"/>
  <c r="Z111" i="108"/>
  <c r="Z111" i="107"/>
  <c r="Z111" i="109"/>
  <c r="Z111" i="110"/>
  <c r="Z111" i="111"/>
  <c r="Z111" i="112"/>
  <c r="Z111" i="113"/>
  <c r="Z111" i="114"/>
  <c r="Z111" i="115"/>
  <c r="Z111" i="116"/>
  <c r="Z111" i="117"/>
  <c r="Z111" i="118"/>
  <c r="Z111" i="119"/>
  <c r="Z111" i="120"/>
  <c r="Z111" i="121"/>
  <c r="Z111" i="122"/>
  <c r="Z111" i="123"/>
  <c r="Z111" i="125"/>
  <c r="Z111" i="126"/>
  <c r="Z111" i="127"/>
  <c r="Z111" i="128"/>
  <c r="Z111" i="129"/>
  <c r="Z111" i="130"/>
  <c r="Z111" i="131"/>
  <c r="Z111" i="132"/>
  <c r="Z111" i="133"/>
  <c r="Z111" i="134"/>
  <c r="Z110" i="95"/>
  <c r="Z110" i="96"/>
  <c r="Z110" i="97"/>
  <c r="Z110" i="98"/>
  <c r="Z110" i="99"/>
  <c r="Z110" i="100"/>
  <c r="Z110" i="101"/>
  <c r="Z110" i="102"/>
  <c r="Z110" i="103"/>
  <c r="Z110" i="104"/>
  <c r="Z110" i="105"/>
  <c r="Z110" i="106"/>
  <c r="Z110" i="108"/>
  <c r="Z110" i="107"/>
  <c r="Z110" i="109"/>
  <c r="Z110" i="110"/>
  <c r="Z110" i="111"/>
  <c r="Z110" i="112"/>
  <c r="Z110" i="113"/>
  <c r="Z110" i="114"/>
  <c r="Z110" i="115"/>
  <c r="Z110" i="116"/>
  <c r="Z110" i="117"/>
  <c r="Z110" i="118"/>
  <c r="Z110" i="119"/>
  <c r="Z110" i="120"/>
  <c r="Z110" i="121"/>
  <c r="Z110" i="122"/>
  <c r="Z110" i="123"/>
  <c r="Z110" i="125"/>
  <c r="Z110" i="126"/>
  <c r="Z110" i="127"/>
  <c r="Z110" i="128"/>
  <c r="Z110" i="129"/>
  <c r="Z110" i="130"/>
  <c r="Z110" i="131"/>
  <c r="Z110" i="132"/>
  <c r="Z110" i="133"/>
  <c r="Z110" i="134"/>
  <c r="Z109" i="95"/>
  <c r="Z109" i="96"/>
  <c r="Z109" i="97"/>
  <c r="Z109" i="98"/>
  <c r="Z109" i="99"/>
  <c r="Z109" i="100"/>
  <c r="Z109" i="101"/>
  <c r="Z109" i="102"/>
  <c r="Z109" i="103"/>
  <c r="Z109" i="104"/>
  <c r="Z109" i="105"/>
  <c r="Z109" i="106"/>
  <c r="Z109" i="108"/>
  <c r="Z109" i="107"/>
  <c r="Z109" i="109"/>
  <c r="Z109" i="110"/>
  <c r="Z109" i="111"/>
  <c r="Z109" i="112"/>
  <c r="Z109" i="113"/>
  <c r="Z109" i="114"/>
  <c r="Z109" i="115"/>
  <c r="Z109" i="116"/>
  <c r="Z109" i="117"/>
  <c r="Z109" i="118"/>
  <c r="Z109" i="119"/>
  <c r="Z109" i="120"/>
  <c r="Z109" i="121"/>
  <c r="Z109" i="122"/>
  <c r="Z109" i="123"/>
  <c r="Z109" i="125"/>
  <c r="Z109" i="126"/>
  <c r="Z109" i="127"/>
  <c r="Z109" i="128"/>
  <c r="Z109" i="129"/>
  <c r="Z109" i="130"/>
  <c r="Z109" i="131"/>
  <c r="Z109" i="132"/>
  <c r="Z109" i="133"/>
  <c r="Z109" i="134"/>
  <c r="Z108" i="95"/>
  <c r="Z108" i="96"/>
  <c r="Z108" i="97"/>
  <c r="Z108" i="98"/>
  <c r="Z108" i="99"/>
  <c r="Z108" i="100"/>
  <c r="Z108" i="101"/>
  <c r="Z108" i="102"/>
  <c r="Z108" i="103"/>
  <c r="Z108" i="104"/>
  <c r="Z108" i="105"/>
  <c r="Z108" i="106"/>
  <c r="Z108" i="108"/>
  <c r="Z108" i="107"/>
  <c r="Z108" i="109"/>
  <c r="Z108" i="110"/>
  <c r="Z108" i="111"/>
  <c r="Z108" i="112"/>
  <c r="Z108" i="113"/>
  <c r="Z108" i="114"/>
  <c r="Z108" i="115"/>
  <c r="Z108" i="116"/>
  <c r="Z108" i="117"/>
  <c r="Z108" i="118"/>
  <c r="Z108" i="119"/>
  <c r="Z108" i="120"/>
  <c r="Z108" i="121"/>
  <c r="Z108" i="122"/>
  <c r="Z108" i="123"/>
  <c r="Z108" i="125"/>
  <c r="Z108" i="126"/>
  <c r="Z108" i="127"/>
  <c r="Z108" i="128"/>
  <c r="Z108" i="129"/>
  <c r="Z108" i="130"/>
  <c r="Z108" i="131"/>
  <c r="Z108" i="132"/>
  <c r="Z108" i="133"/>
  <c r="Z108" i="134"/>
  <c r="Z107" i="95"/>
  <c r="Z107" i="96"/>
  <c r="Z107" i="97"/>
  <c r="Z107" i="98"/>
  <c r="Z107" i="99"/>
  <c r="Z107" i="100"/>
  <c r="Z107" i="101"/>
  <c r="Z107" i="102"/>
  <c r="Z107" i="103"/>
  <c r="Z107" i="104"/>
  <c r="Z107" i="105"/>
  <c r="Z107" i="106"/>
  <c r="Z107" i="108"/>
  <c r="Z107" i="107"/>
  <c r="Z107" i="109"/>
  <c r="Z107" i="110"/>
  <c r="Z107" i="111"/>
  <c r="Z107" i="112"/>
  <c r="Z107" i="113"/>
  <c r="Z107" i="114"/>
  <c r="Z107" i="115"/>
  <c r="Z107" i="116"/>
  <c r="Z107" i="117"/>
  <c r="Z107" i="118"/>
  <c r="Z107" i="119"/>
  <c r="Z107" i="120"/>
  <c r="Z107" i="121"/>
  <c r="Z107" i="122"/>
  <c r="Z107" i="123"/>
  <c r="Z107" i="125"/>
  <c r="Z107" i="126"/>
  <c r="Z107" i="127"/>
  <c r="Z107" i="128"/>
  <c r="Z107" i="129"/>
  <c r="Z107" i="130"/>
  <c r="Z107" i="131"/>
  <c r="Z107" i="132"/>
  <c r="Z107" i="133"/>
  <c r="Z107" i="134"/>
  <c r="Z97" i="95"/>
  <c r="Z97" i="96"/>
  <c r="Z97" i="97"/>
  <c r="Z97" i="98"/>
  <c r="Z97" i="99"/>
  <c r="Z97" i="100"/>
  <c r="Z97" i="101"/>
  <c r="Z97" i="102"/>
  <c r="Z97" i="103"/>
  <c r="Z97" i="104"/>
  <c r="Z97" i="105"/>
  <c r="Z97" i="106"/>
  <c r="Z97" i="108"/>
  <c r="Z97" i="107"/>
  <c r="Z97" i="109"/>
  <c r="Z97" i="110"/>
  <c r="Z97" i="111"/>
  <c r="Z97" i="112"/>
  <c r="Z97" i="113"/>
  <c r="Z97" i="114"/>
  <c r="Z97" i="115"/>
  <c r="Z97" i="116"/>
  <c r="Z97" i="117"/>
  <c r="Z97" i="118"/>
  <c r="Z97" i="119"/>
  <c r="Z97" i="120"/>
  <c r="Z97" i="121"/>
  <c r="Z97" i="122"/>
  <c r="Z97" i="123"/>
  <c r="Z97" i="125"/>
  <c r="Z97" i="126"/>
  <c r="Z97" i="127"/>
  <c r="Z97" i="128"/>
  <c r="Z97" i="129"/>
  <c r="Z97" i="130"/>
  <c r="Z97" i="131"/>
  <c r="Z97" i="132"/>
  <c r="Z97" i="133"/>
  <c r="Z97" i="134"/>
  <c r="Z97" i="10"/>
  <c r="Z96" i="95"/>
  <c r="Z96" i="96"/>
  <c r="Z96" i="97"/>
  <c r="Z96" i="98"/>
  <c r="Z96" i="99"/>
  <c r="Z96" i="100"/>
  <c r="Z96" i="101"/>
  <c r="Z96" i="102"/>
  <c r="Z96" i="103"/>
  <c r="Z96" i="104"/>
  <c r="Z96" i="105"/>
  <c r="Z96" i="106"/>
  <c r="Z96" i="108"/>
  <c r="Z96" i="107"/>
  <c r="Z96" i="109"/>
  <c r="Z96" i="110"/>
  <c r="Z96" i="111"/>
  <c r="Z96" i="112"/>
  <c r="Z96" i="113"/>
  <c r="Z96" i="114"/>
  <c r="Z96" i="115"/>
  <c r="Z96" i="116"/>
  <c r="Z96" i="117"/>
  <c r="Z96" i="118"/>
  <c r="Z96" i="119"/>
  <c r="Z96" i="120"/>
  <c r="Z96" i="121"/>
  <c r="Z96" i="122"/>
  <c r="Z96" i="123"/>
  <c r="Z96" i="125"/>
  <c r="Z96" i="126"/>
  <c r="Z96" i="127"/>
  <c r="Z96" i="128"/>
  <c r="Z96" i="129"/>
  <c r="Z96" i="130"/>
  <c r="Z96" i="131"/>
  <c r="Z96" i="132"/>
  <c r="Z96" i="133"/>
  <c r="Z96" i="134"/>
  <c r="Z96" i="10"/>
  <c r="Z95" i="95"/>
  <c r="Z95" i="96"/>
  <c r="Z95" i="97"/>
  <c r="Z95" i="98"/>
  <c r="Z95" i="99"/>
  <c r="Z95" i="100"/>
  <c r="Z95" i="101"/>
  <c r="Z95" i="102"/>
  <c r="Z95" i="103"/>
  <c r="Z95" i="104"/>
  <c r="Z95" i="105"/>
  <c r="Z95" i="106"/>
  <c r="Z95" i="108"/>
  <c r="Z95" i="107"/>
  <c r="Z95" i="109"/>
  <c r="Z95" i="110"/>
  <c r="Z95" i="111"/>
  <c r="Z95" i="112"/>
  <c r="Z95" i="113"/>
  <c r="Z95" i="114"/>
  <c r="Z95" i="115"/>
  <c r="Z95" i="116"/>
  <c r="Z95" i="117"/>
  <c r="Z95" i="118"/>
  <c r="Z95" i="119"/>
  <c r="Z95" i="120"/>
  <c r="Z95" i="121"/>
  <c r="Z95" i="122"/>
  <c r="Z95" i="123"/>
  <c r="Z95" i="125"/>
  <c r="Z95" i="126"/>
  <c r="Z95" i="127"/>
  <c r="Z95" i="128"/>
  <c r="Z95" i="129"/>
  <c r="Z95" i="130"/>
  <c r="Z95" i="131"/>
  <c r="Z95" i="132"/>
  <c r="Z95" i="133"/>
  <c r="Z95" i="134"/>
  <c r="Z95" i="10"/>
  <c r="Z94" i="95"/>
  <c r="Z94" i="96"/>
  <c r="Z94" i="97"/>
  <c r="Z94" i="98"/>
  <c r="Z94" i="99"/>
  <c r="Z94" i="100"/>
  <c r="Z94" i="101"/>
  <c r="Z94" i="102"/>
  <c r="Z94" i="103"/>
  <c r="Z94" i="104"/>
  <c r="Z94" i="105"/>
  <c r="Z94" i="106"/>
  <c r="Z94" i="108"/>
  <c r="Z94" i="107"/>
  <c r="Z94" i="109"/>
  <c r="Z94" i="110"/>
  <c r="Z94" i="111"/>
  <c r="Z94" i="112"/>
  <c r="Z94" i="113"/>
  <c r="Z94" i="114"/>
  <c r="Z94" i="115"/>
  <c r="Z94" i="116"/>
  <c r="Z94" i="117"/>
  <c r="Z94" i="118"/>
  <c r="Z94" i="119"/>
  <c r="Z94" i="120"/>
  <c r="Z94" i="121"/>
  <c r="Z94" i="122"/>
  <c r="Z94" i="123"/>
  <c r="Z94" i="125"/>
  <c r="Z94" i="126"/>
  <c r="Z94" i="127"/>
  <c r="Z94" i="128"/>
  <c r="Z94" i="129"/>
  <c r="Z94" i="130"/>
  <c r="Z94" i="131"/>
  <c r="Z94" i="132"/>
  <c r="Z94" i="133"/>
  <c r="Z94" i="134"/>
  <c r="Z94" i="10"/>
  <c r="Z93" i="95"/>
  <c r="Z93" i="96"/>
  <c r="Z93" i="97"/>
  <c r="Z93" i="98"/>
  <c r="Z93" i="99"/>
  <c r="Z93" i="100"/>
  <c r="Z93" i="101"/>
  <c r="Z93" i="102"/>
  <c r="Z93" i="103"/>
  <c r="Z93" i="104"/>
  <c r="Z93" i="105"/>
  <c r="Z93" i="106"/>
  <c r="Z93" i="108"/>
  <c r="Z93" i="107"/>
  <c r="Z93" i="109"/>
  <c r="Z93" i="110"/>
  <c r="Z93" i="111"/>
  <c r="Z93" i="112"/>
  <c r="Z93" i="113"/>
  <c r="Z93" i="114"/>
  <c r="Z93" i="115"/>
  <c r="Z93" i="116"/>
  <c r="Z93" i="117"/>
  <c r="Z93" i="118"/>
  <c r="Z93" i="119"/>
  <c r="Z93" i="120"/>
  <c r="Z93" i="121"/>
  <c r="Z93" i="122"/>
  <c r="Z93" i="123"/>
  <c r="Z93" i="125"/>
  <c r="Z93" i="126"/>
  <c r="Z93" i="127"/>
  <c r="Z93" i="128"/>
  <c r="Z93" i="129"/>
  <c r="Z93" i="130"/>
  <c r="Z93" i="131"/>
  <c r="Z93" i="132"/>
  <c r="Z93" i="133"/>
  <c r="Z93" i="134"/>
  <c r="Z93" i="10"/>
  <c r="Z92" i="95"/>
  <c r="Z92" i="96"/>
  <c r="Z92" i="97"/>
  <c r="Z92" i="98"/>
  <c r="Z92" i="99"/>
  <c r="Z92" i="100"/>
  <c r="Z92" i="101"/>
  <c r="Z92" i="102"/>
  <c r="Z92" i="103"/>
  <c r="Z92" i="104"/>
  <c r="Z92" i="105"/>
  <c r="Z92" i="106"/>
  <c r="Z92" i="108"/>
  <c r="Z92" i="107"/>
  <c r="Z92" i="109"/>
  <c r="Z92" i="110"/>
  <c r="Z92" i="111"/>
  <c r="Z92" i="112"/>
  <c r="Z92" i="113"/>
  <c r="Z92" i="114"/>
  <c r="Z92" i="115"/>
  <c r="Z92" i="116"/>
  <c r="Z92" i="117"/>
  <c r="Z92" i="118"/>
  <c r="Z92" i="119"/>
  <c r="Z92" i="120"/>
  <c r="Z92" i="121"/>
  <c r="Z92" i="122"/>
  <c r="Z92" i="123"/>
  <c r="Z92" i="125"/>
  <c r="Z92" i="126"/>
  <c r="Z92" i="127"/>
  <c r="Z92" i="128"/>
  <c r="Z92" i="129"/>
  <c r="Z92" i="130"/>
  <c r="Z92" i="131"/>
  <c r="Z92" i="132"/>
  <c r="Z92" i="133"/>
  <c r="Z92" i="134"/>
  <c r="Z92" i="10"/>
  <c r="Z91" i="95"/>
  <c r="Z91" i="96"/>
  <c r="Z91" i="97"/>
  <c r="Z91" i="98"/>
  <c r="Z91" i="99"/>
  <c r="Z91" i="100"/>
  <c r="Z91" i="101"/>
  <c r="Z91" i="102"/>
  <c r="Z91" i="103"/>
  <c r="Z91" i="104"/>
  <c r="Z91" i="105"/>
  <c r="Z91" i="106"/>
  <c r="Z91" i="108"/>
  <c r="Z91" i="107"/>
  <c r="Z91" i="109"/>
  <c r="Z91" i="110"/>
  <c r="Z91" i="111"/>
  <c r="Z91" i="112"/>
  <c r="Z91" i="113"/>
  <c r="Z91" i="114"/>
  <c r="Z91" i="115"/>
  <c r="Z91" i="116"/>
  <c r="Z91" i="117"/>
  <c r="Z91" i="118"/>
  <c r="Z91" i="119"/>
  <c r="Z91" i="120"/>
  <c r="Z91" i="121"/>
  <c r="Z91" i="122"/>
  <c r="Z91" i="123"/>
  <c r="Z91" i="125"/>
  <c r="Z91" i="126"/>
  <c r="Z91" i="127"/>
  <c r="Z91" i="128"/>
  <c r="Z91" i="129"/>
  <c r="Z91" i="130"/>
  <c r="Z91" i="131"/>
  <c r="Z91" i="132"/>
  <c r="Z91" i="133"/>
  <c r="Z91" i="134"/>
  <c r="Z91" i="10"/>
  <c r="Z90" i="95"/>
  <c r="Z90" i="96"/>
  <c r="Z90" i="97"/>
  <c r="Z90" i="98"/>
  <c r="Z90" i="99"/>
  <c r="Z90" i="100"/>
  <c r="Z90" i="101"/>
  <c r="Z90" i="102"/>
  <c r="Z90" i="103"/>
  <c r="Z90" i="104"/>
  <c r="Z90" i="105"/>
  <c r="Z90" i="106"/>
  <c r="Z90" i="108"/>
  <c r="Z90" i="107"/>
  <c r="Z90" i="109"/>
  <c r="Z90" i="110"/>
  <c r="Z90" i="111"/>
  <c r="Z90" i="112"/>
  <c r="Z90" i="113"/>
  <c r="Z90" i="114"/>
  <c r="Z90" i="115"/>
  <c r="Z90" i="116"/>
  <c r="Z90" i="117"/>
  <c r="Z90" i="118"/>
  <c r="Z90" i="119"/>
  <c r="Z90" i="120"/>
  <c r="Z90" i="121"/>
  <c r="Z90" i="122"/>
  <c r="Z90" i="123"/>
  <c r="Z90" i="125"/>
  <c r="Z90" i="126"/>
  <c r="Z90" i="127"/>
  <c r="Z90" i="128"/>
  <c r="Z90" i="129"/>
  <c r="Z90" i="130"/>
  <c r="Z90" i="131"/>
  <c r="Z90" i="132"/>
  <c r="Z90" i="133"/>
  <c r="Z90" i="134"/>
  <c r="Z90" i="10"/>
  <c r="Z78" i="95"/>
  <c r="Z78" i="96"/>
  <c r="Z78" i="97"/>
  <c r="Z78" i="98"/>
  <c r="Z78" i="99"/>
  <c r="Z78" i="100"/>
  <c r="Z78" i="101"/>
  <c r="Z78" i="102"/>
  <c r="Z78" i="103"/>
  <c r="Z78" i="104"/>
  <c r="Z78" i="105"/>
  <c r="Z78" i="106"/>
  <c r="Z78" i="108"/>
  <c r="Z78" i="107"/>
  <c r="Z78" i="109"/>
  <c r="Z78" i="110"/>
  <c r="Z78" i="111"/>
  <c r="Z78" i="112"/>
  <c r="Z78" i="113"/>
  <c r="Z78" i="114"/>
  <c r="Z78" i="115"/>
  <c r="Z78" i="116"/>
  <c r="Z78" i="117"/>
  <c r="Z78" i="118"/>
  <c r="Z78" i="119"/>
  <c r="Z78" i="120"/>
  <c r="Z78" i="121"/>
  <c r="Z78" i="122"/>
  <c r="Z78" i="123"/>
  <c r="Z78" i="125"/>
  <c r="Z78" i="126"/>
  <c r="Z78" i="127"/>
  <c r="Z78" i="128"/>
  <c r="Z78" i="129"/>
  <c r="Z78" i="130"/>
  <c r="Z78" i="131"/>
  <c r="Z78" i="132"/>
  <c r="Z78" i="133"/>
  <c r="Z78" i="134"/>
  <c r="Z78" i="10"/>
  <c r="Z77" i="95"/>
  <c r="Z77" i="96"/>
  <c r="Z77" i="97"/>
  <c r="Z77" i="98"/>
  <c r="Z77" i="99"/>
  <c r="Z77" i="100"/>
  <c r="Z77" i="101"/>
  <c r="Z77" i="102"/>
  <c r="Z77" i="103"/>
  <c r="Z77" i="104"/>
  <c r="Z77" i="105"/>
  <c r="Z77" i="106"/>
  <c r="Z77" i="108"/>
  <c r="Z77" i="107"/>
  <c r="Z77" i="109"/>
  <c r="Z77" i="110"/>
  <c r="Z77" i="111"/>
  <c r="Z77" i="112"/>
  <c r="Z77" i="113"/>
  <c r="Z77" i="114"/>
  <c r="Z77" i="115"/>
  <c r="Z77" i="116"/>
  <c r="Z77" i="117"/>
  <c r="Z77" i="118"/>
  <c r="Z77" i="119"/>
  <c r="Z77" i="120"/>
  <c r="Z77" i="121"/>
  <c r="Z77" i="122"/>
  <c r="Z77" i="123"/>
  <c r="Z77" i="125"/>
  <c r="Z77" i="126"/>
  <c r="Z77" i="127"/>
  <c r="Z77" i="128"/>
  <c r="Z77" i="129"/>
  <c r="Z77" i="130"/>
  <c r="Z77" i="131"/>
  <c r="Z77" i="132"/>
  <c r="Z77" i="133"/>
  <c r="Z77" i="134"/>
  <c r="Z77" i="10"/>
  <c r="Z76" i="95"/>
  <c r="Z76" i="96"/>
  <c r="Z76" i="97"/>
  <c r="Z76" i="98"/>
  <c r="Z76" i="99"/>
  <c r="Z76" i="100"/>
  <c r="Z76" i="101"/>
  <c r="Z76" i="102"/>
  <c r="Z76" i="103"/>
  <c r="Z76" i="104"/>
  <c r="Z76" i="105"/>
  <c r="Z76" i="106"/>
  <c r="Z76" i="108"/>
  <c r="Z76" i="107"/>
  <c r="Z76" i="109"/>
  <c r="Z76" i="110"/>
  <c r="Z76" i="111"/>
  <c r="Z76" i="112"/>
  <c r="Z76" i="113"/>
  <c r="Z76" i="114"/>
  <c r="Z76" i="115"/>
  <c r="Z76" i="116"/>
  <c r="Z76" i="117"/>
  <c r="Z76" i="118"/>
  <c r="Z76" i="119"/>
  <c r="Z76" i="120"/>
  <c r="Z76" i="121"/>
  <c r="Z76" i="122"/>
  <c r="Z76" i="123"/>
  <c r="Z76" i="125"/>
  <c r="Z76" i="126"/>
  <c r="Z76" i="127"/>
  <c r="Z76" i="128"/>
  <c r="Z76" i="129"/>
  <c r="Z76" i="130"/>
  <c r="Z76" i="131"/>
  <c r="Z76" i="132"/>
  <c r="Z76" i="133"/>
  <c r="Z76" i="134"/>
  <c r="Z76" i="10"/>
  <c r="Z75" i="95"/>
  <c r="Z75" i="96"/>
  <c r="Z75" i="97"/>
  <c r="Z75" i="98"/>
  <c r="Z75" i="99"/>
  <c r="Z75" i="100"/>
  <c r="Z75" i="101"/>
  <c r="Z75" i="102"/>
  <c r="Z75" i="103"/>
  <c r="Z75" i="104"/>
  <c r="Z75" i="105"/>
  <c r="Z75" i="106"/>
  <c r="Z75" i="108"/>
  <c r="Z75" i="107"/>
  <c r="Z75" i="109"/>
  <c r="Z75" i="110"/>
  <c r="Z75" i="111"/>
  <c r="Z75" i="112"/>
  <c r="Z75" i="113"/>
  <c r="Z75" i="114"/>
  <c r="Z75" i="115"/>
  <c r="Z75" i="116"/>
  <c r="Z75" i="117"/>
  <c r="Z75" i="118"/>
  <c r="Z75" i="119"/>
  <c r="Z75" i="120"/>
  <c r="Z75" i="121"/>
  <c r="Z75" i="122"/>
  <c r="Z75" i="123"/>
  <c r="Z75" i="125"/>
  <c r="Z75" i="126"/>
  <c r="Z75" i="127"/>
  <c r="Z75" i="128"/>
  <c r="Z75" i="129"/>
  <c r="Z75" i="130"/>
  <c r="Z75" i="131"/>
  <c r="Z75" i="132"/>
  <c r="Z75" i="133"/>
  <c r="Z75" i="134"/>
  <c r="Z75" i="10"/>
  <c r="Z74" i="95"/>
  <c r="Z74" i="96"/>
  <c r="Z74" i="97"/>
  <c r="Z74" i="98"/>
  <c r="Z74" i="99"/>
  <c r="Z74" i="100"/>
  <c r="Z74" i="101"/>
  <c r="Z74" i="102"/>
  <c r="Z74" i="103"/>
  <c r="Z74" i="104"/>
  <c r="Z74" i="105"/>
  <c r="Z74" i="106"/>
  <c r="Z74" i="108"/>
  <c r="Z74" i="107"/>
  <c r="Z74" i="109"/>
  <c r="Z74" i="110"/>
  <c r="Z74" i="111"/>
  <c r="Z74" i="112"/>
  <c r="Z74" i="113"/>
  <c r="Z74" i="114"/>
  <c r="Z74" i="115"/>
  <c r="Z74" i="116"/>
  <c r="Z74" i="117"/>
  <c r="Z74" i="118"/>
  <c r="Z74" i="119"/>
  <c r="Z74" i="120"/>
  <c r="Z74" i="121"/>
  <c r="Z74" i="122"/>
  <c r="Z74" i="123"/>
  <c r="Z74" i="125"/>
  <c r="Z74" i="126"/>
  <c r="Z74" i="127"/>
  <c r="Z74" i="128"/>
  <c r="Z74" i="129"/>
  <c r="Z74" i="130"/>
  <c r="Z74" i="131"/>
  <c r="Z74" i="132"/>
  <c r="Z74" i="133"/>
  <c r="Z74" i="134"/>
  <c r="Z74" i="10"/>
  <c r="Z73" i="95"/>
  <c r="Z73" i="96"/>
  <c r="Z73" i="97"/>
  <c r="Z73" i="98"/>
  <c r="Z73" i="99"/>
  <c r="Z73" i="100"/>
  <c r="Z73" i="101"/>
  <c r="Z73" i="102"/>
  <c r="Z73" i="103"/>
  <c r="Z73" i="104"/>
  <c r="Z73" i="105"/>
  <c r="Z73" i="106"/>
  <c r="Z73" i="108"/>
  <c r="Z73" i="107"/>
  <c r="Z73" i="109"/>
  <c r="Z73" i="110"/>
  <c r="Z73" i="111"/>
  <c r="Z73" i="112"/>
  <c r="Z73" i="113"/>
  <c r="Z73" i="114"/>
  <c r="Z73" i="115"/>
  <c r="Z73" i="116"/>
  <c r="Z73" i="117"/>
  <c r="Z73" i="118"/>
  <c r="Z73" i="119"/>
  <c r="Z73" i="120"/>
  <c r="Z73" i="121"/>
  <c r="Z73" i="122"/>
  <c r="Z73" i="123"/>
  <c r="Z73" i="125"/>
  <c r="Z73" i="126"/>
  <c r="Z73" i="127"/>
  <c r="Z73" i="128"/>
  <c r="Z73" i="129"/>
  <c r="Z73" i="130"/>
  <c r="Z73" i="131"/>
  <c r="Z73" i="132"/>
  <c r="Z73" i="133"/>
  <c r="Z73" i="134"/>
  <c r="Z73" i="10"/>
  <c r="Z57" i="95"/>
  <c r="Z57" i="96"/>
  <c r="Z57" i="97"/>
  <c r="Z57" i="98"/>
  <c r="Z57" i="99"/>
  <c r="Z57" i="100"/>
  <c r="Z57" i="101"/>
  <c r="Z57" i="102"/>
  <c r="Z57" i="103"/>
  <c r="Z57" i="104"/>
  <c r="Z57" i="105"/>
  <c r="Z57" i="106"/>
  <c r="Z57" i="108"/>
  <c r="Z57" i="107"/>
  <c r="Z57" i="109"/>
  <c r="Z57" i="110"/>
  <c r="Z57" i="111"/>
  <c r="Z57" i="112"/>
  <c r="Z57" i="113"/>
  <c r="Z57" i="114"/>
  <c r="Z57" i="115"/>
  <c r="Z57" i="116"/>
  <c r="Z57" i="117"/>
  <c r="Z57" i="118"/>
  <c r="Z57" i="119"/>
  <c r="Z57" i="120"/>
  <c r="Z57" i="121"/>
  <c r="Z57" i="122"/>
  <c r="Z57" i="123"/>
  <c r="Z57" i="125"/>
  <c r="Z57" i="126"/>
  <c r="Z57" i="127"/>
  <c r="Z57" i="128"/>
  <c r="Z57" i="129"/>
  <c r="Z57" i="130"/>
  <c r="Z57" i="131"/>
  <c r="Z57" i="132"/>
  <c r="Z57" i="133"/>
  <c r="Z57" i="134"/>
  <c r="Z57" i="10"/>
  <c r="Z56" i="95"/>
  <c r="Z56" i="96"/>
  <c r="Z56" i="97"/>
  <c r="Z56" i="98"/>
  <c r="Z56" i="99"/>
  <c r="Z56" i="100"/>
  <c r="Z56" i="101"/>
  <c r="Z56" i="102"/>
  <c r="Z56" i="103"/>
  <c r="Z56" i="104"/>
  <c r="Z56" i="105"/>
  <c r="Z56" i="106"/>
  <c r="Z56" i="108"/>
  <c r="Z56" i="107"/>
  <c r="Z56" i="109"/>
  <c r="Z56" i="110"/>
  <c r="Z56" i="111"/>
  <c r="Z56" i="112"/>
  <c r="Z56" i="113"/>
  <c r="Z56" i="114"/>
  <c r="Z56" i="115"/>
  <c r="Z56" i="116"/>
  <c r="Z56" i="117"/>
  <c r="Z56" i="118"/>
  <c r="Z56" i="119"/>
  <c r="Z56" i="120"/>
  <c r="Z56" i="121"/>
  <c r="Z56" i="122"/>
  <c r="Z56" i="123"/>
  <c r="Z56" i="125"/>
  <c r="Z56" i="126"/>
  <c r="Z56" i="127"/>
  <c r="Z56" i="128"/>
  <c r="Z56" i="129"/>
  <c r="Z56" i="130"/>
  <c r="Z56" i="131"/>
  <c r="Z56" i="132"/>
  <c r="Z56" i="133"/>
  <c r="Z56" i="134"/>
  <c r="Z56" i="10"/>
  <c r="Z45" i="95"/>
  <c r="Z45" i="96"/>
  <c r="Z45" i="97"/>
  <c r="Z45" i="98"/>
  <c r="Z45" i="99"/>
  <c r="Z45" i="100"/>
  <c r="Z45" i="101"/>
  <c r="Z45" i="102"/>
  <c r="Z45" i="103"/>
  <c r="Z45" i="104"/>
  <c r="Z45" i="105"/>
  <c r="Z45" i="106"/>
  <c r="Z45" i="108"/>
  <c r="Z45" i="107"/>
  <c r="Z45" i="109"/>
  <c r="Z45" i="110"/>
  <c r="Z45" i="111"/>
  <c r="Z45" i="112"/>
  <c r="Z45" i="113"/>
  <c r="Z45" i="114"/>
  <c r="Z45" i="115"/>
  <c r="Z45" i="116"/>
  <c r="Z45" i="117"/>
  <c r="Z45" i="118"/>
  <c r="Z45" i="119"/>
  <c r="Z45" i="120"/>
  <c r="Z45" i="121"/>
  <c r="Z45" i="122"/>
  <c r="Z45" i="123"/>
  <c r="Z45" i="125"/>
  <c r="Z45" i="126"/>
  <c r="Z45" i="127"/>
  <c r="Z45" i="128"/>
  <c r="Z45" i="129"/>
  <c r="Z45" i="130"/>
  <c r="Z45" i="131"/>
  <c r="Z45" i="132"/>
  <c r="Z45" i="133"/>
  <c r="Z45" i="134"/>
  <c r="Z44" i="95"/>
  <c r="Z44" i="96"/>
  <c r="Z44" i="97"/>
  <c r="Z44" i="98"/>
  <c r="Z44" i="99"/>
  <c r="Z44" i="100"/>
  <c r="Z44" i="101"/>
  <c r="Z44" i="102"/>
  <c r="Z44" i="103"/>
  <c r="Z44" i="104"/>
  <c r="Z44" i="105"/>
  <c r="Z44" i="106"/>
  <c r="Z44" i="108"/>
  <c r="Z44" i="107"/>
  <c r="Z44" i="109"/>
  <c r="Z44" i="110"/>
  <c r="Z44" i="111"/>
  <c r="Z44" i="112"/>
  <c r="Z44" i="113"/>
  <c r="Z44" i="114"/>
  <c r="Z44" i="115"/>
  <c r="Z44" i="116"/>
  <c r="Z44" i="117"/>
  <c r="Z44" i="118"/>
  <c r="Z44" i="119"/>
  <c r="Z44" i="120"/>
  <c r="Z44" i="121"/>
  <c r="Z44" i="122"/>
  <c r="Z44" i="123"/>
  <c r="Z44" i="125"/>
  <c r="Z44" i="126"/>
  <c r="Z44" i="127"/>
  <c r="Z44" i="128"/>
  <c r="Z44" i="129"/>
  <c r="Z44" i="130"/>
  <c r="Z44" i="131"/>
  <c r="Z44" i="132"/>
  <c r="Z44" i="133"/>
  <c r="Z44" i="134"/>
  <c r="Z43" i="95"/>
  <c r="Z43" i="96"/>
  <c r="Z43" i="97"/>
  <c r="Z43" i="98"/>
  <c r="Z43" i="99"/>
  <c r="Z43" i="100"/>
  <c r="Z43" i="101"/>
  <c r="Z43" i="102"/>
  <c r="Z43" i="103"/>
  <c r="Z43" i="104"/>
  <c r="Z43" i="105"/>
  <c r="Z43" i="106"/>
  <c r="Z43" i="108"/>
  <c r="Z43" i="107"/>
  <c r="Z43" i="109"/>
  <c r="Z43" i="110"/>
  <c r="Z43" i="111"/>
  <c r="Z43" i="112"/>
  <c r="Z43" i="113"/>
  <c r="Z43" i="114"/>
  <c r="Z43" i="115"/>
  <c r="Z43" i="116"/>
  <c r="Z43" i="117"/>
  <c r="Z43" i="118"/>
  <c r="Z43" i="119"/>
  <c r="Z43" i="120"/>
  <c r="Z43" i="121"/>
  <c r="Z43" i="122"/>
  <c r="Z43" i="123"/>
  <c r="Z43" i="125"/>
  <c r="Z43" i="126"/>
  <c r="Z43" i="127"/>
  <c r="Z43" i="128"/>
  <c r="Z43" i="129"/>
  <c r="Z43" i="130"/>
  <c r="Z43" i="131"/>
  <c r="Z43" i="132"/>
  <c r="Z43" i="133"/>
  <c r="Z43" i="134"/>
  <c r="Z42" i="95"/>
  <c r="Z42" i="96"/>
  <c r="Z42" i="97"/>
  <c r="Z42" i="98"/>
  <c r="Z42" i="99"/>
  <c r="Z42" i="100"/>
  <c r="Z42" i="101"/>
  <c r="Z42" i="102"/>
  <c r="Z42" i="103"/>
  <c r="Z42" i="104"/>
  <c r="Z42" i="105"/>
  <c r="Z42" i="106"/>
  <c r="Z42" i="108"/>
  <c r="Z42" i="107"/>
  <c r="Z42" i="109"/>
  <c r="Z42" i="110"/>
  <c r="Z42" i="111"/>
  <c r="Z42" i="112"/>
  <c r="Z42" i="113"/>
  <c r="Z42" i="114"/>
  <c r="Z42" i="115"/>
  <c r="Z42" i="116"/>
  <c r="Z42" i="117"/>
  <c r="Z42" i="118"/>
  <c r="Z42" i="119"/>
  <c r="Z42" i="120"/>
  <c r="Z42" i="121"/>
  <c r="Z42" i="122"/>
  <c r="Z42" i="123"/>
  <c r="Z42" i="125"/>
  <c r="Z42" i="126"/>
  <c r="Z42" i="127"/>
  <c r="Z42" i="128"/>
  <c r="Z42" i="129"/>
  <c r="Z42" i="130"/>
  <c r="Z42" i="131"/>
  <c r="Z42" i="132"/>
  <c r="Z42" i="133"/>
  <c r="Z42" i="134"/>
  <c r="Z41" i="95"/>
  <c r="Z41" i="96"/>
  <c r="Z41" i="97"/>
  <c r="Z41" i="98"/>
  <c r="Z41" i="99"/>
  <c r="Z41" i="100"/>
  <c r="Z41" i="101"/>
  <c r="Z41" i="102"/>
  <c r="Z41" i="103"/>
  <c r="Z41" i="104"/>
  <c r="Z41" i="105"/>
  <c r="Z41" i="106"/>
  <c r="Z41" i="108"/>
  <c r="Z41" i="107"/>
  <c r="Z41" i="109"/>
  <c r="Z41" i="110"/>
  <c r="Z41" i="111"/>
  <c r="Z41" i="112"/>
  <c r="Z41" i="113"/>
  <c r="Z41" i="114"/>
  <c r="Z41" i="115"/>
  <c r="Z41" i="116"/>
  <c r="Z41" i="117"/>
  <c r="Z41" i="118"/>
  <c r="Z41" i="119"/>
  <c r="Z41" i="120"/>
  <c r="Z41" i="121"/>
  <c r="Z41" i="122"/>
  <c r="Z41" i="123"/>
  <c r="Z41" i="125"/>
  <c r="Z41" i="126"/>
  <c r="Z41" i="127"/>
  <c r="Z41" i="128"/>
  <c r="Z41" i="129"/>
  <c r="Z41" i="130"/>
  <c r="Z41" i="131"/>
  <c r="Z41" i="132"/>
  <c r="Z41" i="133"/>
  <c r="Z41" i="134"/>
  <c r="Z41" i="10"/>
  <c r="Z40" i="95"/>
  <c r="Z40" i="96"/>
  <c r="Z40" i="97"/>
  <c r="Z40" i="98"/>
  <c r="Z40" i="99"/>
  <c r="Z40" i="100"/>
  <c r="Z40" i="101"/>
  <c r="Z40" i="102"/>
  <c r="Z40" i="103"/>
  <c r="Z40" i="104"/>
  <c r="Z40" i="105"/>
  <c r="Z40" i="106"/>
  <c r="Z40" i="108"/>
  <c r="Z40" i="107"/>
  <c r="Z40" i="109"/>
  <c r="Z40" i="110"/>
  <c r="Z40" i="111"/>
  <c r="Z40" i="112"/>
  <c r="Z40" i="113"/>
  <c r="Z40" i="114"/>
  <c r="Z40" i="115"/>
  <c r="Z40" i="116"/>
  <c r="Z40" i="117"/>
  <c r="Z40" i="118"/>
  <c r="Z40" i="119"/>
  <c r="Z40" i="120"/>
  <c r="Z40" i="121"/>
  <c r="Z40" i="122"/>
  <c r="Z40" i="123"/>
  <c r="Z40" i="125"/>
  <c r="Z40" i="126"/>
  <c r="Z40" i="127"/>
  <c r="Z40" i="128"/>
  <c r="Z40" i="129"/>
  <c r="Z40" i="130"/>
  <c r="Z40" i="131"/>
  <c r="Z40" i="132"/>
  <c r="Z40" i="133"/>
  <c r="Z40" i="134"/>
  <c r="Z40" i="10"/>
  <c r="Z39" i="95"/>
  <c r="Z39" i="96"/>
  <c r="Z39" i="97"/>
  <c r="Z39" i="98"/>
  <c r="Z39" i="99"/>
  <c r="Z39" i="100"/>
  <c r="Z39" i="101"/>
  <c r="Z39" i="102"/>
  <c r="Z39" i="103"/>
  <c r="Z39" i="104"/>
  <c r="Z39" i="105"/>
  <c r="Z39" i="106"/>
  <c r="Z39" i="108"/>
  <c r="Z39" i="107"/>
  <c r="Z39" i="109"/>
  <c r="Z39" i="110"/>
  <c r="Z39" i="111"/>
  <c r="Z39" i="112"/>
  <c r="Z39" i="113"/>
  <c r="Z39" i="114"/>
  <c r="Z39" i="115"/>
  <c r="Z39" i="116"/>
  <c r="Z39" i="117"/>
  <c r="Z39" i="118"/>
  <c r="Z39" i="119"/>
  <c r="Z39" i="120"/>
  <c r="Z39" i="121"/>
  <c r="Z39" i="122"/>
  <c r="Z39" i="123"/>
  <c r="Z39" i="125"/>
  <c r="Z39" i="126"/>
  <c r="Z39" i="127"/>
  <c r="Z39" i="128"/>
  <c r="Z39" i="129"/>
  <c r="Z39" i="130"/>
  <c r="Z39" i="131"/>
  <c r="Z39" i="132"/>
  <c r="Z39" i="133"/>
  <c r="Z39" i="134"/>
  <c r="Z39" i="10"/>
  <c r="Z23" i="95"/>
  <c r="Z23" i="96"/>
  <c r="Z23" i="97"/>
  <c r="Z23" i="98"/>
  <c r="Z23" i="99"/>
  <c r="Z23" i="100"/>
  <c r="Z23" i="101"/>
  <c r="Z23" i="102"/>
  <c r="Z23" i="103"/>
  <c r="Z23" i="104"/>
  <c r="Z23" i="105"/>
  <c r="Z23" i="106"/>
  <c r="Z23" i="108"/>
  <c r="Z23" i="107"/>
  <c r="Z23" i="109"/>
  <c r="Z23" i="110"/>
  <c r="Z23" i="111"/>
  <c r="Z23" i="112"/>
  <c r="Z23" i="113"/>
  <c r="Z23" i="114"/>
  <c r="Z23" i="115"/>
  <c r="Z23" i="116"/>
  <c r="Z23" i="117"/>
  <c r="Z23" i="118"/>
  <c r="Z23" i="119"/>
  <c r="Z23" i="120"/>
  <c r="Z23" i="121"/>
  <c r="Z23" i="122"/>
  <c r="Z23" i="123"/>
  <c r="Z23" i="125"/>
  <c r="Z23" i="126"/>
  <c r="Z23" i="127"/>
  <c r="Z23" i="128"/>
  <c r="Z23" i="129"/>
  <c r="Z23" i="130"/>
  <c r="Z23" i="131"/>
  <c r="Z23" i="132"/>
  <c r="Z23" i="133"/>
  <c r="Z23" i="134"/>
  <c r="Z23" i="10"/>
  <c r="Z22" i="95"/>
  <c r="Z22" i="96"/>
  <c r="Z22" i="97"/>
  <c r="Z22" i="98"/>
  <c r="Z22" i="99"/>
  <c r="Z22" i="100"/>
  <c r="Z22" i="101"/>
  <c r="Z22" i="102"/>
  <c r="Z22" i="103"/>
  <c r="Z22" i="104"/>
  <c r="Z22" i="105"/>
  <c r="Z22" i="106"/>
  <c r="Z22" i="108"/>
  <c r="Z22" i="107"/>
  <c r="Z22" i="109"/>
  <c r="Z22" i="110"/>
  <c r="Z22" i="111"/>
  <c r="Z22" i="112"/>
  <c r="Z22" i="113"/>
  <c r="Z22" i="114"/>
  <c r="Z22" i="115"/>
  <c r="Z22" i="116"/>
  <c r="Z22" i="117"/>
  <c r="Z22" i="118"/>
  <c r="Z22" i="119"/>
  <c r="Z22" i="120"/>
  <c r="Z22" i="121"/>
  <c r="Z22" i="122"/>
  <c r="Z22" i="123"/>
  <c r="Z22" i="125"/>
  <c r="Z22" i="126"/>
  <c r="Z22" i="127"/>
  <c r="Z22" i="128"/>
  <c r="Z22" i="129"/>
  <c r="Z22" i="130"/>
  <c r="Z22" i="131"/>
  <c r="Z22" i="132"/>
  <c r="Z22" i="133"/>
  <c r="Z22" i="134"/>
  <c r="Z22" i="10"/>
  <c r="T117" i="96"/>
  <c r="T117" i="97"/>
  <c r="T117" i="98"/>
  <c r="T117" i="99"/>
  <c r="T117" i="100"/>
  <c r="T117" i="101"/>
  <c r="T117" i="102"/>
  <c r="T117" i="103"/>
  <c r="T117" i="104"/>
  <c r="T117" i="105"/>
  <c r="T117" i="106"/>
  <c r="T117" i="108"/>
  <c r="T117" i="107"/>
  <c r="T117" i="109"/>
  <c r="T117" i="110"/>
  <c r="T117" i="111"/>
  <c r="T117" i="112"/>
  <c r="T117" i="113"/>
  <c r="T117" i="114"/>
  <c r="T117" i="115"/>
  <c r="T117" i="116"/>
  <c r="T117" i="117"/>
  <c r="T117" i="118"/>
  <c r="T117" i="119"/>
  <c r="T117" i="120"/>
  <c r="T117" i="121"/>
  <c r="T117" i="122"/>
  <c r="T117" i="123"/>
  <c r="T117" i="125"/>
  <c r="T117" i="126"/>
  <c r="T117" i="127"/>
  <c r="T117" i="128"/>
  <c r="T117" i="129"/>
  <c r="T117" i="130"/>
  <c r="T117" i="131"/>
  <c r="T117" i="132"/>
  <c r="T117" i="133"/>
  <c r="T117" i="134"/>
  <c r="T116" i="96"/>
  <c r="T116" i="97"/>
  <c r="T116" i="98"/>
  <c r="T116" i="99"/>
  <c r="T116" i="100"/>
  <c r="T116" i="101"/>
  <c r="T116" i="102"/>
  <c r="T116" i="103"/>
  <c r="T116" i="104"/>
  <c r="T116" i="105"/>
  <c r="T116" i="106"/>
  <c r="T116" i="108"/>
  <c r="T116" i="107"/>
  <c r="T116" i="109"/>
  <c r="T116" i="110"/>
  <c r="T116" i="111"/>
  <c r="T116" i="112"/>
  <c r="T116" i="113"/>
  <c r="T116" i="114"/>
  <c r="T116" i="115"/>
  <c r="T116" i="116"/>
  <c r="T116" i="117"/>
  <c r="T116" i="118"/>
  <c r="T116" i="119"/>
  <c r="T116" i="120"/>
  <c r="T116" i="121"/>
  <c r="T116" i="122"/>
  <c r="T116" i="123"/>
  <c r="T116" i="125"/>
  <c r="T116" i="126"/>
  <c r="T116" i="127"/>
  <c r="T116" i="128"/>
  <c r="T116" i="129"/>
  <c r="T116" i="130"/>
  <c r="T116" i="131"/>
  <c r="T116" i="132"/>
  <c r="T116" i="133"/>
  <c r="T116" i="134"/>
  <c r="T115" i="96"/>
  <c r="T115" i="97"/>
  <c r="T115" i="98"/>
  <c r="T115" i="99"/>
  <c r="T115" i="100"/>
  <c r="T115" i="101"/>
  <c r="T115" i="102"/>
  <c r="T115" i="103"/>
  <c r="T115" i="104"/>
  <c r="T115" i="105"/>
  <c r="T115" i="106"/>
  <c r="T115" i="108"/>
  <c r="T115" i="107"/>
  <c r="T115" i="109"/>
  <c r="T115" i="110"/>
  <c r="T115" i="111"/>
  <c r="T115" i="112"/>
  <c r="T115" i="113"/>
  <c r="T115" i="114"/>
  <c r="T115" i="115"/>
  <c r="T115" i="116"/>
  <c r="T115" i="117"/>
  <c r="T115" i="118"/>
  <c r="T115" i="119"/>
  <c r="T115" i="120"/>
  <c r="T115" i="121"/>
  <c r="T115" i="122"/>
  <c r="T115" i="123"/>
  <c r="T115" i="125"/>
  <c r="T115" i="126"/>
  <c r="T115" i="127"/>
  <c r="T115" i="128"/>
  <c r="T115" i="129"/>
  <c r="T115" i="130"/>
  <c r="T115" i="131"/>
  <c r="T115" i="132"/>
  <c r="T115" i="133"/>
  <c r="T115" i="134"/>
  <c r="T114" i="96"/>
  <c r="T114" i="97"/>
  <c r="T114" i="98"/>
  <c r="T114" i="99"/>
  <c r="T114" i="100"/>
  <c r="T114" i="101"/>
  <c r="T114" i="102"/>
  <c r="T114" i="103"/>
  <c r="T114" i="104"/>
  <c r="T114" i="105"/>
  <c r="T114" i="106"/>
  <c r="T114" i="108"/>
  <c r="T114" i="107"/>
  <c r="T114" i="109"/>
  <c r="T114" i="110"/>
  <c r="T114" i="111"/>
  <c r="T114" i="112"/>
  <c r="T114" i="113"/>
  <c r="T114" i="114"/>
  <c r="T114" i="115"/>
  <c r="T114" i="116"/>
  <c r="T114" i="117"/>
  <c r="T114" i="118"/>
  <c r="T114" i="119"/>
  <c r="T114" i="120"/>
  <c r="T114" i="121"/>
  <c r="T114" i="122"/>
  <c r="T114" i="123"/>
  <c r="T114" i="125"/>
  <c r="T114" i="126"/>
  <c r="T114" i="127"/>
  <c r="T114" i="128"/>
  <c r="T114" i="129"/>
  <c r="T114" i="130"/>
  <c r="T114" i="131"/>
  <c r="T114" i="132"/>
  <c r="T114" i="133"/>
  <c r="T114" i="134"/>
  <c r="T113" i="96"/>
  <c r="T113" i="97"/>
  <c r="T113" i="98"/>
  <c r="T113" i="99"/>
  <c r="T113" i="100"/>
  <c r="T113" i="101"/>
  <c r="T113" i="102"/>
  <c r="T113" i="103"/>
  <c r="T113" i="104"/>
  <c r="T113" i="105"/>
  <c r="T113" i="106"/>
  <c r="T113" i="108"/>
  <c r="T113" i="107"/>
  <c r="T113" i="109"/>
  <c r="T113" i="110"/>
  <c r="T113" i="111"/>
  <c r="T113" i="112"/>
  <c r="T113" i="113"/>
  <c r="T113" i="114"/>
  <c r="T113" i="115"/>
  <c r="T113" i="116"/>
  <c r="T113" i="117"/>
  <c r="T113" i="118"/>
  <c r="T113" i="119"/>
  <c r="T113" i="120"/>
  <c r="T113" i="121"/>
  <c r="T113" i="122"/>
  <c r="T113" i="123"/>
  <c r="T113" i="125"/>
  <c r="T113" i="126"/>
  <c r="T113" i="127"/>
  <c r="T113" i="128"/>
  <c r="T113" i="129"/>
  <c r="T113" i="130"/>
  <c r="T113" i="131"/>
  <c r="T113" i="132"/>
  <c r="T113" i="133"/>
  <c r="T113" i="134"/>
  <c r="T112" i="96"/>
  <c r="T112" i="97"/>
  <c r="T112" i="98"/>
  <c r="T112" i="99"/>
  <c r="T112" i="100"/>
  <c r="T112" i="101"/>
  <c r="T112" i="102"/>
  <c r="T112" i="103"/>
  <c r="T112" i="104"/>
  <c r="T112" i="105"/>
  <c r="T112" i="106"/>
  <c r="T112" i="108"/>
  <c r="T112" i="107"/>
  <c r="T112" i="109"/>
  <c r="T112" i="110"/>
  <c r="T112" i="111"/>
  <c r="T112" i="112"/>
  <c r="T112" i="113"/>
  <c r="T112" i="114"/>
  <c r="T112" i="115"/>
  <c r="T112" i="116"/>
  <c r="T112" i="117"/>
  <c r="T112" i="118"/>
  <c r="T112" i="119"/>
  <c r="T112" i="120"/>
  <c r="T112" i="121"/>
  <c r="T112" i="122"/>
  <c r="T112" i="123"/>
  <c r="T112" i="125"/>
  <c r="T112" i="126"/>
  <c r="T112" i="127"/>
  <c r="T112" i="128"/>
  <c r="T112" i="129"/>
  <c r="T112" i="130"/>
  <c r="T112" i="131"/>
  <c r="T112" i="132"/>
  <c r="T112" i="133"/>
  <c r="T112" i="134"/>
  <c r="T111" i="96"/>
  <c r="T111" i="97"/>
  <c r="T111" i="98"/>
  <c r="T111" i="99"/>
  <c r="T111" i="100"/>
  <c r="T111" i="101"/>
  <c r="T111" i="102"/>
  <c r="T111" i="103"/>
  <c r="T111" i="104"/>
  <c r="T111" i="105"/>
  <c r="T111" i="106"/>
  <c r="T111" i="108"/>
  <c r="T111" i="107"/>
  <c r="T111" i="109"/>
  <c r="T111" i="110"/>
  <c r="T111" i="111"/>
  <c r="T111" i="112"/>
  <c r="T111" i="113"/>
  <c r="T111" i="114"/>
  <c r="T111" i="115"/>
  <c r="T111" i="116"/>
  <c r="T111" i="117"/>
  <c r="T111" i="118"/>
  <c r="T111" i="119"/>
  <c r="T111" i="120"/>
  <c r="T111" i="121"/>
  <c r="T111" i="122"/>
  <c r="T111" i="123"/>
  <c r="T111" i="125"/>
  <c r="T111" i="126"/>
  <c r="T111" i="127"/>
  <c r="T111" i="128"/>
  <c r="T111" i="129"/>
  <c r="T111" i="130"/>
  <c r="T111" i="131"/>
  <c r="T111" i="132"/>
  <c r="T111" i="133"/>
  <c r="T111" i="134"/>
  <c r="T110" i="96"/>
  <c r="T110" i="97"/>
  <c r="T110" i="98"/>
  <c r="T110" i="99"/>
  <c r="T110" i="100"/>
  <c r="T110" i="101"/>
  <c r="T110" i="102"/>
  <c r="T110" i="103"/>
  <c r="T110" i="104"/>
  <c r="T110" i="105"/>
  <c r="T110" i="106"/>
  <c r="T110" i="108"/>
  <c r="T110" i="107"/>
  <c r="T110" i="109"/>
  <c r="T110" i="110"/>
  <c r="T110" i="111"/>
  <c r="T110" i="112"/>
  <c r="T110" i="113"/>
  <c r="T110" i="114"/>
  <c r="T110" i="115"/>
  <c r="T110" i="116"/>
  <c r="T110" i="117"/>
  <c r="T110" i="118"/>
  <c r="T110" i="119"/>
  <c r="T110" i="120"/>
  <c r="T110" i="121"/>
  <c r="T110" i="122"/>
  <c r="T110" i="123"/>
  <c r="T110" i="125"/>
  <c r="T110" i="126"/>
  <c r="T110" i="127"/>
  <c r="T110" i="128"/>
  <c r="T110" i="129"/>
  <c r="T110" i="130"/>
  <c r="T110" i="131"/>
  <c r="T110" i="132"/>
  <c r="T110" i="133"/>
  <c r="T110" i="134"/>
  <c r="T109" i="96"/>
  <c r="T109" i="97"/>
  <c r="T109" i="98"/>
  <c r="T109" i="99"/>
  <c r="T109" i="100"/>
  <c r="T109" i="101"/>
  <c r="T109" i="102"/>
  <c r="T109" i="103"/>
  <c r="T109" i="104"/>
  <c r="T109" i="105"/>
  <c r="T109" i="106"/>
  <c r="T109" i="108"/>
  <c r="T109" i="107"/>
  <c r="T109" i="109"/>
  <c r="T109" i="110"/>
  <c r="T109" i="111"/>
  <c r="T109" i="112"/>
  <c r="T109" i="113"/>
  <c r="T109" i="114"/>
  <c r="T109" i="115"/>
  <c r="T109" i="116"/>
  <c r="T109" i="117"/>
  <c r="T109" i="118"/>
  <c r="T109" i="119"/>
  <c r="T109" i="120"/>
  <c r="T109" i="121"/>
  <c r="T109" i="122"/>
  <c r="T109" i="123"/>
  <c r="T109" i="125"/>
  <c r="T109" i="126"/>
  <c r="T109" i="127"/>
  <c r="T109" i="128"/>
  <c r="T109" i="129"/>
  <c r="T109" i="130"/>
  <c r="T109" i="131"/>
  <c r="T109" i="132"/>
  <c r="T109" i="133"/>
  <c r="T109" i="134"/>
  <c r="T108" i="96"/>
  <c r="T108" i="97"/>
  <c r="T108" i="98"/>
  <c r="T108" i="99"/>
  <c r="T108" i="100"/>
  <c r="T108" i="101"/>
  <c r="T108" i="102"/>
  <c r="T108" i="103"/>
  <c r="T108" i="104"/>
  <c r="T108" i="105"/>
  <c r="T108" i="106"/>
  <c r="T108" i="108"/>
  <c r="T108" i="107"/>
  <c r="T108" i="109"/>
  <c r="T108" i="110"/>
  <c r="T108" i="111"/>
  <c r="T108" i="112"/>
  <c r="T108" i="113"/>
  <c r="T108" i="114"/>
  <c r="T108" i="115"/>
  <c r="T108" i="116"/>
  <c r="T108" i="117"/>
  <c r="T108" i="118"/>
  <c r="T108" i="119"/>
  <c r="T108" i="120"/>
  <c r="T108" i="121"/>
  <c r="T108" i="122"/>
  <c r="T108" i="123"/>
  <c r="T108" i="125"/>
  <c r="T108" i="126"/>
  <c r="T108" i="127"/>
  <c r="T108" i="128"/>
  <c r="T108" i="129"/>
  <c r="T108" i="130"/>
  <c r="T108" i="131"/>
  <c r="T108" i="132"/>
  <c r="T108" i="133"/>
  <c r="T108" i="134"/>
  <c r="T107" i="96"/>
  <c r="T107" i="97"/>
  <c r="T107" i="98"/>
  <c r="T107" i="99"/>
  <c r="T107" i="100"/>
  <c r="T107" i="101"/>
  <c r="T107" i="102"/>
  <c r="T107" i="103"/>
  <c r="T107" i="104"/>
  <c r="T107" i="105"/>
  <c r="T107" i="106"/>
  <c r="T107" i="108"/>
  <c r="T107" i="107"/>
  <c r="T107" i="109"/>
  <c r="T107" i="110"/>
  <c r="T107" i="111"/>
  <c r="T107" i="112"/>
  <c r="T107" i="113"/>
  <c r="T107" i="114"/>
  <c r="T107" i="115"/>
  <c r="T107" i="116"/>
  <c r="T107" i="117"/>
  <c r="T107" i="118"/>
  <c r="T107" i="119"/>
  <c r="T107" i="120"/>
  <c r="T107" i="121"/>
  <c r="T107" i="122"/>
  <c r="T107" i="123"/>
  <c r="T107" i="125"/>
  <c r="T107" i="126"/>
  <c r="T107" i="127"/>
  <c r="T107" i="128"/>
  <c r="T107" i="129"/>
  <c r="T107" i="130"/>
  <c r="T107" i="131"/>
  <c r="T107" i="132"/>
  <c r="T107" i="133"/>
  <c r="T107" i="134"/>
  <c r="T97" i="96"/>
  <c r="T97" i="97"/>
  <c r="T97" i="98"/>
  <c r="T97" i="99"/>
  <c r="T97" i="100"/>
  <c r="T97" i="101"/>
  <c r="T97" i="102"/>
  <c r="T97" i="103"/>
  <c r="T97" i="104"/>
  <c r="T97" i="105"/>
  <c r="T97" i="106"/>
  <c r="T97" i="108"/>
  <c r="T97" i="107"/>
  <c r="T97" i="109"/>
  <c r="T97" i="110"/>
  <c r="T97" i="111"/>
  <c r="T97" i="112"/>
  <c r="T97" i="113"/>
  <c r="T97" i="114"/>
  <c r="T97" i="115"/>
  <c r="T97" i="116"/>
  <c r="T97" i="117"/>
  <c r="T97" i="118"/>
  <c r="T97" i="119"/>
  <c r="T97" i="120"/>
  <c r="T97" i="121"/>
  <c r="T97" i="122"/>
  <c r="T97" i="123"/>
  <c r="T97" i="125"/>
  <c r="T97" i="126"/>
  <c r="T97" i="127"/>
  <c r="T97" i="128"/>
  <c r="T97" i="129"/>
  <c r="T97" i="130"/>
  <c r="T97" i="131"/>
  <c r="T97" i="132"/>
  <c r="T97" i="133"/>
  <c r="T97" i="134"/>
  <c r="T96" i="96"/>
  <c r="T96" i="97"/>
  <c r="T96" i="98"/>
  <c r="T96" i="99"/>
  <c r="T96" i="100"/>
  <c r="T96" i="101"/>
  <c r="T96" i="102"/>
  <c r="T96" i="103"/>
  <c r="T96" i="104"/>
  <c r="T96" i="105"/>
  <c r="T96" i="106"/>
  <c r="T96" i="108"/>
  <c r="T96" i="107"/>
  <c r="T96" i="109"/>
  <c r="T96" i="110"/>
  <c r="T96" i="111"/>
  <c r="T96" i="112"/>
  <c r="T96" i="113"/>
  <c r="T96" i="114"/>
  <c r="T96" i="115"/>
  <c r="T96" i="116"/>
  <c r="T96" i="117"/>
  <c r="T96" i="118"/>
  <c r="T96" i="119"/>
  <c r="T96" i="120"/>
  <c r="T96" i="121"/>
  <c r="T96" i="122"/>
  <c r="T96" i="123"/>
  <c r="T96" i="125"/>
  <c r="T96" i="126"/>
  <c r="T96" i="127"/>
  <c r="T96" i="128"/>
  <c r="T96" i="129"/>
  <c r="T96" i="130"/>
  <c r="T96" i="131"/>
  <c r="T96" i="132"/>
  <c r="T96" i="133"/>
  <c r="T96" i="134"/>
  <c r="T95" i="96"/>
  <c r="T95" i="97"/>
  <c r="T95" i="98"/>
  <c r="T95" i="99"/>
  <c r="T95" i="100"/>
  <c r="T95" i="101"/>
  <c r="T95" i="102"/>
  <c r="T95" i="103"/>
  <c r="T95" i="104"/>
  <c r="T95" i="105"/>
  <c r="T95" i="106"/>
  <c r="T95" i="108"/>
  <c r="T95" i="107"/>
  <c r="T95" i="109"/>
  <c r="T95" i="110"/>
  <c r="T95" i="111"/>
  <c r="T95" i="112"/>
  <c r="T95" i="113"/>
  <c r="T95" i="114"/>
  <c r="T95" i="115"/>
  <c r="T95" i="116"/>
  <c r="T95" i="117"/>
  <c r="T95" i="118"/>
  <c r="T95" i="119"/>
  <c r="T95" i="120"/>
  <c r="T95" i="121"/>
  <c r="T95" i="122"/>
  <c r="T95" i="123"/>
  <c r="T95" i="125"/>
  <c r="T95" i="126"/>
  <c r="T95" i="127"/>
  <c r="T95" i="128"/>
  <c r="T95" i="129"/>
  <c r="T95" i="130"/>
  <c r="T95" i="131"/>
  <c r="T95" i="132"/>
  <c r="T95" i="133"/>
  <c r="T95" i="134"/>
  <c r="T94" i="96"/>
  <c r="T94" i="97"/>
  <c r="T94" i="98"/>
  <c r="T94" i="99"/>
  <c r="T94" i="100"/>
  <c r="T94" i="101"/>
  <c r="T94" i="102"/>
  <c r="T94" i="103"/>
  <c r="T94" i="104"/>
  <c r="T94" i="105"/>
  <c r="T94" i="106"/>
  <c r="T94" i="108"/>
  <c r="T94" i="107"/>
  <c r="T94" i="109"/>
  <c r="T94" i="110"/>
  <c r="T94" i="111"/>
  <c r="T94" i="112"/>
  <c r="T94" i="113"/>
  <c r="T94" i="114"/>
  <c r="T94" i="115"/>
  <c r="T94" i="116"/>
  <c r="T94" i="117"/>
  <c r="T94" i="118"/>
  <c r="T94" i="119"/>
  <c r="T94" i="120"/>
  <c r="T94" i="121"/>
  <c r="T94" i="122"/>
  <c r="T94" i="123"/>
  <c r="T94" i="125"/>
  <c r="T94" i="126"/>
  <c r="T94" i="127"/>
  <c r="T94" i="128"/>
  <c r="T94" i="129"/>
  <c r="T94" i="130"/>
  <c r="T94" i="131"/>
  <c r="T94" i="132"/>
  <c r="T94" i="133"/>
  <c r="T94" i="134"/>
  <c r="T93" i="96"/>
  <c r="T93" i="97"/>
  <c r="T93" i="98"/>
  <c r="T93" i="99"/>
  <c r="T93" i="100"/>
  <c r="T93" i="101"/>
  <c r="T93" i="102"/>
  <c r="T93" i="103"/>
  <c r="T93" i="104"/>
  <c r="T93" i="105"/>
  <c r="T93" i="106"/>
  <c r="T93" i="108"/>
  <c r="T93" i="107"/>
  <c r="T93" i="109"/>
  <c r="T93" i="110"/>
  <c r="T93" i="111"/>
  <c r="T93" i="112"/>
  <c r="T93" i="113"/>
  <c r="T93" i="114"/>
  <c r="T93" i="115"/>
  <c r="T93" i="116"/>
  <c r="T93" i="117"/>
  <c r="T93" i="118"/>
  <c r="T93" i="119"/>
  <c r="T93" i="120"/>
  <c r="T93" i="121"/>
  <c r="T93" i="122"/>
  <c r="T93" i="123"/>
  <c r="T93" i="125"/>
  <c r="T93" i="126"/>
  <c r="T93" i="127"/>
  <c r="T93" i="128"/>
  <c r="T93" i="129"/>
  <c r="T93" i="130"/>
  <c r="T93" i="131"/>
  <c r="T93" i="132"/>
  <c r="T93" i="133"/>
  <c r="T93" i="134"/>
  <c r="T92" i="96"/>
  <c r="T92" i="97"/>
  <c r="T92" i="98"/>
  <c r="T92" i="99"/>
  <c r="T92" i="100"/>
  <c r="T92" i="101"/>
  <c r="T92" i="102"/>
  <c r="T92" i="103"/>
  <c r="T92" i="104"/>
  <c r="T92" i="105"/>
  <c r="T92" i="106"/>
  <c r="T92" i="108"/>
  <c r="T92" i="107"/>
  <c r="T92" i="109"/>
  <c r="T92" i="110"/>
  <c r="T92" i="111"/>
  <c r="T92" i="112"/>
  <c r="T92" i="113"/>
  <c r="T92" i="114"/>
  <c r="T92" i="115"/>
  <c r="T92" i="116"/>
  <c r="T92" i="117"/>
  <c r="T92" i="118"/>
  <c r="T92" i="119"/>
  <c r="T92" i="120"/>
  <c r="T92" i="121"/>
  <c r="T92" i="122"/>
  <c r="T92" i="123"/>
  <c r="T92" i="125"/>
  <c r="T92" i="126"/>
  <c r="T92" i="127"/>
  <c r="T92" i="128"/>
  <c r="T92" i="129"/>
  <c r="T92" i="130"/>
  <c r="T92" i="131"/>
  <c r="T92" i="132"/>
  <c r="T92" i="133"/>
  <c r="T92" i="134"/>
  <c r="T91" i="96"/>
  <c r="T91" i="97"/>
  <c r="T91" i="98"/>
  <c r="T91" i="99"/>
  <c r="T91" i="100"/>
  <c r="T91" i="101"/>
  <c r="T91" i="102"/>
  <c r="T91" i="103"/>
  <c r="T91" i="104"/>
  <c r="T91" i="105"/>
  <c r="T91" i="106"/>
  <c r="T91" i="108"/>
  <c r="T91" i="107"/>
  <c r="T91" i="109"/>
  <c r="T91" i="110"/>
  <c r="T91" i="111"/>
  <c r="T91" i="112"/>
  <c r="T91" i="113"/>
  <c r="T91" i="114"/>
  <c r="T91" i="115"/>
  <c r="T91" i="116"/>
  <c r="T91" i="117"/>
  <c r="T91" i="118"/>
  <c r="T91" i="119"/>
  <c r="T91" i="120"/>
  <c r="T91" i="121"/>
  <c r="T91" i="122"/>
  <c r="T91" i="123"/>
  <c r="T91" i="125"/>
  <c r="T91" i="126"/>
  <c r="T91" i="127"/>
  <c r="T91" i="128"/>
  <c r="T91" i="129"/>
  <c r="T91" i="130"/>
  <c r="T91" i="131"/>
  <c r="T91" i="132"/>
  <c r="T91" i="133"/>
  <c r="T91" i="134"/>
  <c r="T90" i="96"/>
  <c r="T90" i="97"/>
  <c r="T90" i="98"/>
  <c r="T90" i="99"/>
  <c r="T90" i="100"/>
  <c r="T90" i="101"/>
  <c r="T90" i="102"/>
  <c r="T90" i="103"/>
  <c r="T90" i="104"/>
  <c r="T90" i="105"/>
  <c r="T90" i="106"/>
  <c r="T90" i="108"/>
  <c r="T90" i="107"/>
  <c r="T90" i="109"/>
  <c r="T90" i="110"/>
  <c r="T90" i="111"/>
  <c r="T90" i="112"/>
  <c r="T90" i="113"/>
  <c r="T90" i="114"/>
  <c r="T90" i="115"/>
  <c r="T90" i="116"/>
  <c r="T90" i="117"/>
  <c r="T90" i="118"/>
  <c r="T90" i="119"/>
  <c r="T90" i="120"/>
  <c r="T90" i="121"/>
  <c r="T90" i="122"/>
  <c r="T90" i="123"/>
  <c r="T90" i="125"/>
  <c r="T90" i="126"/>
  <c r="T90" i="127"/>
  <c r="T90" i="128"/>
  <c r="T90" i="129"/>
  <c r="T90" i="130"/>
  <c r="T90" i="131"/>
  <c r="T90" i="132"/>
  <c r="T90" i="133"/>
  <c r="T90" i="134"/>
  <c r="T78" i="96"/>
  <c r="T78" i="97"/>
  <c r="T78" i="98"/>
  <c r="T78" i="99"/>
  <c r="T78" i="100"/>
  <c r="T78" i="101"/>
  <c r="T78" i="102"/>
  <c r="T78" i="103"/>
  <c r="T78" i="104"/>
  <c r="T78" i="105"/>
  <c r="T78" i="106"/>
  <c r="T78" i="108"/>
  <c r="T78" i="107"/>
  <c r="T78" i="109"/>
  <c r="T78" i="110"/>
  <c r="T78" i="111"/>
  <c r="T78" i="112"/>
  <c r="T78" i="113"/>
  <c r="T78" i="114"/>
  <c r="T78" i="115"/>
  <c r="T78" i="116"/>
  <c r="T78" i="117"/>
  <c r="T78" i="118"/>
  <c r="T78" i="119"/>
  <c r="T78" i="120"/>
  <c r="T78" i="121"/>
  <c r="T78" i="122"/>
  <c r="T78" i="123"/>
  <c r="T78" i="125"/>
  <c r="T78" i="126"/>
  <c r="T78" i="127"/>
  <c r="T78" i="128"/>
  <c r="T78" i="129"/>
  <c r="T78" i="130"/>
  <c r="T78" i="131"/>
  <c r="T78" i="132"/>
  <c r="T78" i="133"/>
  <c r="T78" i="134"/>
  <c r="T77" i="96"/>
  <c r="T77" i="97"/>
  <c r="T77" i="98"/>
  <c r="T77" i="99"/>
  <c r="T77" i="100"/>
  <c r="T77" i="101"/>
  <c r="T77" i="102"/>
  <c r="T77" i="103"/>
  <c r="T77" i="104"/>
  <c r="T77" i="105"/>
  <c r="T77" i="106"/>
  <c r="T77" i="108"/>
  <c r="T77" i="107"/>
  <c r="T77" i="109"/>
  <c r="T77" i="110"/>
  <c r="T77" i="111"/>
  <c r="T77" i="112"/>
  <c r="T77" i="113"/>
  <c r="T77" i="114"/>
  <c r="T77" i="115"/>
  <c r="T77" i="116"/>
  <c r="T77" i="117"/>
  <c r="T77" i="118"/>
  <c r="T77" i="119"/>
  <c r="T77" i="120"/>
  <c r="T77" i="121"/>
  <c r="T77" i="122"/>
  <c r="T77" i="123"/>
  <c r="T77" i="125"/>
  <c r="T77" i="126"/>
  <c r="T77" i="127"/>
  <c r="T77" i="128"/>
  <c r="T77" i="129"/>
  <c r="T77" i="130"/>
  <c r="T77" i="131"/>
  <c r="T77" i="132"/>
  <c r="T77" i="133"/>
  <c r="T77" i="134"/>
  <c r="T76" i="96"/>
  <c r="T76" i="97"/>
  <c r="T76" i="98"/>
  <c r="T76" i="99"/>
  <c r="T76" i="100"/>
  <c r="T76" i="101"/>
  <c r="T76" i="102"/>
  <c r="T76" i="103"/>
  <c r="T76" i="104"/>
  <c r="T76" i="105"/>
  <c r="T76" i="106"/>
  <c r="T76" i="108"/>
  <c r="T76" i="107"/>
  <c r="T76" i="109"/>
  <c r="T76" i="110"/>
  <c r="T76" i="111"/>
  <c r="T76" i="112"/>
  <c r="T76" i="113"/>
  <c r="T76" i="114"/>
  <c r="T76" i="115"/>
  <c r="T76" i="116"/>
  <c r="T76" i="117"/>
  <c r="T76" i="118"/>
  <c r="T76" i="119"/>
  <c r="T76" i="120"/>
  <c r="T76" i="121"/>
  <c r="T76" i="122"/>
  <c r="T76" i="123"/>
  <c r="T76" i="125"/>
  <c r="T76" i="126"/>
  <c r="T76" i="127"/>
  <c r="T76" i="128"/>
  <c r="T76" i="129"/>
  <c r="T76" i="130"/>
  <c r="T76" i="131"/>
  <c r="T76" i="132"/>
  <c r="T76" i="133"/>
  <c r="T76" i="134"/>
  <c r="T75" i="96"/>
  <c r="T75" i="97"/>
  <c r="T75" i="98"/>
  <c r="T75" i="99"/>
  <c r="T75" i="100"/>
  <c r="T75" i="101"/>
  <c r="T75" i="102"/>
  <c r="T75" i="103"/>
  <c r="T75" i="104"/>
  <c r="T75" i="105"/>
  <c r="T75" i="106"/>
  <c r="T75" i="108"/>
  <c r="T75" i="107"/>
  <c r="T75" i="109"/>
  <c r="T75" i="110"/>
  <c r="T75" i="111"/>
  <c r="T75" i="112"/>
  <c r="T75" i="113"/>
  <c r="T75" i="114"/>
  <c r="T75" i="115"/>
  <c r="T75" i="116"/>
  <c r="T75" i="117"/>
  <c r="T75" i="118"/>
  <c r="T75" i="119"/>
  <c r="T75" i="120"/>
  <c r="T75" i="121"/>
  <c r="T75" i="122"/>
  <c r="T75" i="123"/>
  <c r="T75" i="125"/>
  <c r="T75" i="126"/>
  <c r="T75" i="127"/>
  <c r="T75" i="128"/>
  <c r="T75" i="129"/>
  <c r="T75" i="130"/>
  <c r="T75" i="131"/>
  <c r="T75" i="132"/>
  <c r="T75" i="133"/>
  <c r="T75" i="134"/>
  <c r="T74" i="96"/>
  <c r="T74" i="97"/>
  <c r="T74" i="98"/>
  <c r="T74" i="99"/>
  <c r="T74" i="100"/>
  <c r="T74" i="101"/>
  <c r="T74" i="102"/>
  <c r="T74" i="103"/>
  <c r="T74" i="104"/>
  <c r="T74" i="105"/>
  <c r="T74" i="106"/>
  <c r="T74" i="108"/>
  <c r="T74" i="107"/>
  <c r="T74" i="109"/>
  <c r="T74" i="110"/>
  <c r="T74" i="111"/>
  <c r="T74" i="112"/>
  <c r="T74" i="113"/>
  <c r="T74" i="114"/>
  <c r="T74" i="115"/>
  <c r="T74" i="116"/>
  <c r="T74" i="117"/>
  <c r="T74" i="118"/>
  <c r="T74" i="119"/>
  <c r="T74" i="120"/>
  <c r="T74" i="121"/>
  <c r="T74" i="122"/>
  <c r="T74" i="123"/>
  <c r="T74" i="125"/>
  <c r="T74" i="126"/>
  <c r="T74" i="127"/>
  <c r="T74" i="128"/>
  <c r="T74" i="129"/>
  <c r="T74" i="130"/>
  <c r="T74" i="131"/>
  <c r="T74" i="132"/>
  <c r="T74" i="133"/>
  <c r="T74" i="134"/>
  <c r="T73" i="96"/>
  <c r="T73" i="97"/>
  <c r="T73" i="98"/>
  <c r="T73" i="99"/>
  <c r="T73" i="100"/>
  <c r="T73" i="101"/>
  <c r="T73" i="102"/>
  <c r="T73" i="103"/>
  <c r="T73" i="104"/>
  <c r="T73" i="105"/>
  <c r="T73" i="106"/>
  <c r="T73" i="108"/>
  <c r="T73" i="107"/>
  <c r="T73" i="109"/>
  <c r="T73" i="110"/>
  <c r="T73" i="111"/>
  <c r="T73" i="112"/>
  <c r="T73" i="113"/>
  <c r="T73" i="114"/>
  <c r="T73" i="115"/>
  <c r="T73" i="116"/>
  <c r="T73" i="117"/>
  <c r="T73" i="118"/>
  <c r="T73" i="119"/>
  <c r="T73" i="120"/>
  <c r="T73" i="121"/>
  <c r="T73" i="122"/>
  <c r="T73" i="123"/>
  <c r="T73" i="125"/>
  <c r="T73" i="126"/>
  <c r="T73" i="127"/>
  <c r="T73" i="128"/>
  <c r="T73" i="129"/>
  <c r="T73" i="130"/>
  <c r="T73" i="131"/>
  <c r="T73" i="132"/>
  <c r="T73" i="133"/>
  <c r="T73" i="134"/>
  <c r="T57" i="96"/>
  <c r="T57" i="97"/>
  <c r="T57" i="98"/>
  <c r="T57" i="99"/>
  <c r="T57" i="100"/>
  <c r="T57" i="101"/>
  <c r="T57" i="102"/>
  <c r="T57" i="103"/>
  <c r="T57" i="104"/>
  <c r="T57" i="105"/>
  <c r="T57" i="106"/>
  <c r="T57" i="108"/>
  <c r="T57" i="107"/>
  <c r="T57" i="109"/>
  <c r="T57" i="110"/>
  <c r="T57" i="111"/>
  <c r="T57" i="112"/>
  <c r="T57" i="113"/>
  <c r="T57" i="114"/>
  <c r="T57" i="115"/>
  <c r="T57" i="116"/>
  <c r="T57" i="117"/>
  <c r="T57" i="118"/>
  <c r="T57" i="119"/>
  <c r="T57" i="120"/>
  <c r="T57" i="121"/>
  <c r="T57" i="122"/>
  <c r="T57" i="123"/>
  <c r="T57" i="125"/>
  <c r="T57" i="126"/>
  <c r="T57" i="127"/>
  <c r="T57" i="128"/>
  <c r="T57" i="129"/>
  <c r="T57" i="130"/>
  <c r="T57" i="131"/>
  <c r="T57" i="132"/>
  <c r="T57" i="133"/>
  <c r="T57" i="134"/>
  <c r="T56" i="96"/>
  <c r="T56" i="97"/>
  <c r="T56" i="98"/>
  <c r="T56" i="99"/>
  <c r="T56" i="100"/>
  <c r="T56" i="101"/>
  <c r="T56" i="102"/>
  <c r="T56" i="103"/>
  <c r="T56" i="104"/>
  <c r="T56" i="105"/>
  <c r="T56" i="106"/>
  <c r="T56" i="108"/>
  <c r="T56" i="107"/>
  <c r="T56" i="109"/>
  <c r="T56" i="110"/>
  <c r="T56" i="111"/>
  <c r="T56" i="112"/>
  <c r="T56" i="113"/>
  <c r="T56" i="114"/>
  <c r="T56" i="115"/>
  <c r="T56" i="116"/>
  <c r="T56" i="117"/>
  <c r="T56" i="118"/>
  <c r="T56" i="119"/>
  <c r="T56" i="120"/>
  <c r="T56" i="121"/>
  <c r="T56" i="122"/>
  <c r="T56" i="123"/>
  <c r="T56" i="125"/>
  <c r="T56" i="126"/>
  <c r="T56" i="127"/>
  <c r="T56" i="128"/>
  <c r="T56" i="129"/>
  <c r="T56" i="130"/>
  <c r="T56" i="131"/>
  <c r="T56" i="132"/>
  <c r="T56" i="133"/>
  <c r="T56" i="134"/>
  <c r="T44" i="96"/>
  <c r="T44" i="97"/>
  <c r="T44" i="98"/>
  <c r="T44" i="99"/>
  <c r="T44" i="100"/>
  <c r="T44" i="101"/>
  <c r="T44" i="102"/>
  <c r="T44" i="103"/>
  <c r="T44" i="104"/>
  <c r="T44" i="105"/>
  <c r="T44" i="106"/>
  <c r="T44" i="108"/>
  <c r="T44" i="107"/>
  <c r="T44" i="109"/>
  <c r="T44" i="110"/>
  <c r="T44" i="111"/>
  <c r="T44" i="112"/>
  <c r="T44" i="113"/>
  <c r="T44" i="114"/>
  <c r="T44" i="115"/>
  <c r="T44" i="116"/>
  <c r="T44" i="117"/>
  <c r="T44" i="118"/>
  <c r="T44" i="119"/>
  <c r="T44" i="120"/>
  <c r="T44" i="121"/>
  <c r="T44" i="122"/>
  <c r="T44" i="123"/>
  <c r="T44" i="125"/>
  <c r="T44" i="126"/>
  <c r="T44" i="127"/>
  <c r="T44" i="128"/>
  <c r="T44" i="129"/>
  <c r="T44" i="130"/>
  <c r="T44" i="131"/>
  <c r="T44" i="132"/>
  <c r="T44" i="133"/>
  <c r="T44" i="134"/>
  <c r="T43" i="96"/>
  <c r="T43" i="97"/>
  <c r="T43" i="98"/>
  <c r="T43" i="99"/>
  <c r="T43" i="100"/>
  <c r="T43" i="101"/>
  <c r="T43" i="102"/>
  <c r="T43" i="103"/>
  <c r="T43" i="104"/>
  <c r="T43" i="105"/>
  <c r="T43" i="106"/>
  <c r="T43" i="108"/>
  <c r="T43" i="107"/>
  <c r="T43" i="109"/>
  <c r="T43" i="110"/>
  <c r="T43" i="111"/>
  <c r="T43" i="112"/>
  <c r="T43" i="113"/>
  <c r="T43" i="114"/>
  <c r="T43" i="115"/>
  <c r="T43" i="116"/>
  <c r="T43" i="117"/>
  <c r="T43" i="118"/>
  <c r="T43" i="119"/>
  <c r="T43" i="120"/>
  <c r="T43" i="121"/>
  <c r="T43" i="122"/>
  <c r="T43" i="123"/>
  <c r="T43" i="125"/>
  <c r="T43" i="126"/>
  <c r="T43" i="127"/>
  <c r="T43" i="128"/>
  <c r="T43" i="129"/>
  <c r="T43" i="130"/>
  <c r="T43" i="131"/>
  <c r="T43" i="132"/>
  <c r="T43" i="133"/>
  <c r="T43" i="134"/>
  <c r="T42" i="96"/>
  <c r="T42" i="97"/>
  <c r="T42" i="98"/>
  <c r="T42" i="99"/>
  <c r="T42" i="100"/>
  <c r="T42" i="101"/>
  <c r="T42" i="102"/>
  <c r="T42" i="103"/>
  <c r="T42" i="104"/>
  <c r="T42" i="105"/>
  <c r="T42" i="106"/>
  <c r="T42" i="108"/>
  <c r="T42" i="107"/>
  <c r="T42" i="109"/>
  <c r="T42" i="110"/>
  <c r="T42" i="111"/>
  <c r="T42" i="112"/>
  <c r="T42" i="113"/>
  <c r="T42" i="114"/>
  <c r="T42" i="115"/>
  <c r="T42" i="116"/>
  <c r="T42" i="117"/>
  <c r="T42" i="118"/>
  <c r="T42" i="119"/>
  <c r="T42" i="120"/>
  <c r="T42" i="121"/>
  <c r="T42" i="122"/>
  <c r="T42" i="123"/>
  <c r="T42" i="125"/>
  <c r="T42" i="126"/>
  <c r="T42" i="127"/>
  <c r="T42" i="128"/>
  <c r="T42" i="129"/>
  <c r="T42" i="130"/>
  <c r="T42" i="131"/>
  <c r="T42" i="132"/>
  <c r="T42" i="133"/>
  <c r="T42" i="134"/>
  <c r="T41" i="96"/>
  <c r="T41" i="97"/>
  <c r="T41" i="98"/>
  <c r="T41" i="99"/>
  <c r="T41" i="100"/>
  <c r="T41" i="101"/>
  <c r="T41" i="102"/>
  <c r="T41" i="103"/>
  <c r="T41" i="104"/>
  <c r="T41" i="105"/>
  <c r="T41" i="106"/>
  <c r="T41" i="108"/>
  <c r="T41" i="107"/>
  <c r="T41" i="109"/>
  <c r="T41" i="110"/>
  <c r="T41" i="111"/>
  <c r="T41" i="112"/>
  <c r="T41" i="113"/>
  <c r="T41" i="114"/>
  <c r="T41" i="115"/>
  <c r="T41" i="116"/>
  <c r="T41" i="117"/>
  <c r="T41" i="118"/>
  <c r="T41" i="119"/>
  <c r="T41" i="120"/>
  <c r="T41" i="121"/>
  <c r="T41" i="122"/>
  <c r="T41" i="123"/>
  <c r="T41" i="125"/>
  <c r="T41" i="126"/>
  <c r="T41" i="127"/>
  <c r="T41" i="128"/>
  <c r="T41" i="129"/>
  <c r="T41" i="130"/>
  <c r="T41" i="131"/>
  <c r="T41" i="132"/>
  <c r="T41" i="133"/>
  <c r="T41" i="134"/>
  <c r="T40" i="96"/>
  <c r="T40" i="97"/>
  <c r="T40" i="98"/>
  <c r="T40" i="99"/>
  <c r="T40" i="100"/>
  <c r="T40" i="101"/>
  <c r="T40" i="102"/>
  <c r="T40" i="103"/>
  <c r="T40" i="104"/>
  <c r="T40" i="105"/>
  <c r="T40" i="106"/>
  <c r="T40" i="108"/>
  <c r="T40" i="107"/>
  <c r="T40" i="109"/>
  <c r="T40" i="110"/>
  <c r="T40" i="111"/>
  <c r="T40" i="112"/>
  <c r="T40" i="113"/>
  <c r="T40" i="114"/>
  <c r="T40" i="115"/>
  <c r="T40" i="116"/>
  <c r="T40" i="117"/>
  <c r="T40" i="118"/>
  <c r="T40" i="119"/>
  <c r="T40" i="120"/>
  <c r="T40" i="121"/>
  <c r="T40" i="122"/>
  <c r="T40" i="123"/>
  <c r="T40" i="125"/>
  <c r="T40" i="126"/>
  <c r="T40" i="127"/>
  <c r="T40" i="128"/>
  <c r="T40" i="129"/>
  <c r="T40" i="130"/>
  <c r="T40" i="131"/>
  <c r="T40" i="132"/>
  <c r="T40" i="133"/>
  <c r="T40" i="134"/>
  <c r="T39" i="96"/>
  <c r="T39" i="97"/>
  <c r="T39" i="98"/>
  <c r="T39" i="99"/>
  <c r="T39" i="100"/>
  <c r="T39" i="101"/>
  <c r="T39" i="102"/>
  <c r="T39" i="103"/>
  <c r="T39" i="104"/>
  <c r="T39" i="105"/>
  <c r="T39" i="106"/>
  <c r="T39" i="108"/>
  <c r="T39" i="107"/>
  <c r="T39" i="109"/>
  <c r="T39" i="110"/>
  <c r="T39" i="111"/>
  <c r="T39" i="112"/>
  <c r="T39" i="113"/>
  <c r="T39" i="114"/>
  <c r="T39" i="115"/>
  <c r="T39" i="116"/>
  <c r="T39" i="117"/>
  <c r="T39" i="118"/>
  <c r="T39" i="119"/>
  <c r="T39" i="120"/>
  <c r="T39" i="121"/>
  <c r="T39" i="122"/>
  <c r="T39" i="123"/>
  <c r="T39" i="125"/>
  <c r="T39" i="126"/>
  <c r="T39" i="127"/>
  <c r="T39" i="128"/>
  <c r="T39" i="129"/>
  <c r="T39" i="130"/>
  <c r="T39" i="131"/>
  <c r="T39" i="132"/>
  <c r="T39" i="133"/>
  <c r="T39" i="134"/>
  <c r="T23" i="96"/>
  <c r="T23" i="97"/>
  <c r="T23" i="98"/>
  <c r="T23" i="99"/>
  <c r="T23" i="100"/>
  <c r="T23" i="101"/>
  <c r="T23" i="102"/>
  <c r="T23" i="103"/>
  <c r="T23" i="104"/>
  <c r="T23" i="105"/>
  <c r="T23" i="106"/>
  <c r="T23" i="108"/>
  <c r="T23" i="107"/>
  <c r="T23" i="109"/>
  <c r="T23" i="110"/>
  <c r="T23" i="111"/>
  <c r="T23" i="112"/>
  <c r="T23" i="113"/>
  <c r="T23" i="114"/>
  <c r="T23" i="115"/>
  <c r="T23" i="116"/>
  <c r="T23" i="117"/>
  <c r="T23" i="118"/>
  <c r="T23" i="119"/>
  <c r="T23" i="120"/>
  <c r="T23" i="121"/>
  <c r="T23" i="122"/>
  <c r="T23" i="123"/>
  <c r="T23" i="125"/>
  <c r="T23" i="126"/>
  <c r="T23" i="127"/>
  <c r="T23" i="128"/>
  <c r="T23" i="129"/>
  <c r="T23" i="130"/>
  <c r="T23" i="131"/>
  <c r="T23" i="132"/>
  <c r="T23" i="133"/>
  <c r="T23" i="134"/>
  <c r="T22" i="96"/>
  <c r="T22" i="97"/>
  <c r="T22" i="98"/>
  <c r="T22" i="99"/>
  <c r="T22" i="100"/>
  <c r="T22" i="101"/>
  <c r="T22" i="102"/>
  <c r="T22" i="103"/>
  <c r="T22" i="104"/>
  <c r="T22" i="105"/>
  <c r="T22" i="106"/>
  <c r="T22" i="108"/>
  <c r="T22" i="107"/>
  <c r="T22" i="109"/>
  <c r="T22" i="110"/>
  <c r="T22" i="111"/>
  <c r="T22" i="112"/>
  <c r="T22" i="113"/>
  <c r="T22" i="114"/>
  <c r="T22" i="115"/>
  <c r="T22" i="116"/>
  <c r="T22" i="117"/>
  <c r="T22" i="118"/>
  <c r="T22" i="119"/>
  <c r="T22" i="120"/>
  <c r="T22" i="121"/>
  <c r="T22" i="122"/>
  <c r="T22" i="123"/>
  <c r="T22" i="125"/>
  <c r="T22" i="126"/>
  <c r="T22" i="127"/>
  <c r="T22" i="128"/>
  <c r="T22" i="129"/>
  <c r="T22" i="130"/>
  <c r="T22" i="131"/>
  <c r="T22" i="132"/>
  <c r="T22" i="133"/>
  <c r="T22" i="134"/>
  <c r="N117" i="95"/>
  <c r="N117" i="96"/>
  <c r="N117" i="97"/>
  <c r="N117" i="98"/>
  <c r="N117" i="99"/>
  <c r="N117" i="100"/>
  <c r="N117" i="101"/>
  <c r="N117" i="102"/>
  <c r="N117" i="103"/>
  <c r="N117" i="104"/>
  <c r="N117" i="105"/>
  <c r="N117" i="106"/>
  <c r="N117" i="108"/>
  <c r="N117" i="107"/>
  <c r="N117" i="109"/>
  <c r="N117" i="110"/>
  <c r="N117" i="111"/>
  <c r="N117" i="112"/>
  <c r="N117" i="113"/>
  <c r="N117" i="114"/>
  <c r="N117" i="115"/>
  <c r="N117" i="116"/>
  <c r="N117" i="117"/>
  <c r="N117" i="118"/>
  <c r="N117" i="119"/>
  <c r="N117" i="120"/>
  <c r="N117" i="121"/>
  <c r="N117" i="122"/>
  <c r="N117" i="123"/>
  <c r="N117" i="125"/>
  <c r="N117" i="126"/>
  <c r="N117" i="127"/>
  <c r="N117" i="128"/>
  <c r="N117" i="129"/>
  <c r="N117" i="130"/>
  <c r="N117" i="131"/>
  <c r="N117" i="132"/>
  <c r="N117" i="133"/>
  <c r="N117" i="134"/>
  <c r="N117" i="10"/>
  <c r="N116" i="95"/>
  <c r="N116" i="96"/>
  <c r="N116" i="97"/>
  <c r="N116" i="98"/>
  <c r="N116" i="99"/>
  <c r="N116" i="100"/>
  <c r="N116" i="101"/>
  <c r="N116" i="102"/>
  <c r="N116" i="103"/>
  <c r="N116" i="104"/>
  <c r="N116" i="105"/>
  <c r="N116" i="106"/>
  <c r="N116" i="108"/>
  <c r="N116" i="107"/>
  <c r="N116" i="109"/>
  <c r="N116" i="110"/>
  <c r="N116" i="111"/>
  <c r="N116" i="112"/>
  <c r="N116" i="113"/>
  <c r="N116" i="114"/>
  <c r="N116" i="115"/>
  <c r="N116" i="116"/>
  <c r="N116" i="117"/>
  <c r="N116" i="118"/>
  <c r="N116" i="119"/>
  <c r="N116" i="120"/>
  <c r="N116" i="121"/>
  <c r="N116" i="122"/>
  <c r="N116" i="123"/>
  <c r="N116" i="125"/>
  <c r="N116" i="126"/>
  <c r="N116" i="127"/>
  <c r="N116" i="128"/>
  <c r="N116" i="129"/>
  <c r="N116" i="130"/>
  <c r="N116" i="131"/>
  <c r="N116" i="132"/>
  <c r="N116" i="133"/>
  <c r="N116" i="134"/>
  <c r="N116" i="10"/>
  <c r="N115" i="95"/>
  <c r="N115" i="96"/>
  <c r="N115" i="97"/>
  <c r="N115" i="98"/>
  <c r="N115" i="99"/>
  <c r="N115" i="100"/>
  <c r="N115" i="101"/>
  <c r="N115" i="102"/>
  <c r="N115" i="103"/>
  <c r="N115" i="104"/>
  <c r="N115" i="105"/>
  <c r="N115" i="106"/>
  <c r="N115" i="108"/>
  <c r="N115" i="107"/>
  <c r="N115" i="109"/>
  <c r="N115" i="110"/>
  <c r="N115" i="111"/>
  <c r="N115" i="112"/>
  <c r="N115" i="113"/>
  <c r="N115" i="114"/>
  <c r="N115" i="115"/>
  <c r="N115" i="116"/>
  <c r="N115" i="117"/>
  <c r="N115" i="118"/>
  <c r="N115" i="119"/>
  <c r="N115" i="120"/>
  <c r="N115" i="121"/>
  <c r="N115" i="122"/>
  <c r="N115" i="123"/>
  <c r="N115" i="125"/>
  <c r="N115" i="126"/>
  <c r="N115" i="127"/>
  <c r="N115" i="128"/>
  <c r="N115" i="129"/>
  <c r="N115" i="130"/>
  <c r="N115" i="131"/>
  <c r="N115" i="132"/>
  <c r="N115" i="133"/>
  <c r="N115" i="134"/>
  <c r="N115" i="10"/>
  <c r="N114" i="95"/>
  <c r="N114" i="96"/>
  <c r="N114" i="97"/>
  <c r="N114" i="98"/>
  <c r="N114" i="99"/>
  <c r="N114" i="100"/>
  <c r="N114" i="101"/>
  <c r="N114" i="102"/>
  <c r="N114" i="103"/>
  <c r="N114" i="104"/>
  <c r="N114" i="105"/>
  <c r="N114" i="106"/>
  <c r="N114" i="108"/>
  <c r="N114" i="107"/>
  <c r="N114" i="109"/>
  <c r="N114" i="110"/>
  <c r="N114" i="111"/>
  <c r="N114" i="112"/>
  <c r="N114" i="113"/>
  <c r="N114" i="114"/>
  <c r="N114" i="115"/>
  <c r="N114" i="116"/>
  <c r="N114" i="117"/>
  <c r="N114" i="118"/>
  <c r="N114" i="119"/>
  <c r="N114" i="120"/>
  <c r="N114" i="121"/>
  <c r="N114" i="122"/>
  <c r="N114" i="123"/>
  <c r="N114" i="125"/>
  <c r="N114" i="126"/>
  <c r="N114" i="127"/>
  <c r="N114" i="128"/>
  <c r="N114" i="129"/>
  <c r="N114" i="130"/>
  <c r="N114" i="131"/>
  <c r="N114" i="132"/>
  <c r="N114" i="133"/>
  <c r="N114" i="134"/>
  <c r="N113" i="95"/>
  <c r="N113" i="96"/>
  <c r="N113" i="97"/>
  <c r="N113" i="98"/>
  <c r="N113" i="99"/>
  <c r="N113" i="100"/>
  <c r="N113" i="101"/>
  <c r="N113" i="102"/>
  <c r="N113" i="103"/>
  <c r="N113" i="104"/>
  <c r="N113" i="105"/>
  <c r="N113" i="106"/>
  <c r="N113" i="108"/>
  <c r="N113" i="107"/>
  <c r="N113" i="109"/>
  <c r="N113" i="110"/>
  <c r="N113" i="111"/>
  <c r="N113" i="112"/>
  <c r="N113" i="113"/>
  <c r="N113" i="114"/>
  <c r="N113" i="115"/>
  <c r="N113" i="116"/>
  <c r="N113" i="117"/>
  <c r="N113" i="118"/>
  <c r="N113" i="119"/>
  <c r="N113" i="120"/>
  <c r="N113" i="121"/>
  <c r="N113" i="122"/>
  <c r="N113" i="123"/>
  <c r="N113" i="125"/>
  <c r="N113" i="126"/>
  <c r="N113" i="127"/>
  <c r="N113" i="128"/>
  <c r="N113" i="129"/>
  <c r="N113" i="130"/>
  <c r="N113" i="131"/>
  <c r="N113" i="132"/>
  <c r="N113" i="133"/>
  <c r="N113" i="134"/>
  <c r="N113" i="10"/>
  <c r="N112" i="95"/>
  <c r="N112" i="96"/>
  <c r="N112" i="97"/>
  <c r="N112" i="98"/>
  <c r="N112" i="99"/>
  <c r="N112" i="100"/>
  <c r="N112" i="101"/>
  <c r="N112" i="102"/>
  <c r="N112" i="103"/>
  <c r="N112" i="104"/>
  <c r="N112" i="105"/>
  <c r="N112" i="106"/>
  <c r="N112" i="108"/>
  <c r="N112" i="107"/>
  <c r="N112" i="109"/>
  <c r="N112" i="110"/>
  <c r="N112" i="111"/>
  <c r="N112" i="112"/>
  <c r="N112" i="113"/>
  <c r="N112" i="114"/>
  <c r="N112" i="115"/>
  <c r="N112" i="116"/>
  <c r="N112" i="117"/>
  <c r="N112" i="118"/>
  <c r="N112" i="119"/>
  <c r="N112" i="120"/>
  <c r="N112" i="121"/>
  <c r="N112" i="122"/>
  <c r="N112" i="123"/>
  <c r="N112" i="125"/>
  <c r="N112" i="126"/>
  <c r="N112" i="127"/>
  <c r="N112" i="128"/>
  <c r="N112" i="129"/>
  <c r="N112" i="130"/>
  <c r="N112" i="131"/>
  <c r="N112" i="132"/>
  <c r="N112" i="133"/>
  <c r="N112" i="134"/>
  <c r="N111" i="95"/>
  <c r="N111" i="96"/>
  <c r="N111" i="97"/>
  <c r="N111" i="98"/>
  <c r="N111" i="99"/>
  <c r="N111" i="100"/>
  <c r="N111" i="101"/>
  <c r="N111" i="102"/>
  <c r="N111" i="103"/>
  <c r="N111" i="104"/>
  <c r="N111" i="105"/>
  <c r="N111" i="106"/>
  <c r="N111" i="108"/>
  <c r="N111" i="107"/>
  <c r="N111" i="109"/>
  <c r="N111" i="110"/>
  <c r="N111" i="111"/>
  <c r="N111" i="112"/>
  <c r="N111" i="113"/>
  <c r="N111" i="114"/>
  <c r="N111" i="115"/>
  <c r="N111" i="116"/>
  <c r="N111" i="117"/>
  <c r="N111" i="118"/>
  <c r="N111" i="119"/>
  <c r="N111" i="120"/>
  <c r="N111" i="121"/>
  <c r="N111" i="122"/>
  <c r="N111" i="123"/>
  <c r="N111" i="125"/>
  <c r="N111" i="126"/>
  <c r="N111" i="127"/>
  <c r="N111" i="128"/>
  <c r="N111" i="129"/>
  <c r="N111" i="130"/>
  <c r="N111" i="131"/>
  <c r="N111" i="132"/>
  <c r="N111" i="133"/>
  <c r="N111" i="134"/>
  <c r="N110" i="95"/>
  <c r="N110" i="96"/>
  <c r="N110" i="97"/>
  <c r="N110" i="98"/>
  <c r="N110" i="99"/>
  <c r="N110" i="100"/>
  <c r="N110" i="101"/>
  <c r="N110" i="102"/>
  <c r="N110" i="103"/>
  <c r="N110" i="104"/>
  <c r="N110" i="105"/>
  <c r="N110" i="106"/>
  <c r="N110" i="108"/>
  <c r="N110" i="107"/>
  <c r="N110" i="109"/>
  <c r="N110" i="110"/>
  <c r="N110" i="111"/>
  <c r="N110" i="112"/>
  <c r="N110" i="113"/>
  <c r="N110" i="114"/>
  <c r="N110" i="115"/>
  <c r="N110" i="116"/>
  <c r="N110" i="117"/>
  <c r="N110" i="118"/>
  <c r="N110" i="119"/>
  <c r="N110" i="120"/>
  <c r="N110" i="121"/>
  <c r="N110" i="122"/>
  <c r="N110" i="123"/>
  <c r="N110" i="125"/>
  <c r="N110" i="126"/>
  <c r="N110" i="127"/>
  <c r="N110" i="128"/>
  <c r="N110" i="129"/>
  <c r="N110" i="130"/>
  <c r="N110" i="131"/>
  <c r="N110" i="132"/>
  <c r="N110" i="133"/>
  <c r="N110" i="134"/>
  <c r="N109" i="95"/>
  <c r="N109" i="96"/>
  <c r="N109" i="97"/>
  <c r="N109" i="98"/>
  <c r="N109" i="99"/>
  <c r="N109" i="100"/>
  <c r="N109" i="101"/>
  <c r="N109" i="102"/>
  <c r="N109" i="103"/>
  <c r="N109" i="104"/>
  <c r="N109" i="105"/>
  <c r="N109" i="106"/>
  <c r="N109" i="108"/>
  <c r="N109" i="107"/>
  <c r="N109" i="109"/>
  <c r="N109" i="110"/>
  <c r="N109" i="111"/>
  <c r="N109" i="112"/>
  <c r="N109" i="113"/>
  <c r="N109" i="114"/>
  <c r="N109" i="115"/>
  <c r="N109" i="116"/>
  <c r="N109" i="117"/>
  <c r="N109" i="118"/>
  <c r="N109" i="119"/>
  <c r="N109" i="120"/>
  <c r="N109" i="121"/>
  <c r="N109" i="122"/>
  <c r="N109" i="123"/>
  <c r="N109" i="125"/>
  <c r="N109" i="126"/>
  <c r="N109" i="127"/>
  <c r="N109" i="128"/>
  <c r="N109" i="129"/>
  <c r="N109" i="130"/>
  <c r="N109" i="131"/>
  <c r="N109" i="132"/>
  <c r="N109" i="133"/>
  <c r="N109" i="134"/>
  <c r="N108" i="95"/>
  <c r="N108" i="96"/>
  <c r="N108" i="97"/>
  <c r="N108" i="98"/>
  <c r="N108" i="99"/>
  <c r="N108" i="100"/>
  <c r="N108" i="101"/>
  <c r="N108" i="102"/>
  <c r="N108" i="103"/>
  <c r="N108" i="104"/>
  <c r="N108" i="105"/>
  <c r="N108" i="106"/>
  <c r="N108" i="108"/>
  <c r="N108" i="107"/>
  <c r="N108" i="109"/>
  <c r="N108" i="110"/>
  <c r="N108" i="111"/>
  <c r="N108" i="112"/>
  <c r="N108" i="113"/>
  <c r="N108" i="114"/>
  <c r="N108" i="115"/>
  <c r="N108" i="116"/>
  <c r="N108" i="117"/>
  <c r="N108" i="118"/>
  <c r="N108" i="119"/>
  <c r="N108" i="120"/>
  <c r="N108" i="121"/>
  <c r="N108" i="122"/>
  <c r="N108" i="123"/>
  <c r="N108" i="125"/>
  <c r="N108" i="126"/>
  <c r="N108" i="127"/>
  <c r="N108" i="128"/>
  <c r="N108" i="129"/>
  <c r="N108" i="130"/>
  <c r="N108" i="131"/>
  <c r="N108" i="132"/>
  <c r="N108" i="133"/>
  <c r="N108" i="134"/>
  <c r="N107" i="95"/>
  <c r="N107" i="96"/>
  <c r="N107" i="97"/>
  <c r="N107" i="98"/>
  <c r="N107" i="99"/>
  <c r="N107" i="100"/>
  <c r="N107" i="101"/>
  <c r="N107" i="102"/>
  <c r="N107" i="103"/>
  <c r="N107" i="104"/>
  <c r="N107" i="105"/>
  <c r="N107" i="106"/>
  <c r="N107" i="108"/>
  <c r="N107" i="107"/>
  <c r="N107" i="109"/>
  <c r="N107" i="110"/>
  <c r="N107" i="111"/>
  <c r="N107" i="112"/>
  <c r="N107" i="113"/>
  <c r="N107" i="114"/>
  <c r="N107" i="115"/>
  <c r="N107" i="116"/>
  <c r="N107" i="117"/>
  <c r="N107" i="118"/>
  <c r="N107" i="119"/>
  <c r="N107" i="120"/>
  <c r="N107" i="121"/>
  <c r="N107" i="122"/>
  <c r="N107" i="123"/>
  <c r="N107" i="125"/>
  <c r="N107" i="126"/>
  <c r="N107" i="127"/>
  <c r="N107" i="128"/>
  <c r="N107" i="129"/>
  <c r="N107" i="130"/>
  <c r="N107" i="131"/>
  <c r="N107" i="132"/>
  <c r="N107" i="133"/>
  <c r="N107" i="134"/>
  <c r="N97" i="95"/>
  <c r="N97" i="96"/>
  <c r="N97" i="97"/>
  <c r="N97" i="98"/>
  <c r="N97" i="99"/>
  <c r="N97" i="100"/>
  <c r="N97" i="101"/>
  <c r="N97" i="102"/>
  <c r="N97" i="103"/>
  <c r="N97" i="104"/>
  <c r="N97" i="105"/>
  <c r="N97" i="106"/>
  <c r="N97" i="108"/>
  <c r="N97" i="107"/>
  <c r="N97" i="109"/>
  <c r="N97" i="110"/>
  <c r="N97" i="111"/>
  <c r="N97" i="112"/>
  <c r="N97" i="113"/>
  <c r="N97" i="114"/>
  <c r="N97" i="115"/>
  <c r="N97" i="116"/>
  <c r="N97" i="117"/>
  <c r="N97" i="118"/>
  <c r="N97" i="119"/>
  <c r="N97" i="120"/>
  <c r="N97" i="121"/>
  <c r="N97" i="122"/>
  <c r="N97" i="123"/>
  <c r="N97" i="125"/>
  <c r="N97" i="126"/>
  <c r="N97" i="127"/>
  <c r="N97" i="128"/>
  <c r="N97" i="129"/>
  <c r="N97" i="130"/>
  <c r="N97" i="131"/>
  <c r="N97" i="132"/>
  <c r="N97" i="133"/>
  <c r="N97" i="134"/>
  <c r="N97" i="10"/>
  <c r="N96" i="95"/>
  <c r="N96" i="96"/>
  <c r="N96" i="97"/>
  <c r="N96" i="98"/>
  <c r="N96" i="99"/>
  <c r="N96" i="100"/>
  <c r="N96" i="101"/>
  <c r="N96" i="102"/>
  <c r="N96" i="103"/>
  <c r="N96" i="104"/>
  <c r="N96" i="105"/>
  <c r="N96" i="106"/>
  <c r="N96" i="108"/>
  <c r="N96" i="107"/>
  <c r="N96" i="109"/>
  <c r="N96" i="110"/>
  <c r="N96" i="111"/>
  <c r="N96" i="112"/>
  <c r="N96" i="113"/>
  <c r="N96" i="114"/>
  <c r="N96" i="115"/>
  <c r="N96" i="116"/>
  <c r="N96" i="117"/>
  <c r="N96" i="118"/>
  <c r="N96" i="119"/>
  <c r="N96" i="120"/>
  <c r="N96" i="121"/>
  <c r="N96" i="122"/>
  <c r="N96" i="123"/>
  <c r="N96" i="125"/>
  <c r="N96" i="126"/>
  <c r="N96" i="127"/>
  <c r="N96" i="128"/>
  <c r="N96" i="129"/>
  <c r="N96" i="130"/>
  <c r="N96" i="131"/>
  <c r="N96" i="132"/>
  <c r="N96" i="133"/>
  <c r="N96" i="134"/>
  <c r="N96" i="10"/>
  <c r="N95" i="95"/>
  <c r="N95" i="96"/>
  <c r="N95" i="97"/>
  <c r="N95" i="98"/>
  <c r="N95" i="99"/>
  <c r="N95" i="100"/>
  <c r="N95" i="101"/>
  <c r="N95" i="102"/>
  <c r="N95" i="103"/>
  <c r="N95" i="104"/>
  <c r="N95" i="105"/>
  <c r="N95" i="106"/>
  <c r="N95" i="108"/>
  <c r="N95" i="107"/>
  <c r="N95" i="109"/>
  <c r="N95" i="110"/>
  <c r="N95" i="111"/>
  <c r="N95" i="112"/>
  <c r="N95" i="113"/>
  <c r="N95" i="114"/>
  <c r="N95" i="115"/>
  <c r="N95" i="116"/>
  <c r="N95" i="117"/>
  <c r="N95" i="118"/>
  <c r="N95" i="119"/>
  <c r="N95" i="120"/>
  <c r="N95" i="121"/>
  <c r="N95" i="122"/>
  <c r="N95" i="123"/>
  <c r="N95" i="125"/>
  <c r="N95" i="126"/>
  <c r="N95" i="127"/>
  <c r="N95" i="128"/>
  <c r="N95" i="129"/>
  <c r="N95" i="130"/>
  <c r="N95" i="131"/>
  <c r="N95" i="132"/>
  <c r="N95" i="133"/>
  <c r="N95" i="134"/>
  <c r="N95" i="10"/>
  <c r="N94" i="95"/>
  <c r="N94" i="96"/>
  <c r="N94" i="97"/>
  <c r="N94" i="98"/>
  <c r="N94" i="99"/>
  <c r="N94" i="100"/>
  <c r="N94" i="101"/>
  <c r="N94" i="102"/>
  <c r="N94" i="103"/>
  <c r="N94" i="104"/>
  <c r="N94" i="105"/>
  <c r="N94" i="106"/>
  <c r="N94" i="108"/>
  <c r="N94" i="107"/>
  <c r="N94" i="109"/>
  <c r="N94" i="110"/>
  <c r="N94" i="111"/>
  <c r="N94" i="112"/>
  <c r="N94" i="113"/>
  <c r="N94" i="114"/>
  <c r="N94" i="115"/>
  <c r="N94" i="116"/>
  <c r="N94" i="117"/>
  <c r="N94" i="118"/>
  <c r="N94" i="119"/>
  <c r="N94" i="120"/>
  <c r="N94" i="121"/>
  <c r="N94" i="122"/>
  <c r="N94" i="123"/>
  <c r="N94" i="125"/>
  <c r="N94" i="126"/>
  <c r="N94" i="127"/>
  <c r="N94" i="128"/>
  <c r="N94" i="129"/>
  <c r="N94" i="130"/>
  <c r="N94" i="131"/>
  <c r="N94" i="132"/>
  <c r="N94" i="133"/>
  <c r="N94" i="134"/>
  <c r="N93" i="95"/>
  <c r="N93" i="96"/>
  <c r="N93" i="97"/>
  <c r="N93" i="98"/>
  <c r="N93" i="99"/>
  <c r="N93" i="100"/>
  <c r="N93" i="101"/>
  <c r="N93" i="102"/>
  <c r="N93" i="103"/>
  <c r="N93" i="104"/>
  <c r="N93" i="105"/>
  <c r="N93" i="106"/>
  <c r="N93" i="108"/>
  <c r="N93" i="107"/>
  <c r="N93" i="109"/>
  <c r="N93" i="110"/>
  <c r="N93" i="111"/>
  <c r="N93" i="112"/>
  <c r="N93" i="113"/>
  <c r="N93" i="114"/>
  <c r="N93" i="115"/>
  <c r="N93" i="116"/>
  <c r="N93" i="117"/>
  <c r="N93" i="118"/>
  <c r="N93" i="119"/>
  <c r="N93" i="120"/>
  <c r="N93" i="121"/>
  <c r="N93" i="122"/>
  <c r="N93" i="123"/>
  <c r="N93" i="125"/>
  <c r="N93" i="126"/>
  <c r="N93" i="127"/>
  <c r="N93" i="128"/>
  <c r="N93" i="129"/>
  <c r="N93" i="130"/>
  <c r="N93" i="131"/>
  <c r="N93" i="132"/>
  <c r="N93" i="133"/>
  <c r="N93" i="134"/>
  <c r="N92" i="95"/>
  <c r="N92" i="96"/>
  <c r="N92" i="97"/>
  <c r="N92" i="98"/>
  <c r="N92" i="99"/>
  <c r="N92" i="100"/>
  <c r="N92" i="101"/>
  <c r="N92" i="102"/>
  <c r="N92" i="103"/>
  <c r="N92" i="104"/>
  <c r="N92" i="105"/>
  <c r="N92" i="106"/>
  <c r="N92" i="108"/>
  <c r="N92" i="107"/>
  <c r="N92" i="109"/>
  <c r="N92" i="110"/>
  <c r="N92" i="111"/>
  <c r="N92" i="112"/>
  <c r="N92" i="113"/>
  <c r="N92" i="114"/>
  <c r="N92" i="115"/>
  <c r="N92" i="116"/>
  <c r="N92" i="117"/>
  <c r="N92" i="118"/>
  <c r="N92" i="119"/>
  <c r="N92" i="120"/>
  <c r="N92" i="121"/>
  <c r="N92" i="122"/>
  <c r="N92" i="123"/>
  <c r="N92" i="125"/>
  <c r="N92" i="126"/>
  <c r="N92" i="127"/>
  <c r="N92" i="128"/>
  <c r="N92" i="129"/>
  <c r="N92" i="130"/>
  <c r="N92" i="131"/>
  <c r="N92" i="132"/>
  <c r="N92" i="133"/>
  <c r="N92" i="134"/>
  <c r="N92" i="10"/>
  <c r="N91" i="95"/>
  <c r="N91" i="96"/>
  <c r="N91" i="97"/>
  <c r="N91" i="98"/>
  <c r="N91" i="99"/>
  <c r="N91" i="100"/>
  <c r="N91" i="101"/>
  <c r="N91" i="102"/>
  <c r="N91" i="103"/>
  <c r="N91" i="104"/>
  <c r="N91" i="105"/>
  <c r="N91" i="106"/>
  <c r="N91" i="108"/>
  <c r="N91" i="107"/>
  <c r="N91" i="109"/>
  <c r="N91" i="110"/>
  <c r="N91" i="111"/>
  <c r="N91" i="112"/>
  <c r="N91" i="113"/>
  <c r="N91" i="114"/>
  <c r="N91" i="115"/>
  <c r="N91" i="116"/>
  <c r="N91" i="117"/>
  <c r="N91" i="118"/>
  <c r="N91" i="119"/>
  <c r="N91" i="120"/>
  <c r="N91" i="121"/>
  <c r="N91" i="122"/>
  <c r="N91" i="123"/>
  <c r="N91" i="125"/>
  <c r="N91" i="126"/>
  <c r="N91" i="127"/>
  <c r="N91" i="128"/>
  <c r="N91" i="129"/>
  <c r="N91" i="130"/>
  <c r="N91" i="131"/>
  <c r="N91" i="132"/>
  <c r="N91" i="133"/>
  <c r="N91" i="134"/>
  <c r="N90" i="95"/>
  <c r="N90" i="96"/>
  <c r="N90" i="97"/>
  <c r="N90" i="98"/>
  <c r="N90" i="99"/>
  <c r="N90" i="100"/>
  <c r="N90" i="101"/>
  <c r="N90" i="102"/>
  <c r="N90" i="103"/>
  <c r="N90" i="104"/>
  <c r="N90" i="105"/>
  <c r="N90" i="106"/>
  <c r="N90" i="108"/>
  <c r="N90" i="107"/>
  <c r="N90" i="109"/>
  <c r="N90" i="110"/>
  <c r="N90" i="111"/>
  <c r="N90" i="112"/>
  <c r="N90" i="113"/>
  <c r="N90" i="114"/>
  <c r="N90" i="115"/>
  <c r="N90" i="116"/>
  <c r="N90" i="117"/>
  <c r="N90" i="118"/>
  <c r="N90" i="119"/>
  <c r="N90" i="120"/>
  <c r="N90" i="121"/>
  <c r="N90" i="122"/>
  <c r="N90" i="123"/>
  <c r="N90" i="125"/>
  <c r="N90" i="126"/>
  <c r="N90" i="127"/>
  <c r="N90" i="128"/>
  <c r="N90" i="129"/>
  <c r="N90" i="130"/>
  <c r="N90" i="131"/>
  <c r="N90" i="132"/>
  <c r="N90" i="133"/>
  <c r="N90" i="134"/>
  <c r="N78" i="95"/>
  <c r="N78" i="96"/>
  <c r="N78" i="97"/>
  <c r="N78" i="98"/>
  <c r="N78" i="99"/>
  <c r="N78" i="100"/>
  <c r="N78" i="101"/>
  <c r="N78" i="102"/>
  <c r="N78" i="103"/>
  <c r="N78" i="104"/>
  <c r="N78" i="105"/>
  <c r="N78" i="106"/>
  <c r="N78" i="108"/>
  <c r="N78" i="107"/>
  <c r="N78" i="109"/>
  <c r="N78" i="110"/>
  <c r="N78" i="111"/>
  <c r="N78" i="112"/>
  <c r="N78" i="113"/>
  <c r="N78" i="114"/>
  <c r="N78" i="115"/>
  <c r="N78" i="116"/>
  <c r="N78" i="117"/>
  <c r="N78" i="118"/>
  <c r="N78" i="119"/>
  <c r="N78" i="120"/>
  <c r="N78" i="121"/>
  <c r="N78" i="122"/>
  <c r="N78" i="123"/>
  <c r="N78" i="125"/>
  <c r="N78" i="126"/>
  <c r="N78" i="127"/>
  <c r="N78" i="128"/>
  <c r="N78" i="129"/>
  <c r="N78" i="130"/>
  <c r="N78" i="131"/>
  <c r="N78" i="132"/>
  <c r="N78" i="133"/>
  <c r="N78" i="134"/>
  <c r="N78" i="10"/>
  <c r="N77" i="95"/>
  <c r="N77" i="96"/>
  <c r="N77" i="97"/>
  <c r="N77" i="98"/>
  <c r="N77" i="99"/>
  <c r="N77" i="100"/>
  <c r="N77" i="101"/>
  <c r="N77" i="102"/>
  <c r="N77" i="103"/>
  <c r="N77" i="104"/>
  <c r="N77" i="105"/>
  <c r="N77" i="106"/>
  <c r="N77" i="108"/>
  <c r="N77" i="107"/>
  <c r="N77" i="109"/>
  <c r="N77" i="110"/>
  <c r="N77" i="111"/>
  <c r="N77" i="112"/>
  <c r="N77" i="113"/>
  <c r="N77" i="114"/>
  <c r="N77" i="115"/>
  <c r="N77" i="116"/>
  <c r="N77" i="117"/>
  <c r="N77" i="118"/>
  <c r="N77" i="119"/>
  <c r="N77" i="120"/>
  <c r="N77" i="121"/>
  <c r="N77" i="122"/>
  <c r="N77" i="123"/>
  <c r="N77" i="125"/>
  <c r="N77" i="126"/>
  <c r="N77" i="127"/>
  <c r="N77" i="128"/>
  <c r="N77" i="129"/>
  <c r="N77" i="130"/>
  <c r="N77" i="131"/>
  <c r="N77" i="132"/>
  <c r="N77" i="133"/>
  <c r="N77" i="134"/>
  <c r="N77" i="10"/>
  <c r="N76" i="95"/>
  <c r="N76" i="96"/>
  <c r="N76" i="97"/>
  <c r="N76" i="98"/>
  <c r="N76" i="99"/>
  <c r="N76" i="100"/>
  <c r="N76" i="101"/>
  <c r="N76" i="102"/>
  <c r="N76" i="103"/>
  <c r="N76" i="104"/>
  <c r="N76" i="105"/>
  <c r="N76" i="106"/>
  <c r="N76" i="108"/>
  <c r="N76" i="107"/>
  <c r="N76" i="109"/>
  <c r="N76" i="110"/>
  <c r="N76" i="111"/>
  <c r="N76" i="112"/>
  <c r="N76" i="113"/>
  <c r="N76" i="114"/>
  <c r="N76" i="115"/>
  <c r="N76" i="116"/>
  <c r="N76" i="117"/>
  <c r="N76" i="118"/>
  <c r="N76" i="119"/>
  <c r="N76" i="120"/>
  <c r="N76" i="121"/>
  <c r="N76" i="122"/>
  <c r="N76" i="123"/>
  <c r="N76" i="125"/>
  <c r="N76" i="126"/>
  <c r="N76" i="127"/>
  <c r="N76" i="128"/>
  <c r="N76" i="129"/>
  <c r="N76" i="130"/>
  <c r="N76" i="131"/>
  <c r="N76" i="132"/>
  <c r="N76" i="133"/>
  <c r="N76" i="134"/>
  <c r="N75" i="95"/>
  <c r="N75" i="96"/>
  <c r="N75" i="97"/>
  <c r="N75" i="98"/>
  <c r="N75" i="99"/>
  <c r="N75" i="100"/>
  <c r="N75" i="101"/>
  <c r="N75" i="102"/>
  <c r="N75" i="103"/>
  <c r="N75" i="104"/>
  <c r="N75" i="105"/>
  <c r="N75" i="106"/>
  <c r="N75" i="108"/>
  <c r="N75" i="107"/>
  <c r="N75" i="109"/>
  <c r="N75" i="110"/>
  <c r="N75" i="111"/>
  <c r="N75" i="112"/>
  <c r="N75" i="113"/>
  <c r="N75" i="114"/>
  <c r="N75" i="115"/>
  <c r="N75" i="116"/>
  <c r="N75" i="117"/>
  <c r="N75" i="118"/>
  <c r="N75" i="119"/>
  <c r="N75" i="120"/>
  <c r="N75" i="121"/>
  <c r="N75" i="122"/>
  <c r="N75" i="123"/>
  <c r="N75" i="125"/>
  <c r="N75" i="126"/>
  <c r="N75" i="127"/>
  <c r="N75" i="128"/>
  <c r="N75" i="129"/>
  <c r="N75" i="130"/>
  <c r="N75" i="131"/>
  <c r="N75" i="132"/>
  <c r="N75" i="133"/>
  <c r="N75" i="134"/>
  <c r="N75" i="10"/>
  <c r="N74" i="95"/>
  <c r="N74" i="96"/>
  <c r="N74" i="97"/>
  <c r="N74" i="98"/>
  <c r="N74" i="99"/>
  <c r="N74" i="100"/>
  <c r="N74" i="101"/>
  <c r="N74" i="102"/>
  <c r="N74" i="103"/>
  <c r="N74" i="104"/>
  <c r="N74" i="105"/>
  <c r="N74" i="106"/>
  <c r="N74" i="108"/>
  <c r="N74" i="107"/>
  <c r="N74" i="109"/>
  <c r="N74" i="110"/>
  <c r="N74" i="111"/>
  <c r="N74" i="112"/>
  <c r="N74" i="113"/>
  <c r="N74" i="114"/>
  <c r="N74" i="115"/>
  <c r="N74" i="116"/>
  <c r="N74" i="117"/>
  <c r="N74" i="118"/>
  <c r="N74" i="119"/>
  <c r="N74" i="120"/>
  <c r="N74" i="121"/>
  <c r="N74" i="122"/>
  <c r="N74" i="123"/>
  <c r="N74" i="125"/>
  <c r="N74" i="126"/>
  <c r="N74" i="127"/>
  <c r="N74" i="128"/>
  <c r="N74" i="129"/>
  <c r="N74" i="130"/>
  <c r="N74" i="131"/>
  <c r="N74" i="132"/>
  <c r="N74" i="133"/>
  <c r="N74" i="134"/>
  <c r="N74" i="10"/>
  <c r="N73" i="95"/>
  <c r="N73" i="96"/>
  <c r="N73" i="97"/>
  <c r="N73" i="98"/>
  <c r="N73" i="99"/>
  <c r="N73" i="100"/>
  <c r="N73" i="101"/>
  <c r="N73" i="102"/>
  <c r="N73" i="103"/>
  <c r="N73" i="104"/>
  <c r="N73" i="105"/>
  <c r="N73" i="106"/>
  <c r="N73" i="108"/>
  <c r="N73" i="107"/>
  <c r="N73" i="109"/>
  <c r="N73" i="110"/>
  <c r="N73" i="111"/>
  <c r="N73" i="112"/>
  <c r="N73" i="113"/>
  <c r="N73" i="114"/>
  <c r="N73" i="115"/>
  <c r="N73" i="116"/>
  <c r="N73" i="117"/>
  <c r="N73" i="118"/>
  <c r="N73" i="119"/>
  <c r="N73" i="120"/>
  <c r="N73" i="121"/>
  <c r="N73" i="122"/>
  <c r="N73" i="123"/>
  <c r="N73" i="125"/>
  <c r="N73" i="126"/>
  <c r="N73" i="127"/>
  <c r="N73" i="128"/>
  <c r="N73" i="129"/>
  <c r="N73" i="130"/>
  <c r="N73" i="131"/>
  <c r="N73" i="132"/>
  <c r="N73" i="133"/>
  <c r="N73" i="134"/>
  <c r="N73" i="10"/>
  <c r="N57" i="95"/>
  <c r="N57" i="96"/>
  <c r="N57" i="97"/>
  <c r="N57" i="98"/>
  <c r="N57" i="99"/>
  <c r="N57" i="100"/>
  <c r="N57" i="101"/>
  <c r="N57" i="102"/>
  <c r="N57" i="103"/>
  <c r="N57" i="104"/>
  <c r="N57" i="105"/>
  <c r="N57" i="106"/>
  <c r="N57" i="108"/>
  <c r="N57" i="107"/>
  <c r="N57" i="109"/>
  <c r="N57" i="110"/>
  <c r="N57" i="111"/>
  <c r="N57" i="112"/>
  <c r="N57" i="113"/>
  <c r="N57" i="114"/>
  <c r="N57" i="115"/>
  <c r="N57" i="116"/>
  <c r="N57" i="117"/>
  <c r="N57" i="118"/>
  <c r="N57" i="119"/>
  <c r="N57" i="120"/>
  <c r="N57" i="121"/>
  <c r="N57" i="122"/>
  <c r="N57" i="123"/>
  <c r="N57" i="125"/>
  <c r="N57" i="126"/>
  <c r="N57" i="127"/>
  <c r="N57" i="128"/>
  <c r="N57" i="129"/>
  <c r="N57" i="130"/>
  <c r="N57" i="131"/>
  <c r="N57" i="132"/>
  <c r="N57" i="133"/>
  <c r="N57" i="134"/>
  <c r="N57" i="10"/>
  <c r="N56" i="95"/>
  <c r="N56" i="96"/>
  <c r="N56" i="97"/>
  <c r="N56" i="98"/>
  <c r="N56" i="99"/>
  <c r="N56" i="100"/>
  <c r="N56" i="101"/>
  <c r="N56" i="102"/>
  <c r="N56" i="103"/>
  <c r="N56" i="104"/>
  <c r="N56" i="105"/>
  <c r="N56" i="106"/>
  <c r="N56" i="108"/>
  <c r="N56" i="107"/>
  <c r="N56" i="109"/>
  <c r="N56" i="110"/>
  <c r="N56" i="111"/>
  <c r="N56" i="112"/>
  <c r="N56" i="113"/>
  <c r="N56" i="114"/>
  <c r="N56" i="115"/>
  <c r="N56" i="116"/>
  <c r="N56" i="117"/>
  <c r="N56" i="118"/>
  <c r="N56" i="119"/>
  <c r="N56" i="120"/>
  <c r="N56" i="121"/>
  <c r="N56" i="122"/>
  <c r="N56" i="123"/>
  <c r="N56" i="125"/>
  <c r="N56" i="126"/>
  <c r="N56" i="127"/>
  <c r="N56" i="128"/>
  <c r="N56" i="129"/>
  <c r="N56" i="130"/>
  <c r="N56" i="131"/>
  <c r="N56" i="132"/>
  <c r="N56" i="133"/>
  <c r="N56" i="134"/>
  <c r="N56" i="10"/>
  <c r="N45" i="95"/>
  <c r="N45" i="96"/>
  <c r="N45" i="97"/>
  <c r="N45" i="98"/>
  <c r="N45" i="99"/>
  <c r="N45" i="100"/>
  <c r="N45" i="101"/>
  <c r="N45" i="102"/>
  <c r="N45" i="103"/>
  <c r="N45" i="104"/>
  <c r="N45" i="105"/>
  <c r="N45" i="106"/>
  <c r="N45" i="108"/>
  <c r="N45" i="107"/>
  <c r="N45" i="109"/>
  <c r="N45" i="110"/>
  <c r="N45" i="111"/>
  <c r="N45" i="112"/>
  <c r="N45" i="113"/>
  <c r="N45" i="114"/>
  <c r="N45" i="115"/>
  <c r="N45" i="116"/>
  <c r="N45" i="117"/>
  <c r="N45" i="118"/>
  <c r="N45" i="119"/>
  <c r="N45" i="120"/>
  <c r="N45" i="121"/>
  <c r="N45" i="122"/>
  <c r="N45" i="123"/>
  <c r="N45" i="125"/>
  <c r="N45" i="126"/>
  <c r="N45" i="127"/>
  <c r="N45" i="128"/>
  <c r="N45" i="129"/>
  <c r="N45" i="130"/>
  <c r="N45" i="131"/>
  <c r="N45" i="132"/>
  <c r="N45" i="133"/>
  <c r="N45" i="134"/>
  <c r="N44" i="95"/>
  <c r="N44" i="96"/>
  <c r="N44" i="97"/>
  <c r="N44" i="98"/>
  <c r="N44" i="99"/>
  <c r="N44" i="100"/>
  <c r="N44" i="101"/>
  <c r="N44" i="102"/>
  <c r="N44" i="103"/>
  <c r="N44" i="104"/>
  <c r="N44" i="105"/>
  <c r="N44" i="106"/>
  <c r="N44" i="108"/>
  <c r="N44" i="107"/>
  <c r="N44" i="109"/>
  <c r="N44" i="110"/>
  <c r="N44" i="111"/>
  <c r="N44" i="112"/>
  <c r="N44" i="113"/>
  <c r="N44" i="114"/>
  <c r="N44" i="115"/>
  <c r="N44" i="116"/>
  <c r="N44" i="117"/>
  <c r="N44" i="118"/>
  <c r="N44" i="119"/>
  <c r="N44" i="120"/>
  <c r="N44" i="121"/>
  <c r="N44" i="122"/>
  <c r="N44" i="123"/>
  <c r="N44" i="125"/>
  <c r="N44" i="126"/>
  <c r="N44" i="127"/>
  <c r="N44" i="128"/>
  <c r="N44" i="129"/>
  <c r="N44" i="130"/>
  <c r="N44" i="131"/>
  <c r="N44" i="132"/>
  <c r="N44" i="133"/>
  <c r="N44" i="134"/>
  <c r="N43" i="95"/>
  <c r="N43" i="96"/>
  <c r="N43" i="97"/>
  <c r="N43" i="98"/>
  <c r="N43" i="99"/>
  <c r="N43" i="100"/>
  <c r="N43" i="101"/>
  <c r="N43" i="102"/>
  <c r="N43" i="103"/>
  <c r="N43" i="104"/>
  <c r="N43" i="105"/>
  <c r="N43" i="106"/>
  <c r="N43" i="108"/>
  <c r="N43" i="107"/>
  <c r="N43" i="109"/>
  <c r="N43" i="110"/>
  <c r="N43" i="111"/>
  <c r="N43" i="112"/>
  <c r="N43" i="113"/>
  <c r="N43" i="114"/>
  <c r="N43" i="115"/>
  <c r="N43" i="116"/>
  <c r="N43" i="117"/>
  <c r="N43" i="118"/>
  <c r="N43" i="119"/>
  <c r="N43" i="120"/>
  <c r="N43" i="121"/>
  <c r="N43" i="122"/>
  <c r="N43" i="123"/>
  <c r="N43" i="125"/>
  <c r="N43" i="126"/>
  <c r="N43" i="127"/>
  <c r="N43" i="128"/>
  <c r="N43" i="129"/>
  <c r="N43" i="130"/>
  <c r="N43" i="131"/>
  <c r="N43" i="132"/>
  <c r="N43" i="133"/>
  <c r="N43" i="134"/>
  <c r="N42" i="95"/>
  <c r="N42" i="96"/>
  <c r="N42" i="97"/>
  <c r="N42" i="98"/>
  <c r="N42" i="99"/>
  <c r="N42" i="100"/>
  <c r="N42" i="101"/>
  <c r="N42" i="102"/>
  <c r="N42" i="103"/>
  <c r="N42" i="104"/>
  <c r="N42" i="105"/>
  <c r="N42" i="106"/>
  <c r="N42" i="108"/>
  <c r="N42" i="107"/>
  <c r="N42" i="109"/>
  <c r="N42" i="110"/>
  <c r="N42" i="111"/>
  <c r="N42" i="112"/>
  <c r="N42" i="113"/>
  <c r="N42" i="114"/>
  <c r="N42" i="115"/>
  <c r="N42" i="116"/>
  <c r="N42" i="117"/>
  <c r="N42" i="118"/>
  <c r="N42" i="119"/>
  <c r="N42" i="120"/>
  <c r="N42" i="121"/>
  <c r="N42" i="122"/>
  <c r="N42" i="123"/>
  <c r="N42" i="125"/>
  <c r="N42" i="126"/>
  <c r="N42" i="127"/>
  <c r="N42" i="128"/>
  <c r="N42" i="129"/>
  <c r="N42" i="130"/>
  <c r="N42" i="131"/>
  <c r="N42" i="132"/>
  <c r="N42" i="133"/>
  <c r="N42" i="134"/>
  <c r="N41" i="95"/>
  <c r="N41" i="96"/>
  <c r="N41" i="97"/>
  <c r="N41" i="98"/>
  <c r="N41" i="99"/>
  <c r="N41" i="100"/>
  <c r="N41" i="101"/>
  <c r="N41" i="102"/>
  <c r="N41" i="103"/>
  <c r="N41" i="104"/>
  <c r="N41" i="105"/>
  <c r="N41" i="106"/>
  <c r="N41" i="108"/>
  <c r="N41" i="107"/>
  <c r="N41" i="109"/>
  <c r="N41" i="110"/>
  <c r="N41" i="111"/>
  <c r="N41" i="112"/>
  <c r="N41" i="113"/>
  <c r="N41" i="114"/>
  <c r="N41" i="115"/>
  <c r="N41" i="116"/>
  <c r="N41" i="117"/>
  <c r="N41" i="118"/>
  <c r="N41" i="119"/>
  <c r="N41" i="120"/>
  <c r="N41" i="121"/>
  <c r="N41" i="122"/>
  <c r="N41" i="123"/>
  <c r="N41" i="125"/>
  <c r="N41" i="126"/>
  <c r="N41" i="127"/>
  <c r="N41" i="128"/>
  <c r="N41" i="129"/>
  <c r="N41" i="130"/>
  <c r="N41" i="131"/>
  <c r="N41" i="132"/>
  <c r="N41" i="133"/>
  <c r="N41" i="134"/>
  <c r="N41" i="10"/>
  <c r="N40" i="95"/>
  <c r="N40" i="96"/>
  <c r="N40" i="97"/>
  <c r="N40" i="98"/>
  <c r="N40" i="99"/>
  <c r="N40" i="100"/>
  <c r="N40" i="101"/>
  <c r="N40" i="102"/>
  <c r="N40" i="103"/>
  <c r="N40" i="104"/>
  <c r="N40" i="105"/>
  <c r="N40" i="106"/>
  <c r="N40" i="108"/>
  <c r="N40" i="107"/>
  <c r="N40" i="109"/>
  <c r="N40" i="110"/>
  <c r="N40" i="111"/>
  <c r="N40" i="112"/>
  <c r="N40" i="113"/>
  <c r="N40" i="114"/>
  <c r="N40" i="115"/>
  <c r="N40" i="116"/>
  <c r="N40" i="117"/>
  <c r="N40" i="118"/>
  <c r="N40" i="119"/>
  <c r="N40" i="120"/>
  <c r="N40" i="121"/>
  <c r="N40" i="122"/>
  <c r="N40" i="123"/>
  <c r="N40" i="125"/>
  <c r="N40" i="126"/>
  <c r="N40" i="127"/>
  <c r="N40" i="128"/>
  <c r="N40" i="129"/>
  <c r="N40" i="130"/>
  <c r="N40" i="131"/>
  <c r="N40" i="132"/>
  <c r="N40" i="133"/>
  <c r="N40" i="134"/>
  <c r="N39" i="95"/>
  <c r="N39" i="96"/>
  <c r="N39" i="97"/>
  <c r="N39" i="98"/>
  <c r="N39" i="99"/>
  <c r="N39" i="100"/>
  <c r="N39" i="101"/>
  <c r="N39" i="102"/>
  <c r="N39" i="103"/>
  <c r="N39" i="104"/>
  <c r="N39" i="105"/>
  <c r="N39" i="106"/>
  <c r="N39" i="108"/>
  <c r="N39" i="107"/>
  <c r="N39" i="109"/>
  <c r="N39" i="110"/>
  <c r="N39" i="111"/>
  <c r="N39" i="112"/>
  <c r="N39" i="113"/>
  <c r="N39" i="114"/>
  <c r="N39" i="115"/>
  <c r="N39" i="116"/>
  <c r="N39" i="117"/>
  <c r="N39" i="118"/>
  <c r="N39" i="119"/>
  <c r="N39" i="120"/>
  <c r="N39" i="121"/>
  <c r="N39" i="122"/>
  <c r="N39" i="123"/>
  <c r="N39" i="125"/>
  <c r="N39" i="126"/>
  <c r="N39" i="127"/>
  <c r="N39" i="128"/>
  <c r="N39" i="129"/>
  <c r="N39" i="130"/>
  <c r="N39" i="131"/>
  <c r="N39" i="132"/>
  <c r="N39" i="133"/>
  <c r="N39" i="134"/>
  <c r="N39" i="10"/>
  <c r="N23" i="95"/>
  <c r="N23" i="96"/>
  <c r="N23" i="97"/>
  <c r="N23" i="98"/>
  <c r="N23" i="99"/>
  <c r="N23" i="100"/>
  <c r="N23" i="101"/>
  <c r="N23" i="102"/>
  <c r="N23" i="103"/>
  <c r="N23" i="104"/>
  <c r="N23" i="105"/>
  <c r="N23" i="106"/>
  <c r="N23" i="108"/>
  <c r="N23" i="107"/>
  <c r="N23" i="109"/>
  <c r="N23" i="110"/>
  <c r="N23" i="111"/>
  <c r="N23" i="112"/>
  <c r="N23" i="113"/>
  <c r="N23" i="114"/>
  <c r="N23" i="115"/>
  <c r="N23" i="116"/>
  <c r="N23" i="117"/>
  <c r="N23" i="118"/>
  <c r="N23" i="119"/>
  <c r="N23" i="120"/>
  <c r="N23" i="121"/>
  <c r="N23" i="122"/>
  <c r="N23" i="123"/>
  <c r="N23" i="125"/>
  <c r="N23" i="126"/>
  <c r="N23" i="127"/>
  <c r="N23" i="128"/>
  <c r="N23" i="129"/>
  <c r="N23" i="130"/>
  <c r="N23" i="131"/>
  <c r="N23" i="132"/>
  <c r="N23" i="133"/>
  <c r="N23" i="134"/>
  <c r="N23" i="10"/>
  <c r="N22" i="95"/>
  <c r="N22" i="96"/>
  <c r="N22" i="97"/>
  <c r="N22" i="98"/>
  <c r="N22" i="99"/>
  <c r="N22" i="100"/>
  <c r="N22" i="101"/>
  <c r="N22" i="102"/>
  <c r="N22" i="103"/>
  <c r="N22" i="104"/>
  <c r="N22" i="105"/>
  <c r="N22" i="106"/>
  <c r="N22" i="108"/>
  <c r="N22" i="107"/>
  <c r="N22" i="109"/>
  <c r="N22" i="110"/>
  <c r="N22" i="111"/>
  <c r="N22" i="112"/>
  <c r="N22" i="113"/>
  <c r="N22" i="114"/>
  <c r="N22" i="115"/>
  <c r="N22" i="116"/>
  <c r="N22" i="117"/>
  <c r="N22" i="118"/>
  <c r="N22" i="119"/>
  <c r="N22" i="120"/>
  <c r="N22" i="121"/>
  <c r="N22" i="122"/>
  <c r="N22" i="123"/>
  <c r="N22" i="125"/>
  <c r="N22" i="126"/>
  <c r="N22" i="127"/>
  <c r="N22" i="128"/>
  <c r="N22" i="129"/>
  <c r="N22" i="130"/>
  <c r="N22" i="131"/>
  <c r="N22" i="132"/>
  <c r="N22" i="133"/>
  <c r="N22" i="134"/>
  <c r="H117" i="95"/>
  <c r="H117" i="96"/>
  <c r="H117" i="97"/>
  <c r="H117" i="98"/>
  <c r="H117" i="99"/>
  <c r="H117" i="100"/>
  <c r="H117" i="101"/>
  <c r="H117" i="102"/>
  <c r="H117" i="103"/>
  <c r="H117" i="104"/>
  <c r="H117" i="105"/>
  <c r="H117" i="106"/>
  <c r="H117" i="108"/>
  <c r="H117" i="107"/>
  <c r="H117" i="109"/>
  <c r="H117" i="110"/>
  <c r="H117" i="111"/>
  <c r="H117" i="112"/>
  <c r="H117" i="113"/>
  <c r="H117" i="114"/>
  <c r="H117" i="115"/>
  <c r="H117" i="116"/>
  <c r="H117" i="117"/>
  <c r="H117" i="118"/>
  <c r="H117" i="119"/>
  <c r="H117" i="120"/>
  <c r="H117" i="121"/>
  <c r="H117" i="122"/>
  <c r="H117" i="123"/>
  <c r="H117" i="125"/>
  <c r="H117" i="126"/>
  <c r="H117" i="127"/>
  <c r="H117" i="128"/>
  <c r="H117" i="129"/>
  <c r="H117" i="130"/>
  <c r="H117" i="131"/>
  <c r="H117" i="132"/>
  <c r="H117" i="133"/>
  <c r="H117" i="134"/>
  <c r="H116" i="95"/>
  <c r="H116" i="96"/>
  <c r="H116" i="97"/>
  <c r="H116" i="98"/>
  <c r="H116" i="99"/>
  <c r="H116" i="100"/>
  <c r="H116" i="101"/>
  <c r="H116" i="102"/>
  <c r="H116" i="103"/>
  <c r="H116" i="104"/>
  <c r="H116" i="105"/>
  <c r="H116" i="106"/>
  <c r="H116" i="108"/>
  <c r="H116" i="107"/>
  <c r="H116" i="109"/>
  <c r="H116" i="110"/>
  <c r="H116" i="111"/>
  <c r="H116" i="112"/>
  <c r="H116" i="113"/>
  <c r="H116" i="114"/>
  <c r="H116" i="115"/>
  <c r="H116" i="116"/>
  <c r="H116" i="117"/>
  <c r="H116" i="118"/>
  <c r="H116" i="119"/>
  <c r="H116" i="120"/>
  <c r="H116" i="121"/>
  <c r="H116" i="122"/>
  <c r="H116" i="123"/>
  <c r="H116" i="125"/>
  <c r="H116" i="126"/>
  <c r="H116" i="127"/>
  <c r="H116" i="128"/>
  <c r="H116" i="129"/>
  <c r="H116" i="130"/>
  <c r="H116" i="131"/>
  <c r="H116" i="132"/>
  <c r="H116" i="133"/>
  <c r="H116" i="134"/>
  <c r="H115" i="95"/>
  <c r="H115" i="96"/>
  <c r="H115" i="97"/>
  <c r="H115" i="98"/>
  <c r="H115" i="99"/>
  <c r="H115" i="100"/>
  <c r="H115" i="101"/>
  <c r="H115" i="102"/>
  <c r="H115" i="103"/>
  <c r="H115" i="104"/>
  <c r="H115" i="105"/>
  <c r="H115" i="106"/>
  <c r="H115" i="108"/>
  <c r="H115" i="107"/>
  <c r="H115" i="109"/>
  <c r="H115" i="110"/>
  <c r="H115" i="111"/>
  <c r="H115" i="112"/>
  <c r="H115" i="113"/>
  <c r="H115" i="114"/>
  <c r="H115" i="115"/>
  <c r="H115" i="116"/>
  <c r="H115" i="117"/>
  <c r="H115" i="118"/>
  <c r="H115" i="119"/>
  <c r="H115" i="120"/>
  <c r="H115" i="121"/>
  <c r="H115" i="122"/>
  <c r="H115" i="123"/>
  <c r="H115" i="125"/>
  <c r="H115" i="126"/>
  <c r="H115" i="127"/>
  <c r="H115" i="128"/>
  <c r="H115" i="129"/>
  <c r="H115" i="130"/>
  <c r="H115" i="131"/>
  <c r="H115" i="132"/>
  <c r="H115" i="133"/>
  <c r="H115" i="134"/>
  <c r="H114" i="95"/>
  <c r="H114" i="96"/>
  <c r="H114" i="97"/>
  <c r="H114" i="98"/>
  <c r="H114" i="99"/>
  <c r="H114" i="100"/>
  <c r="H114" i="101"/>
  <c r="H114" i="102"/>
  <c r="H114" i="103"/>
  <c r="H114" i="104"/>
  <c r="H114" i="105"/>
  <c r="H114" i="106"/>
  <c r="H114" i="108"/>
  <c r="H114" i="107"/>
  <c r="H114" i="109"/>
  <c r="H114" i="110"/>
  <c r="H114" i="111"/>
  <c r="H114" i="112"/>
  <c r="H114" i="113"/>
  <c r="H114" i="114"/>
  <c r="H114" i="115"/>
  <c r="H114" i="116"/>
  <c r="H114" i="117"/>
  <c r="H114" i="118"/>
  <c r="H114" i="119"/>
  <c r="H114" i="120"/>
  <c r="H114" i="121"/>
  <c r="H114" i="122"/>
  <c r="H114" i="123"/>
  <c r="H114" i="125"/>
  <c r="H114" i="126"/>
  <c r="H114" i="127"/>
  <c r="H114" i="128"/>
  <c r="H114" i="129"/>
  <c r="H114" i="130"/>
  <c r="H114" i="131"/>
  <c r="H114" i="132"/>
  <c r="H114" i="133"/>
  <c r="H114" i="134"/>
  <c r="H113" i="95"/>
  <c r="H113" i="96"/>
  <c r="H113" i="97"/>
  <c r="H113" i="98"/>
  <c r="H113" i="99"/>
  <c r="H113" i="100"/>
  <c r="H113" i="101"/>
  <c r="H113" i="102"/>
  <c r="H113" i="103"/>
  <c r="H113" i="104"/>
  <c r="H113" i="105"/>
  <c r="H113" i="106"/>
  <c r="H113" i="108"/>
  <c r="H113" i="107"/>
  <c r="H113" i="109"/>
  <c r="H113" i="110"/>
  <c r="H113" i="111"/>
  <c r="H113" i="112"/>
  <c r="H113" i="113"/>
  <c r="H113" i="114"/>
  <c r="H113" i="115"/>
  <c r="H113" i="116"/>
  <c r="H113" i="117"/>
  <c r="H113" i="118"/>
  <c r="H113" i="119"/>
  <c r="H113" i="120"/>
  <c r="H113" i="121"/>
  <c r="H113" i="122"/>
  <c r="H113" i="123"/>
  <c r="H113" i="125"/>
  <c r="H113" i="126"/>
  <c r="H113" i="127"/>
  <c r="H113" i="128"/>
  <c r="H113" i="129"/>
  <c r="H113" i="130"/>
  <c r="H113" i="131"/>
  <c r="H113" i="132"/>
  <c r="H113" i="133"/>
  <c r="H113" i="134"/>
  <c r="H112" i="95"/>
  <c r="H112" i="96"/>
  <c r="H112" i="97"/>
  <c r="H112" i="98"/>
  <c r="H112" i="99"/>
  <c r="H112" i="100"/>
  <c r="H112" i="101"/>
  <c r="H112" i="102"/>
  <c r="H112" i="103"/>
  <c r="H112" i="104"/>
  <c r="H112" i="105"/>
  <c r="H112" i="106"/>
  <c r="H112" i="108"/>
  <c r="H112" i="107"/>
  <c r="H112" i="109"/>
  <c r="H112" i="110"/>
  <c r="H112" i="111"/>
  <c r="H112" i="112"/>
  <c r="H112" i="113"/>
  <c r="H112" i="114"/>
  <c r="H112" i="115"/>
  <c r="H112" i="116"/>
  <c r="H112" i="117"/>
  <c r="H112" i="118"/>
  <c r="H112" i="119"/>
  <c r="H112" i="120"/>
  <c r="H112" i="121"/>
  <c r="H112" i="122"/>
  <c r="H112" i="123"/>
  <c r="H112" i="125"/>
  <c r="H112" i="126"/>
  <c r="H112" i="127"/>
  <c r="H112" i="128"/>
  <c r="H112" i="129"/>
  <c r="H112" i="130"/>
  <c r="H112" i="131"/>
  <c r="H112" i="132"/>
  <c r="H112" i="133"/>
  <c r="H112" i="134"/>
  <c r="H111" i="95"/>
  <c r="H111" i="96"/>
  <c r="H111" i="97"/>
  <c r="H111" i="98"/>
  <c r="H111" i="99"/>
  <c r="H111" i="100"/>
  <c r="H111" i="101"/>
  <c r="H111" i="102"/>
  <c r="H111" i="103"/>
  <c r="H111" i="104"/>
  <c r="H111" i="105"/>
  <c r="H111" i="106"/>
  <c r="H111" i="108"/>
  <c r="H111" i="107"/>
  <c r="H111" i="109"/>
  <c r="H111" i="110"/>
  <c r="H111" i="111"/>
  <c r="H111" i="112"/>
  <c r="H111" i="113"/>
  <c r="H111" i="114"/>
  <c r="H111" i="115"/>
  <c r="H111" i="116"/>
  <c r="H111" i="117"/>
  <c r="H111" i="118"/>
  <c r="H111" i="119"/>
  <c r="H111" i="120"/>
  <c r="H111" i="121"/>
  <c r="H111" i="122"/>
  <c r="H111" i="123"/>
  <c r="H111" i="125"/>
  <c r="H111" i="126"/>
  <c r="H111" i="127"/>
  <c r="H111" i="128"/>
  <c r="H111" i="129"/>
  <c r="H111" i="130"/>
  <c r="H111" i="131"/>
  <c r="H111" i="132"/>
  <c r="H111" i="133"/>
  <c r="H111" i="134"/>
  <c r="H110" i="95"/>
  <c r="H110" i="96"/>
  <c r="H110" i="97"/>
  <c r="H110" i="98"/>
  <c r="H110" i="99"/>
  <c r="H110" i="100"/>
  <c r="H110" i="101"/>
  <c r="H110" i="102"/>
  <c r="H110" i="103"/>
  <c r="H110" i="104"/>
  <c r="H110" i="105"/>
  <c r="H110" i="106"/>
  <c r="H110" i="108"/>
  <c r="H110" i="107"/>
  <c r="H110" i="109"/>
  <c r="H110" i="110"/>
  <c r="H110" i="111"/>
  <c r="H110" i="112"/>
  <c r="H110" i="113"/>
  <c r="H110" i="114"/>
  <c r="H110" i="115"/>
  <c r="H110" i="116"/>
  <c r="H110" i="117"/>
  <c r="H110" i="118"/>
  <c r="H110" i="119"/>
  <c r="H110" i="120"/>
  <c r="H110" i="121"/>
  <c r="H110" i="122"/>
  <c r="H110" i="123"/>
  <c r="H110" i="125"/>
  <c r="H110" i="126"/>
  <c r="H110" i="127"/>
  <c r="H110" i="128"/>
  <c r="H110" i="129"/>
  <c r="H110" i="130"/>
  <c r="H110" i="131"/>
  <c r="H110" i="132"/>
  <c r="H110" i="133"/>
  <c r="H110" i="134"/>
  <c r="H109" i="95"/>
  <c r="H109" i="96"/>
  <c r="H109" i="97"/>
  <c r="H109" i="98"/>
  <c r="H109" i="99"/>
  <c r="H109" i="100"/>
  <c r="H109" i="101"/>
  <c r="H109" i="102"/>
  <c r="H109" i="103"/>
  <c r="H109" i="104"/>
  <c r="H109" i="105"/>
  <c r="H109" i="106"/>
  <c r="H109" i="108"/>
  <c r="H109" i="107"/>
  <c r="H109" i="109"/>
  <c r="H109" i="110"/>
  <c r="H109" i="111"/>
  <c r="H109" i="112"/>
  <c r="H109" i="113"/>
  <c r="H109" i="114"/>
  <c r="H109" i="115"/>
  <c r="H109" i="116"/>
  <c r="H109" i="117"/>
  <c r="H109" i="118"/>
  <c r="H109" i="119"/>
  <c r="H109" i="120"/>
  <c r="H109" i="121"/>
  <c r="H109" i="122"/>
  <c r="H109" i="123"/>
  <c r="H109" i="125"/>
  <c r="H109" i="126"/>
  <c r="H109" i="127"/>
  <c r="H109" i="128"/>
  <c r="H109" i="129"/>
  <c r="H109" i="130"/>
  <c r="H109" i="131"/>
  <c r="H109" i="132"/>
  <c r="H109" i="133"/>
  <c r="H109" i="134"/>
  <c r="H108" i="95"/>
  <c r="H108" i="96"/>
  <c r="H108" i="97"/>
  <c r="H108" i="98"/>
  <c r="H108" i="99"/>
  <c r="H108" i="100"/>
  <c r="H108" i="101"/>
  <c r="H108" i="102"/>
  <c r="H108" i="103"/>
  <c r="H108" i="104"/>
  <c r="H108" i="105"/>
  <c r="H108" i="106"/>
  <c r="H108" i="108"/>
  <c r="H108" i="107"/>
  <c r="H108" i="109"/>
  <c r="H108" i="110"/>
  <c r="H108" i="111"/>
  <c r="H108" i="112"/>
  <c r="H108" i="113"/>
  <c r="H108" i="114"/>
  <c r="H108" i="115"/>
  <c r="H108" i="116"/>
  <c r="H108" i="117"/>
  <c r="H108" i="118"/>
  <c r="H108" i="119"/>
  <c r="H108" i="120"/>
  <c r="H108" i="121"/>
  <c r="H108" i="122"/>
  <c r="H108" i="123"/>
  <c r="H108" i="125"/>
  <c r="H108" i="126"/>
  <c r="H108" i="127"/>
  <c r="H108" i="128"/>
  <c r="H108" i="129"/>
  <c r="H108" i="130"/>
  <c r="H108" i="131"/>
  <c r="H108" i="132"/>
  <c r="H108" i="133"/>
  <c r="H108" i="134"/>
  <c r="H107" i="95"/>
  <c r="H107" i="96"/>
  <c r="H107" i="97"/>
  <c r="H107" i="98"/>
  <c r="H107" i="99"/>
  <c r="H107" i="100"/>
  <c r="H107" i="101"/>
  <c r="H107" i="102"/>
  <c r="H107" i="103"/>
  <c r="H107" i="104"/>
  <c r="H107" i="105"/>
  <c r="H107" i="106"/>
  <c r="H107" i="108"/>
  <c r="H107" i="107"/>
  <c r="H107" i="109"/>
  <c r="H107" i="110"/>
  <c r="H107" i="111"/>
  <c r="H107" i="112"/>
  <c r="H107" i="113"/>
  <c r="H107" i="114"/>
  <c r="H107" i="115"/>
  <c r="H107" i="116"/>
  <c r="H107" i="117"/>
  <c r="H107" i="118"/>
  <c r="H107" i="119"/>
  <c r="H107" i="120"/>
  <c r="H107" i="121"/>
  <c r="H107" i="122"/>
  <c r="H107" i="123"/>
  <c r="H107" i="125"/>
  <c r="H107" i="126"/>
  <c r="H107" i="127"/>
  <c r="H107" i="128"/>
  <c r="H107" i="129"/>
  <c r="H107" i="130"/>
  <c r="H107" i="131"/>
  <c r="H107" i="132"/>
  <c r="H107" i="133"/>
  <c r="H107" i="134"/>
  <c r="H97" i="95"/>
  <c r="H97" i="96"/>
  <c r="H97" i="97"/>
  <c r="H97" i="98"/>
  <c r="H97" i="99"/>
  <c r="H97" i="100"/>
  <c r="H97" i="101"/>
  <c r="H97" i="102"/>
  <c r="H97" i="103"/>
  <c r="H97" i="104"/>
  <c r="H97" i="105"/>
  <c r="H97" i="106"/>
  <c r="H97" i="108"/>
  <c r="H97" i="107"/>
  <c r="H97" i="109"/>
  <c r="H97" i="110"/>
  <c r="H97" i="111"/>
  <c r="H97" i="112"/>
  <c r="H97" i="113"/>
  <c r="H97" i="114"/>
  <c r="H97" i="115"/>
  <c r="H97" i="116"/>
  <c r="H97" i="117"/>
  <c r="H97" i="118"/>
  <c r="H97" i="119"/>
  <c r="H97" i="120"/>
  <c r="H97" i="121"/>
  <c r="H97" i="122"/>
  <c r="H97" i="123"/>
  <c r="H97" i="125"/>
  <c r="H97" i="126"/>
  <c r="H97" i="127"/>
  <c r="H97" i="128"/>
  <c r="H97" i="129"/>
  <c r="H97" i="130"/>
  <c r="H97" i="131"/>
  <c r="H97" i="132"/>
  <c r="H97" i="133"/>
  <c r="H97" i="134"/>
  <c r="H97" i="10"/>
  <c r="H96" i="95"/>
  <c r="H96" i="96"/>
  <c r="H96" i="97"/>
  <c r="H96" i="98"/>
  <c r="H96" i="99"/>
  <c r="H96" i="100"/>
  <c r="H96" i="101"/>
  <c r="H96" i="102"/>
  <c r="H96" i="103"/>
  <c r="H96" i="104"/>
  <c r="H96" i="105"/>
  <c r="H96" i="106"/>
  <c r="H96" i="108"/>
  <c r="H96" i="107"/>
  <c r="H96" i="109"/>
  <c r="H96" i="110"/>
  <c r="H96" i="111"/>
  <c r="H96" i="112"/>
  <c r="H96" i="113"/>
  <c r="H96" i="114"/>
  <c r="H96" i="115"/>
  <c r="H96" i="116"/>
  <c r="H96" i="117"/>
  <c r="H96" i="118"/>
  <c r="H96" i="119"/>
  <c r="H96" i="120"/>
  <c r="H96" i="121"/>
  <c r="H96" i="122"/>
  <c r="H96" i="123"/>
  <c r="H96" i="125"/>
  <c r="H96" i="126"/>
  <c r="H96" i="127"/>
  <c r="H96" i="128"/>
  <c r="H96" i="129"/>
  <c r="H96" i="130"/>
  <c r="H96" i="131"/>
  <c r="H96" i="132"/>
  <c r="H96" i="133"/>
  <c r="H96" i="134"/>
  <c r="H95" i="95"/>
  <c r="H95" i="96"/>
  <c r="H95" i="97"/>
  <c r="H95" i="98"/>
  <c r="H95" i="99"/>
  <c r="H95" i="100"/>
  <c r="H95" i="101"/>
  <c r="H95" i="102"/>
  <c r="H95" i="103"/>
  <c r="H95" i="104"/>
  <c r="H95" i="105"/>
  <c r="H95" i="106"/>
  <c r="H95" i="108"/>
  <c r="H95" i="107"/>
  <c r="H95" i="109"/>
  <c r="H95" i="110"/>
  <c r="H95" i="111"/>
  <c r="H95" i="112"/>
  <c r="H95" i="113"/>
  <c r="H95" i="114"/>
  <c r="H95" i="115"/>
  <c r="H95" i="116"/>
  <c r="H95" i="117"/>
  <c r="H95" i="118"/>
  <c r="H95" i="119"/>
  <c r="H95" i="120"/>
  <c r="H95" i="121"/>
  <c r="H95" i="122"/>
  <c r="H95" i="123"/>
  <c r="H95" i="125"/>
  <c r="H95" i="126"/>
  <c r="H95" i="127"/>
  <c r="H95" i="128"/>
  <c r="H95" i="129"/>
  <c r="H95" i="130"/>
  <c r="H95" i="131"/>
  <c r="H95" i="132"/>
  <c r="H95" i="133"/>
  <c r="H95" i="134"/>
  <c r="H95" i="10"/>
  <c r="H94" i="95"/>
  <c r="H94" i="96"/>
  <c r="H94" i="97"/>
  <c r="H94" i="98"/>
  <c r="H94" i="99"/>
  <c r="H94" i="100"/>
  <c r="H94" i="101"/>
  <c r="H94" i="102"/>
  <c r="H94" i="103"/>
  <c r="H94" i="104"/>
  <c r="H94" i="105"/>
  <c r="H94" i="106"/>
  <c r="H94" i="108"/>
  <c r="H94" i="107"/>
  <c r="H94" i="109"/>
  <c r="H94" i="110"/>
  <c r="H94" i="111"/>
  <c r="H94" i="112"/>
  <c r="H94" i="113"/>
  <c r="H94" i="114"/>
  <c r="H94" i="115"/>
  <c r="H94" i="116"/>
  <c r="H94" i="117"/>
  <c r="H94" i="118"/>
  <c r="H94" i="119"/>
  <c r="H94" i="120"/>
  <c r="H94" i="121"/>
  <c r="H94" i="122"/>
  <c r="H94" i="123"/>
  <c r="H94" i="125"/>
  <c r="H94" i="126"/>
  <c r="H94" i="127"/>
  <c r="H94" i="128"/>
  <c r="H94" i="129"/>
  <c r="H94" i="130"/>
  <c r="H94" i="131"/>
  <c r="H94" i="132"/>
  <c r="H94" i="133"/>
  <c r="H94" i="134"/>
  <c r="H93" i="95"/>
  <c r="H93" i="96"/>
  <c r="H93" i="97"/>
  <c r="H93" i="98"/>
  <c r="H93" i="99"/>
  <c r="H93" i="100"/>
  <c r="H93" i="101"/>
  <c r="H93" i="102"/>
  <c r="H93" i="103"/>
  <c r="H93" i="104"/>
  <c r="H93" i="105"/>
  <c r="H93" i="106"/>
  <c r="H93" i="108"/>
  <c r="H93" i="107"/>
  <c r="H93" i="109"/>
  <c r="H93" i="110"/>
  <c r="H93" i="111"/>
  <c r="H93" i="112"/>
  <c r="H93" i="113"/>
  <c r="H93" i="114"/>
  <c r="H93" i="115"/>
  <c r="H93" i="116"/>
  <c r="H93" i="117"/>
  <c r="H93" i="118"/>
  <c r="H93" i="119"/>
  <c r="H93" i="120"/>
  <c r="H93" i="121"/>
  <c r="H93" i="122"/>
  <c r="H93" i="123"/>
  <c r="H93" i="125"/>
  <c r="H93" i="126"/>
  <c r="H93" i="127"/>
  <c r="H93" i="128"/>
  <c r="H93" i="129"/>
  <c r="H93" i="130"/>
  <c r="H93" i="131"/>
  <c r="H93" i="132"/>
  <c r="H93" i="133"/>
  <c r="H93" i="134"/>
  <c r="H92" i="95"/>
  <c r="H92" i="96"/>
  <c r="H92" i="97"/>
  <c r="H92" i="98"/>
  <c r="H92" i="99"/>
  <c r="H92" i="100"/>
  <c r="H92" i="101"/>
  <c r="H92" i="102"/>
  <c r="H92" i="103"/>
  <c r="H92" i="104"/>
  <c r="H92" i="105"/>
  <c r="H92" i="106"/>
  <c r="H92" i="108"/>
  <c r="H92" i="107"/>
  <c r="H92" i="109"/>
  <c r="H92" i="110"/>
  <c r="H92" i="111"/>
  <c r="H92" i="112"/>
  <c r="H92" i="113"/>
  <c r="H92" i="114"/>
  <c r="H92" i="115"/>
  <c r="H92" i="116"/>
  <c r="H92" i="117"/>
  <c r="H92" i="118"/>
  <c r="H92" i="119"/>
  <c r="H92" i="120"/>
  <c r="H92" i="121"/>
  <c r="H92" i="122"/>
  <c r="H92" i="123"/>
  <c r="H92" i="125"/>
  <c r="H92" i="126"/>
  <c r="H92" i="127"/>
  <c r="H92" i="128"/>
  <c r="H92" i="129"/>
  <c r="H92" i="130"/>
  <c r="H92" i="131"/>
  <c r="H92" i="132"/>
  <c r="H92" i="133"/>
  <c r="H92" i="134"/>
  <c r="H92" i="10"/>
  <c r="H91" i="95"/>
  <c r="H91" i="96"/>
  <c r="H91" i="97"/>
  <c r="H91" i="98"/>
  <c r="H91" i="99"/>
  <c r="H91" i="100"/>
  <c r="H91" i="101"/>
  <c r="H91" i="102"/>
  <c r="H91" i="103"/>
  <c r="H91" i="104"/>
  <c r="H91" i="105"/>
  <c r="H91" i="106"/>
  <c r="H91" i="108"/>
  <c r="H91" i="107"/>
  <c r="H91" i="109"/>
  <c r="H91" i="110"/>
  <c r="H91" i="111"/>
  <c r="H91" i="112"/>
  <c r="H91" i="113"/>
  <c r="H91" i="114"/>
  <c r="H91" i="115"/>
  <c r="H91" i="116"/>
  <c r="H91" i="117"/>
  <c r="H91" i="118"/>
  <c r="H91" i="119"/>
  <c r="H91" i="120"/>
  <c r="H91" i="121"/>
  <c r="H91" i="122"/>
  <c r="H91" i="123"/>
  <c r="H91" i="125"/>
  <c r="H91" i="126"/>
  <c r="H91" i="127"/>
  <c r="H91" i="128"/>
  <c r="H91" i="129"/>
  <c r="H91" i="130"/>
  <c r="H91" i="131"/>
  <c r="H91" i="132"/>
  <c r="H91" i="133"/>
  <c r="H91" i="134"/>
  <c r="H90" i="95"/>
  <c r="H90" i="96"/>
  <c r="H90" i="97"/>
  <c r="H90" i="98"/>
  <c r="H90" i="99"/>
  <c r="H90" i="100"/>
  <c r="H90" i="101"/>
  <c r="H90" i="102"/>
  <c r="H90" i="103"/>
  <c r="H90" i="104"/>
  <c r="H90" i="105"/>
  <c r="H90" i="106"/>
  <c r="H90" i="108"/>
  <c r="H90" i="107"/>
  <c r="H90" i="109"/>
  <c r="H90" i="110"/>
  <c r="H90" i="111"/>
  <c r="H90" i="112"/>
  <c r="H90" i="113"/>
  <c r="H90" i="114"/>
  <c r="H90" i="115"/>
  <c r="H90" i="116"/>
  <c r="H90" i="117"/>
  <c r="H90" i="118"/>
  <c r="H90" i="119"/>
  <c r="H90" i="120"/>
  <c r="H90" i="121"/>
  <c r="H90" i="122"/>
  <c r="H90" i="123"/>
  <c r="H90" i="125"/>
  <c r="H90" i="126"/>
  <c r="H90" i="127"/>
  <c r="H90" i="128"/>
  <c r="H90" i="129"/>
  <c r="H90" i="130"/>
  <c r="H90" i="131"/>
  <c r="H90" i="132"/>
  <c r="H90" i="133"/>
  <c r="H90" i="134"/>
  <c r="H78" i="95"/>
  <c r="H78" i="96"/>
  <c r="H78" i="97"/>
  <c r="H78" i="98"/>
  <c r="H78" i="99"/>
  <c r="H78" i="100"/>
  <c r="H78" i="101"/>
  <c r="H78" i="102"/>
  <c r="H78" i="103"/>
  <c r="H78" i="104"/>
  <c r="H78" i="105"/>
  <c r="H78" i="106"/>
  <c r="H78" i="108"/>
  <c r="H78" i="107"/>
  <c r="H78" i="109"/>
  <c r="H78" i="110"/>
  <c r="H78" i="111"/>
  <c r="H78" i="112"/>
  <c r="H78" i="113"/>
  <c r="H78" i="114"/>
  <c r="H78" i="115"/>
  <c r="H78" i="116"/>
  <c r="H78" i="117"/>
  <c r="H78" i="118"/>
  <c r="H78" i="119"/>
  <c r="H78" i="120"/>
  <c r="H78" i="121"/>
  <c r="H78" i="122"/>
  <c r="H78" i="123"/>
  <c r="H78" i="125"/>
  <c r="H78" i="126"/>
  <c r="H78" i="127"/>
  <c r="H78" i="128"/>
  <c r="H78" i="129"/>
  <c r="H78" i="130"/>
  <c r="H78" i="131"/>
  <c r="H78" i="132"/>
  <c r="H78" i="133"/>
  <c r="H78" i="134"/>
  <c r="H77" i="95"/>
  <c r="H77" i="96"/>
  <c r="H77" i="97"/>
  <c r="H77" i="98"/>
  <c r="H77" i="99"/>
  <c r="H77" i="100"/>
  <c r="H77" i="101"/>
  <c r="H77" i="102"/>
  <c r="H77" i="103"/>
  <c r="H77" i="104"/>
  <c r="H77" i="105"/>
  <c r="H77" i="106"/>
  <c r="H77" i="108"/>
  <c r="H77" i="107"/>
  <c r="H77" i="109"/>
  <c r="H77" i="110"/>
  <c r="H77" i="111"/>
  <c r="H77" i="112"/>
  <c r="H77" i="113"/>
  <c r="H77" i="114"/>
  <c r="H77" i="115"/>
  <c r="H77" i="116"/>
  <c r="H77" i="117"/>
  <c r="H77" i="118"/>
  <c r="H77" i="119"/>
  <c r="H77" i="120"/>
  <c r="H77" i="121"/>
  <c r="H77" i="122"/>
  <c r="H77" i="123"/>
  <c r="H77" i="125"/>
  <c r="H77" i="126"/>
  <c r="H77" i="127"/>
  <c r="H77" i="128"/>
  <c r="H77" i="129"/>
  <c r="H77" i="130"/>
  <c r="H77" i="131"/>
  <c r="H77" i="132"/>
  <c r="H77" i="133"/>
  <c r="H77" i="134"/>
  <c r="H76" i="95"/>
  <c r="H76" i="96"/>
  <c r="H76" i="97"/>
  <c r="H76" i="98"/>
  <c r="H76" i="99"/>
  <c r="H76" i="100"/>
  <c r="H76" i="101"/>
  <c r="H76" i="102"/>
  <c r="H76" i="103"/>
  <c r="H76" i="104"/>
  <c r="H76" i="105"/>
  <c r="H76" i="106"/>
  <c r="H76" i="108"/>
  <c r="H76" i="107"/>
  <c r="H76" i="109"/>
  <c r="H76" i="110"/>
  <c r="H76" i="111"/>
  <c r="H76" i="112"/>
  <c r="H76" i="113"/>
  <c r="H76" i="114"/>
  <c r="H76" i="115"/>
  <c r="H76" i="116"/>
  <c r="H76" i="117"/>
  <c r="H76" i="118"/>
  <c r="H76" i="119"/>
  <c r="H76" i="120"/>
  <c r="H76" i="121"/>
  <c r="H76" i="122"/>
  <c r="H76" i="123"/>
  <c r="H76" i="125"/>
  <c r="H76" i="126"/>
  <c r="H76" i="127"/>
  <c r="H76" i="128"/>
  <c r="H76" i="129"/>
  <c r="H76" i="130"/>
  <c r="H76" i="131"/>
  <c r="H76" i="132"/>
  <c r="H76" i="133"/>
  <c r="H76" i="134"/>
  <c r="H75" i="95"/>
  <c r="H75" i="96"/>
  <c r="H75" i="97"/>
  <c r="H75" i="98"/>
  <c r="H75" i="99"/>
  <c r="H75" i="100"/>
  <c r="H75" i="101"/>
  <c r="H75" i="102"/>
  <c r="H75" i="103"/>
  <c r="H75" i="104"/>
  <c r="H75" i="105"/>
  <c r="H75" i="106"/>
  <c r="H75" i="108"/>
  <c r="H75" i="107"/>
  <c r="H75" i="109"/>
  <c r="H75" i="110"/>
  <c r="H75" i="111"/>
  <c r="H75" i="112"/>
  <c r="H75" i="113"/>
  <c r="H75" i="114"/>
  <c r="H75" i="115"/>
  <c r="H75" i="116"/>
  <c r="H75" i="117"/>
  <c r="H75" i="118"/>
  <c r="H75" i="119"/>
  <c r="H75" i="120"/>
  <c r="H75" i="121"/>
  <c r="H75" i="122"/>
  <c r="H75" i="123"/>
  <c r="H75" i="125"/>
  <c r="H75" i="126"/>
  <c r="H75" i="127"/>
  <c r="H75" i="128"/>
  <c r="H75" i="129"/>
  <c r="H75" i="130"/>
  <c r="H75" i="131"/>
  <c r="H75" i="132"/>
  <c r="H75" i="133"/>
  <c r="H75" i="134"/>
  <c r="H74" i="95"/>
  <c r="H74" i="96"/>
  <c r="H74" i="97"/>
  <c r="H74" i="98"/>
  <c r="H74" i="99"/>
  <c r="H74" i="100"/>
  <c r="H74" i="101"/>
  <c r="H74" i="102"/>
  <c r="H74" i="103"/>
  <c r="H74" i="104"/>
  <c r="H74" i="105"/>
  <c r="H74" i="106"/>
  <c r="H74" i="108"/>
  <c r="H74" i="107"/>
  <c r="H74" i="109"/>
  <c r="H74" i="110"/>
  <c r="H74" i="111"/>
  <c r="H74" i="112"/>
  <c r="H74" i="113"/>
  <c r="H74" i="114"/>
  <c r="H74" i="115"/>
  <c r="H74" i="116"/>
  <c r="H74" i="117"/>
  <c r="H74" i="118"/>
  <c r="H74" i="119"/>
  <c r="H74" i="120"/>
  <c r="H74" i="121"/>
  <c r="H74" i="122"/>
  <c r="H74" i="123"/>
  <c r="H74" i="125"/>
  <c r="H74" i="126"/>
  <c r="H74" i="127"/>
  <c r="H74" i="128"/>
  <c r="H74" i="129"/>
  <c r="H74" i="130"/>
  <c r="H74" i="131"/>
  <c r="H74" i="132"/>
  <c r="H74" i="133"/>
  <c r="H74" i="134"/>
  <c r="H73" i="95"/>
  <c r="H73" i="96"/>
  <c r="H73" i="97"/>
  <c r="H73" i="98"/>
  <c r="H73" i="99"/>
  <c r="H73" i="100"/>
  <c r="H73" i="101"/>
  <c r="H73" i="102"/>
  <c r="H73" i="103"/>
  <c r="H73" i="104"/>
  <c r="H73" i="105"/>
  <c r="H73" i="106"/>
  <c r="H73" i="108"/>
  <c r="H73" i="107"/>
  <c r="H73" i="109"/>
  <c r="H73" i="110"/>
  <c r="H73" i="111"/>
  <c r="H73" i="112"/>
  <c r="H73" i="113"/>
  <c r="H73" i="114"/>
  <c r="H73" i="115"/>
  <c r="H73" i="116"/>
  <c r="H73" i="117"/>
  <c r="H73" i="118"/>
  <c r="H73" i="119"/>
  <c r="H73" i="120"/>
  <c r="H73" i="121"/>
  <c r="H73" i="122"/>
  <c r="H73" i="123"/>
  <c r="H73" i="125"/>
  <c r="H73" i="126"/>
  <c r="H73" i="127"/>
  <c r="H73" i="128"/>
  <c r="H73" i="129"/>
  <c r="H73" i="130"/>
  <c r="H73" i="131"/>
  <c r="H73" i="132"/>
  <c r="H73" i="133"/>
  <c r="H73" i="134"/>
  <c r="H57" i="95"/>
  <c r="H57" i="96"/>
  <c r="H57" i="97"/>
  <c r="H57" i="98"/>
  <c r="H57" i="99"/>
  <c r="H57" i="100"/>
  <c r="H57" i="101"/>
  <c r="H57" i="102"/>
  <c r="H57" i="103"/>
  <c r="H57" i="104"/>
  <c r="H57" i="105"/>
  <c r="H57" i="106"/>
  <c r="H57" i="108"/>
  <c r="H57" i="107"/>
  <c r="H57" i="109"/>
  <c r="H57" i="110"/>
  <c r="H57" i="111"/>
  <c r="H57" i="112"/>
  <c r="H57" i="113"/>
  <c r="H57" i="114"/>
  <c r="H57" i="115"/>
  <c r="H57" i="116"/>
  <c r="H57" i="117"/>
  <c r="H57" i="118"/>
  <c r="H57" i="119"/>
  <c r="H57" i="120"/>
  <c r="H57" i="121"/>
  <c r="H57" i="122"/>
  <c r="H57" i="123"/>
  <c r="H57" i="125"/>
  <c r="H57" i="126"/>
  <c r="H57" i="127"/>
  <c r="H57" i="128"/>
  <c r="H57" i="129"/>
  <c r="H57" i="130"/>
  <c r="H57" i="131"/>
  <c r="H57" i="132"/>
  <c r="H57" i="133"/>
  <c r="H57" i="134"/>
  <c r="H56" i="95"/>
  <c r="H56" i="96"/>
  <c r="H56" i="97"/>
  <c r="H56" i="98"/>
  <c r="H56" i="99"/>
  <c r="H56" i="100"/>
  <c r="H56" i="101"/>
  <c r="H56" i="102"/>
  <c r="H56" i="103"/>
  <c r="H56" i="104"/>
  <c r="H56" i="105"/>
  <c r="H56" i="106"/>
  <c r="H56" i="108"/>
  <c r="H56" i="107"/>
  <c r="H56" i="109"/>
  <c r="H56" i="110"/>
  <c r="H56" i="111"/>
  <c r="H56" i="112"/>
  <c r="H56" i="113"/>
  <c r="H56" i="114"/>
  <c r="H56" i="115"/>
  <c r="H56" i="116"/>
  <c r="H56" i="117"/>
  <c r="H56" i="118"/>
  <c r="H56" i="119"/>
  <c r="H56" i="120"/>
  <c r="H56" i="121"/>
  <c r="H56" i="122"/>
  <c r="H56" i="123"/>
  <c r="H56" i="125"/>
  <c r="H56" i="126"/>
  <c r="H56" i="127"/>
  <c r="H56" i="128"/>
  <c r="H56" i="129"/>
  <c r="H56" i="130"/>
  <c r="H56" i="131"/>
  <c r="H56" i="132"/>
  <c r="H56" i="133"/>
  <c r="H56" i="134"/>
  <c r="H45" i="95"/>
  <c r="H45" i="96"/>
  <c r="H45" i="97"/>
  <c r="H45" i="98"/>
  <c r="H45" i="99"/>
  <c r="H45" i="100"/>
  <c r="H45" i="101"/>
  <c r="H45" i="102"/>
  <c r="H45" i="103"/>
  <c r="H45" i="104"/>
  <c r="H45" i="105"/>
  <c r="H45" i="106"/>
  <c r="H45" i="108"/>
  <c r="H45" i="107"/>
  <c r="H45" i="109"/>
  <c r="H45" i="110"/>
  <c r="H45" i="111"/>
  <c r="H45" i="112"/>
  <c r="H45" i="113"/>
  <c r="H45" i="114"/>
  <c r="H45" i="115"/>
  <c r="H45" i="116"/>
  <c r="H45" i="117"/>
  <c r="H45" i="118"/>
  <c r="H45" i="119"/>
  <c r="H45" i="120"/>
  <c r="H45" i="121"/>
  <c r="H45" i="122"/>
  <c r="H45" i="123"/>
  <c r="H45" i="125"/>
  <c r="H45" i="126"/>
  <c r="H45" i="127"/>
  <c r="H45" i="128"/>
  <c r="H45" i="129"/>
  <c r="H45" i="130"/>
  <c r="H45" i="131"/>
  <c r="H45" i="132"/>
  <c r="H45" i="133"/>
  <c r="H45" i="134"/>
  <c r="H44" i="95"/>
  <c r="H44" i="96"/>
  <c r="H44" i="97"/>
  <c r="H44" i="98"/>
  <c r="H44" i="99"/>
  <c r="H44" i="100"/>
  <c r="H44" i="101"/>
  <c r="H44" i="102"/>
  <c r="H44" i="103"/>
  <c r="H44" i="104"/>
  <c r="H44" i="105"/>
  <c r="H44" i="106"/>
  <c r="H44" i="108"/>
  <c r="H44" i="107"/>
  <c r="H44" i="109"/>
  <c r="H44" i="110"/>
  <c r="H44" i="111"/>
  <c r="H44" i="112"/>
  <c r="H44" i="113"/>
  <c r="H44" i="114"/>
  <c r="H44" i="115"/>
  <c r="H44" i="116"/>
  <c r="H44" i="117"/>
  <c r="H44" i="118"/>
  <c r="H44" i="119"/>
  <c r="H44" i="120"/>
  <c r="H44" i="121"/>
  <c r="H44" i="122"/>
  <c r="H44" i="123"/>
  <c r="H44" i="125"/>
  <c r="H44" i="126"/>
  <c r="H44" i="127"/>
  <c r="H44" i="128"/>
  <c r="H44" i="129"/>
  <c r="H44" i="130"/>
  <c r="H44" i="131"/>
  <c r="H44" i="132"/>
  <c r="H44" i="133"/>
  <c r="H44" i="134"/>
  <c r="H43" i="95"/>
  <c r="H43" i="96"/>
  <c r="H43" i="97"/>
  <c r="H43" i="98"/>
  <c r="H43" i="99"/>
  <c r="H43" i="100"/>
  <c r="H43" i="101"/>
  <c r="H43" i="102"/>
  <c r="H43" i="103"/>
  <c r="H43" i="104"/>
  <c r="H43" i="105"/>
  <c r="H43" i="106"/>
  <c r="H43" i="108"/>
  <c r="H43" i="107"/>
  <c r="H43" i="109"/>
  <c r="H43" i="110"/>
  <c r="H43" i="111"/>
  <c r="H43" i="112"/>
  <c r="H43" i="113"/>
  <c r="H43" i="114"/>
  <c r="H43" i="115"/>
  <c r="H43" i="116"/>
  <c r="H43" i="117"/>
  <c r="H43" i="118"/>
  <c r="H43" i="119"/>
  <c r="H43" i="120"/>
  <c r="H43" i="121"/>
  <c r="H43" i="122"/>
  <c r="H43" i="123"/>
  <c r="H43" i="125"/>
  <c r="H43" i="126"/>
  <c r="H43" i="127"/>
  <c r="H43" i="128"/>
  <c r="H43" i="129"/>
  <c r="H43" i="130"/>
  <c r="H43" i="131"/>
  <c r="H43" i="132"/>
  <c r="H43" i="133"/>
  <c r="H43" i="134"/>
  <c r="H42" i="95"/>
  <c r="H42" i="96"/>
  <c r="H42" i="97"/>
  <c r="H42" i="98"/>
  <c r="H42" i="99"/>
  <c r="H42" i="100"/>
  <c r="H42" i="101"/>
  <c r="H42" i="102"/>
  <c r="H42" i="103"/>
  <c r="H42" i="104"/>
  <c r="H42" i="105"/>
  <c r="H42" i="106"/>
  <c r="H42" i="108"/>
  <c r="H42" i="107"/>
  <c r="H42" i="109"/>
  <c r="H42" i="110"/>
  <c r="H42" i="111"/>
  <c r="H42" i="112"/>
  <c r="H42" i="113"/>
  <c r="H42" i="114"/>
  <c r="H42" i="115"/>
  <c r="H42" i="116"/>
  <c r="H42" i="117"/>
  <c r="H42" i="118"/>
  <c r="H42" i="119"/>
  <c r="H42" i="120"/>
  <c r="H42" i="121"/>
  <c r="H42" i="122"/>
  <c r="H42" i="123"/>
  <c r="H42" i="125"/>
  <c r="H42" i="126"/>
  <c r="H42" i="127"/>
  <c r="H42" i="128"/>
  <c r="H42" i="129"/>
  <c r="H42" i="130"/>
  <c r="H42" i="131"/>
  <c r="H42" i="132"/>
  <c r="H42" i="133"/>
  <c r="H42" i="134"/>
  <c r="H41" i="95"/>
  <c r="H41" i="96"/>
  <c r="H41" i="97"/>
  <c r="H41" i="98"/>
  <c r="H41" i="99"/>
  <c r="H41" i="100"/>
  <c r="H41" i="101"/>
  <c r="H41" i="102"/>
  <c r="H41" i="103"/>
  <c r="H41" i="104"/>
  <c r="H41" i="105"/>
  <c r="H41" i="106"/>
  <c r="H41" i="108"/>
  <c r="H41" i="107"/>
  <c r="H41" i="109"/>
  <c r="H41" i="110"/>
  <c r="H41" i="111"/>
  <c r="H41" i="112"/>
  <c r="H41" i="113"/>
  <c r="H41" i="114"/>
  <c r="H41" i="115"/>
  <c r="H41" i="116"/>
  <c r="H41" i="117"/>
  <c r="H41" i="118"/>
  <c r="H41" i="119"/>
  <c r="H41" i="120"/>
  <c r="H41" i="121"/>
  <c r="H41" i="122"/>
  <c r="H41" i="123"/>
  <c r="H41" i="125"/>
  <c r="H41" i="126"/>
  <c r="H41" i="127"/>
  <c r="H41" i="128"/>
  <c r="H41" i="129"/>
  <c r="H41" i="130"/>
  <c r="H41" i="131"/>
  <c r="H41" i="132"/>
  <c r="H41" i="133"/>
  <c r="H41" i="134"/>
  <c r="H40" i="95"/>
  <c r="H40" i="96"/>
  <c r="H40" i="97"/>
  <c r="H40" i="98"/>
  <c r="H40" i="99"/>
  <c r="H40" i="100"/>
  <c r="H40" i="101"/>
  <c r="H40" i="102"/>
  <c r="H40" i="103"/>
  <c r="H40" i="104"/>
  <c r="H40" i="105"/>
  <c r="H40" i="106"/>
  <c r="H40" i="108"/>
  <c r="H40" i="107"/>
  <c r="H40" i="109"/>
  <c r="H40" i="110"/>
  <c r="H40" i="111"/>
  <c r="H40" i="112"/>
  <c r="H40" i="113"/>
  <c r="H40" i="114"/>
  <c r="H40" i="115"/>
  <c r="H40" i="116"/>
  <c r="H40" i="117"/>
  <c r="H40" i="118"/>
  <c r="H40" i="119"/>
  <c r="H40" i="120"/>
  <c r="H40" i="121"/>
  <c r="H40" i="122"/>
  <c r="H40" i="123"/>
  <c r="H40" i="125"/>
  <c r="H40" i="126"/>
  <c r="H40" i="127"/>
  <c r="H40" i="128"/>
  <c r="H40" i="129"/>
  <c r="H40" i="130"/>
  <c r="H40" i="131"/>
  <c r="H40" i="132"/>
  <c r="H40" i="133"/>
  <c r="H40" i="134"/>
  <c r="H40" i="10"/>
  <c r="H39" i="95"/>
  <c r="H39" i="96"/>
  <c r="H39" i="97"/>
  <c r="H39" i="98"/>
  <c r="H39" i="99"/>
  <c r="H39" i="100"/>
  <c r="H39" i="101"/>
  <c r="H39" i="102"/>
  <c r="H39" i="103"/>
  <c r="H39" i="104"/>
  <c r="H39" i="105"/>
  <c r="H39" i="106"/>
  <c r="H39" i="108"/>
  <c r="H39" i="107"/>
  <c r="H39" i="109"/>
  <c r="H39" i="110"/>
  <c r="H39" i="111"/>
  <c r="H39" i="112"/>
  <c r="H39" i="113"/>
  <c r="H39" i="114"/>
  <c r="H39" i="115"/>
  <c r="H39" i="116"/>
  <c r="H39" i="117"/>
  <c r="H39" i="118"/>
  <c r="H39" i="119"/>
  <c r="H39" i="120"/>
  <c r="H39" i="121"/>
  <c r="H39" i="122"/>
  <c r="H39" i="123"/>
  <c r="H39" i="125"/>
  <c r="H39" i="126"/>
  <c r="H39" i="127"/>
  <c r="H39" i="128"/>
  <c r="H39" i="129"/>
  <c r="H39" i="130"/>
  <c r="H39" i="131"/>
  <c r="H39" i="132"/>
  <c r="H39" i="133"/>
  <c r="H39" i="134"/>
  <c r="H23" i="95"/>
  <c r="H23" i="96"/>
  <c r="H23" i="97"/>
  <c r="H23" i="98"/>
  <c r="H23" i="99"/>
  <c r="H23" i="100"/>
  <c r="H23" i="101"/>
  <c r="H23" i="102"/>
  <c r="H23" i="103"/>
  <c r="H23" i="104"/>
  <c r="H23" i="105"/>
  <c r="H23" i="106"/>
  <c r="H23" i="108"/>
  <c r="H23" i="107"/>
  <c r="H23" i="109"/>
  <c r="H23" i="110"/>
  <c r="H23" i="111"/>
  <c r="H23" i="112"/>
  <c r="H23" i="113"/>
  <c r="H23" i="114"/>
  <c r="H23" i="115"/>
  <c r="H23" i="116"/>
  <c r="H23" i="117"/>
  <c r="H23" i="118"/>
  <c r="H23" i="119"/>
  <c r="H23" i="120"/>
  <c r="H23" i="121"/>
  <c r="H23" i="122"/>
  <c r="H23" i="123"/>
  <c r="H23" i="125"/>
  <c r="H23" i="126"/>
  <c r="H23" i="127"/>
  <c r="H23" i="128"/>
  <c r="H23" i="129"/>
  <c r="H23" i="130"/>
  <c r="H23" i="131"/>
  <c r="H23" i="132"/>
  <c r="H23" i="133"/>
  <c r="H23" i="134"/>
  <c r="H22" i="95"/>
  <c r="H22" i="96"/>
  <c r="H22" i="97"/>
  <c r="H22" i="98"/>
  <c r="H22" i="99"/>
  <c r="H22" i="100"/>
  <c r="H22" i="101"/>
  <c r="H22" i="102"/>
  <c r="H22" i="103"/>
  <c r="H22" i="104"/>
  <c r="H22" i="105"/>
  <c r="H22" i="106"/>
  <c r="H22" i="108"/>
  <c r="H22" i="107"/>
  <c r="H22" i="109"/>
  <c r="H22" i="110"/>
  <c r="H22" i="111"/>
  <c r="H22" i="112"/>
  <c r="H22" i="113"/>
  <c r="H22" i="114"/>
  <c r="H22" i="115"/>
  <c r="H22" i="116"/>
  <c r="H22" i="117"/>
  <c r="H22" i="118"/>
  <c r="H22" i="119"/>
  <c r="H22" i="120"/>
  <c r="H22" i="121"/>
  <c r="H22" i="122"/>
  <c r="H22" i="123"/>
  <c r="H22" i="125"/>
  <c r="H22" i="126"/>
  <c r="H22" i="127"/>
  <c r="H22" i="128"/>
  <c r="H22" i="129"/>
  <c r="H22" i="130"/>
  <c r="H22" i="131"/>
  <c r="H22" i="132"/>
  <c r="H22" i="133"/>
  <c r="H22" i="134"/>
  <c r="G22" i="95"/>
  <c r="G22" i="96"/>
  <c r="G22" i="97"/>
  <c r="G22" i="98"/>
  <c r="G22" i="99"/>
  <c r="G22" i="100"/>
  <c r="G22" i="101"/>
  <c r="G22" i="102"/>
  <c r="G22" i="103"/>
  <c r="G22" i="104"/>
  <c r="G22" i="105"/>
  <c r="G22" i="106"/>
  <c r="G22" i="108"/>
  <c r="G22" i="107"/>
  <c r="G22" i="109"/>
  <c r="G22" i="110"/>
  <c r="G22" i="111"/>
  <c r="G22" i="112"/>
  <c r="G22" i="113"/>
  <c r="G22" i="114"/>
  <c r="G22" i="115"/>
  <c r="G22" i="116"/>
  <c r="G22" i="117"/>
  <c r="G22" i="118"/>
  <c r="G22" i="119"/>
  <c r="G22" i="120"/>
  <c r="G22" i="121"/>
  <c r="G22" i="122"/>
  <c r="G22" i="123"/>
  <c r="G22" i="125"/>
  <c r="G22" i="126"/>
  <c r="G22" i="127"/>
  <c r="G22" i="128"/>
  <c r="G22" i="129"/>
  <c r="G22" i="130"/>
  <c r="G22" i="131"/>
  <c r="G22" i="132"/>
  <c r="G22" i="133"/>
  <c r="G22" i="134"/>
  <c r="G22" i="10"/>
  <c r="H22" i="10" s="1"/>
  <c r="M22" i="10" l="1"/>
  <c r="N22" i="10" s="1"/>
  <c r="G23" i="10"/>
  <c r="H23" i="10" s="1"/>
  <c r="C107" i="124" l="1"/>
  <c r="C108" i="124"/>
  <c r="C109" i="124"/>
  <c r="C110" i="124"/>
  <c r="C111" i="124"/>
  <c r="C112" i="124"/>
  <c r="C113" i="124"/>
  <c r="C114" i="124"/>
  <c r="C115" i="124"/>
  <c r="C116" i="124"/>
  <c r="C90" i="124"/>
  <c r="C91" i="124"/>
  <c r="C92" i="124"/>
  <c r="C93" i="124"/>
  <c r="C94" i="124"/>
  <c r="C95" i="124"/>
  <c r="C96" i="124"/>
  <c r="C89" i="124"/>
  <c r="C73" i="124"/>
  <c r="C74" i="124"/>
  <c r="C75" i="124"/>
  <c r="C76" i="124"/>
  <c r="C77" i="124"/>
  <c r="C72" i="124"/>
  <c r="C56" i="124"/>
  <c r="C55" i="124"/>
  <c r="C39" i="124"/>
  <c r="C40" i="124"/>
  <c r="C41" i="124"/>
  <c r="C42" i="124"/>
  <c r="C43" i="124"/>
  <c r="C44" i="124"/>
  <c r="C45" i="124"/>
  <c r="C38" i="124"/>
  <c r="C108" i="94"/>
  <c r="C109" i="94"/>
  <c r="C110" i="94"/>
  <c r="C203" i="9" s="1"/>
  <c r="C111" i="94"/>
  <c r="C204" i="9" s="1"/>
  <c r="C112" i="94"/>
  <c r="C218" i="9" s="1"/>
  <c r="C113" i="94"/>
  <c r="C206" i="9" s="1"/>
  <c r="C114" i="94"/>
  <c r="C207" i="9" s="1"/>
  <c r="C115" i="94"/>
  <c r="C208" i="9" s="1"/>
  <c r="C116" i="94"/>
  <c r="C209" i="9" s="1"/>
  <c r="C117" i="94"/>
  <c r="C210" i="9" s="1"/>
  <c r="C91" i="94"/>
  <c r="C92" i="94"/>
  <c r="C160" i="9" s="1"/>
  <c r="C93" i="94"/>
  <c r="C161" i="9" s="1"/>
  <c r="C94" i="94"/>
  <c r="C95" i="94"/>
  <c r="C96" i="94"/>
  <c r="C164" i="9" s="1"/>
  <c r="C97" i="94"/>
  <c r="C165" i="9" s="1"/>
  <c r="C90" i="94"/>
  <c r="C74" i="94"/>
  <c r="C75" i="94"/>
  <c r="C76" i="94"/>
  <c r="C77" i="94"/>
  <c r="C78" i="94"/>
  <c r="C73" i="94"/>
  <c r="C128" i="9" s="1"/>
  <c r="C72" i="94"/>
  <c r="C57" i="94"/>
  <c r="C121" i="9" s="1"/>
  <c r="C56" i="94"/>
  <c r="C40" i="94"/>
  <c r="C114" i="9" s="1"/>
  <c r="C41" i="94"/>
  <c r="C115" i="9" s="1"/>
  <c r="C42" i="94"/>
  <c r="C116" i="9" s="1"/>
  <c r="C43" i="94"/>
  <c r="C117" i="9" s="1"/>
  <c r="C44" i="94"/>
  <c r="C118" i="9" s="1"/>
  <c r="C45" i="94"/>
  <c r="C119" i="9" s="1"/>
  <c r="C39" i="94"/>
  <c r="AF106" i="95"/>
  <c r="AF106" i="96"/>
  <c r="AF106" i="97"/>
  <c r="AF106" i="98"/>
  <c r="AF106" i="99"/>
  <c r="AF106" i="100"/>
  <c r="AF106" i="101"/>
  <c r="AF106" i="102"/>
  <c r="AF106" i="103"/>
  <c r="AF106" i="104"/>
  <c r="AF106" i="105"/>
  <c r="AF106" i="106"/>
  <c r="AF106" i="108"/>
  <c r="AF106" i="107"/>
  <c r="AF106" i="109"/>
  <c r="AF106" i="110"/>
  <c r="AF106" i="111"/>
  <c r="AF106" i="112"/>
  <c r="AF106" i="113"/>
  <c r="AF106" i="114"/>
  <c r="AF106" i="115"/>
  <c r="AF106" i="116"/>
  <c r="AF106" i="117"/>
  <c r="AF106" i="118"/>
  <c r="AF106" i="119"/>
  <c r="AF106" i="120"/>
  <c r="AF106" i="121"/>
  <c r="AF106" i="122"/>
  <c r="AF106" i="123"/>
  <c r="AF106" i="125"/>
  <c r="AF106" i="126"/>
  <c r="AF106" i="127"/>
  <c r="AF106" i="128"/>
  <c r="AF106" i="129"/>
  <c r="AF106" i="130"/>
  <c r="AF106" i="131"/>
  <c r="AF106" i="132"/>
  <c r="AF106" i="133"/>
  <c r="AF106" i="134"/>
  <c r="AE108" i="95"/>
  <c r="AE109" i="95"/>
  <c r="AE110" i="95"/>
  <c r="AE111" i="95"/>
  <c r="AE112" i="95"/>
  <c r="AE113" i="95"/>
  <c r="AE114" i="95"/>
  <c r="AE115" i="95"/>
  <c r="AE116" i="95"/>
  <c r="AE117" i="95"/>
  <c r="AE108" i="96"/>
  <c r="AE109" i="96"/>
  <c r="AE110" i="96"/>
  <c r="AE111" i="96"/>
  <c r="AE112" i="96"/>
  <c r="AE113" i="96"/>
  <c r="AE114" i="96"/>
  <c r="AE115" i="96"/>
  <c r="AE116" i="96"/>
  <c r="AE117" i="96"/>
  <c r="AE108" i="97"/>
  <c r="AE109" i="97"/>
  <c r="AE110" i="97"/>
  <c r="AE111" i="97"/>
  <c r="AE112" i="97"/>
  <c r="AE113" i="97"/>
  <c r="AE114" i="97"/>
  <c r="AE115" i="97"/>
  <c r="AE116" i="97"/>
  <c r="AE117" i="97"/>
  <c r="AE108" i="98"/>
  <c r="AE109" i="98"/>
  <c r="AE110" i="98"/>
  <c r="AE111" i="98"/>
  <c r="AE112" i="98"/>
  <c r="AE113" i="98"/>
  <c r="AE114" i="98"/>
  <c r="AE115" i="98"/>
  <c r="AE116" i="98"/>
  <c r="AE117" i="98"/>
  <c r="AE108" i="99"/>
  <c r="AE109" i="99"/>
  <c r="AE110" i="99"/>
  <c r="AE111" i="99"/>
  <c r="AE112" i="99"/>
  <c r="AE113" i="99"/>
  <c r="AE114" i="99"/>
  <c r="AE115" i="99"/>
  <c r="AE116" i="99"/>
  <c r="AE117" i="99"/>
  <c r="AE108" i="100"/>
  <c r="AE109" i="100"/>
  <c r="AE110" i="100"/>
  <c r="AE111" i="100"/>
  <c r="AE112" i="100"/>
  <c r="AE113" i="100"/>
  <c r="AE114" i="100"/>
  <c r="AE115" i="100"/>
  <c r="AE116" i="100"/>
  <c r="AE117" i="100"/>
  <c r="AE108" i="101"/>
  <c r="AE109" i="101"/>
  <c r="AE110" i="101"/>
  <c r="AE111" i="101"/>
  <c r="AE112" i="101"/>
  <c r="AE113" i="101"/>
  <c r="AE114" i="101"/>
  <c r="AE115" i="101"/>
  <c r="AE116" i="101"/>
  <c r="AE117" i="101"/>
  <c r="AE108" i="102"/>
  <c r="AE109" i="102"/>
  <c r="AE110" i="102"/>
  <c r="AE111" i="102"/>
  <c r="AE112" i="102"/>
  <c r="AE113" i="102"/>
  <c r="AE114" i="102"/>
  <c r="AE115" i="102"/>
  <c r="AE116" i="102"/>
  <c r="AE117" i="102"/>
  <c r="AE108" i="103"/>
  <c r="AE109" i="103"/>
  <c r="AE110" i="103"/>
  <c r="AE111" i="103"/>
  <c r="AE112" i="103"/>
  <c r="AE113" i="103"/>
  <c r="AE114" i="103"/>
  <c r="AE115" i="103"/>
  <c r="AE116" i="103"/>
  <c r="AE117" i="103"/>
  <c r="AE108" i="104"/>
  <c r="AE109" i="104"/>
  <c r="AE110" i="104"/>
  <c r="AE111" i="104"/>
  <c r="AE112" i="104"/>
  <c r="AE113" i="104"/>
  <c r="AE114" i="104"/>
  <c r="AE115" i="104"/>
  <c r="AE116" i="104"/>
  <c r="AE117" i="104"/>
  <c r="AE108" i="105"/>
  <c r="AE109" i="105"/>
  <c r="AE110" i="105"/>
  <c r="AE111" i="105"/>
  <c r="AE112" i="105"/>
  <c r="AE113" i="105"/>
  <c r="AE114" i="105"/>
  <c r="AE115" i="105"/>
  <c r="AE116" i="105"/>
  <c r="AE117" i="105"/>
  <c r="AE108" i="106"/>
  <c r="AE109" i="106"/>
  <c r="AE110" i="106"/>
  <c r="AE111" i="106"/>
  <c r="AE112" i="106"/>
  <c r="AE113" i="106"/>
  <c r="AE114" i="106"/>
  <c r="AE115" i="106"/>
  <c r="AE116" i="106"/>
  <c r="AE117" i="106"/>
  <c r="AE108" i="108"/>
  <c r="AE109" i="108"/>
  <c r="AE110" i="108"/>
  <c r="AE111" i="108"/>
  <c r="AE112" i="108"/>
  <c r="AE113" i="108"/>
  <c r="AE114" i="108"/>
  <c r="AE115" i="108"/>
  <c r="AE116" i="108"/>
  <c r="AE117" i="108"/>
  <c r="AE108" i="107"/>
  <c r="AE109" i="107"/>
  <c r="AE110" i="107"/>
  <c r="AE111" i="107"/>
  <c r="AE112" i="107"/>
  <c r="AE113" i="107"/>
  <c r="AE114" i="107"/>
  <c r="AE115" i="107"/>
  <c r="AE116" i="107"/>
  <c r="AE117" i="107"/>
  <c r="AE108" i="109"/>
  <c r="AE109" i="109"/>
  <c r="AE110" i="109"/>
  <c r="AE111" i="109"/>
  <c r="AE112" i="109"/>
  <c r="AE113" i="109"/>
  <c r="AE114" i="109"/>
  <c r="AE115" i="109"/>
  <c r="AE116" i="109"/>
  <c r="AE117" i="109"/>
  <c r="AE108" i="110"/>
  <c r="AE109" i="110"/>
  <c r="AE110" i="110"/>
  <c r="AE111" i="110"/>
  <c r="AE112" i="110"/>
  <c r="AE113" i="110"/>
  <c r="AE114" i="110"/>
  <c r="AE115" i="110"/>
  <c r="AE116" i="110"/>
  <c r="AE117" i="110"/>
  <c r="AE108" i="111"/>
  <c r="AE109" i="111"/>
  <c r="AE110" i="111"/>
  <c r="AE111" i="111"/>
  <c r="AE112" i="111"/>
  <c r="AE113" i="111"/>
  <c r="AE114" i="111"/>
  <c r="AE115" i="111"/>
  <c r="AE116" i="111"/>
  <c r="AE117" i="111"/>
  <c r="AE108" i="112"/>
  <c r="AE109" i="112"/>
  <c r="AE110" i="112"/>
  <c r="AE111" i="112"/>
  <c r="AE112" i="112"/>
  <c r="AE113" i="112"/>
  <c r="AE114" i="112"/>
  <c r="AE115" i="112"/>
  <c r="AE116" i="112"/>
  <c r="AE117" i="112"/>
  <c r="AE108" i="113"/>
  <c r="AE109" i="113"/>
  <c r="AE110" i="113"/>
  <c r="AE111" i="113"/>
  <c r="AE112" i="113"/>
  <c r="AE113" i="113"/>
  <c r="AE114" i="113"/>
  <c r="AE115" i="113"/>
  <c r="AE116" i="113"/>
  <c r="AE117" i="113"/>
  <c r="AE108" i="114"/>
  <c r="AE109" i="114"/>
  <c r="AE110" i="114"/>
  <c r="AE111" i="114"/>
  <c r="AE112" i="114"/>
  <c r="AE113" i="114"/>
  <c r="AE114" i="114"/>
  <c r="AE115" i="114"/>
  <c r="AE116" i="114"/>
  <c r="AE117" i="114"/>
  <c r="AE108" i="115"/>
  <c r="AE109" i="115"/>
  <c r="AE110" i="115"/>
  <c r="AE111" i="115"/>
  <c r="AE112" i="115"/>
  <c r="AE113" i="115"/>
  <c r="AE114" i="115"/>
  <c r="AE115" i="115"/>
  <c r="AE116" i="115"/>
  <c r="AE117" i="115"/>
  <c r="AE108" i="116"/>
  <c r="AE109" i="116"/>
  <c r="AE110" i="116"/>
  <c r="AE111" i="116"/>
  <c r="AE112" i="116"/>
  <c r="AE113" i="116"/>
  <c r="AE114" i="116"/>
  <c r="AE115" i="116"/>
  <c r="AE116" i="116"/>
  <c r="AE117" i="116"/>
  <c r="AE108" i="117"/>
  <c r="AE109" i="117"/>
  <c r="AE110" i="117"/>
  <c r="AE111" i="117"/>
  <c r="AE112" i="117"/>
  <c r="AE113" i="117"/>
  <c r="AE114" i="117"/>
  <c r="AE115" i="117"/>
  <c r="AE116" i="117"/>
  <c r="AE117" i="117"/>
  <c r="AE108" i="118"/>
  <c r="AE109" i="118"/>
  <c r="AE110" i="118"/>
  <c r="AE111" i="118"/>
  <c r="AE112" i="118"/>
  <c r="AE113" i="118"/>
  <c r="AE114" i="118"/>
  <c r="AE115" i="118"/>
  <c r="AE116" i="118"/>
  <c r="AE117" i="118"/>
  <c r="AE108" i="119"/>
  <c r="AE109" i="119"/>
  <c r="AE110" i="119"/>
  <c r="AE111" i="119"/>
  <c r="AE112" i="119"/>
  <c r="AE113" i="119"/>
  <c r="AE114" i="119"/>
  <c r="AE115" i="119"/>
  <c r="AE116" i="119"/>
  <c r="AE117" i="119"/>
  <c r="AE108" i="120"/>
  <c r="AE109" i="120"/>
  <c r="AE110" i="120"/>
  <c r="AE111" i="120"/>
  <c r="AE112" i="120"/>
  <c r="AE113" i="120"/>
  <c r="AE114" i="120"/>
  <c r="AE115" i="120"/>
  <c r="AE116" i="120"/>
  <c r="AE117" i="120"/>
  <c r="AE108" i="121"/>
  <c r="AE109" i="121"/>
  <c r="AE110" i="121"/>
  <c r="AE111" i="121"/>
  <c r="AE112" i="121"/>
  <c r="AE113" i="121"/>
  <c r="AE114" i="121"/>
  <c r="AE115" i="121"/>
  <c r="AE116" i="121"/>
  <c r="AE117" i="121"/>
  <c r="AE108" i="122"/>
  <c r="AE109" i="122"/>
  <c r="AE110" i="122"/>
  <c r="AE111" i="122"/>
  <c r="AE112" i="122"/>
  <c r="AE113" i="122"/>
  <c r="AE114" i="122"/>
  <c r="AE115" i="122"/>
  <c r="AE116" i="122"/>
  <c r="AE117" i="122"/>
  <c r="AE108" i="123"/>
  <c r="AE109" i="123"/>
  <c r="AE110" i="123"/>
  <c r="AE111" i="123"/>
  <c r="AE112" i="123"/>
  <c r="AE113" i="123"/>
  <c r="AE114" i="123"/>
  <c r="AE115" i="123"/>
  <c r="AE116" i="123"/>
  <c r="AE117" i="123"/>
  <c r="AE108" i="125"/>
  <c r="AE109" i="125"/>
  <c r="AE110" i="125"/>
  <c r="AE111" i="125"/>
  <c r="AE112" i="125"/>
  <c r="AE113" i="125"/>
  <c r="AE114" i="125"/>
  <c r="AE115" i="125"/>
  <c r="AE116" i="125"/>
  <c r="AE117" i="125"/>
  <c r="AE108" i="126"/>
  <c r="AE109" i="126"/>
  <c r="AE110" i="126"/>
  <c r="AE111" i="126"/>
  <c r="AE112" i="126"/>
  <c r="AE113" i="126"/>
  <c r="AE114" i="126"/>
  <c r="AE115" i="126"/>
  <c r="AE116" i="126"/>
  <c r="AE117" i="126"/>
  <c r="AE108" i="127"/>
  <c r="AE109" i="127"/>
  <c r="AE110" i="127"/>
  <c r="AE111" i="127"/>
  <c r="AE112" i="127"/>
  <c r="AE113" i="127"/>
  <c r="AE114" i="127"/>
  <c r="AE115" i="127"/>
  <c r="AE116" i="127"/>
  <c r="AE117" i="127"/>
  <c r="AE108" i="128"/>
  <c r="AE109" i="128"/>
  <c r="AE110" i="128"/>
  <c r="AE111" i="128"/>
  <c r="AE112" i="128"/>
  <c r="AE113" i="128"/>
  <c r="AE114" i="128"/>
  <c r="AE115" i="128"/>
  <c r="AE116" i="128"/>
  <c r="AE117" i="128"/>
  <c r="AE108" i="129"/>
  <c r="AE109" i="129"/>
  <c r="AE110" i="129"/>
  <c r="AE111" i="129"/>
  <c r="AE112" i="129"/>
  <c r="AE113" i="129"/>
  <c r="AE114" i="129"/>
  <c r="AE115" i="129"/>
  <c r="AE116" i="129"/>
  <c r="AE117" i="129"/>
  <c r="AE108" i="130"/>
  <c r="AE109" i="130"/>
  <c r="AE110" i="130"/>
  <c r="AE111" i="130"/>
  <c r="AE112" i="130"/>
  <c r="AE113" i="130"/>
  <c r="AE114" i="130"/>
  <c r="AE115" i="130"/>
  <c r="AE116" i="130"/>
  <c r="AE117" i="130"/>
  <c r="AE108" i="131"/>
  <c r="AE109" i="131"/>
  <c r="AE110" i="131"/>
  <c r="AE111" i="131"/>
  <c r="AE112" i="131"/>
  <c r="AE113" i="131"/>
  <c r="AE114" i="131"/>
  <c r="AE115" i="131"/>
  <c r="AE116" i="131"/>
  <c r="AE117" i="131"/>
  <c r="AE108" i="132"/>
  <c r="AE109" i="132"/>
  <c r="AE110" i="132"/>
  <c r="AE111" i="132"/>
  <c r="AE112" i="132"/>
  <c r="AE113" i="132"/>
  <c r="AE114" i="132"/>
  <c r="AE115" i="132"/>
  <c r="AE116" i="132"/>
  <c r="AE117" i="132"/>
  <c r="AE108" i="133"/>
  <c r="AE109" i="133"/>
  <c r="AE110" i="133"/>
  <c r="AE111" i="133"/>
  <c r="AE112" i="133"/>
  <c r="AE113" i="133"/>
  <c r="AE114" i="133"/>
  <c r="AE115" i="133"/>
  <c r="AE116" i="133"/>
  <c r="AE117" i="133"/>
  <c r="AE108" i="134"/>
  <c r="AE109" i="134"/>
  <c r="AE110" i="134"/>
  <c r="AE111" i="134"/>
  <c r="AE112" i="134"/>
  <c r="AE113" i="134"/>
  <c r="AE114" i="134"/>
  <c r="AE115" i="134"/>
  <c r="AE116" i="134"/>
  <c r="AE117" i="134"/>
  <c r="AE108" i="10"/>
  <c r="AF108" i="10" s="1"/>
  <c r="AE109" i="10"/>
  <c r="AF109" i="10" s="1"/>
  <c r="AE110" i="10"/>
  <c r="AF110" i="10" s="1"/>
  <c r="AE111" i="10"/>
  <c r="AF111" i="10" s="1"/>
  <c r="AE112" i="10"/>
  <c r="AE113" i="10"/>
  <c r="AE114" i="10"/>
  <c r="AF114" i="10" s="1"/>
  <c r="AE115" i="10"/>
  <c r="AE116" i="10"/>
  <c r="AE117" i="10"/>
  <c r="Z106" i="95"/>
  <c r="Z106" i="96"/>
  <c r="Z106" i="97"/>
  <c r="Z106" i="98"/>
  <c r="Z106" i="99"/>
  <c r="Z106" i="100"/>
  <c r="Z106" i="101"/>
  <c r="Z106" i="102"/>
  <c r="Z106" i="103"/>
  <c r="Z106" i="104"/>
  <c r="Z106" i="105"/>
  <c r="Z106" i="106"/>
  <c r="Z106" i="108"/>
  <c r="Z106" i="107"/>
  <c r="Z106" i="109"/>
  <c r="Z106" i="110"/>
  <c r="Z106" i="111"/>
  <c r="Z106" i="112"/>
  <c r="Z106" i="113"/>
  <c r="Z106" i="114"/>
  <c r="Z106" i="115"/>
  <c r="Z106" i="116"/>
  <c r="Z106" i="117"/>
  <c r="Z106" i="118"/>
  <c r="Z106" i="119"/>
  <c r="Z106" i="120"/>
  <c r="Z106" i="121"/>
  <c r="Z106" i="122"/>
  <c r="Z106" i="123"/>
  <c r="Z106" i="125"/>
  <c r="Z106" i="126"/>
  <c r="Z106" i="127"/>
  <c r="Z106" i="128"/>
  <c r="Z106" i="129"/>
  <c r="Z106" i="130"/>
  <c r="Z106" i="131"/>
  <c r="Z106" i="132"/>
  <c r="Z106" i="133"/>
  <c r="Z106" i="134"/>
  <c r="Y108" i="95"/>
  <c r="Y109" i="95"/>
  <c r="Y110" i="95"/>
  <c r="Y111" i="95"/>
  <c r="Y112" i="95"/>
  <c r="Y113" i="95"/>
  <c r="Y114" i="95"/>
  <c r="Y115" i="95"/>
  <c r="Y116" i="95"/>
  <c r="Y117" i="95"/>
  <c r="Y108" i="96"/>
  <c r="Y109" i="96"/>
  <c r="Y110" i="96"/>
  <c r="Y111" i="96"/>
  <c r="Y112" i="96"/>
  <c r="Y113" i="96"/>
  <c r="Y114" i="96"/>
  <c r="Y115" i="96"/>
  <c r="Y116" i="96"/>
  <c r="Y117" i="96"/>
  <c r="Y108" i="97"/>
  <c r="Y109" i="97"/>
  <c r="Y110" i="97"/>
  <c r="Y111" i="97"/>
  <c r="Y112" i="97"/>
  <c r="Y113" i="97"/>
  <c r="Y114" i="97"/>
  <c r="Y115" i="97"/>
  <c r="Y116" i="97"/>
  <c r="Y117" i="97"/>
  <c r="Y108" i="98"/>
  <c r="Y109" i="98"/>
  <c r="Y110" i="98"/>
  <c r="Y111" i="98"/>
  <c r="Y112" i="98"/>
  <c r="Y113" i="98"/>
  <c r="Y114" i="98"/>
  <c r="Y115" i="98"/>
  <c r="Y116" i="98"/>
  <c r="Y117" i="98"/>
  <c r="Y108" i="99"/>
  <c r="Y109" i="99"/>
  <c r="Y110" i="99"/>
  <c r="Y111" i="99"/>
  <c r="Y112" i="99"/>
  <c r="Y113" i="99"/>
  <c r="Y114" i="99"/>
  <c r="Y115" i="99"/>
  <c r="Y116" i="99"/>
  <c r="Y117" i="99"/>
  <c r="Y108" i="100"/>
  <c r="Y109" i="100"/>
  <c r="Y110" i="100"/>
  <c r="Y111" i="100"/>
  <c r="Y112" i="100"/>
  <c r="Y113" i="100"/>
  <c r="Y114" i="100"/>
  <c r="Y115" i="100"/>
  <c r="Y116" i="100"/>
  <c r="Y117" i="100"/>
  <c r="Y108" i="101"/>
  <c r="Y109" i="101"/>
  <c r="Y110" i="101"/>
  <c r="Y111" i="101"/>
  <c r="Y112" i="101"/>
  <c r="Y113" i="101"/>
  <c r="Y114" i="101"/>
  <c r="Y115" i="101"/>
  <c r="Y116" i="101"/>
  <c r="Y117" i="101"/>
  <c r="Y108" i="102"/>
  <c r="Y109" i="102"/>
  <c r="Y110" i="102"/>
  <c r="Y111" i="102"/>
  <c r="Y112" i="102"/>
  <c r="Y113" i="102"/>
  <c r="Y114" i="102"/>
  <c r="Y115" i="102"/>
  <c r="Y116" i="102"/>
  <c r="Y117" i="102"/>
  <c r="Y108" i="103"/>
  <c r="Y109" i="103"/>
  <c r="Y110" i="103"/>
  <c r="Y111" i="103"/>
  <c r="Y112" i="103"/>
  <c r="Y113" i="103"/>
  <c r="Y114" i="103"/>
  <c r="Y115" i="103"/>
  <c r="Y116" i="103"/>
  <c r="Y117" i="103"/>
  <c r="Y108" i="104"/>
  <c r="Y109" i="104"/>
  <c r="Y110" i="104"/>
  <c r="Y111" i="104"/>
  <c r="Y112" i="104"/>
  <c r="Y113" i="104"/>
  <c r="Y114" i="104"/>
  <c r="Y115" i="104"/>
  <c r="Y116" i="104"/>
  <c r="Y117" i="104"/>
  <c r="Y108" i="105"/>
  <c r="Y109" i="105"/>
  <c r="Y110" i="105"/>
  <c r="Y111" i="105"/>
  <c r="Y112" i="105"/>
  <c r="Y113" i="105"/>
  <c r="Y114" i="105"/>
  <c r="Y115" i="105"/>
  <c r="Y116" i="105"/>
  <c r="Y117" i="105"/>
  <c r="Y108" i="106"/>
  <c r="Y109" i="106"/>
  <c r="Y110" i="106"/>
  <c r="Y111" i="106"/>
  <c r="Y112" i="106"/>
  <c r="Y113" i="106"/>
  <c r="Y114" i="106"/>
  <c r="Y115" i="106"/>
  <c r="Y116" i="106"/>
  <c r="Y117" i="106"/>
  <c r="Y108" i="108"/>
  <c r="Y109" i="108"/>
  <c r="Y110" i="108"/>
  <c r="Y111" i="108"/>
  <c r="Y112" i="108"/>
  <c r="Y113" i="108"/>
  <c r="Y114" i="108"/>
  <c r="Y115" i="108"/>
  <c r="Y116" i="108"/>
  <c r="Y117" i="108"/>
  <c r="Y108" i="107"/>
  <c r="Y109" i="107"/>
  <c r="Y110" i="107"/>
  <c r="Y111" i="107"/>
  <c r="Y112" i="107"/>
  <c r="Y113" i="107"/>
  <c r="Y114" i="107"/>
  <c r="Y115" i="107"/>
  <c r="Y116" i="107"/>
  <c r="Y117" i="107"/>
  <c r="Y108" i="109"/>
  <c r="Y109" i="109"/>
  <c r="Y110" i="109"/>
  <c r="Y111" i="109"/>
  <c r="Y112" i="109"/>
  <c r="Y113" i="109"/>
  <c r="Y114" i="109"/>
  <c r="Y115" i="109"/>
  <c r="Y116" i="109"/>
  <c r="Y117" i="109"/>
  <c r="Y108" i="110"/>
  <c r="Y109" i="110"/>
  <c r="Y110" i="110"/>
  <c r="Y111" i="110"/>
  <c r="Y112" i="110"/>
  <c r="Y113" i="110"/>
  <c r="Y114" i="110"/>
  <c r="Y115" i="110"/>
  <c r="Y116" i="110"/>
  <c r="Y117" i="110"/>
  <c r="Y108" i="111"/>
  <c r="Y109" i="111"/>
  <c r="Y110" i="111"/>
  <c r="Y111" i="111"/>
  <c r="Y112" i="111"/>
  <c r="Y113" i="111"/>
  <c r="Y114" i="111"/>
  <c r="Y115" i="111"/>
  <c r="Y116" i="111"/>
  <c r="Y117" i="111"/>
  <c r="Y108" i="112"/>
  <c r="Y109" i="112"/>
  <c r="Y110" i="112"/>
  <c r="Y111" i="112"/>
  <c r="Y112" i="112"/>
  <c r="Y113" i="112"/>
  <c r="Y114" i="112"/>
  <c r="Y115" i="112"/>
  <c r="Y116" i="112"/>
  <c r="Y117" i="112"/>
  <c r="Y108" i="113"/>
  <c r="Y109" i="113"/>
  <c r="Y110" i="113"/>
  <c r="Y111" i="113"/>
  <c r="Y112" i="113"/>
  <c r="Y113" i="113"/>
  <c r="Y114" i="113"/>
  <c r="Y115" i="113"/>
  <c r="Y116" i="113"/>
  <c r="Y117" i="113"/>
  <c r="Y108" i="114"/>
  <c r="Y109" i="114"/>
  <c r="Y110" i="114"/>
  <c r="Y111" i="114"/>
  <c r="Y112" i="114"/>
  <c r="Y113" i="114"/>
  <c r="Y114" i="114"/>
  <c r="Y115" i="114"/>
  <c r="Y116" i="114"/>
  <c r="Y117" i="114"/>
  <c r="Y108" i="115"/>
  <c r="Y109" i="115"/>
  <c r="Y110" i="115"/>
  <c r="Y111" i="115"/>
  <c r="Y112" i="115"/>
  <c r="Y113" i="115"/>
  <c r="Y114" i="115"/>
  <c r="Y115" i="115"/>
  <c r="Y116" i="115"/>
  <c r="Y117" i="115"/>
  <c r="Y108" i="116"/>
  <c r="Y109" i="116"/>
  <c r="Y110" i="116"/>
  <c r="Y111" i="116"/>
  <c r="Y112" i="116"/>
  <c r="Y113" i="116"/>
  <c r="Y114" i="116"/>
  <c r="Y115" i="116"/>
  <c r="Y116" i="116"/>
  <c r="Y117" i="116"/>
  <c r="Y108" i="117"/>
  <c r="Y109" i="117"/>
  <c r="Y110" i="117"/>
  <c r="Y111" i="117"/>
  <c r="Y112" i="117"/>
  <c r="Y113" i="117"/>
  <c r="Y114" i="117"/>
  <c r="Y115" i="117"/>
  <c r="Y116" i="117"/>
  <c r="Y117" i="117"/>
  <c r="Y108" i="118"/>
  <c r="Y109" i="118"/>
  <c r="Y110" i="118"/>
  <c r="Y111" i="118"/>
  <c r="Y112" i="118"/>
  <c r="Y113" i="118"/>
  <c r="Y114" i="118"/>
  <c r="Y115" i="118"/>
  <c r="Y116" i="118"/>
  <c r="Y117" i="118"/>
  <c r="Y108" i="119"/>
  <c r="Y109" i="119"/>
  <c r="Y110" i="119"/>
  <c r="Y111" i="119"/>
  <c r="Y112" i="119"/>
  <c r="Y113" i="119"/>
  <c r="Y114" i="119"/>
  <c r="Y115" i="119"/>
  <c r="Y116" i="119"/>
  <c r="Y117" i="119"/>
  <c r="Y108" i="120"/>
  <c r="Y109" i="120"/>
  <c r="Y110" i="120"/>
  <c r="Y111" i="120"/>
  <c r="Y112" i="120"/>
  <c r="Y113" i="120"/>
  <c r="Y114" i="120"/>
  <c r="Y115" i="120"/>
  <c r="Y116" i="120"/>
  <c r="Y117" i="120"/>
  <c r="Y108" i="121"/>
  <c r="Y109" i="121"/>
  <c r="Y110" i="121"/>
  <c r="Y111" i="121"/>
  <c r="Y112" i="121"/>
  <c r="Y113" i="121"/>
  <c r="Y114" i="121"/>
  <c r="Y115" i="121"/>
  <c r="Y116" i="121"/>
  <c r="Y117" i="121"/>
  <c r="Y108" i="122"/>
  <c r="Y109" i="122"/>
  <c r="Y110" i="122"/>
  <c r="Y111" i="122"/>
  <c r="Y112" i="122"/>
  <c r="Y113" i="122"/>
  <c r="Y114" i="122"/>
  <c r="Y115" i="122"/>
  <c r="Y116" i="122"/>
  <c r="Y117" i="122"/>
  <c r="Y108" i="123"/>
  <c r="Y109" i="123"/>
  <c r="Y110" i="123"/>
  <c r="Y111" i="123"/>
  <c r="Y112" i="123"/>
  <c r="Y113" i="123"/>
  <c r="Y114" i="123"/>
  <c r="Y115" i="123"/>
  <c r="Y116" i="123"/>
  <c r="Y117" i="123"/>
  <c r="Y108" i="125"/>
  <c r="Y109" i="125"/>
  <c r="Y110" i="125"/>
  <c r="Y111" i="125"/>
  <c r="Y112" i="125"/>
  <c r="Y113" i="125"/>
  <c r="Y114" i="125"/>
  <c r="Y115" i="125"/>
  <c r="Y116" i="125"/>
  <c r="Y117" i="125"/>
  <c r="Y108" i="126"/>
  <c r="Y109" i="126"/>
  <c r="Y110" i="126"/>
  <c r="Y111" i="126"/>
  <c r="Y112" i="126"/>
  <c r="Y113" i="126"/>
  <c r="Y114" i="126"/>
  <c r="Y115" i="126"/>
  <c r="Y116" i="126"/>
  <c r="Y117" i="126"/>
  <c r="Y108" i="127"/>
  <c r="Y109" i="127"/>
  <c r="Y110" i="127"/>
  <c r="Y111" i="127"/>
  <c r="Y112" i="127"/>
  <c r="Y113" i="127"/>
  <c r="Y114" i="127"/>
  <c r="Y115" i="127"/>
  <c r="Y116" i="127"/>
  <c r="Y117" i="127"/>
  <c r="Y108" i="128"/>
  <c r="Y109" i="128"/>
  <c r="Y110" i="128"/>
  <c r="Y111" i="128"/>
  <c r="Y112" i="128"/>
  <c r="Y113" i="128"/>
  <c r="Y114" i="128"/>
  <c r="Y115" i="128"/>
  <c r="Y116" i="128"/>
  <c r="Y117" i="128"/>
  <c r="Y108" i="129"/>
  <c r="Y109" i="129"/>
  <c r="Y110" i="129"/>
  <c r="Y111" i="129"/>
  <c r="Y112" i="129"/>
  <c r="Y113" i="129"/>
  <c r="Y114" i="129"/>
  <c r="Y115" i="129"/>
  <c r="Y116" i="129"/>
  <c r="Y117" i="129"/>
  <c r="Y108" i="130"/>
  <c r="Y109" i="130"/>
  <c r="Y110" i="130"/>
  <c r="Y111" i="130"/>
  <c r="Y112" i="130"/>
  <c r="Y113" i="130"/>
  <c r="Y114" i="130"/>
  <c r="Y115" i="130"/>
  <c r="Y116" i="130"/>
  <c r="Y117" i="130"/>
  <c r="Y108" i="131"/>
  <c r="Y109" i="131"/>
  <c r="Y110" i="131"/>
  <c r="Y111" i="131"/>
  <c r="Y112" i="131"/>
  <c r="Y113" i="131"/>
  <c r="Y114" i="131"/>
  <c r="Y115" i="131"/>
  <c r="Y116" i="131"/>
  <c r="Y117" i="131"/>
  <c r="Y108" i="132"/>
  <c r="Y109" i="132"/>
  <c r="Y110" i="132"/>
  <c r="Y111" i="132"/>
  <c r="Y112" i="132"/>
  <c r="Y113" i="132"/>
  <c r="Y114" i="132"/>
  <c r="Y115" i="132"/>
  <c r="Y116" i="132"/>
  <c r="Y117" i="132"/>
  <c r="Y108" i="133"/>
  <c r="Y109" i="133"/>
  <c r="Y110" i="133"/>
  <c r="Y111" i="133"/>
  <c r="Y112" i="133"/>
  <c r="Y113" i="133"/>
  <c r="Y114" i="133"/>
  <c r="Y115" i="133"/>
  <c r="Y116" i="133"/>
  <c r="Y117" i="133"/>
  <c r="Y108" i="134"/>
  <c r="Y109" i="134"/>
  <c r="Y110" i="134"/>
  <c r="Y111" i="134"/>
  <c r="Y112" i="134"/>
  <c r="Y113" i="134"/>
  <c r="Y114" i="134"/>
  <c r="Y115" i="134"/>
  <c r="Y116" i="134"/>
  <c r="Y117" i="134"/>
  <c r="Y108" i="10"/>
  <c r="Z108" i="10" s="1"/>
  <c r="Y109" i="10"/>
  <c r="Z109" i="10" s="1"/>
  <c r="Y110" i="10"/>
  <c r="Z110" i="10" s="1"/>
  <c r="Y111" i="10"/>
  <c r="Z111" i="10" s="1"/>
  <c r="Y112" i="10"/>
  <c r="Y113" i="10"/>
  <c r="Y114" i="10"/>
  <c r="Z114" i="10" s="1"/>
  <c r="Y115" i="10"/>
  <c r="Y116" i="10"/>
  <c r="Y117" i="10"/>
  <c r="T106" i="96"/>
  <c r="T106" i="97"/>
  <c r="T106" i="98"/>
  <c r="T106" i="99"/>
  <c r="T106" i="100"/>
  <c r="T106" i="101"/>
  <c r="T106" i="102"/>
  <c r="T106" i="103"/>
  <c r="T106" i="104"/>
  <c r="T106" i="105"/>
  <c r="T106" i="106"/>
  <c r="T106" i="108"/>
  <c r="T106" i="107"/>
  <c r="T106" i="109"/>
  <c r="T106" i="110"/>
  <c r="T106" i="111"/>
  <c r="T106" i="112"/>
  <c r="T106" i="113"/>
  <c r="T106" i="114"/>
  <c r="T106" i="115"/>
  <c r="T106" i="116"/>
  <c r="T106" i="117"/>
  <c r="T106" i="118"/>
  <c r="T106" i="119"/>
  <c r="T106" i="120"/>
  <c r="T106" i="121"/>
  <c r="T106" i="122"/>
  <c r="T106" i="123"/>
  <c r="T106" i="125"/>
  <c r="T106" i="126"/>
  <c r="T106" i="127"/>
  <c r="T106" i="128"/>
  <c r="T106" i="129"/>
  <c r="T106" i="130"/>
  <c r="T106" i="131"/>
  <c r="T106" i="132"/>
  <c r="T106" i="133"/>
  <c r="T106" i="134"/>
  <c r="S108" i="95"/>
  <c r="T108" i="95" s="1"/>
  <c r="S109" i="95"/>
  <c r="T109" i="95" s="1"/>
  <c r="S110" i="95"/>
  <c r="T110" i="95" s="1"/>
  <c r="S111" i="95"/>
  <c r="T111" i="95" s="1"/>
  <c r="S112" i="95"/>
  <c r="T112" i="95" s="1"/>
  <c r="S113" i="95"/>
  <c r="T113" i="95" s="1"/>
  <c r="S114" i="95"/>
  <c r="T114" i="95" s="1"/>
  <c r="S115" i="95"/>
  <c r="T115" i="95" s="1"/>
  <c r="S116" i="95"/>
  <c r="T116" i="95" s="1"/>
  <c r="S117" i="95"/>
  <c r="T117" i="95" s="1"/>
  <c r="S108" i="96"/>
  <c r="S109" i="96"/>
  <c r="S110" i="96"/>
  <c r="S111" i="96"/>
  <c r="S112" i="96"/>
  <c r="S113" i="96"/>
  <c r="S114" i="96"/>
  <c r="S115" i="96"/>
  <c r="S116" i="96"/>
  <c r="S117" i="96"/>
  <c r="S108" i="97"/>
  <c r="S109" i="97"/>
  <c r="S110" i="97"/>
  <c r="S111" i="97"/>
  <c r="S112" i="97"/>
  <c r="S113" i="97"/>
  <c r="S114" i="97"/>
  <c r="S115" i="97"/>
  <c r="S116" i="97"/>
  <c r="S117" i="97"/>
  <c r="S108" i="98"/>
  <c r="S109" i="98"/>
  <c r="S110" i="98"/>
  <c r="S111" i="98"/>
  <c r="S112" i="98"/>
  <c r="S113" i="98"/>
  <c r="S114" i="98"/>
  <c r="S115" i="98"/>
  <c r="S116" i="98"/>
  <c r="S117" i="98"/>
  <c r="S108" i="99"/>
  <c r="S109" i="99"/>
  <c r="S110" i="99"/>
  <c r="S111" i="99"/>
  <c r="S112" i="99"/>
  <c r="S113" i="99"/>
  <c r="S114" i="99"/>
  <c r="S115" i="99"/>
  <c r="S116" i="99"/>
  <c r="S117" i="99"/>
  <c r="S108" i="100"/>
  <c r="S109" i="100"/>
  <c r="S110" i="100"/>
  <c r="S111" i="100"/>
  <c r="S112" i="100"/>
  <c r="S113" i="100"/>
  <c r="S114" i="100"/>
  <c r="S115" i="100"/>
  <c r="S116" i="100"/>
  <c r="S117" i="100"/>
  <c r="S108" i="101"/>
  <c r="S109" i="101"/>
  <c r="S110" i="101"/>
  <c r="S111" i="101"/>
  <c r="S112" i="101"/>
  <c r="S113" i="101"/>
  <c r="S114" i="101"/>
  <c r="S115" i="101"/>
  <c r="S116" i="101"/>
  <c r="S117" i="101"/>
  <c r="S108" i="102"/>
  <c r="S109" i="102"/>
  <c r="S110" i="102"/>
  <c r="S111" i="102"/>
  <c r="S112" i="102"/>
  <c r="S113" i="102"/>
  <c r="S114" i="102"/>
  <c r="S115" i="102"/>
  <c r="S116" i="102"/>
  <c r="S117" i="102"/>
  <c r="S108" i="103"/>
  <c r="S109" i="103"/>
  <c r="S110" i="103"/>
  <c r="S111" i="103"/>
  <c r="S112" i="103"/>
  <c r="S113" i="103"/>
  <c r="S114" i="103"/>
  <c r="S115" i="103"/>
  <c r="S116" i="103"/>
  <c r="S117" i="103"/>
  <c r="S108" i="104"/>
  <c r="S109" i="104"/>
  <c r="S110" i="104"/>
  <c r="S111" i="104"/>
  <c r="S112" i="104"/>
  <c r="S113" i="104"/>
  <c r="S114" i="104"/>
  <c r="S115" i="104"/>
  <c r="S116" i="104"/>
  <c r="S117" i="104"/>
  <c r="S108" i="105"/>
  <c r="S109" i="105"/>
  <c r="S110" i="105"/>
  <c r="S111" i="105"/>
  <c r="S112" i="105"/>
  <c r="S113" i="105"/>
  <c r="S114" i="105"/>
  <c r="S115" i="105"/>
  <c r="S116" i="105"/>
  <c r="S117" i="105"/>
  <c r="S108" i="106"/>
  <c r="S109" i="106"/>
  <c r="S110" i="106"/>
  <c r="S111" i="106"/>
  <c r="S112" i="106"/>
  <c r="S113" i="106"/>
  <c r="S114" i="106"/>
  <c r="S115" i="106"/>
  <c r="S116" i="106"/>
  <c r="S117" i="106"/>
  <c r="S108" i="108"/>
  <c r="S109" i="108"/>
  <c r="S110" i="108"/>
  <c r="S111" i="108"/>
  <c r="S112" i="108"/>
  <c r="S113" i="108"/>
  <c r="S114" i="108"/>
  <c r="S115" i="108"/>
  <c r="S116" i="108"/>
  <c r="S117" i="108"/>
  <c r="S108" i="107"/>
  <c r="S109" i="107"/>
  <c r="S110" i="107"/>
  <c r="S111" i="107"/>
  <c r="S112" i="107"/>
  <c r="S113" i="107"/>
  <c r="S114" i="107"/>
  <c r="S115" i="107"/>
  <c r="S116" i="107"/>
  <c r="S117" i="107"/>
  <c r="S108" i="109"/>
  <c r="S109" i="109"/>
  <c r="S110" i="109"/>
  <c r="S111" i="109"/>
  <c r="S112" i="109"/>
  <c r="S113" i="109"/>
  <c r="S114" i="109"/>
  <c r="S115" i="109"/>
  <c r="S116" i="109"/>
  <c r="S117" i="109"/>
  <c r="S108" i="110"/>
  <c r="S109" i="110"/>
  <c r="S110" i="110"/>
  <c r="S111" i="110"/>
  <c r="S112" i="110"/>
  <c r="S113" i="110"/>
  <c r="S114" i="110"/>
  <c r="S115" i="110"/>
  <c r="S116" i="110"/>
  <c r="S117" i="110"/>
  <c r="S108" i="111"/>
  <c r="S109" i="111"/>
  <c r="S110" i="111"/>
  <c r="S111" i="111"/>
  <c r="S112" i="111"/>
  <c r="S113" i="111"/>
  <c r="S114" i="111"/>
  <c r="S115" i="111"/>
  <c r="S116" i="111"/>
  <c r="S117" i="111"/>
  <c r="S108" i="112"/>
  <c r="S109" i="112"/>
  <c r="S110" i="112"/>
  <c r="S111" i="112"/>
  <c r="S112" i="112"/>
  <c r="S113" i="112"/>
  <c r="S114" i="112"/>
  <c r="S115" i="112"/>
  <c r="S116" i="112"/>
  <c r="S117" i="112"/>
  <c r="S108" i="113"/>
  <c r="S109" i="113"/>
  <c r="S110" i="113"/>
  <c r="S111" i="113"/>
  <c r="S112" i="113"/>
  <c r="S113" i="113"/>
  <c r="S114" i="113"/>
  <c r="S115" i="113"/>
  <c r="S116" i="113"/>
  <c r="S117" i="113"/>
  <c r="S108" i="114"/>
  <c r="S109" i="114"/>
  <c r="S110" i="114"/>
  <c r="S111" i="114"/>
  <c r="S112" i="114"/>
  <c r="S113" i="114"/>
  <c r="S114" i="114"/>
  <c r="S115" i="114"/>
  <c r="S116" i="114"/>
  <c r="S117" i="114"/>
  <c r="S108" i="115"/>
  <c r="S109" i="115"/>
  <c r="S110" i="115"/>
  <c r="S111" i="115"/>
  <c r="S112" i="115"/>
  <c r="S113" i="115"/>
  <c r="S114" i="115"/>
  <c r="S115" i="115"/>
  <c r="S116" i="115"/>
  <c r="S117" i="115"/>
  <c r="S108" i="116"/>
  <c r="S109" i="116"/>
  <c r="S110" i="116"/>
  <c r="S111" i="116"/>
  <c r="S112" i="116"/>
  <c r="S113" i="116"/>
  <c r="S114" i="116"/>
  <c r="S115" i="116"/>
  <c r="S116" i="116"/>
  <c r="S117" i="116"/>
  <c r="S108" i="117"/>
  <c r="S109" i="117"/>
  <c r="S110" i="117"/>
  <c r="S111" i="117"/>
  <c r="S112" i="117"/>
  <c r="S113" i="117"/>
  <c r="S114" i="117"/>
  <c r="S115" i="117"/>
  <c r="S116" i="117"/>
  <c r="S117" i="117"/>
  <c r="S108" i="118"/>
  <c r="S109" i="118"/>
  <c r="S110" i="118"/>
  <c r="S111" i="118"/>
  <c r="S112" i="118"/>
  <c r="S113" i="118"/>
  <c r="S114" i="118"/>
  <c r="S115" i="118"/>
  <c r="S116" i="118"/>
  <c r="S117" i="118"/>
  <c r="S108" i="119"/>
  <c r="S109" i="119"/>
  <c r="S110" i="119"/>
  <c r="S111" i="119"/>
  <c r="S112" i="119"/>
  <c r="S113" i="119"/>
  <c r="S114" i="119"/>
  <c r="S115" i="119"/>
  <c r="S116" i="119"/>
  <c r="S117" i="119"/>
  <c r="S108" i="120"/>
  <c r="S109" i="120"/>
  <c r="S110" i="120"/>
  <c r="S111" i="120"/>
  <c r="S112" i="120"/>
  <c r="S113" i="120"/>
  <c r="S114" i="120"/>
  <c r="S115" i="120"/>
  <c r="S116" i="120"/>
  <c r="S117" i="120"/>
  <c r="S108" i="121"/>
  <c r="S109" i="121"/>
  <c r="S110" i="121"/>
  <c r="S111" i="121"/>
  <c r="S112" i="121"/>
  <c r="S113" i="121"/>
  <c r="S114" i="121"/>
  <c r="S115" i="121"/>
  <c r="S116" i="121"/>
  <c r="S117" i="121"/>
  <c r="S108" i="122"/>
  <c r="S109" i="122"/>
  <c r="S110" i="122"/>
  <c r="S111" i="122"/>
  <c r="S112" i="122"/>
  <c r="S113" i="122"/>
  <c r="S114" i="122"/>
  <c r="S115" i="122"/>
  <c r="S116" i="122"/>
  <c r="S117" i="122"/>
  <c r="S108" i="123"/>
  <c r="S109" i="123"/>
  <c r="S110" i="123"/>
  <c r="S111" i="123"/>
  <c r="S112" i="123"/>
  <c r="S113" i="123"/>
  <c r="S114" i="123"/>
  <c r="S115" i="123"/>
  <c r="S116" i="123"/>
  <c r="S117" i="123"/>
  <c r="S108" i="125"/>
  <c r="S109" i="125"/>
  <c r="S110" i="125"/>
  <c r="S111" i="125"/>
  <c r="S112" i="125"/>
  <c r="S113" i="125"/>
  <c r="S114" i="125"/>
  <c r="S115" i="125"/>
  <c r="S116" i="125"/>
  <c r="S117" i="125"/>
  <c r="S108" i="126"/>
  <c r="S109" i="126"/>
  <c r="S110" i="126"/>
  <c r="S111" i="126"/>
  <c r="S112" i="126"/>
  <c r="S113" i="126"/>
  <c r="S114" i="126"/>
  <c r="S115" i="126"/>
  <c r="S116" i="126"/>
  <c r="S117" i="126"/>
  <c r="S108" i="127"/>
  <c r="S109" i="127"/>
  <c r="S110" i="127"/>
  <c r="S111" i="127"/>
  <c r="S112" i="127"/>
  <c r="S113" i="127"/>
  <c r="S114" i="127"/>
  <c r="S115" i="127"/>
  <c r="S116" i="127"/>
  <c r="S117" i="127"/>
  <c r="S108" i="128"/>
  <c r="S109" i="128"/>
  <c r="S110" i="128"/>
  <c r="S111" i="128"/>
  <c r="S112" i="128"/>
  <c r="S113" i="128"/>
  <c r="S114" i="128"/>
  <c r="S115" i="128"/>
  <c r="S116" i="128"/>
  <c r="S117" i="128"/>
  <c r="S108" i="129"/>
  <c r="S109" i="129"/>
  <c r="S110" i="129"/>
  <c r="S111" i="129"/>
  <c r="S112" i="129"/>
  <c r="S113" i="129"/>
  <c r="S114" i="129"/>
  <c r="S115" i="129"/>
  <c r="S116" i="129"/>
  <c r="S117" i="129"/>
  <c r="S108" i="130"/>
  <c r="S109" i="130"/>
  <c r="S110" i="130"/>
  <c r="S111" i="130"/>
  <c r="S112" i="130"/>
  <c r="S113" i="130"/>
  <c r="S114" i="130"/>
  <c r="S115" i="130"/>
  <c r="S116" i="130"/>
  <c r="S117" i="130"/>
  <c r="S108" i="131"/>
  <c r="S109" i="131"/>
  <c r="S110" i="131"/>
  <c r="S111" i="131"/>
  <c r="S112" i="131"/>
  <c r="S113" i="131"/>
  <c r="S114" i="131"/>
  <c r="S115" i="131"/>
  <c r="S116" i="131"/>
  <c r="S117" i="131"/>
  <c r="S108" i="132"/>
  <c r="S109" i="132"/>
  <c r="S110" i="132"/>
  <c r="S111" i="132"/>
  <c r="S112" i="132"/>
  <c r="S113" i="132"/>
  <c r="S114" i="132"/>
  <c r="S115" i="132"/>
  <c r="S116" i="132"/>
  <c r="S117" i="132"/>
  <c r="S108" i="133"/>
  <c r="S109" i="133"/>
  <c r="S110" i="133"/>
  <c r="S111" i="133"/>
  <c r="S112" i="133"/>
  <c r="S113" i="133"/>
  <c r="S114" i="133"/>
  <c r="S115" i="133"/>
  <c r="S116" i="133"/>
  <c r="S117" i="133"/>
  <c r="S108" i="134"/>
  <c r="S109" i="134"/>
  <c r="S110" i="134"/>
  <c r="S111" i="134"/>
  <c r="S112" i="134"/>
  <c r="S113" i="134"/>
  <c r="S114" i="134"/>
  <c r="S115" i="134"/>
  <c r="S116" i="134"/>
  <c r="S117" i="134"/>
  <c r="S108" i="10"/>
  <c r="T108" i="10" s="1"/>
  <c r="S109" i="10"/>
  <c r="T109" i="10" s="1"/>
  <c r="S110" i="10"/>
  <c r="T110" i="10" s="1"/>
  <c r="S111" i="10"/>
  <c r="T111" i="10" s="1"/>
  <c r="S112" i="10"/>
  <c r="T112" i="10" s="1"/>
  <c r="S113" i="10"/>
  <c r="T113" i="10" s="1"/>
  <c r="S114" i="10"/>
  <c r="T114" i="10" s="1"/>
  <c r="S115" i="10"/>
  <c r="T115" i="10" s="1"/>
  <c r="S116" i="10"/>
  <c r="T116" i="10" s="1"/>
  <c r="S117" i="10"/>
  <c r="T117" i="10" s="1"/>
  <c r="M108" i="95"/>
  <c r="M109" i="95"/>
  <c r="M110" i="95"/>
  <c r="M111" i="95"/>
  <c r="M112" i="95"/>
  <c r="M113" i="95"/>
  <c r="M114" i="95"/>
  <c r="M115" i="95"/>
  <c r="M116" i="95"/>
  <c r="M117" i="95"/>
  <c r="M108" i="96"/>
  <c r="M109" i="96"/>
  <c r="M110" i="96"/>
  <c r="M111" i="96"/>
  <c r="M112" i="96"/>
  <c r="M113" i="96"/>
  <c r="M114" i="96"/>
  <c r="M115" i="96"/>
  <c r="M116" i="96"/>
  <c r="M117" i="96"/>
  <c r="M108" i="97"/>
  <c r="M109" i="97"/>
  <c r="M110" i="97"/>
  <c r="M111" i="97"/>
  <c r="M112" i="97"/>
  <c r="M113" i="97"/>
  <c r="M114" i="97"/>
  <c r="M115" i="97"/>
  <c r="M116" i="97"/>
  <c r="M117" i="97"/>
  <c r="M108" i="98"/>
  <c r="M109" i="98"/>
  <c r="M110" i="98"/>
  <c r="M111" i="98"/>
  <c r="M112" i="98"/>
  <c r="M113" i="98"/>
  <c r="M114" i="98"/>
  <c r="M115" i="98"/>
  <c r="M116" i="98"/>
  <c r="M117" i="98"/>
  <c r="M108" i="99"/>
  <c r="M109" i="99"/>
  <c r="M110" i="99"/>
  <c r="M111" i="99"/>
  <c r="M112" i="99"/>
  <c r="M113" i="99"/>
  <c r="M114" i="99"/>
  <c r="M115" i="99"/>
  <c r="M116" i="99"/>
  <c r="M117" i="99"/>
  <c r="M108" i="100"/>
  <c r="M109" i="100"/>
  <c r="M110" i="100"/>
  <c r="M111" i="100"/>
  <c r="M112" i="100"/>
  <c r="M113" i="100"/>
  <c r="M114" i="100"/>
  <c r="M115" i="100"/>
  <c r="M116" i="100"/>
  <c r="M117" i="100"/>
  <c r="M108" i="101"/>
  <c r="M109" i="101"/>
  <c r="M110" i="101"/>
  <c r="M111" i="101"/>
  <c r="M112" i="101"/>
  <c r="M113" i="101"/>
  <c r="M114" i="101"/>
  <c r="M115" i="101"/>
  <c r="M116" i="101"/>
  <c r="M117" i="101"/>
  <c r="M108" i="102"/>
  <c r="M109" i="102"/>
  <c r="M110" i="102"/>
  <c r="M111" i="102"/>
  <c r="M112" i="102"/>
  <c r="M113" i="102"/>
  <c r="M114" i="102"/>
  <c r="M115" i="102"/>
  <c r="M116" i="102"/>
  <c r="M117" i="102"/>
  <c r="M108" i="103"/>
  <c r="M109" i="103"/>
  <c r="M110" i="103"/>
  <c r="M111" i="103"/>
  <c r="M112" i="103"/>
  <c r="M113" i="103"/>
  <c r="M114" i="103"/>
  <c r="M115" i="103"/>
  <c r="M116" i="103"/>
  <c r="M117" i="103"/>
  <c r="M108" i="104"/>
  <c r="M109" i="104"/>
  <c r="M110" i="104"/>
  <c r="M111" i="104"/>
  <c r="M112" i="104"/>
  <c r="M113" i="104"/>
  <c r="M114" i="104"/>
  <c r="M115" i="104"/>
  <c r="M116" i="104"/>
  <c r="M117" i="104"/>
  <c r="M108" i="105"/>
  <c r="M109" i="105"/>
  <c r="M110" i="105"/>
  <c r="M111" i="105"/>
  <c r="M112" i="105"/>
  <c r="M113" i="105"/>
  <c r="M114" i="105"/>
  <c r="M115" i="105"/>
  <c r="M116" i="105"/>
  <c r="M117" i="105"/>
  <c r="M108" i="106"/>
  <c r="M109" i="106"/>
  <c r="M110" i="106"/>
  <c r="M111" i="106"/>
  <c r="M112" i="106"/>
  <c r="M113" i="106"/>
  <c r="M114" i="106"/>
  <c r="M115" i="106"/>
  <c r="M116" i="106"/>
  <c r="M117" i="106"/>
  <c r="M108" i="108"/>
  <c r="M109" i="108"/>
  <c r="M110" i="108"/>
  <c r="M111" i="108"/>
  <c r="M112" i="108"/>
  <c r="M113" i="108"/>
  <c r="M114" i="108"/>
  <c r="M115" i="108"/>
  <c r="M116" i="108"/>
  <c r="M117" i="108"/>
  <c r="M108" i="107"/>
  <c r="M109" i="107"/>
  <c r="M110" i="107"/>
  <c r="M111" i="107"/>
  <c r="M112" i="107"/>
  <c r="M113" i="107"/>
  <c r="M114" i="107"/>
  <c r="M115" i="107"/>
  <c r="M116" i="107"/>
  <c r="M117" i="107"/>
  <c r="M108" i="109"/>
  <c r="M109" i="109"/>
  <c r="M110" i="109"/>
  <c r="M111" i="109"/>
  <c r="M112" i="109"/>
  <c r="M113" i="109"/>
  <c r="M114" i="109"/>
  <c r="M115" i="109"/>
  <c r="M116" i="109"/>
  <c r="M117" i="109"/>
  <c r="M108" i="110"/>
  <c r="M109" i="110"/>
  <c r="M110" i="110"/>
  <c r="M111" i="110"/>
  <c r="M112" i="110"/>
  <c r="M113" i="110"/>
  <c r="M114" i="110"/>
  <c r="M115" i="110"/>
  <c r="M116" i="110"/>
  <c r="M117" i="110"/>
  <c r="M108" i="111"/>
  <c r="M109" i="111"/>
  <c r="M110" i="111"/>
  <c r="M111" i="111"/>
  <c r="M112" i="111"/>
  <c r="M113" i="111"/>
  <c r="M114" i="111"/>
  <c r="M115" i="111"/>
  <c r="M116" i="111"/>
  <c r="M117" i="111"/>
  <c r="M108" i="112"/>
  <c r="M109" i="112"/>
  <c r="M110" i="112"/>
  <c r="M111" i="112"/>
  <c r="M112" i="112"/>
  <c r="M113" i="112"/>
  <c r="M114" i="112"/>
  <c r="M115" i="112"/>
  <c r="M116" i="112"/>
  <c r="M117" i="112"/>
  <c r="M108" i="113"/>
  <c r="M109" i="113"/>
  <c r="M110" i="113"/>
  <c r="M111" i="113"/>
  <c r="M112" i="113"/>
  <c r="M113" i="113"/>
  <c r="M114" i="113"/>
  <c r="M115" i="113"/>
  <c r="M116" i="113"/>
  <c r="M117" i="113"/>
  <c r="M108" i="114"/>
  <c r="M109" i="114"/>
  <c r="M110" i="114"/>
  <c r="M111" i="114"/>
  <c r="M112" i="114"/>
  <c r="M113" i="114"/>
  <c r="M114" i="114"/>
  <c r="M115" i="114"/>
  <c r="M116" i="114"/>
  <c r="M117" i="114"/>
  <c r="M108" i="115"/>
  <c r="M109" i="115"/>
  <c r="M110" i="115"/>
  <c r="M111" i="115"/>
  <c r="M112" i="115"/>
  <c r="M113" i="115"/>
  <c r="M114" i="115"/>
  <c r="M115" i="115"/>
  <c r="M116" i="115"/>
  <c r="M117" i="115"/>
  <c r="M108" i="116"/>
  <c r="M109" i="116"/>
  <c r="M110" i="116"/>
  <c r="M111" i="116"/>
  <c r="M112" i="116"/>
  <c r="M113" i="116"/>
  <c r="M114" i="116"/>
  <c r="M115" i="116"/>
  <c r="M116" i="116"/>
  <c r="M117" i="116"/>
  <c r="M108" i="117"/>
  <c r="M109" i="117"/>
  <c r="M110" i="117"/>
  <c r="M111" i="117"/>
  <c r="M112" i="117"/>
  <c r="M113" i="117"/>
  <c r="M114" i="117"/>
  <c r="M115" i="117"/>
  <c r="M116" i="117"/>
  <c r="M117" i="117"/>
  <c r="M108" i="118"/>
  <c r="M109" i="118"/>
  <c r="M110" i="118"/>
  <c r="M111" i="118"/>
  <c r="M112" i="118"/>
  <c r="M113" i="118"/>
  <c r="M114" i="118"/>
  <c r="M115" i="118"/>
  <c r="M116" i="118"/>
  <c r="M117" i="118"/>
  <c r="M108" i="119"/>
  <c r="M109" i="119"/>
  <c r="M110" i="119"/>
  <c r="M111" i="119"/>
  <c r="M112" i="119"/>
  <c r="M113" i="119"/>
  <c r="M114" i="119"/>
  <c r="M115" i="119"/>
  <c r="M116" i="119"/>
  <c r="M117" i="119"/>
  <c r="M108" i="120"/>
  <c r="M109" i="120"/>
  <c r="M110" i="120"/>
  <c r="M111" i="120"/>
  <c r="M112" i="120"/>
  <c r="M113" i="120"/>
  <c r="M114" i="120"/>
  <c r="M115" i="120"/>
  <c r="M116" i="120"/>
  <c r="M117" i="120"/>
  <c r="M108" i="121"/>
  <c r="M109" i="121"/>
  <c r="M110" i="121"/>
  <c r="M111" i="121"/>
  <c r="M112" i="121"/>
  <c r="M113" i="121"/>
  <c r="M114" i="121"/>
  <c r="M115" i="121"/>
  <c r="M116" i="121"/>
  <c r="M117" i="121"/>
  <c r="M108" i="122"/>
  <c r="M109" i="122"/>
  <c r="M110" i="122"/>
  <c r="M111" i="122"/>
  <c r="M112" i="122"/>
  <c r="M113" i="122"/>
  <c r="M114" i="122"/>
  <c r="M115" i="122"/>
  <c r="M116" i="122"/>
  <c r="M117" i="122"/>
  <c r="M108" i="123"/>
  <c r="M109" i="123"/>
  <c r="M110" i="123"/>
  <c r="M111" i="123"/>
  <c r="M112" i="123"/>
  <c r="M113" i="123"/>
  <c r="M114" i="123"/>
  <c r="M115" i="123"/>
  <c r="M116" i="123"/>
  <c r="M117" i="123"/>
  <c r="M108" i="125"/>
  <c r="M109" i="125"/>
  <c r="M110" i="125"/>
  <c r="M111" i="125"/>
  <c r="M112" i="125"/>
  <c r="M113" i="125"/>
  <c r="M114" i="125"/>
  <c r="M115" i="125"/>
  <c r="M116" i="125"/>
  <c r="M117" i="125"/>
  <c r="M108" i="126"/>
  <c r="M109" i="126"/>
  <c r="M110" i="126"/>
  <c r="M111" i="126"/>
  <c r="M112" i="126"/>
  <c r="M113" i="126"/>
  <c r="M114" i="126"/>
  <c r="M115" i="126"/>
  <c r="M116" i="126"/>
  <c r="M117" i="126"/>
  <c r="M108" i="127"/>
  <c r="M109" i="127"/>
  <c r="M110" i="127"/>
  <c r="M111" i="127"/>
  <c r="M112" i="127"/>
  <c r="M113" i="127"/>
  <c r="M114" i="127"/>
  <c r="M115" i="127"/>
  <c r="M116" i="127"/>
  <c r="M117" i="127"/>
  <c r="M108" i="128"/>
  <c r="M109" i="128"/>
  <c r="M110" i="128"/>
  <c r="M111" i="128"/>
  <c r="M112" i="128"/>
  <c r="M113" i="128"/>
  <c r="M114" i="128"/>
  <c r="M115" i="128"/>
  <c r="M116" i="128"/>
  <c r="M117" i="128"/>
  <c r="M108" i="129"/>
  <c r="M109" i="129"/>
  <c r="M110" i="129"/>
  <c r="M111" i="129"/>
  <c r="M112" i="129"/>
  <c r="M113" i="129"/>
  <c r="M114" i="129"/>
  <c r="M115" i="129"/>
  <c r="M116" i="129"/>
  <c r="M117" i="129"/>
  <c r="M108" i="130"/>
  <c r="M109" i="130"/>
  <c r="M110" i="130"/>
  <c r="M111" i="130"/>
  <c r="M112" i="130"/>
  <c r="M113" i="130"/>
  <c r="M114" i="130"/>
  <c r="M115" i="130"/>
  <c r="M116" i="130"/>
  <c r="M117" i="130"/>
  <c r="M108" i="131"/>
  <c r="M109" i="131"/>
  <c r="M110" i="131"/>
  <c r="M111" i="131"/>
  <c r="M112" i="131"/>
  <c r="M113" i="131"/>
  <c r="M114" i="131"/>
  <c r="M115" i="131"/>
  <c r="M116" i="131"/>
  <c r="M117" i="131"/>
  <c r="M108" i="132"/>
  <c r="M109" i="132"/>
  <c r="M110" i="132"/>
  <c r="M111" i="132"/>
  <c r="M112" i="132"/>
  <c r="M113" i="132"/>
  <c r="M114" i="132"/>
  <c r="M115" i="132"/>
  <c r="M116" i="132"/>
  <c r="M117" i="132"/>
  <c r="M108" i="133"/>
  <c r="M109" i="133"/>
  <c r="M110" i="133"/>
  <c r="M111" i="133"/>
  <c r="M112" i="133"/>
  <c r="M113" i="133"/>
  <c r="M114" i="133"/>
  <c r="M115" i="133"/>
  <c r="M116" i="133"/>
  <c r="M117" i="133"/>
  <c r="M108" i="134"/>
  <c r="M109" i="134"/>
  <c r="M110" i="134"/>
  <c r="M111" i="134"/>
  <c r="M112" i="134"/>
  <c r="M113" i="134"/>
  <c r="M114" i="134"/>
  <c r="M115" i="134"/>
  <c r="M116" i="134"/>
  <c r="M117" i="134"/>
  <c r="M108" i="10"/>
  <c r="N108" i="10" s="1"/>
  <c r="M109" i="10"/>
  <c r="N109" i="10" s="1"/>
  <c r="M110" i="10"/>
  <c r="N110" i="10" s="1"/>
  <c r="M111" i="10"/>
  <c r="N111" i="10" s="1"/>
  <c r="M112" i="10"/>
  <c r="N112" i="10" s="1"/>
  <c r="M113" i="10"/>
  <c r="M114" i="10"/>
  <c r="N114" i="10" s="1"/>
  <c r="M115" i="10"/>
  <c r="M116" i="10"/>
  <c r="M117" i="10"/>
  <c r="N106" i="95"/>
  <c r="N106" i="96"/>
  <c r="N106" i="97"/>
  <c r="N106" i="98"/>
  <c r="N106" i="99"/>
  <c r="N106" i="100"/>
  <c r="N106" i="101"/>
  <c r="N106" i="102"/>
  <c r="N106" i="103"/>
  <c r="N106" i="104"/>
  <c r="N106" i="105"/>
  <c r="N106" i="106"/>
  <c r="N106" i="108"/>
  <c r="N106" i="107"/>
  <c r="N106" i="109"/>
  <c r="N106" i="110"/>
  <c r="N106" i="111"/>
  <c r="N106" i="112"/>
  <c r="N106" i="113"/>
  <c r="N106" i="114"/>
  <c r="N106" i="115"/>
  <c r="N106" i="116"/>
  <c r="N106" i="117"/>
  <c r="N106" i="118"/>
  <c r="N106" i="119"/>
  <c r="N106" i="120"/>
  <c r="N106" i="121"/>
  <c r="N106" i="122"/>
  <c r="N106" i="123"/>
  <c r="N106" i="125"/>
  <c r="N106" i="126"/>
  <c r="N106" i="127"/>
  <c r="N106" i="128"/>
  <c r="N106" i="129"/>
  <c r="N106" i="130"/>
  <c r="N106" i="131"/>
  <c r="N106" i="132"/>
  <c r="N106" i="133"/>
  <c r="N106" i="134"/>
  <c r="H106" i="95"/>
  <c r="H106" i="96"/>
  <c r="H106" i="97"/>
  <c r="H106" i="98"/>
  <c r="H106" i="99"/>
  <c r="H106" i="100"/>
  <c r="H106" i="101"/>
  <c r="H106" i="102"/>
  <c r="H106" i="103"/>
  <c r="H106" i="104"/>
  <c r="H106" i="105"/>
  <c r="H106" i="106"/>
  <c r="H106" i="108"/>
  <c r="H106" i="107"/>
  <c r="H106" i="109"/>
  <c r="H106" i="110"/>
  <c r="H106" i="111"/>
  <c r="H106" i="112"/>
  <c r="H106" i="113"/>
  <c r="H106" i="114"/>
  <c r="H106" i="115"/>
  <c r="H106" i="116"/>
  <c r="H106" i="117"/>
  <c r="H106" i="118"/>
  <c r="H106" i="119"/>
  <c r="H106" i="120"/>
  <c r="H106" i="121"/>
  <c r="H106" i="122"/>
  <c r="H106" i="123"/>
  <c r="H106" i="125"/>
  <c r="H106" i="126"/>
  <c r="H106" i="127"/>
  <c r="H106" i="128"/>
  <c r="H106" i="129"/>
  <c r="H106" i="130"/>
  <c r="H106" i="131"/>
  <c r="H106" i="132"/>
  <c r="H106" i="133"/>
  <c r="H106" i="134"/>
  <c r="G108" i="95"/>
  <c r="G109" i="95"/>
  <c r="G110" i="95"/>
  <c r="G111" i="95"/>
  <c r="G112" i="95"/>
  <c r="G113" i="95"/>
  <c r="G114" i="95"/>
  <c r="G115" i="95"/>
  <c r="G116" i="95"/>
  <c r="G117" i="95"/>
  <c r="G108" i="96"/>
  <c r="G109" i="96"/>
  <c r="G110" i="96"/>
  <c r="G111" i="96"/>
  <c r="G112" i="96"/>
  <c r="G113" i="96"/>
  <c r="G114" i="96"/>
  <c r="G115" i="96"/>
  <c r="G116" i="96"/>
  <c r="G117" i="96"/>
  <c r="G108" i="97"/>
  <c r="G109" i="97"/>
  <c r="G110" i="97"/>
  <c r="G111" i="97"/>
  <c r="G112" i="97"/>
  <c r="G113" i="97"/>
  <c r="G114" i="97"/>
  <c r="G115" i="97"/>
  <c r="G116" i="97"/>
  <c r="G117" i="97"/>
  <c r="G108" i="98"/>
  <c r="G109" i="98"/>
  <c r="G110" i="98"/>
  <c r="G111" i="98"/>
  <c r="G112" i="98"/>
  <c r="G113" i="98"/>
  <c r="G114" i="98"/>
  <c r="G115" i="98"/>
  <c r="G116" i="98"/>
  <c r="G117" i="98"/>
  <c r="G108" i="99"/>
  <c r="G109" i="99"/>
  <c r="G110" i="99"/>
  <c r="G111" i="99"/>
  <c r="G112" i="99"/>
  <c r="G113" i="99"/>
  <c r="G114" i="99"/>
  <c r="G115" i="99"/>
  <c r="G116" i="99"/>
  <c r="G117" i="99"/>
  <c r="G108" i="100"/>
  <c r="G109" i="100"/>
  <c r="G110" i="100"/>
  <c r="G111" i="100"/>
  <c r="G112" i="100"/>
  <c r="G113" i="100"/>
  <c r="G114" i="100"/>
  <c r="G115" i="100"/>
  <c r="G116" i="100"/>
  <c r="G117" i="100"/>
  <c r="G108" i="101"/>
  <c r="G109" i="101"/>
  <c r="G110" i="101"/>
  <c r="G111" i="101"/>
  <c r="G112" i="101"/>
  <c r="G113" i="101"/>
  <c r="G114" i="101"/>
  <c r="G115" i="101"/>
  <c r="G116" i="101"/>
  <c r="G117" i="101"/>
  <c r="G108" i="102"/>
  <c r="G109" i="102"/>
  <c r="G110" i="102"/>
  <c r="G111" i="102"/>
  <c r="G112" i="102"/>
  <c r="G113" i="102"/>
  <c r="G114" i="102"/>
  <c r="G115" i="102"/>
  <c r="G116" i="102"/>
  <c r="G117" i="102"/>
  <c r="G108" i="103"/>
  <c r="G109" i="103"/>
  <c r="G110" i="103"/>
  <c r="G111" i="103"/>
  <c r="G112" i="103"/>
  <c r="G113" i="103"/>
  <c r="G114" i="103"/>
  <c r="G115" i="103"/>
  <c r="G116" i="103"/>
  <c r="G117" i="103"/>
  <c r="G108" i="104"/>
  <c r="G109" i="104"/>
  <c r="G110" i="104"/>
  <c r="G111" i="104"/>
  <c r="G112" i="104"/>
  <c r="G113" i="104"/>
  <c r="G114" i="104"/>
  <c r="G115" i="104"/>
  <c r="G116" i="104"/>
  <c r="G117" i="104"/>
  <c r="G108" i="105"/>
  <c r="G109" i="105"/>
  <c r="G110" i="105"/>
  <c r="G111" i="105"/>
  <c r="G112" i="105"/>
  <c r="G113" i="105"/>
  <c r="G114" i="105"/>
  <c r="G115" i="105"/>
  <c r="G116" i="105"/>
  <c r="G117" i="105"/>
  <c r="G108" i="106"/>
  <c r="G109" i="106"/>
  <c r="G110" i="106"/>
  <c r="G111" i="106"/>
  <c r="G112" i="106"/>
  <c r="G113" i="106"/>
  <c r="G114" i="106"/>
  <c r="G115" i="106"/>
  <c r="G116" i="106"/>
  <c r="G117" i="106"/>
  <c r="G108" i="108"/>
  <c r="G109" i="108"/>
  <c r="G110" i="108"/>
  <c r="G111" i="108"/>
  <c r="G112" i="108"/>
  <c r="G113" i="108"/>
  <c r="G114" i="108"/>
  <c r="G115" i="108"/>
  <c r="G116" i="108"/>
  <c r="G117" i="108"/>
  <c r="G108" i="107"/>
  <c r="G109" i="107"/>
  <c r="G110" i="107"/>
  <c r="G111" i="107"/>
  <c r="G112" i="107"/>
  <c r="G113" i="107"/>
  <c r="G114" i="107"/>
  <c r="G115" i="107"/>
  <c r="G116" i="107"/>
  <c r="G117" i="107"/>
  <c r="G108" i="109"/>
  <c r="G109" i="109"/>
  <c r="G110" i="109"/>
  <c r="G111" i="109"/>
  <c r="G112" i="109"/>
  <c r="G113" i="109"/>
  <c r="G114" i="109"/>
  <c r="G115" i="109"/>
  <c r="G116" i="109"/>
  <c r="G117" i="109"/>
  <c r="G108" i="110"/>
  <c r="G109" i="110"/>
  <c r="G110" i="110"/>
  <c r="G111" i="110"/>
  <c r="G112" i="110"/>
  <c r="G113" i="110"/>
  <c r="G114" i="110"/>
  <c r="G115" i="110"/>
  <c r="G116" i="110"/>
  <c r="G117" i="110"/>
  <c r="G108" i="111"/>
  <c r="G109" i="111"/>
  <c r="G110" i="111"/>
  <c r="G111" i="111"/>
  <c r="G112" i="111"/>
  <c r="G113" i="111"/>
  <c r="G114" i="111"/>
  <c r="G115" i="111"/>
  <c r="G116" i="111"/>
  <c r="G117" i="111"/>
  <c r="G108" i="112"/>
  <c r="G109" i="112"/>
  <c r="G110" i="112"/>
  <c r="G111" i="112"/>
  <c r="G112" i="112"/>
  <c r="G113" i="112"/>
  <c r="G114" i="112"/>
  <c r="G115" i="112"/>
  <c r="G116" i="112"/>
  <c r="G117" i="112"/>
  <c r="G108" i="113"/>
  <c r="G109" i="113"/>
  <c r="G110" i="113"/>
  <c r="G111" i="113"/>
  <c r="G112" i="113"/>
  <c r="G113" i="113"/>
  <c r="G114" i="113"/>
  <c r="G115" i="113"/>
  <c r="G116" i="113"/>
  <c r="G117" i="113"/>
  <c r="G108" i="114"/>
  <c r="G109" i="114"/>
  <c r="G110" i="114"/>
  <c r="G111" i="114"/>
  <c r="G112" i="114"/>
  <c r="G113" i="114"/>
  <c r="G114" i="114"/>
  <c r="G115" i="114"/>
  <c r="G116" i="114"/>
  <c r="G117" i="114"/>
  <c r="G108" i="115"/>
  <c r="G109" i="115"/>
  <c r="G110" i="115"/>
  <c r="G111" i="115"/>
  <c r="G112" i="115"/>
  <c r="G113" i="115"/>
  <c r="G114" i="115"/>
  <c r="G115" i="115"/>
  <c r="G116" i="115"/>
  <c r="G117" i="115"/>
  <c r="G108" i="116"/>
  <c r="G109" i="116"/>
  <c r="G110" i="116"/>
  <c r="G111" i="116"/>
  <c r="G112" i="116"/>
  <c r="G113" i="116"/>
  <c r="G114" i="116"/>
  <c r="G115" i="116"/>
  <c r="G116" i="116"/>
  <c r="G117" i="116"/>
  <c r="G108" i="117"/>
  <c r="G109" i="117"/>
  <c r="G110" i="117"/>
  <c r="G111" i="117"/>
  <c r="G112" i="117"/>
  <c r="G113" i="117"/>
  <c r="G114" i="117"/>
  <c r="G115" i="117"/>
  <c r="G116" i="117"/>
  <c r="G117" i="117"/>
  <c r="G108" i="118"/>
  <c r="G109" i="118"/>
  <c r="G110" i="118"/>
  <c r="G111" i="118"/>
  <c r="G112" i="118"/>
  <c r="G113" i="118"/>
  <c r="G114" i="118"/>
  <c r="G115" i="118"/>
  <c r="G116" i="118"/>
  <c r="G117" i="118"/>
  <c r="G108" i="119"/>
  <c r="G109" i="119"/>
  <c r="G110" i="119"/>
  <c r="G111" i="119"/>
  <c r="G112" i="119"/>
  <c r="G113" i="119"/>
  <c r="G114" i="119"/>
  <c r="G115" i="119"/>
  <c r="G116" i="119"/>
  <c r="G117" i="119"/>
  <c r="G108" i="120"/>
  <c r="G109" i="120"/>
  <c r="G110" i="120"/>
  <c r="G111" i="120"/>
  <c r="G112" i="120"/>
  <c r="G113" i="120"/>
  <c r="G114" i="120"/>
  <c r="G115" i="120"/>
  <c r="G116" i="120"/>
  <c r="G117" i="120"/>
  <c r="G108" i="121"/>
  <c r="G109" i="121"/>
  <c r="G110" i="121"/>
  <c r="G111" i="121"/>
  <c r="G112" i="121"/>
  <c r="G113" i="121"/>
  <c r="G114" i="121"/>
  <c r="G115" i="121"/>
  <c r="G116" i="121"/>
  <c r="G117" i="121"/>
  <c r="G108" i="122"/>
  <c r="G109" i="122"/>
  <c r="G110" i="122"/>
  <c r="G111" i="122"/>
  <c r="G112" i="122"/>
  <c r="G113" i="122"/>
  <c r="G114" i="122"/>
  <c r="G115" i="122"/>
  <c r="G116" i="122"/>
  <c r="G117" i="122"/>
  <c r="G108" i="123"/>
  <c r="G109" i="123"/>
  <c r="G110" i="123"/>
  <c r="G111" i="123"/>
  <c r="G112" i="123"/>
  <c r="G113" i="123"/>
  <c r="G114" i="123"/>
  <c r="G115" i="123"/>
  <c r="G116" i="123"/>
  <c r="G117" i="123"/>
  <c r="G108" i="125"/>
  <c r="G109" i="125"/>
  <c r="G110" i="125"/>
  <c r="G111" i="125"/>
  <c r="G112" i="125"/>
  <c r="G113" i="125"/>
  <c r="G114" i="125"/>
  <c r="G115" i="125"/>
  <c r="G116" i="125"/>
  <c r="G117" i="125"/>
  <c r="G108" i="126"/>
  <c r="G109" i="126"/>
  <c r="G110" i="126"/>
  <c r="G111" i="126"/>
  <c r="G112" i="126"/>
  <c r="G113" i="126"/>
  <c r="G114" i="126"/>
  <c r="G115" i="126"/>
  <c r="G116" i="126"/>
  <c r="G117" i="126"/>
  <c r="G108" i="127"/>
  <c r="G109" i="127"/>
  <c r="G110" i="127"/>
  <c r="G111" i="127"/>
  <c r="G112" i="127"/>
  <c r="G113" i="127"/>
  <c r="G114" i="127"/>
  <c r="G115" i="127"/>
  <c r="G116" i="127"/>
  <c r="G117" i="127"/>
  <c r="G108" i="128"/>
  <c r="G109" i="128"/>
  <c r="G110" i="128"/>
  <c r="G111" i="128"/>
  <c r="G112" i="128"/>
  <c r="G113" i="128"/>
  <c r="G114" i="128"/>
  <c r="G115" i="128"/>
  <c r="G116" i="128"/>
  <c r="G117" i="128"/>
  <c r="G108" i="129"/>
  <c r="G109" i="129"/>
  <c r="G110" i="129"/>
  <c r="G111" i="129"/>
  <c r="G112" i="129"/>
  <c r="G113" i="129"/>
  <c r="G114" i="129"/>
  <c r="G115" i="129"/>
  <c r="G116" i="129"/>
  <c r="G117" i="129"/>
  <c r="G108" i="130"/>
  <c r="G109" i="130"/>
  <c r="G110" i="130"/>
  <c r="G111" i="130"/>
  <c r="G112" i="130"/>
  <c r="G113" i="130"/>
  <c r="G114" i="130"/>
  <c r="G115" i="130"/>
  <c r="G116" i="130"/>
  <c r="G117" i="130"/>
  <c r="G108" i="131"/>
  <c r="G109" i="131"/>
  <c r="G110" i="131"/>
  <c r="G111" i="131"/>
  <c r="G112" i="131"/>
  <c r="G113" i="131"/>
  <c r="G114" i="131"/>
  <c r="G115" i="131"/>
  <c r="G116" i="131"/>
  <c r="G117" i="131"/>
  <c r="G108" i="132"/>
  <c r="G109" i="132"/>
  <c r="G110" i="132"/>
  <c r="G111" i="132"/>
  <c r="G112" i="132"/>
  <c r="G113" i="132"/>
  <c r="G114" i="132"/>
  <c r="G115" i="132"/>
  <c r="G116" i="132"/>
  <c r="G117" i="132"/>
  <c r="G108" i="133"/>
  <c r="G109" i="133"/>
  <c r="G110" i="133"/>
  <c r="G111" i="133"/>
  <c r="G112" i="133"/>
  <c r="G113" i="133"/>
  <c r="G114" i="133"/>
  <c r="G115" i="133"/>
  <c r="G116" i="133"/>
  <c r="G117" i="133"/>
  <c r="G108" i="134"/>
  <c r="G109" i="134"/>
  <c r="G110" i="134"/>
  <c r="G111" i="134"/>
  <c r="G112" i="134"/>
  <c r="G113" i="134"/>
  <c r="G114" i="134"/>
  <c r="G115" i="134"/>
  <c r="G116" i="134"/>
  <c r="G117" i="134"/>
  <c r="G108" i="10"/>
  <c r="H108" i="10" s="1"/>
  <c r="G109" i="10"/>
  <c r="H109" i="10" s="1"/>
  <c r="G110" i="10"/>
  <c r="H110" i="10" s="1"/>
  <c r="G111" i="10"/>
  <c r="H111" i="10" s="1"/>
  <c r="G112" i="10"/>
  <c r="H112" i="10" s="1"/>
  <c r="G113" i="10"/>
  <c r="H113" i="10" s="1"/>
  <c r="G114" i="10"/>
  <c r="H114" i="10" s="1"/>
  <c r="G115" i="10"/>
  <c r="H115" i="10" s="1"/>
  <c r="G116" i="10"/>
  <c r="H116" i="10" s="1"/>
  <c r="G117" i="10"/>
  <c r="H117" i="10" s="1"/>
  <c r="B108" i="95"/>
  <c r="B109" i="95"/>
  <c r="B110" i="95"/>
  <c r="B111" i="95"/>
  <c r="B112" i="95"/>
  <c r="B113" i="95"/>
  <c r="B114" i="95"/>
  <c r="B115" i="95"/>
  <c r="B116" i="95"/>
  <c r="B117" i="95"/>
  <c r="B108" i="96"/>
  <c r="B109" i="96"/>
  <c r="B110" i="96"/>
  <c r="B111" i="96"/>
  <c r="B112" i="96"/>
  <c r="B113" i="96"/>
  <c r="B114" i="96"/>
  <c r="B115" i="96"/>
  <c r="B116" i="96"/>
  <c r="B117" i="96"/>
  <c r="B108" i="97"/>
  <c r="B109" i="97"/>
  <c r="B110" i="97"/>
  <c r="B111" i="97"/>
  <c r="B112" i="97"/>
  <c r="B113" i="97"/>
  <c r="B114" i="97"/>
  <c r="B115" i="97"/>
  <c r="B116" i="97"/>
  <c r="B117" i="97"/>
  <c r="B108" i="98"/>
  <c r="B109" i="98"/>
  <c r="B110" i="98"/>
  <c r="B111" i="98"/>
  <c r="B112" i="98"/>
  <c r="B113" i="98"/>
  <c r="B114" i="98"/>
  <c r="B115" i="98"/>
  <c r="B116" i="98"/>
  <c r="B117" i="98"/>
  <c r="B108" i="99"/>
  <c r="B109" i="99"/>
  <c r="B110" i="99"/>
  <c r="B111" i="99"/>
  <c r="B112" i="99"/>
  <c r="B113" i="99"/>
  <c r="B114" i="99"/>
  <c r="B115" i="99"/>
  <c r="B116" i="99"/>
  <c r="B117" i="99"/>
  <c r="B108" i="100"/>
  <c r="B109" i="100"/>
  <c r="B110" i="100"/>
  <c r="B111" i="100"/>
  <c r="B112" i="100"/>
  <c r="B113" i="100"/>
  <c r="B114" i="100"/>
  <c r="B115" i="100"/>
  <c r="B116" i="100"/>
  <c r="B117" i="100"/>
  <c r="B108" i="101"/>
  <c r="B109" i="101"/>
  <c r="B110" i="101"/>
  <c r="B111" i="101"/>
  <c r="B112" i="101"/>
  <c r="B113" i="101"/>
  <c r="B114" i="101"/>
  <c r="B115" i="101"/>
  <c r="B116" i="101"/>
  <c r="B117" i="101"/>
  <c r="B108" i="102"/>
  <c r="B109" i="102"/>
  <c r="B110" i="102"/>
  <c r="B111" i="102"/>
  <c r="B112" i="102"/>
  <c r="B113" i="102"/>
  <c r="B114" i="102"/>
  <c r="B115" i="102"/>
  <c r="B116" i="102"/>
  <c r="B117" i="102"/>
  <c r="B108" i="103"/>
  <c r="B109" i="103"/>
  <c r="B110" i="103"/>
  <c r="B111" i="103"/>
  <c r="B112" i="103"/>
  <c r="B113" i="103"/>
  <c r="B114" i="103"/>
  <c r="B115" i="103"/>
  <c r="B116" i="103"/>
  <c r="B117" i="103"/>
  <c r="B108" i="104"/>
  <c r="B109" i="104"/>
  <c r="B110" i="104"/>
  <c r="B111" i="104"/>
  <c r="B112" i="104"/>
  <c r="B113" i="104"/>
  <c r="B114" i="104"/>
  <c r="B115" i="104"/>
  <c r="B116" i="104"/>
  <c r="B117" i="104"/>
  <c r="B108" i="105"/>
  <c r="B109" i="105"/>
  <c r="B110" i="105"/>
  <c r="B111" i="105"/>
  <c r="B112" i="105"/>
  <c r="B113" i="105"/>
  <c r="B114" i="105"/>
  <c r="B115" i="105"/>
  <c r="B116" i="105"/>
  <c r="B117" i="105"/>
  <c r="B108" i="106"/>
  <c r="B109" i="106"/>
  <c r="B110" i="106"/>
  <c r="B111" i="106"/>
  <c r="B112" i="106"/>
  <c r="B113" i="106"/>
  <c r="B114" i="106"/>
  <c r="B115" i="106"/>
  <c r="B116" i="106"/>
  <c r="B117" i="106"/>
  <c r="B108" i="108"/>
  <c r="B109" i="108"/>
  <c r="B110" i="108"/>
  <c r="B111" i="108"/>
  <c r="B112" i="108"/>
  <c r="B113" i="108"/>
  <c r="B114" i="108"/>
  <c r="B115" i="108"/>
  <c r="B116" i="108"/>
  <c r="B117" i="108"/>
  <c r="B108" i="107"/>
  <c r="B109" i="107"/>
  <c r="B110" i="107"/>
  <c r="B111" i="107"/>
  <c r="B112" i="107"/>
  <c r="B113" i="107"/>
  <c r="B114" i="107"/>
  <c r="B115" i="107"/>
  <c r="B116" i="107"/>
  <c r="B117" i="107"/>
  <c r="B108" i="109"/>
  <c r="B109" i="109"/>
  <c r="B110" i="109"/>
  <c r="B111" i="109"/>
  <c r="B112" i="109"/>
  <c r="B113" i="109"/>
  <c r="B114" i="109"/>
  <c r="B115" i="109"/>
  <c r="B116" i="109"/>
  <c r="B117" i="109"/>
  <c r="B108" i="110"/>
  <c r="B109" i="110"/>
  <c r="B110" i="110"/>
  <c r="B111" i="110"/>
  <c r="B112" i="110"/>
  <c r="B113" i="110"/>
  <c r="B114" i="110"/>
  <c r="B115" i="110"/>
  <c r="B116" i="110"/>
  <c r="B117" i="110"/>
  <c r="B108" i="111"/>
  <c r="B109" i="111"/>
  <c r="B110" i="111"/>
  <c r="B111" i="111"/>
  <c r="B112" i="111"/>
  <c r="B113" i="111"/>
  <c r="B114" i="111"/>
  <c r="B115" i="111"/>
  <c r="B116" i="111"/>
  <c r="B117" i="111"/>
  <c r="B108" i="112"/>
  <c r="B109" i="112"/>
  <c r="B110" i="112"/>
  <c r="B111" i="112"/>
  <c r="B112" i="112"/>
  <c r="B113" i="112"/>
  <c r="B114" i="112"/>
  <c r="B115" i="112"/>
  <c r="B116" i="112"/>
  <c r="B117" i="112"/>
  <c r="B108" i="113"/>
  <c r="B109" i="113"/>
  <c r="B110" i="113"/>
  <c r="B111" i="113"/>
  <c r="B112" i="113"/>
  <c r="B113" i="113"/>
  <c r="B114" i="113"/>
  <c r="B115" i="113"/>
  <c r="B116" i="113"/>
  <c r="B117" i="113"/>
  <c r="B108" i="114"/>
  <c r="B109" i="114"/>
  <c r="B110" i="114"/>
  <c r="B111" i="114"/>
  <c r="B112" i="114"/>
  <c r="B113" i="114"/>
  <c r="B114" i="114"/>
  <c r="B115" i="114"/>
  <c r="B116" i="114"/>
  <c r="B117" i="114"/>
  <c r="B108" i="115"/>
  <c r="B109" i="115"/>
  <c r="B110" i="115"/>
  <c r="B111" i="115"/>
  <c r="B112" i="115"/>
  <c r="B113" i="115"/>
  <c r="B114" i="115"/>
  <c r="B115" i="115"/>
  <c r="B116" i="115"/>
  <c r="B117" i="115"/>
  <c r="B108" i="116"/>
  <c r="B109" i="116"/>
  <c r="B110" i="116"/>
  <c r="B111" i="116"/>
  <c r="B112" i="116"/>
  <c r="B113" i="116"/>
  <c r="B114" i="116"/>
  <c r="B115" i="116"/>
  <c r="B116" i="116"/>
  <c r="B117" i="116"/>
  <c r="B108" i="117"/>
  <c r="B109" i="117"/>
  <c r="B110" i="117"/>
  <c r="B111" i="117"/>
  <c r="B112" i="117"/>
  <c r="B113" i="117"/>
  <c r="B114" i="117"/>
  <c r="B115" i="117"/>
  <c r="B116" i="117"/>
  <c r="B117" i="117"/>
  <c r="B108" i="118"/>
  <c r="B109" i="118"/>
  <c r="B110" i="118"/>
  <c r="B111" i="118"/>
  <c r="B112" i="118"/>
  <c r="B113" i="118"/>
  <c r="B114" i="118"/>
  <c r="B115" i="118"/>
  <c r="B116" i="118"/>
  <c r="B117" i="118"/>
  <c r="B108" i="119"/>
  <c r="B109" i="119"/>
  <c r="B110" i="119"/>
  <c r="B111" i="119"/>
  <c r="B112" i="119"/>
  <c r="B113" i="119"/>
  <c r="B114" i="119"/>
  <c r="B115" i="119"/>
  <c r="B116" i="119"/>
  <c r="B117" i="119"/>
  <c r="B108" i="120"/>
  <c r="B109" i="120"/>
  <c r="B110" i="120"/>
  <c r="B111" i="120"/>
  <c r="B112" i="120"/>
  <c r="B113" i="120"/>
  <c r="B114" i="120"/>
  <c r="B115" i="120"/>
  <c r="B116" i="120"/>
  <c r="B117" i="120"/>
  <c r="B108" i="121"/>
  <c r="B109" i="121"/>
  <c r="B110" i="121"/>
  <c r="B111" i="121"/>
  <c r="B112" i="121"/>
  <c r="B113" i="121"/>
  <c r="B114" i="121"/>
  <c r="B115" i="121"/>
  <c r="B116" i="121"/>
  <c r="B117" i="121"/>
  <c r="B108" i="122"/>
  <c r="B109" i="122"/>
  <c r="B110" i="122"/>
  <c r="B111" i="122"/>
  <c r="B112" i="122"/>
  <c r="B113" i="122"/>
  <c r="B114" i="122"/>
  <c r="B115" i="122"/>
  <c r="B116" i="122"/>
  <c r="B117" i="122"/>
  <c r="B108" i="123"/>
  <c r="B109" i="123"/>
  <c r="B110" i="123"/>
  <c r="B111" i="123"/>
  <c r="B112" i="123"/>
  <c r="B113" i="123"/>
  <c r="B114" i="123"/>
  <c r="B115" i="123"/>
  <c r="B116" i="123"/>
  <c r="B117" i="123"/>
  <c r="B108" i="125"/>
  <c r="B109" i="125"/>
  <c r="B110" i="125"/>
  <c r="B111" i="125"/>
  <c r="B112" i="125"/>
  <c r="B113" i="125"/>
  <c r="B114" i="125"/>
  <c r="B115" i="125"/>
  <c r="B116" i="125"/>
  <c r="B117" i="125"/>
  <c r="B108" i="126"/>
  <c r="B109" i="126"/>
  <c r="B110" i="126"/>
  <c r="B111" i="126"/>
  <c r="B112" i="126"/>
  <c r="B113" i="126"/>
  <c r="B114" i="126"/>
  <c r="B115" i="126"/>
  <c r="B116" i="126"/>
  <c r="B117" i="126"/>
  <c r="B108" i="127"/>
  <c r="B109" i="127"/>
  <c r="B110" i="127"/>
  <c r="B111" i="127"/>
  <c r="B112" i="127"/>
  <c r="B113" i="127"/>
  <c r="B114" i="127"/>
  <c r="B115" i="127"/>
  <c r="B116" i="127"/>
  <c r="B117" i="127"/>
  <c r="B108" i="128"/>
  <c r="B109" i="128"/>
  <c r="B110" i="128"/>
  <c r="B111" i="128"/>
  <c r="B112" i="128"/>
  <c r="B113" i="128"/>
  <c r="B114" i="128"/>
  <c r="B115" i="128"/>
  <c r="B116" i="128"/>
  <c r="B117" i="128"/>
  <c r="B108" i="129"/>
  <c r="B109" i="129"/>
  <c r="B110" i="129"/>
  <c r="B111" i="129"/>
  <c r="B112" i="129"/>
  <c r="B113" i="129"/>
  <c r="B114" i="129"/>
  <c r="B115" i="129"/>
  <c r="B116" i="129"/>
  <c r="B117" i="129"/>
  <c r="B108" i="130"/>
  <c r="B109" i="130"/>
  <c r="B110" i="130"/>
  <c r="B111" i="130"/>
  <c r="B112" i="130"/>
  <c r="B113" i="130"/>
  <c r="B114" i="130"/>
  <c r="B115" i="130"/>
  <c r="B116" i="130"/>
  <c r="B117" i="130"/>
  <c r="B108" i="131"/>
  <c r="B109" i="131"/>
  <c r="B110" i="131"/>
  <c r="B111" i="131"/>
  <c r="B112" i="131"/>
  <c r="B113" i="131"/>
  <c r="B114" i="131"/>
  <c r="B115" i="131"/>
  <c r="B116" i="131"/>
  <c r="B117" i="131"/>
  <c r="B108" i="132"/>
  <c r="B109" i="132"/>
  <c r="B110" i="132"/>
  <c r="B111" i="132"/>
  <c r="B112" i="132"/>
  <c r="B113" i="132"/>
  <c r="B114" i="132"/>
  <c r="B115" i="132"/>
  <c r="B116" i="132"/>
  <c r="B117" i="132"/>
  <c r="B108" i="133"/>
  <c r="B109" i="133"/>
  <c r="B110" i="133"/>
  <c r="B111" i="133"/>
  <c r="B112" i="133"/>
  <c r="B113" i="133"/>
  <c r="B114" i="133"/>
  <c r="B115" i="133"/>
  <c r="B116" i="133"/>
  <c r="B117" i="133"/>
  <c r="B108" i="134"/>
  <c r="B109" i="134"/>
  <c r="B110" i="134"/>
  <c r="B111" i="134"/>
  <c r="B112" i="134"/>
  <c r="B113" i="134"/>
  <c r="B114" i="134"/>
  <c r="B115" i="134"/>
  <c r="B116" i="134"/>
  <c r="B117" i="134"/>
  <c r="B108" i="10"/>
  <c r="B109" i="10"/>
  <c r="B110" i="10"/>
  <c r="B111" i="10"/>
  <c r="B112" i="10"/>
  <c r="B113" i="10"/>
  <c r="B114" i="10"/>
  <c r="B115" i="10"/>
  <c r="B116" i="10"/>
  <c r="B117" i="10"/>
  <c r="AF89" i="95"/>
  <c r="AF89" i="96"/>
  <c r="AF89" i="97"/>
  <c r="AF89" i="98"/>
  <c r="AF89" i="99"/>
  <c r="AF89" i="100"/>
  <c r="AF89" i="101"/>
  <c r="AF89" i="102"/>
  <c r="AF89" i="103"/>
  <c r="AF89" i="104"/>
  <c r="AF89" i="105"/>
  <c r="AF89" i="106"/>
  <c r="AF89" i="108"/>
  <c r="AF89" i="107"/>
  <c r="AF89" i="109"/>
  <c r="AF89" i="110"/>
  <c r="AF89" i="111"/>
  <c r="AF89" i="112"/>
  <c r="AF89" i="113"/>
  <c r="AF89" i="114"/>
  <c r="AF89" i="115"/>
  <c r="AF89" i="116"/>
  <c r="AF89" i="117"/>
  <c r="AF89" i="118"/>
  <c r="AF89" i="119"/>
  <c r="AF89" i="120"/>
  <c r="AF89" i="121"/>
  <c r="AF89" i="122"/>
  <c r="AF89" i="123"/>
  <c r="AF89" i="125"/>
  <c r="AF89" i="126"/>
  <c r="AF89" i="127"/>
  <c r="AF89" i="128"/>
  <c r="AF89" i="129"/>
  <c r="AF89" i="130"/>
  <c r="AF89" i="131"/>
  <c r="AF89" i="132"/>
  <c r="AF89" i="133"/>
  <c r="AF89" i="134"/>
  <c r="AE91" i="95"/>
  <c r="AE92" i="95"/>
  <c r="AE93" i="95"/>
  <c r="AE94" i="95"/>
  <c r="AE95" i="95"/>
  <c r="AE96" i="95"/>
  <c r="AE97" i="95"/>
  <c r="AE91" i="96"/>
  <c r="AE92" i="96"/>
  <c r="AE93" i="96"/>
  <c r="AE94" i="96"/>
  <c r="AE95" i="96"/>
  <c r="AE96" i="96"/>
  <c r="AE97" i="96"/>
  <c r="AE91" i="97"/>
  <c r="AE92" i="97"/>
  <c r="AE93" i="97"/>
  <c r="AE94" i="97"/>
  <c r="AE95" i="97"/>
  <c r="AE96" i="97"/>
  <c r="AE97" i="97"/>
  <c r="AE91" i="98"/>
  <c r="AE92" i="98"/>
  <c r="AE93" i="98"/>
  <c r="AE94" i="98"/>
  <c r="AE95" i="98"/>
  <c r="AE96" i="98"/>
  <c r="AE97" i="98"/>
  <c r="AE91" i="99"/>
  <c r="AE92" i="99"/>
  <c r="AE93" i="99"/>
  <c r="AE94" i="99"/>
  <c r="AE95" i="99"/>
  <c r="AE96" i="99"/>
  <c r="AE97" i="99"/>
  <c r="AE91" i="100"/>
  <c r="AE92" i="100"/>
  <c r="AE93" i="100"/>
  <c r="AE94" i="100"/>
  <c r="AE95" i="100"/>
  <c r="AE96" i="100"/>
  <c r="AE97" i="100"/>
  <c r="AE91" i="101"/>
  <c r="AE92" i="101"/>
  <c r="AE93" i="101"/>
  <c r="AE94" i="101"/>
  <c r="AE95" i="101"/>
  <c r="AE96" i="101"/>
  <c r="AE97" i="101"/>
  <c r="AE91" i="102"/>
  <c r="AE92" i="102"/>
  <c r="AE93" i="102"/>
  <c r="AE94" i="102"/>
  <c r="AE95" i="102"/>
  <c r="AE96" i="102"/>
  <c r="AE97" i="102"/>
  <c r="AE91" i="103"/>
  <c r="AE92" i="103"/>
  <c r="AE93" i="103"/>
  <c r="AE94" i="103"/>
  <c r="AE95" i="103"/>
  <c r="AE96" i="103"/>
  <c r="AE97" i="103"/>
  <c r="AE91" i="104"/>
  <c r="AE92" i="104"/>
  <c r="AE93" i="104"/>
  <c r="AE94" i="104"/>
  <c r="AE95" i="104"/>
  <c r="AE96" i="104"/>
  <c r="AE97" i="104"/>
  <c r="AE91" i="105"/>
  <c r="AE92" i="105"/>
  <c r="AE93" i="105"/>
  <c r="AE94" i="105"/>
  <c r="AE95" i="105"/>
  <c r="AE96" i="105"/>
  <c r="AE97" i="105"/>
  <c r="AE91" i="106"/>
  <c r="AE92" i="106"/>
  <c r="AE93" i="106"/>
  <c r="AE94" i="106"/>
  <c r="AE95" i="106"/>
  <c r="AE96" i="106"/>
  <c r="AE97" i="106"/>
  <c r="AE91" i="108"/>
  <c r="AE92" i="108"/>
  <c r="AE93" i="108"/>
  <c r="AE94" i="108"/>
  <c r="AE95" i="108"/>
  <c r="AE96" i="108"/>
  <c r="AE97" i="108"/>
  <c r="AE91" i="107"/>
  <c r="AE92" i="107"/>
  <c r="AE93" i="107"/>
  <c r="AE94" i="107"/>
  <c r="AE95" i="107"/>
  <c r="AE96" i="107"/>
  <c r="AE97" i="107"/>
  <c r="AE91" i="109"/>
  <c r="AE92" i="109"/>
  <c r="AE93" i="109"/>
  <c r="AE94" i="109"/>
  <c r="AE95" i="109"/>
  <c r="AE96" i="109"/>
  <c r="AE97" i="109"/>
  <c r="AE91" i="110"/>
  <c r="AE92" i="110"/>
  <c r="AE93" i="110"/>
  <c r="AE94" i="110"/>
  <c r="AE95" i="110"/>
  <c r="AE96" i="110"/>
  <c r="AE97" i="110"/>
  <c r="AE91" i="111"/>
  <c r="AE92" i="111"/>
  <c r="AE93" i="111"/>
  <c r="AE94" i="111"/>
  <c r="AE95" i="111"/>
  <c r="AE96" i="111"/>
  <c r="AE97" i="111"/>
  <c r="AE91" i="112"/>
  <c r="AE92" i="112"/>
  <c r="AE93" i="112"/>
  <c r="AE94" i="112"/>
  <c r="AE95" i="112"/>
  <c r="AE96" i="112"/>
  <c r="AE97" i="112"/>
  <c r="AE91" i="113"/>
  <c r="AE92" i="113"/>
  <c r="AE93" i="113"/>
  <c r="AE94" i="113"/>
  <c r="AE95" i="113"/>
  <c r="AE96" i="113"/>
  <c r="AE97" i="113"/>
  <c r="AE91" i="114"/>
  <c r="AE92" i="114"/>
  <c r="AE93" i="114"/>
  <c r="AE94" i="114"/>
  <c r="AE95" i="114"/>
  <c r="AE96" i="114"/>
  <c r="AE97" i="114"/>
  <c r="AE91" i="115"/>
  <c r="AE92" i="115"/>
  <c r="AE93" i="115"/>
  <c r="AE94" i="115"/>
  <c r="AE95" i="115"/>
  <c r="AE96" i="115"/>
  <c r="AE97" i="115"/>
  <c r="AE91" i="116"/>
  <c r="AE92" i="116"/>
  <c r="AE93" i="116"/>
  <c r="AE94" i="116"/>
  <c r="AE95" i="116"/>
  <c r="AE96" i="116"/>
  <c r="AE97" i="116"/>
  <c r="AE91" i="117"/>
  <c r="AE92" i="117"/>
  <c r="AE93" i="117"/>
  <c r="AE94" i="117"/>
  <c r="AE95" i="117"/>
  <c r="AE96" i="117"/>
  <c r="AE97" i="117"/>
  <c r="AE91" i="118"/>
  <c r="AE92" i="118"/>
  <c r="AE93" i="118"/>
  <c r="AE94" i="118"/>
  <c r="AE95" i="118"/>
  <c r="AE96" i="118"/>
  <c r="AE97" i="118"/>
  <c r="AE91" i="119"/>
  <c r="AE92" i="119"/>
  <c r="AE93" i="119"/>
  <c r="AE94" i="119"/>
  <c r="AE95" i="119"/>
  <c r="AE96" i="119"/>
  <c r="AE97" i="119"/>
  <c r="AE91" i="120"/>
  <c r="AE92" i="120"/>
  <c r="AE93" i="120"/>
  <c r="AE94" i="120"/>
  <c r="AE95" i="120"/>
  <c r="AE96" i="120"/>
  <c r="AE97" i="120"/>
  <c r="AE91" i="121"/>
  <c r="AE92" i="121"/>
  <c r="AE93" i="121"/>
  <c r="AE94" i="121"/>
  <c r="AE95" i="121"/>
  <c r="AE96" i="121"/>
  <c r="AE97" i="121"/>
  <c r="AE91" i="122"/>
  <c r="AE92" i="122"/>
  <c r="AE93" i="122"/>
  <c r="AE94" i="122"/>
  <c r="AE95" i="122"/>
  <c r="AE96" i="122"/>
  <c r="AE97" i="122"/>
  <c r="AE91" i="123"/>
  <c r="AE92" i="123"/>
  <c r="AE93" i="123"/>
  <c r="AE94" i="123"/>
  <c r="AE95" i="123"/>
  <c r="AE96" i="123"/>
  <c r="AE97" i="123"/>
  <c r="AE91" i="125"/>
  <c r="AE92" i="125"/>
  <c r="AE93" i="125"/>
  <c r="AE94" i="125"/>
  <c r="AE95" i="125"/>
  <c r="AE96" i="125"/>
  <c r="AE97" i="125"/>
  <c r="AE91" i="126"/>
  <c r="AE92" i="126"/>
  <c r="AE93" i="126"/>
  <c r="AE94" i="126"/>
  <c r="AE95" i="126"/>
  <c r="AE96" i="126"/>
  <c r="AE97" i="126"/>
  <c r="AE91" i="127"/>
  <c r="AE92" i="127"/>
  <c r="AE93" i="127"/>
  <c r="AE94" i="127"/>
  <c r="AE95" i="127"/>
  <c r="AE96" i="127"/>
  <c r="AE97" i="127"/>
  <c r="AE91" i="128"/>
  <c r="AE92" i="128"/>
  <c r="AE93" i="128"/>
  <c r="AE94" i="128"/>
  <c r="AE95" i="128"/>
  <c r="AE96" i="128"/>
  <c r="AE97" i="128"/>
  <c r="AE91" i="129"/>
  <c r="AE92" i="129"/>
  <c r="AE93" i="129"/>
  <c r="AE94" i="129"/>
  <c r="AE95" i="129"/>
  <c r="AE96" i="129"/>
  <c r="AE97" i="129"/>
  <c r="AE91" i="130"/>
  <c r="AE92" i="130"/>
  <c r="AE93" i="130"/>
  <c r="AE94" i="130"/>
  <c r="AE95" i="130"/>
  <c r="AE96" i="130"/>
  <c r="AE97" i="130"/>
  <c r="AE91" i="131"/>
  <c r="AE92" i="131"/>
  <c r="AE93" i="131"/>
  <c r="AE94" i="131"/>
  <c r="AE95" i="131"/>
  <c r="AE96" i="131"/>
  <c r="AE97" i="131"/>
  <c r="AE91" i="132"/>
  <c r="AE92" i="132"/>
  <c r="AE93" i="132"/>
  <c r="AE94" i="132"/>
  <c r="AE95" i="132"/>
  <c r="AE96" i="132"/>
  <c r="AE97" i="132"/>
  <c r="AE91" i="133"/>
  <c r="AE92" i="133"/>
  <c r="AE93" i="133"/>
  <c r="AE94" i="133"/>
  <c r="AE95" i="133"/>
  <c r="AE96" i="133"/>
  <c r="AE97" i="133"/>
  <c r="AE91" i="134"/>
  <c r="AE92" i="134"/>
  <c r="AE93" i="134"/>
  <c r="AE94" i="134"/>
  <c r="AE95" i="134"/>
  <c r="AE96" i="134"/>
  <c r="AE97" i="134"/>
  <c r="AE91" i="10"/>
  <c r="AE92" i="10"/>
  <c r="AE93" i="10"/>
  <c r="AE94" i="10"/>
  <c r="AE95" i="10"/>
  <c r="AE96" i="10"/>
  <c r="AE97" i="10"/>
  <c r="AE90" i="95"/>
  <c r="AE89" i="95" s="1"/>
  <c r="AE90" i="96"/>
  <c r="AE89" i="96" s="1"/>
  <c r="AE90" i="97"/>
  <c r="AE89" i="97" s="1"/>
  <c r="AE90" i="98"/>
  <c r="AE89" i="98" s="1"/>
  <c r="AE90" i="99"/>
  <c r="AE89" i="99" s="1"/>
  <c r="AE90" i="100"/>
  <c r="AE89" i="100" s="1"/>
  <c r="AE90" i="101"/>
  <c r="AE89" i="101" s="1"/>
  <c r="AE90" i="102"/>
  <c r="AE89" i="102" s="1"/>
  <c r="AE90" i="103"/>
  <c r="AE89" i="103" s="1"/>
  <c r="AE90" i="104"/>
  <c r="AE89" i="104" s="1"/>
  <c r="AE90" i="105"/>
  <c r="AE89" i="105" s="1"/>
  <c r="AE90" i="106"/>
  <c r="AE89" i="106" s="1"/>
  <c r="AE90" i="108"/>
  <c r="AE89" i="108" s="1"/>
  <c r="AE90" i="107"/>
  <c r="AE89" i="107" s="1"/>
  <c r="AE90" i="109"/>
  <c r="AE89" i="109" s="1"/>
  <c r="AE90" i="110"/>
  <c r="AE89" i="110" s="1"/>
  <c r="AE90" i="111"/>
  <c r="AE89" i="111" s="1"/>
  <c r="AE90" i="112"/>
  <c r="AE89" i="112" s="1"/>
  <c r="AE90" i="113"/>
  <c r="AE89" i="113" s="1"/>
  <c r="AE90" i="114"/>
  <c r="AE89" i="114" s="1"/>
  <c r="AE90" i="115"/>
  <c r="AE89" i="115" s="1"/>
  <c r="AE90" i="116"/>
  <c r="AE89" i="116" s="1"/>
  <c r="AE90" i="117"/>
  <c r="AE89" i="117" s="1"/>
  <c r="AE90" i="118"/>
  <c r="AE89" i="118" s="1"/>
  <c r="AE90" i="119"/>
  <c r="AE89" i="119" s="1"/>
  <c r="AE90" i="120"/>
  <c r="AE89" i="120" s="1"/>
  <c r="AE90" i="121"/>
  <c r="AE89" i="121" s="1"/>
  <c r="AE90" i="122"/>
  <c r="AE89" i="122" s="1"/>
  <c r="AE90" i="123"/>
  <c r="AE89" i="123" s="1"/>
  <c r="AE90" i="125"/>
  <c r="AE89" i="125" s="1"/>
  <c r="AE90" i="126"/>
  <c r="AE89" i="126" s="1"/>
  <c r="AE90" i="127"/>
  <c r="AE89" i="127" s="1"/>
  <c r="AE90" i="128"/>
  <c r="AE89" i="128" s="1"/>
  <c r="AE90" i="129"/>
  <c r="AE89" i="129" s="1"/>
  <c r="AE90" i="130"/>
  <c r="AE89" i="130" s="1"/>
  <c r="AE90" i="131"/>
  <c r="AE89" i="131" s="1"/>
  <c r="AE90" i="132"/>
  <c r="AE90" i="133"/>
  <c r="AE90" i="134"/>
  <c r="AE89" i="134" s="1"/>
  <c r="AE90" i="10"/>
  <c r="Z89" i="95"/>
  <c r="Z89" i="96"/>
  <c r="Z89" i="97"/>
  <c r="Z89" i="98"/>
  <c r="Z89" i="99"/>
  <c r="Z89" i="100"/>
  <c r="Z89" i="101"/>
  <c r="Z89" i="102"/>
  <c r="Z89" i="103"/>
  <c r="Z89" i="104"/>
  <c r="Z89" i="105"/>
  <c r="Z89" i="106"/>
  <c r="Z89" i="108"/>
  <c r="Z89" i="107"/>
  <c r="Z89" i="109"/>
  <c r="Z89" i="110"/>
  <c r="Z89" i="111"/>
  <c r="Z89" i="112"/>
  <c r="Z89" i="113"/>
  <c r="Z89" i="114"/>
  <c r="Z89" i="115"/>
  <c r="Z89" i="116"/>
  <c r="Z89" i="117"/>
  <c r="Z89" i="118"/>
  <c r="Z89" i="119"/>
  <c r="Z89" i="120"/>
  <c r="Z89" i="121"/>
  <c r="Z89" i="122"/>
  <c r="Z89" i="123"/>
  <c r="Z89" i="125"/>
  <c r="Z89" i="126"/>
  <c r="Z89" i="127"/>
  <c r="Z89" i="128"/>
  <c r="Z89" i="129"/>
  <c r="Z89" i="130"/>
  <c r="Z89" i="131"/>
  <c r="Z89" i="132"/>
  <c r="Z89" i="133"/>
  <c r="Z89" i="134"/>
  <c r="Y91" i="95"/>
  <c r="Y92" i="95"/>
  <c r="Y93" i="95"/>
  <c r="Y94" i="95"/>
  <c r="Y95" i="95"/>
  <c r="Y96" i="95"/>
  <c r="Y97" i="95"/>
  <c r="Y91" i="96"/>
  <c r="Y92" i="96"/>
  <c r="Y93" i="96"/>
  <c r="Y94" i="96"/>
  <c r="Y95" i="96"/>
  <c r="Y96" i="96"/>
  <c r="Y97" i="96"/>
  <c r="Y91" i="97"/>
  <c r="Y92" i="97"/>
  <c r="Y93" i="97"/>
  <c r="Y94" i="97"/>
  <c r="Y95" i="97"/>
  <c r="Y96" i="97"/>
  <c r="Y97" i="97"/>
  <c r="Y91" i="98"/>
  <c r="Y92" i="98"/>
  <c r="Y93" i="98"/>
  <c r="Y94" i="98"/>
  <c r="Y95" i="98"/>
  <c r="Y96" i="98"/>
  <c r="Y97" i="98"/>
  <c r="Y91" i="99"/>
  <c r="Y92" i="99"/>
  <c r="Y93" i="99"/>
  <c r="Y94" i="99"/>
  <c r="Y95" i="99"/>
  <c r="Y96" i="99"/>
  <c r="Y97" i="99"/>
  <c r="Y91" i="100"/>
  <c r="Y92" i="100"/>
  <c r="Y93" i="100"/>
  <c r="Y94" i="100"/>
  <c r="Y95" i="100"/>
  <c r="Y96" i="100"/>
  <c r="Y97" i="100"/>
  <c r="Y91" i="101"/>
  <c r="Y92" i="101"/>
  <c r="Y93" i="101"/>
  <c r="Y94" i="101"/>
  <c r="Y95" i="101"/>
  <c r="Y96" i="101"/>
  <c r="Y97" i="101"/>
  <c r="Y91" i="102"/>
  <c r="Y92" i="102"/>
  <c r="Y93" i="102"/>
  <c r="Y94" i="102"/>
  <c r="Y95" i="102"/>
  <c r="Y96" i="102"/>
  <c r="Y97" i="102"/>
  <c r="Y91" i="103"/>
  <c r="Y92" i="103"/>
  <c r="Y93" i="103"/>
  <c r="Y94" i="103"/>
  <c r="Y95" i="103"/>
  <c r="Y96" i="103"/>
  <c r="Y97" i="103"/>
  <c r="Y91" i="104"/>
  <c r="Y92" i="104"/>
  <c r="Y93" i="104"/>
  <c r="Y94" i="104"/>
  <c r="Y95" i="104"/>
  <c r="Y96" i="104"/>
  <c r="Y97" i="104"/>
  <c r="Y91" i="105"/>
  <c r="Y92" i="105"/>
  <c r="Y93" i="105"/>
  <c r="Y94" i="105"/>
  <c r="Y95" i="105"/>
  <c r="Y96" i="105"/>
  <c r="Y97" i="105"/>
  <c r="Y91" i="106"/>
  <c r="Y92" i="106"/>
  <c r="Y93" i="106"/>
  <c r="Y94" i="106"/>
  <c r="Y95" i="106"/>
  <c r="Y96" i="106"/>
  <c r="Y97" i="106"/>
  <c r="Y91" i="108"/>
  <c r="Y92" i="108"/>
  <c r="Y93" i="108"/>
  <c r="Y94" i="108"/>
  <c r="Y95" i="108"/>
  <c r="Y96" i="108"/>
  <c r="Y97" i="108"/>
  <c r="Y91" i="107"/>
  <c r="Y92" i="107"/>
  <c r="Y93" i="107"/>
  <c r="Y94" i="107"/>
  <c r="Y95" i="107"/>
  <c r="Y96" i="107"/>
  <c r="Y97" i="107"/>
  <c r="Y91" i="109"/>
  <c r="Y92" i="109"/>
  <c r="Y93" i="109"/>
  <c r="Y94" i="109"/>
  <c r="Y95" i="109"/>
  <c r="Y96" i="109"/>
  <c r="Y97" i="109"/>
  <c r="Y91" i="110"/>
  <c r="Y92" i="110"/>
  <c r="Y93" i="110"/>
  <c r="Y94" i="110"/>
  <c r="Y95" i="110"/>
  <c r="Y96" i="110"/>
  <c r="Y97" i="110"/>
  <c r="Y91" i="111"/>
  <c r="Y92" i="111"/>
  <c r="Y93" i="111"/>
  <c r="Y94" i="111"/>
  <c r="Y95" i="111"/>
  <c r="Y96" i="111"/>
  <c r="Y97" i="111"/>
  <c r="Y91" i="112"/>
  <c r="Y92" i="112"/>
  <c r="Y93" i="112"/>
  <c r="Y94" i="112"/>
  <c r="Y95" i="112"/>
  <c r="Y96" i="112"/>
  <c r="Y97" i="112"/>
  <c r="Y91" i="113"/>
  <c r="Y92" i="113"/>
  <c r="Y93" i="113"/>
  <c r="Y94" i="113"/>
  <c r="Y95" i="113"/>
  <c r="Y96" i="113"/>
  <c r="Y97" i="113"/>
  <c r="Y91" i="114"/>
  <c r="Y92" i="114"/>
  <c r="Y93" i="114"/>
  <c r="Y94" i="114"/>
  <c r="Y95" i="114"/>
  <c r="Y96" i="114"/>
  <c r="Y97" i="114"/>
  <c r="Y91" i="115"/>
  <c r="Y92" i="115"/>
  <c r="Y93" i="115"/>
  <c r="Y94" i="115"/>
  <c r="Y95" i="115"/>
  <c r="Y96" i="115"/>
  <c r="Y97" i="115"/>
  <c r="Y91" i="116"/>
  <c r="Y92" i="116"/>
  <c r="Y93" i="116"/>
  <c r="Y94" i="116"/>
  <c r="Y95" i="116"/>
  <c r="Y96" i="116"/>
  <c r="Y97" i="116"/>
  <c r="Y91" i="117"/>
  <c r="Y92" i="117"/>
  <c r="Y93" i="117"/>
  <c r="Y94" i="117"/>
  <c r="Y95" i="117"/>
  <c r="Y96" i="117"/>
  <c r="Y97" i="117"/>
  <c r="Y91" i="118"/>
  <c r="Y92" i="118"/>
  <c r="Y93" i="118"/>
  <c r="Y94" i="118"/>
  <c r="Y95" i="118"/>
  <c r="Y96" i="118"/>
  <c r="Y97" i="118"/>
  <c r="Y91" i="119"/>
  <c r="Y92" i="119"/>
  <c r="Y93" i="119"/>
  <c r="Y94" i="119"/>
  <c r="Y95" i="119"/>
  <c r="Y96" i="119"/>
  <c r="Y97" i="119"/>
  <c r="Y91" i="120"/>
  <c r="Y92" i="120"/>
  <c r="Y93" i="120"/>
  <c r="Y94" i="120"/>
  <c r="Y95" i="120"/>
  <c r="Y96" i="120"/>
  <c r="Y97" i="120"/>
  <c r="Y91" i="121"/>
  <c r="Y92" i="121"/>
  <c r="Y93" i="121"/>
  <c r="Y94" i="121"/>
  <c r="Y95" i="121"/>
  <c r="Y96" i="121"/>
  <c r="Y97" i="121"/>
  <c r="Y91" i="122"/>
  <c r="Y92" i="122"/>
  <c r="Y93" i="122"/>
  <c r="Y94" i="122"/>
  <c r="Y95" i="122"/>
  <c r="Y96" i="122"/>
  <c r="Y97" i="122"/>
  <c r="Y91" i="123"/>
  <c r="Y92" i="123"/>
  <c r="Y93" i="123"/>
  <c r="Y94" i="123"/>
  <c r="Y95" i="123"/>
  <c r="Y96" i="123"/>
  <c r="Y97" i="123"/>
  <c r="Y91" i="125"/>
  <c r="Y92" i="125"/>
  <c r="Y93" i="125"/>
  <c r="Y94" i="125"/>
  <c r="Y95" i="125"/>
  <c r="Y96" i="125"/>
  <c r="Y97" i="125"/>
  <c r="Y91" i="126"/>
  <c r="Y92" i="126"/>
  <c r="Y93" i="126"/>
  <c r="Y94" i="126"/>
  <c r="Y95" i="126"/>
  <c r="Y96" i="126"/>
  <c r="Y97" i="126"/>
  <c r="Y91" i="127"/>
  <c r="Y92" i="127"/>
  <c r="Y93" i="127"/>
  <c r="Y94" i="127"/>
  <c r="Y95" i="127"/>
  <c r="Y96" i="127"/>
  <c r="Y97" i="127"/>
  <c r="Y91" i="128"/>
  <c r="Y92" i="128"/>
  <c r="Y93" i="128"/>
  <c r="Y94" i="128"/>
  <c r="Y95" i="128"/>
  <c r="Y96" i="128"/>
  <c r="Y97" i="128"/>
  <c r="Y91" i="129"/>
  <c r="Y92" i="129"/>
  <c r="Y93" i="129"/>
  <c r="Y94" i="129"/>
  <c r="Y95" i="129"/>
  <c r="Y96" i="129"/>
  <c r="Y97" i="129"/>
  <c r="Y91" i="130"/>
  <c r="Y92" i="130"/>
  <c r="Y93" i="130"/>
  <c r="Y94" i="130"/>
  <c r="Y95" i="130"/>
  <c r="Y96" i="130"/>
  <c r="Y97" i="130"/>
  <c r="Y91" i="131"/>
  <c r="Y92" i="131"/>
  <c r="Y93" i="131"/>
  <c r="Y94" i="131"/>
  <c r="Y95" i="131"/>
  <c r="Y96" i="131"/>
  <c r="Y97" i="131"/>
  <c r="Y91" i="132"/>
  <c r="Y92" i="132"/>
  <c r="Y93" i="132"/>
  <c r="Y94" i="132"/>
  <c r="Y95" i="132"/>
  <c r="Y96" i="132"/>
  <c r="Y97" i="132"/>
  <c r="Y91" i="133"/>
  <c r="Y92" i="133"/>
  <c r="Y93" i="133"/>
  <c r="Y94" i="133"/>
  <c r="Y95" i="133"/>
  <c r="Y96" i="133"/>
  <c r="Y97" i="133"/>
  <c r="Y91" i="134"/>
  <c r="Y92" i="134"/>
  <c r="Y93" i="134"/>
  <c r="Y94" i="134"/>
  <c r="Y95" i="134"/>
  <c r="Y96" i="134"/>
  <c r="Y97" i="134"/>
  <c r="Y91" i="10"/>
  <c r="Y92" i="10"/>
  <c r="Y93" i="10"/>
  <c r="Y94" i="10"/>
  <c r="Y95" i="10"/>
  <c r="Y96" i="10"/>
  <c r="Y97" i="10"/>
  <c r="Y90" i="95"/>
  <c r="Y89" i="95" s="1"/>
  <c r="Y90" i="96"/>
  <c r="Y89" i="96" s="1"/>
  <c r="Y90" i="97"/>
  <c r="Y89" i="97" s="1"/>
  <c r="Y90" i="98"/>
  <c r="Y89" i="98" s="1"/>
  <c r="Y90" i="99"/>
  <c r="Y89" i="99" s="1"/>
  <c r="Y90" i="100"/>
  <c r="Y89" i="100" s="1"/>
  <c r="Y90" i="101"/>
  <c r="Y89" i="101" s="1"/>
  <c r="Y90" i="102"/>
  <c r="Y89" i="102" s="1"/>
  <c r="Y90" i="103"/>
  <c r="Y89" i="103" s="1"/>
  <c r="Y90" i="104"/>
  <c r="Y89" i="104" s="1"/>
  <c r="Y90" i="105"/>
  <c r="Y89" i="105" s="1"/>
  <c r="Y90" i="106"/>
  <c r="Y89" i="106" s="1"/>
  <c r="Y90" i="108"/>
  <c r="Y89" i="108" s="1"/>
  <c r="Y90" i="107"/>
  <c r="Y89" i="107" s="1"/>
  <c r="Y90" i="109"/>
  <c r="Y89" i="109" s="1"/>
  <c r="Y90" i="110"/>
  <c r="Y89" i="110" s="1"/>
  <c r="Y90" i="111"/>
  <c r="Y89" i="111" s="1"/>
  <c r="Y90" i="112"/>
  <c r="Y89" i="112" s="1"/>
  <c r="Y90" i="113"/>
  <c r="Y89" i="113" s="1"/>
  <c r="Y90" i="114"/>
  <c r="Y89" i="114" s="1"/>
  <c r="Y90" i="115"/>
  <c r="Y89" i="115" s="1"/>
  <c r="Y90" i="116"/>
  <c r="Y89" i="116" s="1"/>
  <c r="Y90" i="117"/>
  <c r="Y89" i="117" s="1"/>
  <c r="Y90" i="118"/>
  <c r="Y89" i="118" s="1"/>
  <c r="Y90" i="119"/>
  <c r="Y89" i="119" s="1"/>
  <c r="Y90" i="120"/>
  <c r="Y89" i="120" s="1"/>
  <c r="Y90" i="121"/>
  <c r="Y89" i="121" s="1"/>
  <c r="Y90" i="122"/>
  <c r="Y89" i="122" s="1"/>
  <c r="Y90" i="123"/>
  <c r="Y89" i="123" s="1"/>
  <c r="Y90" i="125"/>
  <c r="Y89" i="125" s="1"/>
  <c r="Y90" i="126"/>
  <c r="Y89" i="126" s="1"/>
  <c r="Y90" i="127"/>
  <c r="Y89" i="127" s="1"/>
  <c r="Y90" i="128"/>
  <c r="Y89" i="128" s="1"/>
  <c r="Y90" i="129"/>
  <c r="Y89" i="129" s="1"/>
  <c r="Y90" i="130"/>
  <c r="Y89" i="130" s="1"/>
  <c r="Y90" i="131"/>
  <c r="Y89" i="131" s="1"/>
  <c r="Y90" i="132"/>
  <c r="Y90" i="133"/>
  <c r="Y90" i="134"/>
  <c r="Y90" i="10"/>
  <c r="Y89" i="10" s="1"/>
  <c r="T89" i="96"/>
  <c r="T89" i="97"/>
  <c r="T89" i="98"/>
  <c r="T89" i="99"/>
  <c r="T89" i="100"/>
  <c r="T89" i="101"/>
  <c r="T89" i="102"/>
  <c r="T89" i="103"/>
  <c r="T89" i="104"/>
  <c r="T89" i="105"/>
  <c r="T89" i="106"/>
  <c r="T89" i="108"/>
  <c r="T89" i="107"/>
  <c r="T89" i="109"/>
  <c r="T89" i="110"/>
  <c r="T89" i="111"/>
  <c r="T89" i="112"/>
  <c r="T89" i="113"/>
  <c r="T89" i="114"/>
  <c r="T89" i="115"/>
  <c r="T89" i="116"/>
  <c r="T89" i="117"/>
  <c r="T89" i="118"/>
  <c r="T89" i="119"/>
  <c r="T89" i="120"/>
  <c r="T89" i="121"/>
  <c r="T89" i="122"/>
  <c r="T89" i="123"/>
  <c r="T89" i="125"/>
  <c r="T89" i="126"/>
  <c r="T89" i="127"/>
  <c r="T89" i="128"/>
  <c r="T89" i="129"/>
  <c r="T89" i="130"/>
  <c r="T89" i="131"/>
  <c r="T89" i="132"/>
  <c r="T89" i="133"/>
  <c r="T89" i="134"/>
  <c r="S91" i="95"/>
  <c r="T91" i="95" s="1"/>
  <c r="S92" i="95"/>
  <c r="T92" i="95" s="1"/>
  <c r="S93" i="95"/>
  <c r="T93" i="95" s="1"/>
  <c r="S94" i="95"/>
  <c r="T94" i="95" s="1"/>
  <c r="S95" i="95"/>
  <c r="T95" i="95" s="1"/>
  <c r="S96" i="95"/>
  <c r="T96" i="95" s="1"/>
  <c r="S97" i="95"/>
  <c r="T97" i="95" s="1"/>
  <c r="S91" i="96"/>
  <c r="S92" i="96"/>
  <c r="S93" i="96"/>
  <c r="S94" i="96"/>
  <c r="S95" i="96"/>
  <c r="S96" i="96"/>
  <c r="S97" i="96"/>
  <c r="S91" i="97"/>
  <c r="S92" i="97"/>
  <c r="S93" i="97"/>
  <c r="S94" i="97"/>
  <c r="S95" i="97"/>
  <c r="S96" i="97"/>
  <c r="S97" i="97"/>
  <c r="S91" i="98"/>
  <c r="S92" i="98"/>
  <c r="S93" i="98"/>
  <c r="S94" i="98"/>
  <c r="S95" i="98"/>
  <c r="S96" i="98"/>
  <c r="S97" i="98"/>
  <c r="S91" i="99"/>
  <c r="S92" i="99"/>
  <c r="S93" i="99"/>
  <c r="S94" i="99"/>
  <c r="S95" i="99"/>
  <c r="S96" i="99"/>
  <c r="S97" i="99"/>
  <c r="S91" i="100"/>
  <c r="S92" i="100"/>
  <c r="S93" i="100"/>
  <c r="S94" i="100"/>
  <c r="S95" i="100"/>
  <c r="S96" i="100"/>
  <c r="S97" i="100"/>
  <c r="S91" i="101"/>
  <c r="S92" i="101"/>
  <c r="S93" i="101"/>
  <c r="S94" i="101"/>
  <c r="S95" i="101"/>
  <c r="S96" i="101"/>
  <c r="S97" i="101"/>
  <c r="S91" i="102"/>
  <c r="S92" i="102"/>
  <c r="S93" i="102"/>
  <c r="S94" i="102"/>
  <c r="S95" i="102"/>
  <c r="S96" i="102"/>
  <c r="S97" i="102"/>
  <c r="S91" i="103"/>
  <c r="S92" i="103"/>
  <c r="S93" i="103"/>
  <c r="S94" i="103"/>
  <c r="S95" i="103"/>
  <c r="S96" i="103"/>
  <c r="S97" i="103"/>
  <c r="S91" i="104"/>
  <c r="S92" i="104"/>
  <c r="S93" i="104"/>
  <c r="S94" i="104"/>
  <c r="S95" i="104"/>
  <c r="S96" i="104"/>
  <c r="S97" i="104"/>
  <c r="S91" i="105"/>
  <c r="S92" i="105"/>
  <c r="S93" i="105"/>
  <c r="S94" i="105"/>
  <c r="S95" i="105"/>
  <c r="S96" i="105"/>
  <c r="S97" i="105"/>
  <c r="S91" i="106"/>
  <c r="S92" i="106"/>
  <c r="S93" i="106"/>
  <c r="S94" i="106"/>
  <c r="S95" i="106"/>
  <c r="S96" i="106"/>
  <c r="S97" i="106"/>
  <c r="S91" i="108"/>
  <c r="S92" i="108"/>
  <c r="S93" i="108"/>
  <c r="S94" i="108"/>
  <c r="S95" i="108"/>
  <c r="S96" i="108"/>
  <c r="S97" i="108"/>
  <c r="S91" i="107"/>
  <c r="S92" i="107"/>
  <c r="S93" i="107"/>
  <c r="S94" i="107"/>
  <c r="S95" i="107"/>
  <c r="S96" i="107"/>
  <c r="S97" i="107"/>
  <c r="S91" i="109"/>
  <c r="S92" i="109"/>
  <c r="S93" i="109"/>
  <c r="S94" i="109"/>
  <c r="S95" i="109"/>
  <c r="S96" i="109"/>
  <c r="S97" i="109"/>
  <c r="S91" i="110"/>
  <c r="S92" i="110"/>
  <c r="S93" i="110"/>
  <c r="S94" i="110"/>
  <c r="S95" i="110"/>
  <c r="S96" i="110"/>
  <c r="S97" i="110"/>
  <c r="S91" i="111"/>
  <c r="S92" i="111"/>
  <c r="S93" i="111"/>
  <c r="S94" i="111"/>
  <c r="S95" i="111"/>
  <c r="S96" i="111"/>
  <c r="S97" i="111"/>
  <c r="S91" i="112"/>
  <c r="S92" i="112"/>
  <c r="S93" i="112"/>
  <c r="S94" i="112"/>
  <c r="S95" i="112"/>
  <c r="S96" i="112"/>
  <c r="S97" i="112"/>
  <c r="S91" i="113"/>
  <c r="S92" i="113"/>
  <c r="S93" i="113"/>
  <c r="S94" i="113"/>
  <c r="S95" i="113"/>
  <c r="S96" i="113"/>
  <c r="S97" i="113"/>
  <c r="S91" i="114"/>
  <c r="S92" i="114"/>
  <c r="S93" i="114"/>
  <c r="S94" i="114"/>
  <c r="S95" i="114"/>
  <c r="S96" i="114"/>
  <c r="S97" i="114"/>
  <c r="S91" i="115"/>
  <c r="S92" i="115"/>
  <c r="S93" i="115"/>
  <c r="S94" i="115"/>
  <c r="S95" i="115"/>
  <c r="S96" i="115"/>
  <c r="S97" i="115"/>
  <c r="S91" i="116"/>
  <c r="S92" i="116"/>
  <c r="S93" i="116"/>
  <c r="S94" i="116"/>
  <c r="S95" i="116"/>
  <c r="S96" i="116"/>
  <c r="S97" i="116"/>
  <c r="S91" i="117"/>
  <c r="S92" i="117"/>
  <c r="S93" i="117"/>
  <c r="S94" i="117"/>
  <c r="S95" i="117"/>
  <c r="S96" i="117"/>
  <c r="S97" i="117"/>
  <c r="S91" i="118"/>
  <c r="S92" i="118"/>
  <c r="S93" i="118"/>
  <c r="S94" i="118"/>
  <c r="S95" i="118"/>
  <c r="S96" i="118"/>
  <c r="S97" i="118"/>
  <c r="S91" i="119"/>
  <c r="S92" i="119"/>
  <c r="S93" i="119"/>
  <c r="S94" i="119"/>
  <c r="S95" i="119"/>
  <c r="S96" i="119"/>
  <c r="S97" i="119"/>
  <c r="S91" i="120"/>
  <c r="S92" i="120"/>
  <c r="S93" i="120"/>
  <c r="S94" i="120"/>
  <c r="S95" i="120"/>
  <c r="S96" i="120"/>
  <c r="S97" i="120"/>
  <c r="S91" i="121"/>
  <c r="S92" i="121"/>
  <c r="S93" i="121"/>
  <c r="S94" i="121"/>
  <c r="S95" i="121"/>
  <c r="S96" i="121"/>
  <c r="S97" i="121"/>
  <c r="S91" i="122"/>
  <c r="S92" i="122"/>
  <c r="S93" i="122"/>
  <c r="S94" i="122"/>
  <c r="S95" i="122"/>
  <c r="S96" i="122"/>
  <c r="S97" i="122"/>
  <c r="S91" i="123"/>
  <c r="S92" i="123"/>
  <c r="S93" i="123"/>
  <c r="S94" i="123"/>
  <c r="S95" i="123"/>
  <c r="S96" i="123"/>
  <c r="S97" i="123"/>
  <c r="S91" i="125"/>
  <c r="S92" i="125"/>
  <c r="S93" i="125"/>
  <c r="S94" i="125"/>
  <c r="S95" i="125"/>
  <c r="S96" i="125"/>
  <c r="S97" i="125"/>
  <c r="S91" i="126"/>
  <c r="S92" i="126"/>
  <c r="S93" i="126"/>
  <c r="S94" i="126"/>
  <c r="S95" i="126"/>
  <c r="S96" i="126"/>
  <c r="S97" i="126"/>
  <c r="S91" i="127"/>
  <c r="S92" i="127"/>
  <c r="S93" i="127"/>
  <c r="S94" i="127"/>
  <c r="S95" i="127"/>
  <c r="S96" i="127"/>
  <c r="S97" i="127"/>
  <c r="S91" i="128"/>
  <c r="S92" i="128"/>
  <c r="S93" i="128"/>
  <c r="S94" i="128"/>
  <c r="S95" i="128"/>
  <c r="S96" i="128"/>
  <c r="S97" i="128"/>
  <c r="S91" i="129"/>
  <c r="S92" i="129"/>
  <c r="S93" i="129"/>
  <c r="S94" i="129"/>
  <c r="S95" i="129"/>
  <c r="S96" i="129"/>
  <c r="S97" i="129"/>
  <c r="S91" i="130"/>
  <c r="S92" i="130"/>
  <c r="S93" i="130"/>
  <c r="S94" i="130"/>
  <c r="S95" i="130"/>
  <c r="S96" i="130"/>
  <c r="S97" i="130"/>
  <c r="S91" i="131"/>
  <c r="S92" i="131"/>
  <c r="S93" i="131"/>
  <c r="S94" i="131"/>
  <c r="S95" i="131"/>
  <c r="S96" i="131"/>
  <c r="S97" i="131"/>
  <c r="S91" i="132"/>
  <c r="S92" i="132"/>
  <c r="S93" i="132"/>
  <c r="S94" i="132"/>
  <c r="S95" i="132"/>
  <c r="S96" i="132"/>
  <c r="S97" i="132"/>
  <c r="S91" i="133"/>
  <c r="S92" i="133"/>
  <c r="S93" i="133"/>
  <c r="S94" i="133"/>
  <c r="S95" i="133"/>
  <c r="S96" i="133"/>
  <c r="S97" i="133"/>
  <c r="S91" i="134"/>
  <c r="S92" i="134"/>
  <c r="S93" i="134"/>
  <c r="S94" i="134"/>
  <c r="S95" i="134"/>
  <c r="S96" i="134"/>
  <c r="S97" i="134"/>
  <c r="S91" i="10"/>
  <c r="T91" i="10" s="1"/>
  <c r="S92" i="10"/>
  <c r="T92" i="10" s="1"/>
  <c r="S93" i="10"/>
  <c r="T93" i="10" s="1"/>
  <c r="S94" i="10"/>
  <c r="T94" i="10" s="1"/>
  <c r="S95" i="10"/>
  <c r="T95" i="10" s="1"/>
  <c r="S96" i="10"/>
  <c r="T96" i="10" s="1"/>
  <c r="S97" i="10"/>
  <c r="T97" i="10" s="1"/>
  <c r="S90" i="95"/>
  <c r="S90" i="96"/>
  <c r="S89" i="96" s="1"/>
  <c r="S90" i="97"/>
  <c r="S89" i="97" s="1"/>
  <c r="S90" i="98"/>
  <c r="S89" i="98" s="1"/>
  <c r="S90" i="99"/>
  <c r="S89" i="99" s="1"/>
  <c r="S90" i="100"/>
  <c r="S89" i="100" s="1"/>
  <c r="S90" i="101"/>
  <c r="S89" i="101" s="1"/>
  <c r="S90" i="102"/>
  <c r="S89" i="102" s="1"/>
  <c r="S90" i="103"/>
  <c r="S89" i="103" s="1"/>
  <c r="S90" i="104"/>
  <c r="S89" i="104" s="1"/>
  <c r="S90" i="105"/>
  <c r="S89" i="105" s="1"/>
  <c r="S90" i="106"/>
  <c r="S89" i="106" s="1"/>
  <c r="S90" i="108"/>
  <c r="S89" i="108" s="1"/>
  <c r="S90" i="107"/>
  <c r="S89" i="107" s="1"/>
  <c r="S90" i="109"/>
  <c r="S89" i="109" s="1"/>
  <c r="S90" i="110"/>
  <c r="S89" i="110" s="1"/>
  <c r="S90" i="111"/>
  <c r="S89" i="111" s="1"/>
  <c r="S90" i="112"/>
  <c r="S89" i="112" s="1"/>
  <c r="S90" i="113"/>
  <c r="S89" i="113" s="1"/>
  <c r="S90" i="114"/>
  <c r="S89" i="114" s="1"/>
  <c r="S90" i="115"/>
  <c r="S89" i="115" s="1"/>
  <c r="S90" i="116"/>
  <c r="S89" i="116" s="1"/>
  <c r="S90" i="117"/>
  <c r="S89" i="117" s="1"/>
  <c r="S90" i="118"/>
  <c r="S89" i="118" s="1"/>
  <c r="S90" i="119"/>
  <c r="S89" i="119" s="1"/>
  <c r="S90" i="120"/>
  <c r="S89" i="120" s="1"/>
  <c r="S90" i="121"/>
  <c r="S89" i="121" s="1"/>
  <c r="S90" i="122"/>
  <c r="S89" i="122" s="1"/>
  <c r="S90" i="123"/>
  <c r="S89" i="123" s="1"/>
  <c r="S90" i="125"/>
  <c r="S89" i="125" s="1"/>
  <c r="S90" i="126"/>
  <c r="S89" i="126" s="1"/>
  <c r="S90" i="127"/>
  <c r="S89" i="127" s="1"/>
  <c r="S90" i="128"/>
  <c r="S89" i="128" s="1"/>
  <c r="S90" i="129"/>
  <c r="S89" i="129" s="1"/>
  <c r="S90" i="130"/>
  <c r="S89" i="130" s="1"/>
  <c r="S90" i="131"/>
  <c r="S89" i="131" s="1"/>
  <c r="S90" i="132"/>
  <c r="S89" i="132" s="1"/>
  <c r="S90" i="133"/>
  <c r="S90" i="134"/>
  <c r="S90" i="10"/>
  <c r="T90" i="10" s="1"/>
  <c r="N89" i="95"/>
  <c r="N89" i="96"/>
  <c r="N89" i="97"/>
  <c r="N89" i="98"/>
  <c r="N89" i="99"/>
  <c r="N89" i="100"/>
  <c r="N89" i="101"/>
  <c r="N89" i="102"/>
  <c r="N89" i="103"/>
  <c r="N89" i="104"/>
  <c r="N89" i="105"/>
  <c r="N89" i="106"/>
  <c r="N89" i="108"/>
  <c r="N89" i="107"/>
  <c r="N89" i="109"/>
  <c r="N89" i="110"/>
  <c r="N89" i="111"/>
  <c r="N89" i="112"/>
  <c r="N89" i="113"/>
  <c r="N89" i="114"/>
  <c r="N89" i="115"/>
  <c r="N89" i="116"/>
  <c r="N89" i="117"/>
  <c r="N89" i="118"/>
  <c r="N89" i="119"/>
  <c r="N89" i="120"/>
  <c r="N89" i="121"/>
  <c r="N89" i="122"/>
  <c r="N89" i="123"/>
  <c r="N89" i="125"/>
  <c r="N89" i="126"/>
  <c r="N89" i="127"/>
  <c r="N89" i="128"/>
  <c r="N89" i="129"/>
  <c r="N89" i="130"/>
  <c r="N89" i="131"/>
  <c r="N89" i="132"/>
  <c r="N89" i="133"/>
  <c r="N89" i="134"/>
  <c r="M91" i="95"/>
  <c r="M92" i="95"/>
  <c r="M93" i="95"/>
  <c r="M94" i="95"/>
  <c r="M95" i="95"/>
  <c r="M96" i="95"/>
  <c r="M97" i="95"/>
  <c r="M91" i="96"/>
  <c r="M92" i="96"/>
  <c r="M93" i="96"/>
  <c r="M94" i="96"/>
  <c r="M95" i="96"/>
  <c r="M96" i="96"/>
  <c r="M97" i="96"/>
  <c r="M91" i="97"/>
  <c r="M92" i="97"/>
  <c r="M93" i="97"/>
  <c r="M94" i="97"/>
  <c r="M95" i="97"/>
  <c r="M96" i="97"/>
  <c r="M97" i="97"/>
  <c r="M91" i="98"/>
  <c r="M92" i="98"/>
  <c r="M93" i="98"/>
  <c r="M94" i="98"/>
  <c r="M95" i="98"/>
  <c r="M96" i="98"/>
  <c r="M97" i="98"/>
  <c r="M91" i="99"/>
  <c r="M92" i="99"/>
  <c r="M93" i="99"/>
  <c r="M94" i="99"/>
  <c r="M95" i="99"/>
  <c r="M96" i="99"/>
  <c r="M97" i="99"/>
  <c r="M91" i="100"/>
  <c r="M92" i="100"/>
  <c r="M93" i="100"/>
  <c r="M94" i="100"/>
  <c r="M95" i="100"/>
  <c r="M96" i="100"/>
  <c r="M97" i="100"/>
  <c r="M91" i="101"/>
  <c r="M92" i="101"/>
  <c r="M93" i="101"/>
  <c r="M94" i="101"/>
  <c r="M95" i="101"/>
  <c r="M96" i="101"/>
  <c r="M97" i="101"/>
  <c r="M91" i="102"/>
  <c r="M92" i="102"/>
  <c r="M93" i="102"/>
  <c r="M94" i="102"/>
  <c r="M95" i="102"/>
  <c r="M96" i="102"/>
  <c r="M97" i="102"/>
  <c r="M91" i="103"/>
  <c r="M92" i="103"/>
  <c r="M93" i="103"/>
  <c r="M94" i="103"/>
  <c r="M95" i="103"/>
  <c r="M96" i="103"/>
  <c r="M97" i="103"/>
  <c r="M91" i="104"/>
  <c r="M92" i="104"/>
  <c r="M93" i="104"/>
  <c r="M94" i="104"/>
  <c r="M95" i="104"/>
  <c r="M96" i="104"/>
  <c r="M97" i="104"/>
  <c r="M91" i="105"/>
  <c r="M92" i="105"/>
  <c r="M93" i="105"/>
  <c r="M94" i="105"/>
  <c r="M95" i="105"/>
  <c r="M96" i="105"/>
  <c r="M97" i="105"/>
  <c r="M91" i="106"/>
  <c r="M92" i="106"/>
  <c r="M93" i="106"/>
  <c r="M94" i="106"/>
  <c r="M95" i="106"/>
  <c r="M96" i="106"/>
  <c r="M97" i="106"/>
  <c r="M91" i="108"/>
  <c r="M92" i="108"/>
  <c r="M93" i="108"/>
  <c r="M94" i="108"/>
  <c r="M95" i="108"/>
  <c r="M96" i="108"/>
  <c r="M97" i="108"/>
  <c r="M91" i="107"/>
  <c r="M92" i="107"/>
  <c r="M93" i="107"/>
  <c r="M94" i="107"/>
  <c r="M95" i="107"/>
  <c r="M96" i="107"/>
  <c r="M97" i="107"/>
  <c r="M91" i="109"/>
  <c r="M92" i="109"/>
  <c r="M93" i="109"/>
  <c r="M94" i="109"/>
  <c r="M95" i="109"/>
  <c r="M96" i="109"/>
  <c r="M97" i="109"/>
  <c r="M91" i="110"/>
  <c r="M92" i="110"/>
  <c r="M93" i="110"/>
  <c r="M94" i="110"/>
  <c r="M95" i="110"/>
  <c r="M96" i="110"/>
  <c r="M97" i="110"/>
  <c r="M91" i="111"/>
  <c r="M92" i="111"/>
  <c r="M93" i="111"/>
  <c r="M94" i="111"/>
  <c r="M95" i="111"/>
  <c r="M96" i="111"/>
  <c r="M97" i="111"/>
  <c r="M91" i="112"/>
  <c r="M92" i="112"/>
  <c r="M93" i="112"/>
  <c r="M94" i="112"/>
  <c r="M95" i="112"/>
  <c r="M96" i="112"/>
  <c r="M97" i="112"/>
  <c r="M91" i="113"/>
  <c r="M92" i="113"/>
  <c r="M93" i="113"/>
  <c r="M94" i="113"/>
  <c r="M95" i="113"/>
  <c r="M96" i="113"/>
  <c r="M97" i="113"/>
  <c r="M91" i="114"/>
  <c r="M92" i="114"/>
  <c r="M93" i="114"/>
  <c r="M94" i="114"/>
  <c r="M95" i="114"/>
  <c r="M96" i="114"/>
  <c r="M97" i="114"/>
  <c r="M91" i="115"/>
  <c r="M92" i="115"/>
  <c r="M93" i="115"/>
  <c r="M94" i="115"/>
  <c r="M95" i="115"/>
  <c r="M96" i="115"/>
  <c r="M97" i="115"/>
  <c r="M91" i="116"/>
  <c r="M92" i="116"/>
  <c r="M93" i="116"/>
  <c r="M94" i="116"/>
  <c r="M95" i="116"/>
  <c r="M96" i="116"/>
  <c r="M97" i="116"/>
  <c r="M91" i="117"/>
  <c r="M92" i="117"/>
  <c r="M93" i="117"/>
  <c r="M94" i="117"/>
  <c r="M95" i="117"/>
  <c r="M96" i="117"/>
  <c r="M97" i="117"/>
  <c r="M91" i="118"/>
  <c r="M92" i="118"/>
  <c r="M93" i="118"/>
  <c r="M94" i="118"/>
  <c r="M95" i="118"/>
  <c r="M96" i="118"/>
  <c r="M97" i="118"/>
  <c r="M91" i="119"/>
  <c r="M92" i="119"/>
  <c r="M93" i="119"/>
  <c r="M94" i="119"/>
  <c r="M95" i="119"/>
  <c r="M96" i="119"/>
  <c r="M97" i="119"/>
  <c r="M91" i="120"/>
  <c r="M92" i="120"/>
  <c r="M93" i="120"/>
  <c r="M94" i="120"/>
  <c r="M95" i="120"/>
  <c r="M96" i="120"/>
  <c r="M97" i="120"/>
  <c r="M91" i="121"/>
  <c r="M92" i="121"/>
  <c r="M93" i="121"/>
  <c r="M94" i="121"/>
  <c r="M95" i="121"/>
  <c r="M96" i="121"/>
  <c r="M97" i="121"/>
  <c r="M91" i="122"/>
  <c r="M92" i="122"/>
  <c r="M93" i="122"/>
  <c r="M94" i="122"/>
  <c r="M95" i="122"/>
  <c r="M96" i="122"/>
  <c r="M97" i="122"/>
  <c r="M91" i="123"/>
  <c r="M92" i="123"/>
  <c r="M93" i="123"/>
  <c r="M94" i="123"/>
  <c r="M95" i="123"/>
  <c r="M96" i="123"/>
  <c r="M97" i="123"/>
  <c r="M91" i="125"/>
  <c r="M92" i="125"/>
  <c r="M93" i="125"/>
  <c r="M94" i="125"/>
  <c r="M95" i="125"/>
  <c r="M96" i="125"/>
  <c r="M97" i="125"/>
  <c r="M91" i="126"/>
  <c r="M92" i="126"/>
  <c r="M93" i="126"/>
  <c r="M94" i="126"/>
  <c r="M95" i="126"/>
  <c r="M96" i="126"/>
  <c r="M97" i="126"/>
  <c r="M91" i="127"/>
  <c r="M92" i="127"/>
  <c r="M93" i="127"/>
  <c r="M94" i="127"/>
  <c r="M95" i="127"/>
  <c r="M96" i="127"/>
  <c r="M97" i="127"/>
  <c r="M91" i="128"/>
  <c r="M92" i="128"/>
  <c r="M93" i="128"/>
  <c r="M94" i="128"/>
  <c r="M95" i="128"/>
  <c r="M96" i="128"/>
  <c r="M97" i="128"/>
  <c r="M91" i="129"/>
  <c r="M92" i="129"/>
  <c r="M93" i="129"/>
  <c r="M94" i="129"/>
  <c r="M95" i="129"/>
  <c r="M96" i="129"/>
  <c r="M97" i="129"/>
  <c r="M91" i="130"/>
  <c r="M92" i="130"/>
  <c r="M93" i="130"/>
  <c r="M94" i="130"/>
  <c r="M95" i="130"/>
  <c r="M96" i="130"/>
  <c r="M97" i="130"/>
  <c r="M91" i="131"/>
  <c r="M92" i="131"/>
  <c r="M93" i="131"/>
  <c r="M94" i="131"/>
  <c r="M95" i="131"/>
  <c r="M96" i="131"/>
  <c r="M97" i="131"/>
  <c r="M91" i="132"/>
  <c r="M92" i="132"/>
  <c r="M93" i="132"/>
  <c r="M94" i="132"/>
  <c r="M95" i="132"/>
  <c r="M96" i="132"/>
  <c r="M97" i="132"/>
  <c r="M91" i="133"/>
  <c r="M92" i="133"/>
  <c r="M93" i="133"/>
  <c r="M94" i="133"/>
  <c r="M95" i="133"/>
  <c r="M96" i="133"/>
  <c r="M97" i="133"/>
  <c r="M91" i="134"/>
  <c r="M92" i="134"/>
  <c r="M93" i="134"/>
  <c r="M94" i="134"/>
  <c r="M95" i="134"/>
  <c r="M96" i="134"/>
  <c r="M97" i="134"/>
  <c r="M91" i="10"/>
  <c r="N91" i="10" s="1"/>
  <c r="M92" i="10"/>
  <c r="M93" i="10"/>
  <c r="N93" i="10" s="1"/>
  <c r="M94" i="10"/>
  <c r="N94" i="10" s="1"/>
  <c r="M95" i="10"/>
  <c r="M96" i="10"/>
  <c r="M97" i="10"/>
  <c r="M90" i="95"/>
  <c r="M89" i="95" s="1"/>
  <c r="M90" i="96"/>
  <c r="M89" i="96" s="1"/>
  <c r="M90" i="97"/>
  <c r="M89" i="97" s="1"/>
  <c r="M90" i="98"/>
  <c r="M89" i="98" s="1"/>
  <c r="M90" i="99"/>
  <c r="M89" i="99" s="1"/>
  <c r="M90" i="100"/>
  <c r="M89" i="100" s="1"/>
  <c r="M90" i="101"/>
  <c r="M89" i="101" s="1"/>
  <c r="M90" i="102"/>
  <c r="M89" i="102" s="1"/>
  <c r="M90" i="103"/>
  <c r="M89" i="103" s="1"/>
  <c r="M90" i="104"/>
  <c r="M89" i="104" s="1"/>
  <c r="M90" i="105"/>
  <c r="M89" i="105" s="1"/>
  <c r="M90" i="106"/>
  <c r="M89" i="106" s="1"/>
  <c r="M90" i="108"/>
  <c r="M89" i="108" s="1"/>
  <c r="M90" i="107"/>
  <c r="M89" i="107" s="1"/>
  <c r="M90" i="109"/>
  <c r="M89" i="109" s="1"/>
  <c r="M90" i="110"/>
  <c r="M89" i="110" s="1"/>
  <c r="M90" i="111"/>
  <c r="M89" i="111" s="1"/>
  <c r="M90" i="112"/>
  <c r="M89" i="112" s="1"/>
  <c r="M90" i="113"/>
  <c r="M89" i="113" s="1"/>
  <c r="M90" i="114"/>
  <c r="M89" i="114" s="1"/>
  <c r="M90" i="115"/>
  <c r="M89" i="115" s="1"/>
  <c r="M90" i="116"/>
  <c r="M89" i="116" s="1"/>
  <c r="M90" i="117"/>
  <c r="M89" i="117" s="1"/>
  <c r="M90" i="118"/>
  <c r="M89" i="118" s="1"/>
  <c r="M90" i="119"/>
  <c r="M89" i="119" s="1"/>
  <c r="M90" i="120"/>
  <c r="M89" i="120" s="1"/>
  <c r="M90" i="121"/>
  <c r="M89" i="121" s="1"/>
  <c r="M90" i="122"/>
  <c r="M89" i="122" s="1"/>
  <c r="M90" i="123"/>
  <c r="M89" i="123" s="1"/>
  <c r="M90" i="125"/>
  <c r="M89" i="125" s="1"/>
  <c r="M90" i="126"/>
  <c r="M89" i="126" s="1"/>
  <c r="M90" i="127"/>
  <c r="M89" i="127" s="1"/>
  <c r="M90" i="128"/>
  <c r="M89" i="128" s="1"/>
  <c r="M90" i="129"/>
  <c r="M89" i="129" s="1"/>
  <c r="M90" i="130"/>
  <c r="M89" i="130" s="1"/>
  <c r="M90" i="131"/>
  <c r="M89" i="131" s="1"/>
  <c r="M90" i="132"/>
  <c r="M90" i="133"/>
  <c r="M89" i="133" s="1"/>
  <c r="M90" i="134"/>
  <c r="M90" i="10"/>
  <c r="N90" i="10" s="1"/>
  <c r="H89" i="95"/>
  <c r="H89" i="96"/>
  <c r="H89" i="97"/>
  <c r="H89" i="98"/>
  <c r="H89" i="99"/>
  <c r="H89" i="100"/>
  <c r="H89" i="101"/>
  <c r="H89" i="102"/>
  <c r="H89" i="103"/>
  <c r="H89" i="104"/>
  <c r="H89" i="105"/>
  <c r="H89" i="106"/>
  <c r="H89" i="108"/>
  <c r="H89" i="107"/>
  <c r="H89" i="109"/>
  <c r="H89" i="110"/>
  <c r="H89" i="111"/>
  <c r="H89" i="112"/>
  <c r="H89" i="113"/>
  <c r="H89" i="114"/>
  <c r="H89" i="115"/>
  <c r="H89" i="116"/>
  <c r="H89" i="117"/>
  <c r="H89" i="118"/>
  <c r="H89" i="119"/>
  <c r="H89" i="120"/>
  <c r="H89" i="121"/>
  <c r="H89" i="122"/>
  <c r="H89" i="123"/>
  <c r="H89" i="125"/>
  <c r="H89" i="126"/>
  <c r="H89" i="127"/>
  <c r="H89" i="128"/>
  <c r="H89" i="129"/>
  <c r="H89" i="130"/>
  <c r="H89" i="131"/>
  <c r="H89" i="132"/>
  <c r="H89" i="133"/>
  <c r="H89" i="134"/>
  <c r="G91" i="95"/>
  <c r="G92" i="95"/>
  <c r="G93" i="95"/>
  <c r="G94" i="95"/>
  <c r="G95" i="95"/>
  <c r="G96" i="95"/>
  <c r="G97" i="95"/>
  <c r="G91" i="96"/>
  <c r="G92" i="96"/>
  <c r="G93" i="96"/>
  <c r="G94" i="96"/>
  <c r="G95" i="96"/>
  <c r="G96" i="96"/>
  <c r="G97" i="96"/>
  <c r="G91" i="97"/>
  <c r="G92" i="97"/>
  <c r="G93" i="97"/>
  <c r="G94" i="97"/>
  <c r="G95" i="97"/>
  <c r="G96" i="97"/>
  <c r="G97" i="97"/>
  <c r="G91" i="98"/>
  <c r="G92" i="98"/>
  <c r="G93" i="98"/>
  <c r="G94" i="98"/>
  <c r="G95" i="98"/>
  <c r="G96" i="98"/>
  <c r="G97" i="98"/>
  <c r="G91" i="99"/>
  <c r="G92" i="99"/>
  <c r="G93" i="99"/>
  <c r="G94" i="99"/>
  <c r="G95" i="99"/>
  <c r="G96" i="99"/>
  <c r="G97" i="99"/>
  <c r="G91" i="100"/>
  <c r="G92" i="100"/>
  <c r="G93" i="100"/>
  <c r="G94" i="100"/>
  <c r="G95" i="100"/>
  <c r="G96" i="100"/>
  <c r="G97" i="100"/>
  <c r="G91" i="101"/>
  <c r="G92" i="101"/>
  <c r="G93" i="101"/>
  <c r="G94" i="101"/>
  <c r="G95" i="101"/>
  <c r="G96" i="101"/>
  <c r="G97" i="101"/>
  <c r="G91" i="102"/>
  <c r="G92" i="102"/>
  <c r="G93" i="102"/>
  <c r="G94" i="102"/>
  <c r="G95" i="102"/>
  <c r="G96" i="102"/>
  <c r="G97" i="102"/>
  <c r="G91" i="103"/>
  <c r="G92" i="103"/>
  <c r="G93" i="103"/>
  <c r="G94" i="103"/>
  <c r="G95" i="103"/>
  <c r="G96" i="103"/>
  <c r="G97" i="103"/>
  <c r="G91" i="104"/>
  <c r="G92" i="104"/>
  <c r="G93" i="104"/>
  <c r="G94" i="104"/>
  <c r="G95" i="104"/>
  <c r="G96" i="104"/>
  <c r="G97" i="104"/>
  <c r="G91" i="105"/>
  <c r="G92" i="105"/>
  <c r="G93" i="105"/>
  <c r="G94" i="105"/>
  <c r="G95" i="105"/>
  <c r="G96" i="105"/>
  <c r="G97" i="105"/>
  <c r="G91" i="106"/>
  <c r="G92" i="106"/>
  <c r="G93" i="106"/>
  <c r="G94" i="106"/>
  <c r="G95" i="106"/>
  <c r="G96" i="106"/>
  <c r="G97" i="106"/>
  <c r="G91" i="108"/>
  <c r="G92" i="108"/>
  <c r="G93" i="108"/>
  <c r="G94" i="108"/>
  <c r="G95" i="108"/>
  <c r="G96" i="108"/>
  <c r="G97" i="108"/>
  <c r="G91" i="107"/>
  <c r="G92" i="107"/>
  <c r="G93" i="107"/>
  <c r="G94" i="107"/>
  <c r="G95" i="107"/>
  <c r="G96" i="107"/>
  <c r="G97" i="107"/>
  <c r="G91" i="109"/>
  <c r="G92" i="109"/>
  <c r="G93" i="109"/>
  <c r="G94" i="109"/>
  <c r="G95" i="109"/>
  <c r="G96" i="109"/>
  <c r="G97" i="109"/>
  <c r="G91" i="110"/>
  <c r="G92" i="110"/>
  <c r="G93" i="110"/>
  <c r="G94" i="110"/>
  <c r="G95" i="110"/>
  <c r="G96" i="110"/>
  <c r="G97" i="110"/>
  <c r="G91" i="111"/>
  <c r="G92" i="111"/>
  <c r="G93" i="111"/>
  <c r="G94" i="111"/>
  <c r="G95" i="111"/>
  <c r="G96" i="111"/>
  <c r="G97" i="111"/>
  <c r="G91" i="112"/>
  <c r="G92" i="112"/>
  <c r="G93" i="112"/>
  <c r="G94" i="112"/>
  <c r="G95" i="112"/>
  <c r="G96" i="112"/>
  <c r="G97" i="112"/>
  <c r="G91" i="113"/>
  <c r="G92" i="113"/>
  <c r="G93" i="113"/>
  <c r="G94" i="113"/>
  <c r="G95" i="113"/>
  <c r="G96" i="113"/>
  <c r="G97" i="113"/>
  <c r="G91" i="114"/>
  <c r="G92" i="114"/>
  <c r="G93" i="114"/>
  <c r="G94" i="114"/>
  <c r="G95" i="114"/>
  <c r="G96" i="114"/>
  <c r="G97" i="114"/>
  <c r="G91" i="115"/>
  <c r="G92" i="115"/>
  <c r="G93" i="115"/>
  <c r="G94" i="115"/>
  <c r="G95" i="115"/>
  <c r="G96" i="115"/>
  <c r="G97" i="115"/>
  <c r="G91" i="116"/>
  <c r="G92" i="116"/>
  <c r="G93" i="116"/>
  <c r="G94" i="116"/>
  <c r="G95" i="116"/>
  <c r="G96" i="116"/>
  <c r="G97" i="116"/>
  <c r="G91" i="117"/>
  <c r="G92" i="117"/>
  <c r="G93" i="117"/>
  <c r="G94" i="117"/>
  <c r="G95" i="117"/>
  <c r="G96" i="117"/>
  <c r="G97" i="117"/>
  <c r="G91" i="118"/>
  <c r="G92" i="118"/>
  <c r="G93" i="118"/>
  <c r="G94" i="118"/>
  <c r="G95" i="118"/>
  <c r="G96" i="118"/>
  <c r="G97" i="118"/>
  <c r="G91" i="119"/>
  <c r="G92" i="119"/>
  <c r="G93" i="119"/>
  <c r="G94" i="119"/>
  <c r="G95" i="119"/>
  <c r="G96" i="119"/>
  <c r="G97" i="119"/>
  <c r="G91" i="120"/>
  <c r="G92" i="120"/>
  <c r="G93" i="120"/>
  <c r="G94" i="120"/>
  <c r="G95" i="120"/>
  <c r="G96" i="120"/>
  <c r="G97" i="120"/>
  <c r="G91" i="121"/>
  <c r="G92" i="121"/>
  <c r="G93" i="121"/>
  <c r="G94" i="121"/>
  <c r="G95" i="121"/>
  <c r="G96" i="121"/>
  <c r="G97" i="121"/>
  <c r="G91" i="122"/>
  <c r="G92" i="122"/>
  <c r="G93" i="122"/>
  <c r="G94" i="122"/>
  <c r="G95" i="122"/>
  <c r="G96" i="122"/>
  <c r="G97" i="122"/>
  <c r="G91" i="123"/>
  <c r="G92" i="123"/>
  <c r="G93" i="123"/>
  <c r="G94" i="123"/>
  <c r="G95" i="123"/>
  <c r="G96" i="123"/>
  <c r="G97" i="123"/>
  <c r="G91" i="125"/>
  <c r="G92" i="125"/>
  <c r="G93" i="125"/>
  <c r="G94" i="125"/>
  <c r="G95" i="125"/>
  <c r="G96" i="125"/>
  <c r="G97" i="125"/>
  <c r="G91" i="126"/>
  <c r="G92" i="126"/>
  <c r="G93" i="126"/>
  <c r="G94" i="126"/>
  <c r="G95" i="126"/>
  <c r="G96" i="126"/>
  <c r="G97" i="126"/>
  <c r="G91" i="127"/>
  <c r="G92" i="127"/>
  <c r="G93" i="127"/>
  <c r="G94" i="127"/>
  <c r="G95" i="127"/>
  <c r="G96" i="127"/>
  <c r="G97" i="127"/>
  <c r="G91" i="128"/>
  <c r="G92" i="128"/>
  <c r="G93" i="128"/>
  <c r="G94" i="128"/>
  <c r="G95" i="128"/>
  <c r="G96" i="128"/>
  <c r="G97" i="128"/>
  <c r="G91" i="129"/>
  <c r="G92" i="129"/>
  <c r="G93" i="129"/>
  <c r="G94" i="129"/>
  <c r="G95" i="129"/>
  <c r="G96" i="129"/>
  <c r="G97" i="129"/>
  <c r="G91" i="130"/>
  <c r="G92" i="130"/>
  <c r="G93" i="130"/>
  <c r="G94" i="130"/>
  <c r="G95" i="130"/>
  <c r="G96" i="130"/>
  <c r="G97" i="130"/>
  <c r="G91" i="131"/>
  <c r="G92" i="131"/>
  <c r="G93" i="131"/>
  <c r="G94" i="131"/>
  <c r="G95" i="131"/>
  <c r="G96" i="131"/>
  <c r="G97" i="131"/>
  <c r="G91" i="132"/>
  <c r="G92" i="132"/>
  <c r="G93" i="132"/>
  <c r="G94" i="132"/>
  <c r="G95" i="132"/>
  <c r="G96" i="132"/>
  <c r="G97" i="132"/>
  <c r="G91" i="133"/>
  <c r="G92" i="133"/>
  <c r="G93" i="133"/>
  <c r="G94" i="133"/>
  <c r="G95" i="133"/>
  <c r="G96" i="133"/>
  <c r="G97" i="133"/>
  <c r="G91" i="134"/>
  <c r="G92" i="134"/>
  <c r="G93" i="134"/>
  <c r="G94" i="134"/>
  <c r="G95" i="134"/>
  <c r="G96" i="134"/>
  <c r="G97" i="134"/>
  <c r="G91" i="10"/>
  <c r="H91" i="10" s="1"/>
  <c r="G92" i="10"/>
  <c r="G93" i="10"/>
  <c r="H93" i="10" s="1"/>
  <c r="G94" i="10"/>
  <c r="H94" i="10" s="1"/>
  <c r="G95" i="10"/>
  <c r="G96" i="10"/>
  <c r="H96" i="10" s="1"/>
  <c r="G97" i="10"/>
  <c r="G90" i="95"/>
  <c r="G89" i="95" s="1"/>
  <c r="G90" i="96"/>
  <c r="G89" i="96" s="1"/>
  <c r="G90" i="97"/>
  <c r="G89" i="97" s="1"/>
  <c r="G90" i="98"/>
  <c r="G89" i="98" s="1"/>
  <c r="G90" i="99"/>
  <c r="G89" i="99" s="1"/>
  <c r="G90" i="100"/>
  <c r="G89" i="100" s="1"/>
  <c r="G90" i="101"/>
  <c r="G89" i="101" s="1"/>
  <c r="G90" i="102"/>
  <c r="G89" i="102" s="1"/>
  <c r="G90" i="103"/>
  <c r="G89" i="103" s="1"/>
  <c r="G90" i="104"/>
  <c r="G89" i="104" s="1"/>
  <c r="G90" i="105"/>
  <c r="G89" i="105" s="1"/>
  <c r="G90" i="106"/>
  <c r="G89" i="106" s="1"/>
  <c r="G90" i="108"/>
  <c r="G89" i="108" s="1"/>
  <c r="G90" i="107"/>
  <c r="G89" i="107" s="1"/>
  <c r="G90" i="109"/>
  <c r="G89" i="109" s="1"/>
  <c r="G90" i="110"/>
  <c r="G89" i="110" s="1"/>
  <c r="G90" i="111"/>
  <c r="G89" i="111" s="1"/>
  <c r="G90" i="112"/>
  <c r="G89" i="112" s="1"/>
  <c r="G90" i="113"/>
  <c r="G89" i="113" s="1"/>
  <c r="G90" i="114"/>
  <c r="G89" i="114" s="1"/>
  <c r="G90" i="115"/>
  <c r="G89" i="115" s="1"/>
  <c r="G90" i="116"/>
  <c r="G89" i="116" s="1"/>
  <c r="G90" i="117"/>
  <c r="G89" i="117" s="1"/>
  <c r="G90" i="118"/>
  <c r="G89" i="118" s="1"/>
  <c r="G90" i="119"/>
  <c r="G89" i="119" s="1"/>
  <c r="G90" i="120"/>
  <c r="G89" i="120" s="1"/>
  <c r="G90" i="121"/>
  <c r="G89" i="121" s="1"/>
  <c r="G90" i="122"/>
  <c r="G89" i="122" s="1"/>
  <c r="G90" i="123"/>
  <c r="G89" i="123" s="1"/>
  <c r="G90" i="125"/>
  <c r="G89" i="125" s="1"/>
  <c r="G90" i="126"/>
  <c r="G89" i="126" s="1"/>
  <c r="G90" i="127"/>
  <c r="G89" i="127" s="1"/>
  <c r="G90" i="128"/>
  <c r="G89" i="128" s="1"/>
  <c r="G90" i="129"/>
  <c r="G89" i="129" s="1"/>
  <c r="G90" i="130"/>
  <c r="G89" i="130" s="1"/>
  <c r="G90" i="131"/>
  <c r="G89" i="131" s="1"/>
  <c r="G90" i="132"/>
  <c r="G89" i="132" s="1"/>
  <c r="G90" i="133"/>
  <c r="G89" i="133" s="1"/>
  <c r="G90" i="134"/>
  <c r="G89" i="134" s="1"/>
  <c r="G90" i="10"/>
  <c r="H90" i="10" s="1"/>
  <c r="B91" i="95"/>
  <c r="B92" i="95"/>
  <c r="B93" i="95"/>
  <c r="B94" i="95"/>
  <c r="B95" i="95"/>
  <c r="B96" i="95"/>
  <c r="B97" i="95"/>
  <c r="B98" i="95"/>
  <c r="B99" i="95"/>
  <c r="B100" i="95"/>
  <c r="B101" i="95"/>
  <c r="B91" i="96"/>
  <c r="B92" i="96"/>
  <c r="B93" i="96"/>
  <c r="B94" i="96"/>
  <c r="B95" i="96"/>
  <c r="B96" i="96"/>
  <c r="B97" i="96"/>
  <c r="B98" i="96"/>
  <c r="B99" i="96"/>
  <c r="B100" i="96"/>
  <c r="B101" i="96"/>
  <c r="B91" i="97"/>
  <c r="B92" i="97"/>
  <c r="B93" i="97"/>
  <c r="B94" i="97"/>
  <c r="B95" i="97"/>
  <c r="B96" i="97"/>
  <c r="B97" i="97"/>
  <c r="B98" i="97"/>
  <c r="B99" i="97"/>
  <c r="B100" i="97"/>
  <c r="B101" i="97"/>
  <c r="B91" i="98"/>
  <c r="B92" i="98"/>
  <c r="B93" i="98"/>
  <c r="B94" i="98"/>
  <c r="B95" i="98"/>
  <c r="B96" i="98"/>
  <c r="B97" i="98"/>
  <c r="B98" i="98"/>
  <c r="B99" i="98"/>
  <c r="B100" i="98"/>
  <c r="B101" i="98"/>
  <c r="B91" i="99"/>
  <c r="B92" i="99"/>
  <c r="B93" i="99"/>
  <c r="B94" i="99"/>
  <c r="B95" i="99"/>
  <c r="B96" i="99"/>
  <c r="B97" i="99"/>
  <c r="B98" i="99"/>
  <c r="B99" i="99"/>
  <c r="B100" i="99"/>
  <c r="B101" i="99"/>
  <c r="B91" i="100"/>
  <c r="B92" i="100"/>
  <c r="B93" i="100"/>
  <c r="B94" i="100"/>
  <c r="B95" i="100"/>
  <c r="B96" i="100"/>
  <c r="B97" i="100"/>
  <c r="B98" i="100"/>
  <c r="B99" i="100"/>
  <c r="B100" i="100"/>
  <c r="B101" i="100"/>
  <c r="B91" i="101"/>
  <c r="B92" i="101"/>
  <c r="B93" i="101"/>
  <c r="B94" i="101"/>
  <c r="B95" i="101"/>
  <c r="B96" i="101"/>
  <c r="B97" i="101"/>
  <c r="B98" i="101"/>
  <c r="B99" i="101"/>
  <c r="B100" i="101"/>
  <c r="B101" i="101"/>
  <c r="B91" i="102"/>
  <c r="B92" i="102"/>
  <c r="B93" i="102"/>
  <c r="B94" i="102"/>
  <c r="B95" i="102"/>
  <c r="B96" i="102"/>
  <c r="B97" i="102"/>
  <c r="B98" i="102"/>
  <c r="B99" i="102"/>
  <c r="B100" i="102"/>
  <c r="B101" i="102"/>
  <c r="B91" i="103"/>
  <c r="B92" i="103"/>
  <c r="B93" i="103"/>
  <c r="B94" i="103"/>
  <c r="B95" i="103"/>
  <c r="B96" i="103"/>
  <c r="B97" i="103"/>
  <c r="B98" i="103"/>
  <c r="B99" i="103"/>
  <c r="B100" i="103"/>
  <c r="B101" i="103"/>
  <c r="B91" i="104"/>
  <c r="B92" i="104"/>
  <c r="B93" i="104"/>
  <c r="B94" i="104"/>
  <c r="B95" i="104"/>
  <c r="B96" i="104"/>
  <c r="B97" i="104"/>
  <c r="B98" i="104"/>
  <c r="B99" i="104"/>
  <c r="B100" i="104"/>
  <c r="B101" i="104"/>
  <c r="B91" i="105"/>
  <c r="B92" i="105"/>
  <c r="B93" i="105"/>
  <c r="B94" i="105"/>
  <c r="B95" i="105"/>
  <c r="B96" i="105"/>
  <c r="B97" i="105"/>
  <c r="B98" i="105"/>
  <c r="B99" i="105"/>
  <c r="B100" i="105"/>
  <c r="B101" i="105"/>
  <c r="B91" i="106"/>
  <c r="B92" i="106"/>
  <c r="B93" i="106"/>
  <c r="B94" i="106"/>
  <c r="B95" i="106"/>
  <c r="B96" i="106"/>
  <c r="B97" i="106"/>
  <c r="B98" i="106"/>
  <c r="B99" i="106"/>
  <c r="B100" i="106"/>
  <c r="B101" i="106"/>
  <c r="B91" i="108"/>
  <c r="B92" i="108"/>
  <c r="B93" i="108"/>
  <c r="B94" i="108"/>
  <c r="B95" i="108"/>
  <c r="B96" i="108"/>
  <c r="B97" i="108"/>
  <c r="B98" i="108"/>
  <c r="B99" i="108"/>
  <c r="B100" i="108"/>
  <c r="B101" i="108"/>
  <c r="B91" i="107"/>
  <c r="B92" i="107"/>
  <c r="B93" i="107"/>
  <c r="B94" i="107"/>
  <c r="B95" i="107"/>
  <c r="B96" i="107"/>
  <c r="B97" i="107"/>
  <c r="B98" i="107"/>
  <c r="B99" i="107"/>
  <c r="B100" i="107"/>
  <c r="B101" i="107"/>
  <c r="B91" i="109"/>
  <c r="B92" i="109"/>
  <c r="B93" i="109"/>
  <c r="B94" i="109"/>
  <c r="B95" i="109"/>
  <c r="B96" i="109"/>
  <c r="B97" i="109"/>
  <c r="B98" i="109"/>
  <c r="B99" i="109"/>
  <c r="B100" i="109"/>
  <c r="B101" i="109"/>
  <c r="B91" i="110"/>
  <c r="B92" i="110"/>
  <c r="B93" i="110"/>
  <c r="B94" i="110"/>
  <c r="B95" i="110"/>
  <c r="B96" i="110"/>
  <c r="B97" i="110"/>
  <c r="B98" i="110"/>
  <c r="B99" i="110"/>
  <c r="B100" i="110"/>
  <c r="B101" i="110"/>
  <c r="B91" i="111"/>
  <c r="B92" i="111"/>
  <c r="B93" i="111"/>
  <c r="B94" i="111"/>
  <c r="B95" i="111"/>
  <c r="B96" i="111"/>
  <c r="B97" i="111"/>
  <c r="B98" i="111"/>
  <c r="B99" i="111"/>
  <c r="B100" i="111"/>
  <c r="B101" i="111"/>
  <c r="B91" i="112"/>
  <c r="B92" i="112"/>
  <c r="B93" i="112"/>
  <c r="B94" i="112"/>
  <c r="B95" i="112"/>
  <c r="B96" i="112"/>
  <c r="B97" i="112"/>
  <c r="B98" i="112"/>
  <c r="B99" i="112"/>
  <c r="B100" i="112"/>
  <c r="B101" i="112"/>
  <c r="B91" i="113"/>
  <c r="B92" i="113"/>
  <c r="B93" i="113"/>
  <c r="B94" i="113"/>
  <c r="B95" i="113"/>
  <c r="B96" i="113"/>
  <c r="B97" i="113"/>
  <c r="B98" i="113"/>
  <c r="B99" i="113"/>
  <c r="B100" i="113"/>
  <c r="B101" i="113"/>
  <c r="B91" i="114"/>
  <c r="B92" i="114"/>
  <c r="B93" i="114"/>
  <c r="B94" i="114"/>
  <c r="B95" i="114"/>
  <c r="B96" i="114"/>
  <c r="B97" i="114"/>
  <c r="B98" i="114"/>
  <c r="B99" i="114"/>
  <c r="B100" i="114"/>
  <c r="B101" i="114"/>
  <c r="B91" i="115"/>
  <c r="B92" i="115"/>
  <c r="B93" i="115"/>
  <c r="B94" i="115"/>
  <c r="B95" i="115"/>
  <c r="B96" i="115"/>
  <c r="B97" i="115"/>
  <c r="B98" i="115"/>
  <c r="B99" i="115"/>
  <c r="B100" i="115"/>
  <c r="B101" i="115"/>
  <c r="B91" i="116"/>
  <c r="B92" i="116"/>
  <c r="B93" i="116"/>
  <c r="B94" i="116"/>
  <c r="B95" i="116"/>
  <c r="B96" i="116"/>
  <c r="B97" i="116"/>
  <c r="B98" i="116"/>
  <c r="B99" i="116"/>
  <c r="B100" i="116"/>
  <c r="B101" i="116"/>
  <c r="B91" i="117"/>
  <c r="B92" i="117"/>
  <c r="B93" i="117"/>
  <c r="B94" i="117"/>
  <c r="B95" i="117"/>
  <c r="B96" i="117"/>
  <c r="B97" i="117"/>
  <c r="B98" i="117"/>
  <c r="B99" i="117"/>
  <c r="B100" i="117"/>
  <c r="B101" i="117"/>
  <c r="B91" i="118"/>
  <c r="B92" i="118"/>
  <c r="B93" i="118"/>
  <c r="B94" i="118"/>
  <c r="B95" i="118"/>
  <c r="B96" i="118"/>
  <c r="B97" i="118"/>
  <c r="B98" i="118"/>
  <c r="B99" i="118"/>
  <c r="B100" i="118"/>
  <c r="B101" i="118"/>
  <c r="B91" i="119"/>
  <c r="B92" i="119"/>
  <c r="B93" i="119"/>
  <c r="B94" i="119"/>
  <c r="B95" i="119"/>
  <c r="B96" i="119"/>
  <c r="B97" i="119"/>
  <c r="B98" i="119"/>
  <c r="B99" i="119"/>
  <c r="B100" i="119"/>
  <c r="B101" i="119"/>
  <c r="B91" i="120"/>
  <c r="B92" i="120"/>
  <c r="B93" i="120"/>
  <c r="B94" i="120"/>
  <c r="B95" i="120"/>
  <c r="B96" i="120"/>
  <c r="B97" i="120"/>
  <c r="B98" i="120"/>
  <c r="B99" i="120"/>
  <c r="B100" i="120"/>
  <c r="B101" i="120"/>
  <c r="B91" i="121"/>
  <c r="B92" i="121"/>
  <c r="B93" i="121"/>
  <c r="B94" i="121"/>
  <c r="B95" i="121"/>
  <c r="B96" i="121"/>
  <c r="B97" i="121"/>
  <c r="B98" i="121"/>
  <c r="B99" i="121"/>
  <c r="B100" i="121"/>
  <c r="B101" i="121"/>
  <c r="B91" i="122"/>
  <c r="B92" i="122"/>
  <c r="B93" i="122"/>
  <c r="B94" i="122"/>
  <c r="B95" i="122"/>
  <c r="B96" i="122"/>
  <c r="B97" i="122"/>
  <c r="B98" i="122"/>
  <c r="B99" i="122"/>
  <c r="B100" i="122"/>
  <c r="B101" i="122"/>
  <c r="B91" i="123"/>
  <c r="B92" i="123"/>
  <c r="B93" i="123"/>
  <c r="B94" i="123"/>
  <c r="B95" i="123"/>
  <c r="B96" i="123"/>
  <c r="B97" i="123"/>
  <c r="B98" i="123"/>
  <c r="B99" i="123"/>
  <c r="B100" i="123"/>
  <c r="B101" i="123"/>
  <c r="B91" i="125"/>
  <c r="B92" i="125"/>
  <c r="B93" i="125"/>
  <c r="B94" i="125"/>
  <c r="B95" i="125"/>
  <c r="B96" i="125"/>
  <c r="B97" i="125"/>
  <c r="B98" i="125"/>
  <c r="B99" i="125"/>
  <c r="B100" i="125"/>
  <c r="B101" i="125"/>
  <c r="B91" i="126"/>
  <c r="B92" i="126"/>
  <c r="B93" i="126"/>
  <c r="B94" i="126"/>
  <c r="B95" i="126"/>
  <c r="B96" i="126"/>
  <c r="B97" i="126"/>
  <c r="B98" i="126"/>
  <c r="B99" i="126"/>
  <c r="B100" i="126"/>
  <c r="B101" i="126"/>
  <c r="B91" i="127"/>
  <c r="B92" i="127"/>
  <c r="B93" i="127"/>
  <c r="B94" i="127"/>
  <c r="B95" i="127"/>
  <c r="B96" i="127"/>
  <c r="B97" i="127"/>
  <c r="B98" i="127"/>
  <c r="B99" i="127"/>
  <c r="B100" i="127"/>
  <c r="B101" i="127"/>
  <c r="B91" i="128"/>
  <c r="B92" i="128"/>
  <c r="B93" i="128"/>
  <c r="B94" i="128"/>
  <c r="B95" i="128"/>
  <c r="B96" i="128"/>
  <c r="B97" i="128"/>
  <c r="B98" i="128"/>
  <c r="B99" i="128"/>
  <c r="B100" i="128"/>
  <c r="B101" i="128"/>
  <c r="B91" i="129"/>
  <c r="B92" i="129"/>
  <c r="B93" i="129"/>
  <c r="B94" i="129"/>
  <c r="B95" i="129"/>
  <c r="B96" i="129"/>
  <c r="B97" i="129"/>
  <c r="B98" i="129"/>
  <c r="B99" i="129"/>
  <c r="B100" i="129"/>
  <c r="B101" i="129"/>
  <c r="B91" i="130"/>
  <c r="B92" i="130"/>
  <c r="B93" i="130"/>
  <c r="B94" i="130"/>
  <c r="B95" i="130"/>
  <c r="B96" i="130"/>
  <c r="B97" i="130"/>
  <c r="B98" i="130"/>
  <c r="B99" i="130"/>
  <c r="B100" i="130"/>
  <c r="B101" i="130"/>
  <c r="B91" i="131"/>
  <c r="B92" i="131"/>
  <c r="B93" i="131"/>
  <c r="B94" i="131"/>
  <c r="B95" i="131"/>
  <c r="B96" i="131"/>
  <c r="B97" i="131"/>
  <c r="B98" i="131"/>
  <c r="B99" i="131"/>
  <c r="B100" i="131"/>
  <c r="B101" i="131"/>
  <c r="B91" i="132"/>
  <c r="B92" i="132"/>
  <c r="B93" i="132"/>
  <c r="B94" i="132"/>
  <c r="B95" i="132"/>
  <c r="B96" i="132"/>
  <c r="B97" i="132"/>
  <c r="B98" i="132"/>
  <c r="B99" i="132"/>
  <c r="B100" i="132"/>
  <c r="B101" i="132"/>
  <c r="B91" i="133"/>
  <c r="B92" i="133"/>
  <c r="B93" i="133"/>
  <c r="B94" i="133"/>
  <c r="B95" i="133"/>
  <c r="B96" i="133"/>
  <c r="B97" i="133"/>
  <c r="B98" i="133"/>
  <c r="B99" i="133"/>
  <c r="B100" i="133"/>
  <c r="B101" i="133"/>
  <c r="B91" i="134"/>
  <c r="B92" i="134"/>
  <c r="B93" i="134"/>
  <c r="B94" i="134"/>
  <c r="B95" i="134"/>
  <c r="B96" i="134"/>
  <c r="B97" i="134"/>
  <c r="B98" i="134"/>
  <c r="B99" i="134"/>
  <c r="B100" i="134"/>
  <c r="B101" i="134"/>
  <c r="B91" i="10"/>
  <c r="B92" i="10"/>
  <c r="B93" i="10"/>
  <c r="B94" i="10"/>
  <c r="B95" i="10"/>
  <c r="B96" i="10"/>
  <c r="B97" i="10"/>
  <c r="B98" i="10"/>
  <c r="B99" i="10"/>
  <c r="B100" i="10"/>
  <c r="B101" i="10"/>
  <c r="B90" i="95"/>
  <c r="B90" i="96"/>
  <c r="B90" i="97"/>
  <c r="B90" i="98"/>
  <c r="B90" i="99"/>
  <c r="B90" i="100"/>
  <c r="B90" i="101"/>
  <c r="B90" i="102"/>
  <c r="B90" i="103"/>
  <c r="B90" i="104"/>
  <c r="B90" i="105"/>
  <c r="B90" i="106"/>
  <c r="B90" i="108"/>
  <c r="B90" i="107"/>
  <c r="B90" i="109"/>
  <c r="B90" i="110"/>
  <c r="B90" i="111"/>
  <c r="B90" i="112"/>
  <c r="B90" i="113"/>
  <c r="B90" i="114"/>
  <c r="B90" i="115"/>
  <c r="B90" i="116"/>
  <c r="B90" i="117"/>
  <c r="B90" i="118"/>
  <c r="B90" i="119"/>
  <c r="B90" i="120"/>
  <c r="B90" i="121"/>
  <c r="B90" i="122"/>
  <c r="B90" i="123"/>
  <c r="B90" i="125"/>
  <c r="B90" i="126"/>
  <c r="B90" i="127"/>
  <c r="B90" i="128"/>
  <c r="B90" i="129"/>
  <c r="B90" i="130"/>
  <c r="B90" i="131"/>
  <c r="B90" i="132"/>
  <c r="B90" i="133"/>
  <c r="B90" i="134"/>
  <c r="B90" i="10"/>
  <c r="B102" i="10"/>
  <c r="Z38" i="95"/>
  <c r="Z38" i="96"/>
  <c r="Z38" i="97"/>
  <c r="Z38" i="98"/>
  <c r="Z38" i="99"/>
  <c r="Z38" i="100"/>
  <c r="Z38" i="101"/>
  <c r="Z38" i="102"/>
  <c r="Z38" i="103"/>
  <c r="Z38" i="104"/>
  <c r="Z38" i="105"/>
  <c r="Z38" i="106"/>
  <c r="Z38" i="108"/>
  <c r="Z38" i="107"/>
  <c r="Z38" i="109"/>
  <c r="Z38" i="110"/>
  <c r="Z38" i="111"/>
  <c r="Z38" i="112"/>
  <c r="Z38" i="113"/>
  <c r="Z38" i="114"/>
  <c r="Z38" i="115"/>
  <c r="Z38" i="116"/>
  <c r="Z38" i="117"/>
  <c r="Z38" i="118"/>
  <c r="Z38" i="119"/>
  <c r="Z38" i="120"/>
  <c r="Z38" i="121"/>
  <c r="Z38" i="122"/>
  <c r="Z38" i="123"/>
  <c r="Z38" i="125"/>
  <c r="Z38" i="126"/>
  <c r="Z38" i="127"/>
  <c r="Z38" i="128"/>
  <c r="Z38" i="129"/>
  <c r="Z38" i="130"/>
  <c r="Z38" i="131"/>
  <c r="Z38" i="132"/>
  <c r="Z38" i="133"/>
  <c r="Z38" i="134"/>
  <c r="T38" i="96"/>
  <c r="T38" i="97"/>
  <c r="T38" i="98"/>
  <c r="T38" i="99"/>
  <c r="T38" i="100"/>
  <c r="T38" i="101"/>
  <c r="T38" i="102"/>
  <c r="T38" i="103"/>
  <c r="T38" i="104"/>
  <c r="T38" i="105"/>
  <c r="T38" i="106"/>
  <c r="T38" i="108"/>
  <c r="T38" i="107"/>
  <c r="T38" i="109"/>
  <c r="T38" i="110"/>
  <c r="T38" i="111"/>
  <c r="T38" i="112"/>
  <c r="T38" i="113"/>
  <c r="T38" i="114"/>
  <c r="T38" i="115"/>
  <c r="T38" i="116"/>
  <c r="T38" i="117"/>
  <c r="T38" i="118"/>
  <c r="T38" i="119"/>
  <c r="T38" i="120"/>
  <c r="T38" i="121"/>
  <c r="T38" i="122"/>
  <c r="T38" i="123"/>
  <c r="T38" i="125"/>
  <c r="T38" i="126"/>
  <c r="T38" i="127"/>
  <c r="T38" i="128"/>
  <c r="T38" i="129"/>
  <c r="T38" i="130"/>
  <c r="T38" i="131"/>
  <c r="T38" i="132"/>
  <c r="T38" i="133"/>
  <c r="T38" i="134"/>
  <c r="AF38" i="95"/>
  <c r="AF38" i="96"/>
  <c r="AF38" i="97"/>
  <c r="AF38" i="98"/>
  <c r="AF38" i="99"/>
  <c r="AF38" i="100"/>
  <c r="AF38" i="101"/>
  <c r="AF38" i="102"/>
  <c r="AF38" i="103"/>
  <c r="AF38" i="104"/>
  <c r="AF38" i="105"/>
  <c r="AF38" i="106"/>
  <c r="AF38" i="108"/>
  <c r="AF38" i="107"/>
  <c r="AF38" i="109"/>
  <c r="AF38" i="110"/>
  <c r="AF38" i="111"/>
  <c r="AF38" i="112"/>
  <c r="AF38" i="113"/>
  <c r="AF38" i="114"/>
  <c r="AF38" i="115"/>
  <c r="AF38" i="116"/>
  <c r="AF38" i="117"/>
  <c r="AF38" i="118"/>
  <c r="AF38" i="119"/>
  <c r="AF38" i="120"/>
  <c r="AF38" i="121"/>
  <c r="AF38" i="122"/>
  <c r="AF38" i="123"/>
  <c r="AF38" i="125"/>
  <c r="AF38" i="126"/>
  <c r="AF38" i="127"/>
  <c r="AF38" i="128"/>
  <c r="AF38" i="129"/>
  <c r="AF38" i="130"/>
  <c r="AF38" i="131"/>
  <c r="AF38" i="132"/>
  <c r="AF38" i="133"/>
  <c r="AF38" i="134"/>
  <c r="N38" i="95"/>
  <c r="N38" i="96"/>
  <c r="N38" i="97"/>
  <c r="N38" i="98"/>
  <c r="N38" i="99"/>
  <c r="N38" i="100"/>
  <c r="N38" i="101"/>
  <c r="N38" i="102"/>
  <c r="N38" i="103"/>
  <c r="N38" i="104"/>
  <c r="N38" i="105"/>
  <c r="N38" i="106"/>
  <c r="N38" i="108"/>
  <c r="N38" i="107"/>
  <c r="N38" i="109"/>
  <c r="N38" i="110"/>
  <c r="N38" i="111"/>
  <c r="N38" i="112"/>
  <c r="N38" i="113"/>
  <c r="N38" i="114"/>
  <c r="N38" i="115"/>
  <c r="N38" i="116"/>
  <c r="N38" i="117"/>
  <c r="N38" i="118"/>
  <c r="N38" i="119"/>
  <c r="N38" i="120"/>
  <c r="N38" i="121"/>
  <c r="N38" i="122"/>
  <c r="N38" i="123"/>
  <c r="N38" i="125"/>
  <c r="N38" i="126"/>
  <c r="N38" i="127"/>
  <c r="N38" i="128"/>
  <c r="N38" i="129"/>
  <c r="N38" i="130"/>
  <c r="N38" i="131"/>
  <c r="N38" i="132"/>
  <c r="N38" i="133"/>
  <c r="N38" i="134"/>
  <c r="H38" i="95"/>
  <c r="H38" i="96"/>
  <c r="H38" i="97"/>
  <c r="H38" i="98"/>
  <c r="H38" i="99"/>
  <c r="H38" i="100"/>
  <c r="H38" i="101"/>
  <c r="H38" i="102"/>
  <c r="H38" i="103"/>
  <c r="H38" i="104"/>
  <c r="H38" i="105"/>
  <c r="H38" i="106"/>
  <c r="H38" i="108"/>
  <c r="H38" i="107"/>
  <c r="H38" i="109"/>
  <c r="H38" i="110"/>
  <c r="H38" i="111"/>
  <c r="H38" i="112"/>
  <c r="H38" i="113"/>
  <c r="H38" i="114"/>
  <c r="H38" i="115"/>
  <c r="H38" i="116"/>
  <c r="H38" i="117"/>
  <c r="H38" i="118"/>
  <c r="H38" i="119"/>
  <c r="H38" i="120"/>
  <c r="H38" i="121"/>
  <c r="H38" i="122"/>
  <c r="H38" i="123"/>
  <c r="H38" i="125"/>
  <c r="H38" i="126"/>
  <c r="H38" i="127"/>
  <c r="H38" i="128"/>
  <c r="H38" i="129"/>
  <c r="H38" i="130"/>
  <c r="H38" i="131"/>
  <c r="H38" i="132"/>
  <c r="H38" i="133"/>
  <c r="H38" i="134"/>
  <c r="B40" i="95"/>
  <c r="B41" i="95"/>
  <c r="B42" i="95"/>
  <c r="B43" i="95"/>
  <c r="B44" i="95"/>
  <c r="B45" i="95"/>
  <c r="B46" i="95"/>
  <c r="B40" i="96"/>
  <c r="B41" i="96"/>
  <c r="B42" i="96"/>
  <c r="B43" i="96"/>
  <c r="B44" i="96"/>
  <c r="B45" i="96"/>
  <c r="B46" i="96"/>
  <c r="B40" i="97"/>
  <c r="B41" i="97"/>
  <c r="B42" i="97"/>
  <c r="B43" i="97"/>
  <c r="B44" i="97"/>
  <c r="B45" i="97"/>
  <c r="B46" i="97"/>
  <c r="B40" i="98"/>
  <c r="B41" i="98"/>
  <c r="B42" i="98"/>
  <c r="B43" i="98"/>
  <c r="B44" i="98"/>
  <c r="B45" i="98"/>
  <c r="B46" i="98"/>
  <c r="B40" i="99"/>
  <c r="B41" i="99"/>
  <c r="B42" i="99"/>
  <c r="B43" i="99"/>
  <c r="B44" i="99"/>
  <c r="B45" i="99"/>
  <c r="B46" i="99"/>
  <c r="B40" i="100"/>
  <c r="B41" i="100"/>
  <c r="B42" i="100"/>
  <c r="B43" i="100"/>
  <c r="B44" i="100"/>
  <c r="B45" i="100"/>
  <c r="B46" i="100"/>
  <c r="B40" i="101"/>
  <c r="B41" i="101"/>
  <c r="B42" i="101"/>
  <c r="B43" i="101"/>
  <c r="B44" i="101"/>
  <c r="B45" i="101"/>
  <c r="B46" i="101"/>
  <c r="B40" i="102"/>
  <c r="B41" i="102"/>
  <c r="B42" i="102"/>
  <c r="B43" i="102"/>
  <c r="B44" i="102"/>
  <c r="B45" i="102"/>
  <c r="B46" i="102"/>
  <c r="B40" i="103"/>
  <c r="B41" i="103"/>
  <c r="B42" i="103"/>
  <c r="B43" i="103"/>
  <c r="B44" i="103"/>
  <c r="B45" i="103"/>
  <c r="B46" i="103"/>
  <c r="B40" i="104"/>
  <c r="B41" i="104"/>
  <c r="B42" i="104"/>
  <c r="B43" i="104"/>
  <c r="B44" i="104"/>
  <c r="B45" i="104"/>
  <c r="B46" i="104"/>
  <c r="B40" i="105"/>
  <c r="B41" i="105"/>
  <c r="B42" i="105"/>
  <c r="B43" i="105"/>
  <c r="B44" i="105"/>
  <c r="B45" i="105"/>
  <c r="B46" i="105"/>
  <c r="B40" i="106"/>
  <c r="B41" i="106"/>
  <c r="B42" i="106"/>
  <c r="B43" i="106"/>
  <c r="B44" i="106"/>
  <c r="B45" i="106"/>
  <c r="B46" i="106"/>
  <c r="B40" i="108"/>
  <c r="B41" i="108"/>
  <c r="B42" i="108"/>
  <c r="B43" i="108"/>
  <c r="B44" i="108"/>
  <c r="B45" i="108"/>
  <c r="B46" i="108"/>
  <c r="B40" i="107"/>
  <c r="B41" i="107"/>
  <c r="B42" i="107"/>
  <c r="B43" i="107"/>
  <c r="B44" i="107"/>
  <c r="B45" i="107"/>
  <c r="B46" i="107"/>
  <c r="B40" i="109"/>
  <c r="B41" i="109"/>
  <c r="B42" i="109"/>
  <c r="B43" i="109"/>
  <c r="B44" i="109"/>
  <c r="B45" i="109"/>
  <c r="B46" i="109"/>
  <c r="B40" i="110"/>
  <c r="B41" i="110"/>
  <c r="B42" i="110"/>
  <c r="B43" i="110"/>
  <c r="B44" i="110"/>
  <c r="B45" i="110"/>
  <c r="B46" i="110"/>
  <c r="B40" i="111"/>
  <c r="B41" i="111"/>
  <c r="B42" i="111"/>
  <c r="B43" i="111"/>
  <c r="B44" i="111"/>
  <c r="B45" i="111"/>
  <c r="B46" i="111"/>
  <c r="B40" i="112"/>
  <c r="B41" i="112"/>
  <c r="B42" i="112"/>
  <c r="B43" i="112"/>
  <c r="B44" i="112"/>
  <c r="B45" i="112"/>
  <c r="B46" i="112"/>
  <c r="B40" i="113"/>
  <c r="B41" i="113"/>
  <c r="B42" i="113"/>
  <c r="B43" i="113"/>
  <c r="B44" i="113"/>
  <c r="B45" i="113"/>
  <c r="B46" i="113"/>
  <c r="B40" i="114"/>
  <c r="B41" i="114"/>
  <c r="B42" i="114"/>
  <c r="B43" i="114"/>
  <c r="B44" i="114"/>
  <c r="B45" i="114"/>
  <c r="B46" i="114"/>
  <c r="B40" i="115"/>
  <c r="B41" i="115"/>
  <c r="B42" i="115"/>
  <c r="B43" i="115"/>
  <c r="B44" i="115"/>
  <c r="B45" i="115"/>
  <c r="B46" i="115"/>
  <c r="B40" i="116"/>
  <c r="B41" i="116"/>
  <c r="B42" i="116"/>
  <c r="B43" i="116"/>
  <c r="B44" i="116"/>
  <c r="B45" i="116"/>
  <c r="B46" i="116"/>
  <c r="B40" i="117"/>
  <c r="B41" i="117"/>
  <c r="B42" i="117"/>
  <c r="B43" i="117"/>
  <c r="B44" i="117"/>
  <c r="B45" i="117"/>
  <c r="B46" i="117"/>
  <c r="B40" i="118"/>
  <c r="B41" i="118"/>
  <c r="B42" i="118"/>
  <c r="B43" i="118"/>
  <c r="B44" i="118"/>
  <c r="B45" i="118"/>
  <c r="B46" i="118"/>
  <c r="B40" i="119"/>
  <c r="B41" i="119"/>
  <c r="B42" i="119"/>
  <c r="B43" i="119"/>
  <c r="B44" i="119"/>
  <c r="B45" i="119"/>
  <c r="B46" i="119"/>
  <c r="B40" i="120"/>
  <c r="B41" i="120"/>
  <c r="B42" i="120"/>
  <c r="B43" i="120"/>
  <c r="B44" i="120"/>
  <c r="B45" i="120"/>
  <c r="B46" i="120"/>
  <c r="B40" i="121"/>
  <c r="B41" i="121"/>
  <c r="B42" i="121"/>
  <c r="B43" i="121"/>
  <c r="B44" i="121"/>
  <c r="B45" i="121"/>
  <c r="B46" i="121"/>
  <c r="B40" i="122"/>
  <c r="B41" i="122"/>
  <c r="B42" i="122"/>
  <c r="B43" i="122"/>
  <c r="B44" i="122"/>
  <c r="B45" i="122"/>
  <c r="B46" i="122"/>
  <c r="B40" i="123"/>
  <c r="B41" i="123"/>
  <c r="B42" i="123"/>
  <c r="B43" i="123"/>
  <c r="B44" i="123"/>
  <c r="B45" i="123"/>
  <c r="B46" i="123"/>
  <c r="B40" i="125"/>
  <c r="B41" i="125"/>
  <c r="B42" i="125"/>
  <c r="B43" i="125"/>
  <c r="B44" i="125"/>
  <c r="B45" i="125"/>
  <c r="B46" i="125"/>
  <c r="B40" i="126"/>
  <c r="B41" i="126"/>
  <c r="B42" i="126"/>
  <c r="B43" i="126"/>
  <c r="B44" i="126"/>
  <c r="B45" i="126"/>
  <c r="B46" i="126"/>
  <c r="B40" i="127"/>
  <c r="B41" i="127"/>
  <c r="B42" i="127"/>
  <c r="B43" i="127"/>
  <c r="B44" i="127"/>
  <c r="B45" i="127"/>
  <c r="B46" i="127"/>
  <c r="B40" i="128"/>
  <c r="B41" i="128"/>
  <c r="B42" i="128"/>
  <c r="B43" i="128"/>
  <c r="B44" i="128"/>
  <c r="B45" i="128"/>
  <c r="B46" i="128"/>
  <c r="B40" i="129"/>
  <c r="B41" i="129"/>
  <c r="B42" i="129"/>
  <c r="B43" i="129"/>
  <c r="B44" i="129"/>
  <c r="B45" i="129"/>
  <c r="B46" i="129"/>
  <c r="B40" i="130"/>
  <c r="B41" i="130"/>
  <c r="B42" i="130"/>
  <c r="B43" i="130"/>
  <c r="B44" i="130"/>
  <c r="B45" i="130"/>
  <c r="B46" i="130"/>
  <c r="B40" i="131"/>
  <c r="B41" i="131"/>
  <c r="B42" i="131"/>
  <c r="B43" i="131"/>
  <c r="B44" i="131"/>
  <c r="B45" i="131"/>
  <c r="B46" i="131"/>
  <c r="B40" i="132"/>
  <c r="B41" i="132"/>
  <c r="B42" i="132"/>
  <c r="B43" i="132"/>
  <c r="B44" i="132"/>
  <c r="B45" i="132"/>
  <c r="B46" i="132"/>
  <c r="B40" i="133"/>
  <c r="B41" i="133"/>
  <c r="B42" i="133"/>
  <c r="B43" i="133"/>
  <c r="B44" i="133"/>
  <c r="B45" i="133"/>
  <c r="B46" i="133"/>
  <c r="B40" i="134"/>
  <c r="B41" i="134"/>
  <c r="B42" i="134"/>
  <c r="B43" i="134"/>
  <c r="B44" i="134"/>
  <c r="B45" i="134"/>
  <c r="B46" i="134"/>
  <c r="B40" i="10"/>
  <c r="B41" i="10"/>
  <c r="B42" i="10"/>
  <c r="B43" i="10"/>
  <c r="B44" i="10"/>
  <c r="B45" i="10"/>
  <c r="B46" i="10"/>
  <c r="AE40" i="95"/>
  <c r="AE41" i="95"/>
  <c r="AE42" i="95"/>
  <c r="AE43" i="95"/>
  <c r="AE44" i="95"/>
  <c r="AE45" i="95"/>
  <c r="AE46" i="95"/>
  <c r="AE40" i="96"/>
  <c r="AE41" i="96"/>
  <c r="AE42" i="96"/>
  <c r="AE43" i="96"/>
  <c r="AE44" i="96"/>
  <c r="AE45" i="96"/>
  <c r="AE46" i="96"/>
  <c r="AE40" i="97"/>
  <c r="AE41" i="97"/>
  <c r="AE42" i="97"/>
  <c r="AE43" i="97"/>
  <c r="AE44" i="97"/>
  <c r="AE45" i="97"/>
  <c r="AE46" i="97"/>
  <c r="AE40" i="98"/>
  <c r="AE41" i="98"/>
  <c r="AE42" i="98"/>
  <c r="AE43" i="98"/>
  <c r="AE44" i="98"/>
  <c r="AE45" i="98"/>
  <c r="AE46" i="98"/>
  <c r="AE40" i="99"/>
  <c r="AE41" i="99"/>
  <c r="AE42" i="99"/>
  <c r="AE43" i="99"/>
  <c r="AE44" i="99"/>
  <c r="AE45" i="99"/>
  <c r="AE46" i="99"/>
  <c r="AE40" i="100"/>
  <c r="AE41" i="100"/>
  <c r="AE42" i="100"/>
  <c r="AE43" i="100"/>
  <c r="AE44" i="100"/>
  <c r="AE45" i="100"/>
  <c r="AE46" i="100"/>
  <c r="AE40" i="101"/>
  <c r="AE41" i="101"/>
  <c r="AE42" i="101"/>
  <c r="AE43" i="101"/>
  <c r="AE44" i="101"/>
  <c r="AE45" i="101"/>
  <c r="AE46" i="101"/>
  <c r="AE40" i="102"/>
  <c r="AE41" i="102"/>
  <c r="AE42" i="102"/>
  <c r="AE43" i="102"/>
  <c r="AE44" i="102"/>
  <c r="AE45" i="102"/>
  <c r="AE46" i="102"/>
  <c r="AE40" i="103"/>
  <c r="AE41" i="103"/>
  <c r="AE42" i="103"/>
  <c r="AE43" i="103"/>
  <c r="AE44" i="103"/>
  <c r="AE45" i="103"/>
  <c r="AE46" i="103"/>
  <c r="AE40" i="104"/>
  <c r="AE41" i="104"/>
  <c r="AE42" i="104"/>
  <c r="AE43" i="104"/>
  <c r="AE44" i="104"/>
  <c r="AE45" i="104"/>
  <c r="AE46" i="104"/>
  <c r="AE40" i="105"/>
  <c r="AE41" i="105"/>
  <c r="AE42" i="105"/>
  <c r="AE43" i="105"/>
  <c r="AE44" i="105"/>
  <c r="AE45" i="105"/>
  <c r="AE46" i="105"/>
  <c r="AE40" i="106"/>
  <c r="AE41" i="106"/>
  <c r="AE42" i="106"/>
  <c r="AE43" i="106"/>
  <c r="AE44" i="106"/>
  <c r="AE45" i="106"/>
  <c r="AE46" i="106"/>
  <c r="AE40" i="108"/>
  <c r="AE41" i="108"/>
  <c r="AE42" i="108"/>
  <c r="AE43" i="108"/>
  <c r="AE44" i="108"/>
  <c r="AE45" i="108"/>
  <c r="AE46" i="108"/>
  <c r="AE40" i="107"/>
  <c r="AE41" i="107"/>
  <c r="AE42" i="107"/>
  <c r="AE43" i="107"/>
  <c r="AE44" i="107"/>
  <c r="AE45" i="107"/>
  <c r="AE46" i="107"/>
  <c r="AE40" i="109"/>
  <c r="AE41" i="109"/>
  <c r="AE42" i="109"/>
  <c r="AE43" i="109"/>
  <c r="AE44" i="109"/>
  <c r="AE45" i="109"/>
  <c r="AE46" i="109"/>
  <c r="AE40" i="110"/>
  <c r="AE41" i="110"/>
  <c r="AE42" i="110"/>
  <c r="AE43" i="110"/>
  <c r="AE44" i="110"/>
  <c r="AE45" i="110"/>
  <c r="AE46" i="110"/>
  <c r="AE40" i="111"/>
  <c r="AE41" i="111"/>
  <c r="AE42" i="111"/>
  <c r="AE43" i="111"/>
  <c r="AE44" i="111"/>
  <c r="AE45" i="111"/>
  <c r="AE46" i="111"/>
  <c r="AE40" i="112"/>
  <c r="AE41" i="112"/>
  <c r="AE42" i="112"/>
  <c r="AE43" i="112"/>
  <c r="AE44" i="112"/>
  <c r="AE45" i="112"/>
  <c r="AE46" i="112"/>
  <c r="AE40" i="113"/>
  <c r="AE41" i="113"/>
  <c r="AE42" i="113"/>
  <c r="AE43" i="113"/>
  <c r="AE44" i="113"/>
  <c r="AE45" i="113"/>
  <c r="AE46" i="113"/>
  <c r="AE40" i="114"/>
  <c r="AE41" i="114"/>
  <c r="AE42" i="114"/>
  <c r="AE43" i="114"/>
  <c r="AE44" i="114"/>
  <c r="AE45" i="114"/>
  <c r="AE46" i="114"/>
  <c r="AE40" i="115"/>
  <c r="AE41" i="115"/>
  <c r="AE42" i="115"/>
  <c r="AE43" i="115"/>
  <c r="AE44" i="115"/>
  <c r="AE45" i="115"/>
  <c r="AE46" i="115"/>
  <c r="AE40" i="116"/>
  <c r="AE41" i="116"/>
  <c r="AE42" i="116"/>
  <c r="AE43" i="116"/>
  <c r="AE44" i="116"/>
  <c r="AE45" i="116"/>
  <c r="AE46" i="116"/>
  <c r="AE40" i="117"/>
  <c r="AE41" i="117"/>
  <c r="AE42" i="117"/>
  <c r="AE43" i="117"/>
  <c r="AE44" i="117"/>
  <c r="AE45" i="117"/>
  <c r="AE46" i="117"/>
  <c r="AE40" i="118"/>
  <c r="AE41" i="118"/>
  <c r="AE42" i="118"/>
  <c r="AE43" i="118"/>
  <c r="AE44" i="118"/>
  <c r="AE45" i="118"/>
  <c r="AE46" i="118"/>
  <c r="AE40" i="119"/>
  <c r="AE41" i="119"/>
  <c r="AE42" i="119"/>
  <c r="AE43" i="119"/>
  <c r="AE44" i="119"/>
  <c r="AE45" i="119"/>
  <c r="AE46" i="119"/>
  <c r="AE40" i="120"/>
  <c r="AE41" i="120"/>
  <c r="AE42" i="120"/>
  <c r="AE43" i="120"/>
  <c r="AE44" i="120"/>
  <c r="AE45" i="120"/>
  <c r="AE46" i="120"/>
  <c r="AE40" i="121"/>
  <c r="AE41" i="121"/>
  <c r="AE42" i="121"/>
  <c r="AE43" i="121"/>
  <c r="AE44" i="121"/>
  <c r="AE45" i="121"/>
  <c r="AE46" i="121"/>
  <c r="AE40" i="122"/>
  <c r="AE41" i="122"/>
  <c r="AE42" i="122"/>
  <c r="AE43" i="122"/>
  <c r="AE44" i="122"/>
  <c r="AE45" i="122"/>
  <c r="AE46" i="122"/>
  <c r="AE40" i="123"/>
  <c r="AE41" i="123"/>
  <c r="AE42" i="123"/>
  <c r="AE43" i="123"/>
  <c r="AE44" i="123"/>
  <c r="AE45" i="123"/>
  <c r="AE46" i="123"/>
  <c r="AE40" i="125"/>
  <c r="AE41" i="125"/>
  <c r="AE42" i="125"/>
  <c r="AE43" i="125"/>
  <c r="AE44" i="125"/>
  <c r="AE45" i="125"/>
  <c r="AE46" i="125"/>
  <c r="AE40" i="126"/>
  <c r="AE41" i="126"/>
  <c r="AE42" i="126"/>
  <c r="AE43" i="126"/>
  <c r="AE44" i="126"/>
  <c r="AE45" i="126"/>
  <c r="AE46" i="126"/>
  <c r="AE40" i="127"/>
  <c r="AE41" i="127"/>
  <c r="AE42" i="127"/>
  <c r="AE43" i="127"/>
  <c r="AE44" i="127"/>
  <c r="AE45" i="127"/>
  <c r="AE46" i="127"/>
  <c r="AE40" i="128"/>
  <c r="AE41" i="128"/>
  <c r="AE42" i="128"/>
  <c r="AE43" i="128"/>
  <c r="AE44" i="128"/>
  <c r="AE45" i="128"/>
  <c r="AE46" i="128"/>
  <c r="AE40" i="129"/>
  <c r="AE41" i="129"/>
  <c r="AE42" i="129"/>
  <c r="AE43" i="129"/>
  <c r="AE44" i="129"/>
  <c r="AE45" i="129"/>
  <c r="AE46" i="129"/>
  <c r="AE40" i="130"/>
  <c r="AE41" i="130"/>
  <c r="AE42" i="130"/>
  <c r="AE43" i="130"/>
  <c r="AE44" i="130"/>
  <c r="AE45" i="130"/>
  <c r="AE46" i="130"/>
  <c r="AE40" i="131"/>
  <c r="AE41" i="131"/>
  <c r="AE42" i="131"/>
  <c r="AE43" i="131"/>
  <c r="AE44" i="131"/>
  <c r="AE45" i="131"/>
  <c r="AE46" i="131"/>
  <c r="AE40" i="132"/>
  <c r="AE41" i="132"/>
  <c r="AE42" i="132"/>
  <c r="AE43" i="132"/>
  <c r="AE44" i="132"/>
  <c r="AE45" i="132"/>
  <c r="AE46" i="132"/>
  <c r="AE40" i="133"/>
  <c r="AE41" i="133"/>
  <c r="AE42" i="133"/>
  <c r="AE43" i="133"/>
  <c r="AE44" i="133"/>
  <c r="AE45" i="133"/>
  <c r="AE46" i="133"/>
  <c r="AE40" i="134"/>
  <c r="AE41" i="134"/>
  <c r="AE42" i="134"/>
  <c r="AE43" i="134"/>
  <c r="AE44" i="134"/>
  <c r="AE45" i="134"/>
  <c r="AE46" i="134"/>
  <c r="AE40" i="10"/>
  <c r="AE41" i="10"/>
  <c r="AE42" i="10"/>
  <c r="AF42" i="10" s="1"/>
  <c r="AE43" i="10"/>
  <c r="AF43" i="10" s="1"/>
  <c r="AE44" i="10"/>
  <c r="AF44" i="10" s="1"/>
  <c r="AE45" i="10"/>
  <c r="AF45" i="10" s="1"/>
  <c r="AE46" i="10"/>
  <c r="Y40" i="95"/>
  <c r="Y41" i="95"/>
  <c r="Y42" i="95"/>
  <c r="Y43" i="95"/>
  <c r="Y44" i="95"/>
  <c r="Y45" i="95"/>
  <c r="Y46" i="95"/>
  <c r="Y40" i="96"/>
  <c r="Y41" i="96"/>
  <c r="Y42" i="96"/>
  <c r="Y43" i="96"/>
  <c r="Y44" i="96"/>
  <c r="Y45" i="96"/>
  <c r="Y46" i="96"/>
  <c r="Y40" i="97"/>
  <c r="Y41" i="97"/>
  <c r="Y42" i="97"/>
  <c r="Y43" i="97"/>
  <c r="Y44" i="97"/>
  <c r="Y45" i="97"/>
  <c r="Y46" i="97"/>
  <c r="Y40" i="98"/>
  <c r="Y41" i="98"/>
  <c r="Y42" i="98"/>
  <c r="Y43" i="98"/>
  <c r="Y44" i="98"/>
  <c r="Y45" i="98"/>
  <c r="Y46" i="98"/>
  <c r="Y40" i="99"/>
  <c r="Y41" i="99"/>
  <c r="Y42" i="99"/>
  <c r="Y43" i="99"/>
  <c r="Y44" i="99"/>
  <c r="Y45" i="99"/>
  <c r="Y46" i="99"/>
  <c r="Y40" i="100"/>
  <c r="Y41" i="100"/>
  <c r="Y42" i="100"/>
  <c r="Y43" i="100"/>
  <c r="Y44" i="100"/>
  <c r="Y45" i="100"/>
  <c r="Y46" i="100"/>
  <c r="Y40" i="101"/>
  <c r="Y41" i="101"/>
  <c r="Y42" i="101"/>
  <c r="Y43" i="101"/>
  <c r="Y44" i="101"/>
  <c r="Y45" i="101"/>
  <c r="Y46" i="101"/>
  <c r="Y40" i="102"/>
  <c r="Y41" i="102"/>
  <c r="Y42" i="102"/>
  <c r="Y43" i="102"/>
  <c r="Y44" i="102"/>
  <c r="Y45" i="102"/>
  <c r="Y46" i="102"/>
  <c r="Y40" i="103"/>
  <c r="Y41" i="103"/>
  <c r="Y42" i="103"/>
  <c r="Y43" i="103"/>
  <c r="Y44" i="103"/>
  <c r="Y45" i="103"/>
  <c r="Y46" i="103"/>
  <c r="Y40" i="104"/>
  <c r="Y41" i="104"/>
  <c r="Y42" i="104"/>
  <c r="Y43" i="104"/>
  <c r="Y44" i="104"/>
  <c r="Y45" i="104"/>
  <c r="Y46" i="104"/>
  <c r="Y40" i="105"/>
  <c r="Y41" i="105"/>
  <c r="Y42" i="105"/>
  <c r="Y43" i="105"/>
  <c r="Y44" i="105"/>
  <c r="Y45" i="105"/>
  <c r="Y46" i="105"/>
  <c r="Y40" i="106"/>
  <c r="Y41" i="106"/>
  <c r="Y42" i="106"/>
  <c r="Y43" i="106"/>
  <c r="Y44" i="106"/>
  <c r="Y45" i="106"/>
  <c r="Y46" i="106"/>
  <c r="Y40" i="108"/>
  <c r="Y41" i="108"/>
  <c r="Y42" i="108"/>
  <c r="Y43" i="108"/>
  <c r="Y44" i="108"/>
  <c r="Y45" i="108"/>
  <c r="Y46" i="108"/>
  <c r="Y40" i="107"/>
  <c r="Y41" i="107"/>
  <c r="Y42" i="107"/>
  <c r="Y43" i="107"/>
  <c r="Y44" i="107"/>
  <c r="Y45" i="107"/>
  <c r="Y46" i="107"/>
  <c r="Y40" i="109"/>
  <c r="Y41" i="109"/>
  <c r="Y42" i="109"/>
  <c r="Y43" i="109"/>
  <c r="Y44" i="109"/>
  <c r="Y45" i="109"/>
  <c r="Y46" i="109"/>
  <c r="Y40" i="110"/>
  <c r="Y41" i="110"/>
  <c r="Y42" i="110"/>
  <c r="Y43" i="110"/>
  <c r="Y44" i="110"/>
  <c r="Y45" i="110"/>
  <c r="Y46" i="110"/>
  <c r="Y40" i="111"/>
  <c r="Y41" i="111"/>
  <c r="Y42" i="111"/>
  <c r="Y43" i="111"/>
  <c r="Y44" i="111"/>
  <c r="Y45" i="111"/>
  <c r="Y46" i="111"/>
  <c r="Y40" i="112"/>
  <c r="Y41" i="112"/>
  <c r="Y42" i="112"/>
  <c r="Y43" i="112"/>
  <c r="Y44" i="112"/>
  <c r="Y45" i="112"/>
  <c r="Y46" i="112"/>
  <c r="Y40" i="113"/>
  <c r="Y41" i="113"/>
  <c r="Y42" i="113"/>
  <c r="Y43" i="113"/>
  <c r="Y44" i="113"/>
  <c r="Y45" i="113"/>
  <c r="Y46" i="113"/>
  <c r="Y40" i="114"/>
  <c r="Y41" i="114"/>
  <c r="Y42" i="114"/>
  <c r="Y43" i="114"/>
  <c r="Y44" i="114"/>
  <c r="Y45" i="114"/>
  <c r="Y46" i="114"/>
  <c r="Y40" i="115"/>
  <c r="Y41" i="115"/>
  <c r="Y42" i="115"/>
  <c r="Y43" i="115"/>
  <c r="Y44" i="115"/>
  <c r="Y45" i="115"/>
  <c r="Y46" i="115"/>
  <c r="Y40" i="116"/>
  <c r="Y41" i="116"/>
  <c r="Y42" i="116"/>
  <c r="Y43" i="116"/>
  <c r="Y44" i="116"/>
  <c r="Y45" i="116"/>
  <c r="Y46" i="116"/>
  <c r="Y40" i="117"/>
  <c r="Y41" i="117"/>
  <c r="Y42" i="117"/>
  <c r="Y43" i="117"/>
  <c r="Y44" i="117"/>
  <c r="Y45" i="117"/>
  <c r="Y46" i="117"/>
  <c r="Y40" i="118"/>
  <c r="Y41" i="118"/>
  <c r="Y42" i="118"/>
  <c r="Y43" i="118"/>
  <c r="Y44" i="118"/>
  <c r="Y45" i="118"/>
  <c r="Y46" i="118"/>
  <c r="Y40" i="119"/>
  <c r="Y41" i="119"/>
  <c r="Y42" i="119"/>
  <c r="Y43" i="119"/>
  <c r="Y44" i="119"/>
  <c r="Y45" i="119"/>
  <c r="Y46" i="119"/>
  <c r="Y40" i="120"/>
  <c r="Y41" i="120"/>
  <c r="Y42" i="120"/>
  <c r="Y43" i="120"/>
  <c r="Y44" i="120"/>
  <c r="Y45" i="120"/>
  <c r="Y46" i="120"/>
  <c r="Y40" i="121"/>
  <c r="Y41" i="121"/>
  <c r="Y42" i="121"/>
  <c r="Y43" i="121"/>
  <c r="Y44" i="121"/>
  <c r="Y45" i="121"/>
  <c r="Y46" i="121"/>
  <c r="Y40" i="122"/>
  <c r="Y41" i="122"/>
  <c r="Y42" i="122"/>
  <c r="Y43" i="122"/>
  <c r="Y44" i="122"/>
  <c r="Y45" i="122"/>
  <c r="Y46" i="122"/>
  <c r="Y40" i="123"/>
  <c r="Y41" i="123"/>
  <c r="Y42" i="123"/>
  <c r="Y43" i="123"/>
  <c r="Y44" i="123"/>
  <c r="Y45" i="123"/>
  <c r="Y46" i="123"/>
  <c r="Y40" i="125"/>
  <c r="Y41" i="125"/>
  <c r="Y42" i="125"/>
  <c r="Y43" i="125"/>
  <c r="Y44" i="125"/>
  <c r="Y45" i="125"/>
  <c r="Y46" i="125"/>
  <c r="Y40" i="126"/>
  <c r="Y41" i="126"/>
  <c r="Y42" i="126"/>
  <c r="Y43" i="126"/>
  <c r="Y44" i="126"/>
  <c r="Y45" i="126"/>
  <c r="Y46" i="126"/>
  <c r="Y40" i="127"/>
  <c r="Y41" i="127"/>
  <c r="Y42" i="127"/>
  <c r="Y43" i="127"/>
  <c r="Y44" i="127"/>
  <c r="Y45" i="127"/>
  <c r="Y46" i="127"/>
  <c r="Y40" i="128"/>
  <c r="Y41" i="128"/>
  <c r="Y42" i="128"/>
  <c r="Y43" i="128"/>
  <c r="Y44" i="128"/>
  <c r="Y45" i="128"/>
  <c r="Y46" i="128"/>
  <c r="Y40" i="129"/>
  <c r="Y41" i="129"/>
  <c r="Y42" i="129"/>
  <c r="Y43" i="129"/>
  <c r="Y44" i="129"/>
  <c r="Y45" i="129"/>
  <c r="Y46" i="129"/>
  <c r="Y40" i="130"/>
  <c r="Y41" i="130"/>
  <c r="Y42" i="130"/>
  <c r="Y43" i="130"/>
  <c r="Y44" i="130"/>
  <c r="Y45" i="130"/>
  <c r="Y46" i="130"/>
  <c r="Y40" i="131"/>
  <c r="Y41" i="131"/>
  <c r="Y42" i="131"/>
  <c r="Y43" i="131"/>
  <c r="Y44" i="131"/>
  <c r="Y45" i="131"/>
  <c r="Y46" i="131"/>
  <c r="Y40" i="132"/>
  <c r="Y41" i="132"/>
  <c r="Y42" i="132"/>
  <c r="Y43" i="132"/>
  <c r="Y44" i="132"/>
  <c r="Y45" i="132"/>
  <c r="Y46" i="132"/>
  <c r="Y40" i="133"/>
  <c r="Y41" i="133"/>
  <c r="Y42" i="133"/>
  <c r="Y43" i="133"/>
  <c r="Y44" i="133"/>
  <c r="Y45" i="133"/>
  <c r="Y46" i="133"/>
  <c r="Y40" i="134"/>
  <c r="Y41" i="134"/>
  <c r="Y42" i="134"/>
  <c r="Y43" i="134"/>
  <c r="Y44" i="134"/>
  <c r="Y45" i="134"/>
  <c r="Y46" i="134"/>
  <c r="Y40" i="10"/>
  <c r="Y41" i="10"/>
  <c r="Y42" i="10"/>
  <c r="Z42" i="10" s="1"/>
  <c r="Y43" i="10"/>
  <c r="Z43" i="10" s="1"/>
  <c r="Y44" i="10"/>
  <c r="Z44" i="10" s="1"/>
  <c r="Y45" i="10"/>
  <c r="Z45" i="10" s="1"/>
  <c r="Y46" i="10"/>
  <c r="S40" i="95"/>
  <c r="T40" i="95" s="1"/>
  <c r="S41" i="95"/>
  <c r="T41" i="95" s="1"/>
  <c r="S42" i="95"/>
  <c r="T42" i="95" s="1"/>
  <c r="S43" i="95"/>
  <c r="T43" i="95" s="1"/>
  <c r="S44" i="95"/>
  <c r="T44" i="95" s="1"/>
  <c r="S45" i="95"/>
  <c r="T45" i="95" s="1"/>
  <c r="S46" i="95"/>
  <c r="S40" i="96"/>
  <c r="S41" i="96"/>
  <c r="S42" i="96"/>
  <c r="S43" i="96"/>
  <c r="S44" i="96"/>
  <c r="S45" i="96"/>
  <c r="S46" i="96"/>
  <c r="S40" i="97"/>
  <c r="S41" i="97"/>
  <c r="S42" i="97"/>
  <c r="S43" i="97"/>
  <c r="S44" i="97"/>
  <c r="S45" i="97"/>
  <c r="S46" i="97"/>
  <c r="S40" i="98"/>
  <c r="S41" i="98"/>
  <c r="S42" i="98"/>
  <c r="S43" i="98"/>
  <c r="S44" i="98"/>
  <c r="S45" i="98"/>
  <c r="S46" i="98"/>
  <c r="S40" i="99"/>
  <c r="S41" i="99"/>
  <c r="S42" i="99"/>
  <c r="S43" i="99"/>
  <c r="S44" i="99"/>
  <c r="S45" i="99"/>
  <c r="S46" i="99"/>
  <c r="S40" i="100"/>
  <c r="S41" i="100"/>
  <c r="S42" i="100"/>
  <c r="S43" i="100"/>
  <c r="S44" i="100"/>
  <c r="S45" i="100"/>
  <c r="S46" i="100"/>
  <c r="S40" i="101"/>
  <c r="S41" i="101"/>
  <c r="S42" i="101"/>
  <c r="S43" i="101"/>
  <c r="S44" i="101"/>
  <c r="S45" i="101"/>
  <c r="S46" i="101"/>
  <c r="S40" i="102"/>
  <c r="S41" i="102"/>
  <c r="S42" i="102"/>
  <c r="S43" i="102"/>
  <c r="S44" i="102"/>
  <c r="S45" i="102"/>
  <c r="S46" i="102"/>
  <c r="S40" i="103"/>
  <c r="S41" i="103"/>
  <c r="S42" i="103"/>
  <c r="S43" i="103"/>
  <c r="S44" i="103"/>
  <c r="S45" i="103"/>
  <c r="S46" i="103"/>
  <c r="S40" i="104"/>
  <c r="S41" i="104"/>
  <c r="S42" i="104"/>
  <c r="S43" i="104"/>
  <c r="S44" i="104"/>
  <c r="S45" i="104"/>
  <c r="S46" i="104"/>
  <c r="S40" i="105"/>
  <c r="S41" i="105"/>
  <c r="S42" i="105"/>
  <c r="S43" i="105"/>
  <c r="S44" i="105"/>
  <c r="S45" i="105"/>
  <c r="S46" i="105"/>
  <c r="S40" i="106"/>
  <c r="S41" i="106"/>
  <c r="S42" i="106"/>
  <c r="S43" i="106"/>
  <c r="S44" i="106"/>
  <c r="S45" i="106"/>
  <c r="S46" i="106"/>
  <c r="S40" i="108"/>
  <c r="S41" i="108"/>
  <c r="S42" i="108"/>
  <c r="S43" i="108"/>
  <c r="S44" i="108"/>
  <c r="S45" i="108"/>
  <c r="S46" i="108"/>
  <c r="S40" i="107"/>
  <c r="S41" i="107"/>
  <c r="S42" i="107"/>
  <c r="S43" i="107"/>
  <c r="S44" i="107"/>
  <c r="S45" i="107"/>
  <c r="S46" i="107"/>
  <c r="S40" i="109"/>
  <c r="S41" i="109"/>
  <c r="S42" i="109"/>
  <c r="S43" i="109"/>
  <c r="S44" i="109"/>
  <c r="S45" i="109"/>
  <c r="S46" i="109"/>
  <c r="S40" i="110"/>
  <c r="S41" i="110"/>
  <c r="S42" i="110"/>
  <c r="S43" i="110"/>
  <c r="S44" i="110"/>
  <c r="S45" i="110"/>
  <c r="S46" i="110"/>
  <c r="S40" i="111"/>
  <c r="S41" i="111"/>
  <c r="S42" i="111"/>
  <c r="S43" i="111"/>
  <c r="S44" i="111"/>
  <c r="S45" i="111"/>
  <c r="S46" i="111"/>
  <c r="S40" i="112"/>
  <c r="S41" i="112"/>
  <c r="S42" i="112"/>
  <c r="S43" i="112"/>
  <c r="S44" i="112"/>
  <c r="S45" i="112"/>
  <c r="S46" i="112"/>
  <c r="S40" i="113"/>
  <c r="S41" i="113"/>
  <c r="S42" i="113"/>
  <c r="S43" i="113"/>
  <c r="S44" i="113"/>
  <c r="S45" i="113"/>
  <c r="S46" i="113"/>
  <c r="S40" i="114"/>
  <c r="S41" i="114"/>
  <c r="S42" i="114"/>
  <c r="S43" i="114"/>
  <c r="S44" i="114"/>
  <c r="S45" i="114"/>
  <c r="S46" i="114"/>
  <c r="S40" i="115"/>
  <c r="S41" i="115"/>
  <c r="S42" i="115"/>
  <c r="S43" i="115"/>
  <c r="S44" i="115"/>
  <c r="S45" i="115"/>
  <c r="S46" i="115"/>
  <c r="S40" i="116"/>
  <c r="S41" i="116"/>
  <c r="S42" i="116"/>
  <c r="S43" i="116"/>
  <c r="S44" i="116"/>
  <c r="S45" i="116"/>
  <c r="S46" i="116"/>
  <c r="S40" i="117"/>
  <c r="S41" i="117"/>
  <c r="S42" i="117"/>
  <c r="S43" i="117"/>
  <c r="S44" i="117"/>
  <c r="S45" i="117"/>
  <c r="S46" i="117"/>
  <c r="S40" i="118"/>
  <c r="S41" i="118"/>
  <c r="S42" i="118"/>
  <c r="S43" i="118"/>
  <c r="S44" i="118"/>
  <c r="S45" i="118"/>
  <c r="S46" i="118"/>
  <c r="S40" i="119"/>
  <c r="S41" i="119"/>
  <c r="S42" i="119"/>
  <c r="S43" i="119"/>
  <c r="S44" i="119"/>
  <c r="S45" i="119"/>
  <c r="S46" i="119"/>
  <c r="S40" i="120"/>
  <c r="S41" i="120"/>
  <c r="S42" i="120"/>
  <c r="S43" i="120"/>
  <c r="S44" i="120"/>
  <c r="S45" i="120"/>
  <c r="S46" i="120"/>
  <c r="S40" i="121"/>
  <c r="S41" i="121"/>
  <c r="S42" i="121"/>
  <c r="S43" i="121"/>
  <c r="S44" i="121"/>
  <c r="S45" i="121"/>
  <c r="S46" i="121"/>
  <c r="S40" i="122"/>
  <c r="S41" i="122"/>
  <c r="S42" i="122"/>
  <c r="S43" i="122"/>
  <c r="S44" i="122"/>
  <c r="S45" i="122"/>
  <c r="S46" i="122"/>
  <c r="S40" i="123"/>
  <c r="S41" i="123"/>
  <c r="S42" i="123"/>
  <c r="S43" i="123"/>
  <c r="S44" i="123"/>
  <c r="S45" i="123"/>
  <c r="S46" i="123"/>
  <c r="S40" i="125"/>
  <c r="S41" i="125"/>
  <c r="S42" i="125"/>
  <c r="S43" i="125"/>
  <c r="S44" i="125"/>
  <c r="S45" i="125"/>
  <c r="S46" i="125"/>
  <c r="S40" i="126"/>
  <c r="S41" i="126"/>
  <c r="S42" i="126"/>
  <c r="S43" i="126"/>
  <c r="S44" i="126"/>
  <c r="S45" i="126"/>
  <c r="S46" i="126"/>
  <c r="S40" i="127"/>
  <c r="S41" i="127"/>
  <c r="S42" i="127"/>
  <c r="S43" i="127"/>
  <c r="S44" i="127"/>
  <c r="S45" i="127"/>
  <c r="S46" i="127"/>
  <c r="S40" i="128"/>
  <c r="S41" i="128"/>
  <c r="S42" i="128"/>
  <c r="S43" i="128"/>
  <c r="S44" i="128"/>
  <c r="S45" i="128"/>
  <c r="S46" i="128"/>
  <c r="S40" i="129"/>
  <c r="S41" i="129"/>
  <c r="S42" i="129"/>
  <c r="S43" i="129"/>
  <c r="S44" i="129"/>
  <c r="S45" i="129"/>
  <c r="S46" i="129"/>
  <c r="S40" i="130"/>
  <c r="S41" i="130"/>
  <c r="S42" i="130"/>
  <c r="S43" i="130"/>
  <c r="S44" i="130"/>
  <c r="S45" i="130"/>
  <c r="S46" i="130"/>
  <c r="S40" i="131"/>
  <c r="S41" i="131"/>
  <c r="S42" i="131"/>
  <c r="S43" i="131"/>
  <c r="S44" i="131"/>
  <c r="S45" i="131"/>
  <c r="S46" i="131"/>
  <c r="S40" i="132"/>
  <c r="S41" i="132"/>
  <c r="S42" i="132"/>
  <c r="S43" i="132"/>
  <c r="S44" i="132"/>
  <c r="S45" i="132"/>
  <c r="S46" i="132"/>
  <c r="S40" i="133"/>
  <c r="S41" i="133"/>
  <c r="S42" i="133"/>
  <c r="S43" i="133"/>
  <c r="S44" i="133"/>
  <c r="S45" i="133"/>
  <c r="S46" i="133"/>
  <c r="S40" i="134"/>
  <c r="S41" i="134"/>
  <c r="S42" i="134"/>
  <c r="S43" i="134"/>
  <c r="S44" i="134"/>
  <c r="S45" i="134"/>
  <c r="S46" i="134"/>
  <c r="S40" i="10"/>
  <c r="T40" i="10" s="1"/>
  <c r="S41" i="10"/>
  <c r="T41" i="10" s="1"/>
  <c r="S42" i="10"/>
  <c r="T42" i="10" s="1"/>
  <c r="S43" i="10"/>
  <c r="T43" i="10" s="1"/>
  <c r="S44" i="10"/>
  <c r="T44" i="10" s="1"/>
  <c r="S45" i="10"/>
  <c r="T45" i="10" s="1"/>
  <c r="S46" i="10"/>
  <c r="M40" i="95"/>
  <c r="M41" i="95"/>
  <c r="M42" i="95"/>
  <c r="M43" i="95"/>
  <c r="M44" i="95"/>
  <c r="M45" i="95"/>
  <c r="M46" i="95"/>
  <c r="M40" i="96"/>
  <c r="M41" i="96"/>
  <c r="M42" i="96"/>
  <c r="M43" i="96"/>
  <c r="M44" i="96"/>
  <c r="M45" i="96"/>
  <c r="M46" i="96"/>
  <c r="M40" i="97"/>
  <c r="M41" i="97"/>
  <c r="M42" i="97"/>
  <c r="M43" i="97"/>
  <c r="M44" i="97"/>
  <c r="M45" i="97"/>
  <c r="M46" i="97"/>
  <c r="M40" i="98"/>
  <c r="M41" i="98"/>
  <c r="M42" i="98"/>
  <c r="M43" i="98"/>
  <c r="M44" i="98"/>
  <c r="M45" i="98"/>
  <c r="M46" i="98"/>
  <c r="M40" i="99"/>
  <c r="M41" i="99"/>
  <c r="M42" i="99"/>
  <c r="M43" i="99"/>
  <c r="M44" i="99"/>
  <c r="M45" i="99"/>
  <c r="M46" i="99"/>
  <c r="M40" i="100"/>
  <c r="M41" i="100"/>
  <c r="M42" i="100"/>
  <c r="M43" i="100"/>
  <c r="M44" i="100"/>
  <c r="M45" i="100"/>
  <c r="M46" i="100"/>
  <c r="M40" i="101"/>
  <c r="M41" i="101"/>
  <c r="M42" i="101"/>
  <c r="M43" i="101"/>
  <c r="M44" i="101"/>
  <c r="M45" i="101"/>
  <c r="M46" i="101"/>
  <c r="M40" i="102"/>
  <c r="M41" i="102"/>
  <c r="M42" i="102"/>
  <c r="M43" i="102"/>
  <c r="M44" i="102"/>
  <c r="M45" i="102"/>
  <c r="M46" i="102"/>
  <c r="M40" i="103"/>
  <c r="M41" i="103"/>
  <c r="M42" i="103"/>
  <c r="M43" i="103"/>
  <c r="M44" i="103"/>
  <c r="M45" i="103"/>
  <c r="M46" i="103"/>
  <c r="M40" i="104"/>
  <c r="M41" i="104"/>
  <c r="M42" i="104"/>
  <c r="M43" i="104"/>
  <c r="M44" i="104"/>
  <c r="M45" i="104"/>
  <c r="M46" i="104"/>
  <c r="M40" i="105"/>
  <c r="M41" i="105"/>
  <c r="M42" i="105"/>
  <c r="M43" i="105"/>
  <c r="M44" i="105"/>
  <c r="M45" i="105"/>
  <c r="M46" i="105"/>
  <c r="M40" i="106"/>
  <c r="M41" i="106"/>
  <c r="M42" i="106"/>
  <c r="M43" i="106"/>
  <c r="M44" i="106"/>
  <c r="M45" i="106"/>
  <c r="M46" i="106"/>
  <c r="M40" i="108"/>
  <c r="M41" i="108"/>
  <c r="M42" i="108"/>
  <c r="M43" i="108"/>
  <c r="M44" i="108"/>
  <c r="M45" i="108"/>
  <c r="M46" i="108"/>
  <c r="M40" i="107"/>
  <c r="M41" i="107"/>
  <c r="M42" i="107"/>
  <c r="M43" i="107"/>
  <c r="M44" i="107"/>
  <c r="M45" i="107"/>
  <c r="M46" i="107"/>
  <c r="M40" i="109"/>
  <c r="M41" i="109"/>
  <c r="M42" i="109"/>
  <c r="M43" i="109"/>
  <c r="M44" i="109"/>
  <c r="M45" i="109"/>
  <c r="M46" i="109"/>
  <c r="M40" i="110"/>
  <c r="M41" i="110"/>
  <c r="M42" i="110"/>
  <c r="M43" i="110"/>
  <c r="M44" i="110"/>
  <c r="M45" i="110"/>
  <c r="M46" i="110"/>
  <c r="M40" i="111"/>
  <c r="M41" i="111"/>
  <c r="M42" i="111"/>
  <c r="M43" i="111"/>
  <c r="M44" i="111"/>
  <c r="M45" i="111"/>
  <c r="M46" i="111"/>
  <c r="M40" i="112"/>
  <c r="M41" i="112"/>
  <c r="M42" i="112"/>
  <c r="M43" i="112"/>
  <c r="M44" i="112"/>
  <c r="M45" i="112"/>
  <c r="M46" i="112"/>
  <c r="M40" i="113"/>
  <c r="M41" i="113"/>
  <c r="M42" i="113"/>
  <c r="M43" i="113"/>
  <c r="M44" i="113"/>
  <c r="M45" i="113"/>
  <c r="M46" i="113"/>
  <c r="M40" i="114"/>
  <c r="M41" i="114"/>
  <c r="M42" i="114"/>
  <c r="M43" i="114"/>
  <c r="M44" i="114"/>
  <c r="M45" i="114"/>
  <c r="M46" i="114"/>
  <c r="M40" i="115"/>
  <c r="M41" i="115"/>
  <c r="M42" i="115"/>
  <c r="M43" i="115"/>
  <c r="M44" i="115"/>
  <c r="M45" i="115"/>
  <c r="M46" i="115"/>
  <c r="M40" i="116"/>
  <c r="M41" i="116"/>
  <c r="M42" i="116"/>
  <c r="M43" i="116"/>
  <c r="M44" i="116"/>
  <c r="M45" i="116"/>
  <c r="M46" i="116"/>
  <c r="M40" i="117"/>
  <c r="M41" i="117"/>
  <c r="M42" i="117"/>
  <c r="M43" i="117"/>
  <c r="M44" i="117"/>
  <c r="M45" i="117"/>
  <c r="M46" i="117"/>
  <c r="M40" i="118"/>
  <c r="M41" i="118"/>
  <c r="M42" i="118"/>
  <c r="M43" i="118"/>
  <c r="M44" i="118"/>
  <c r="M45" i="118"/>
  <c r="M46" i="118"/>
  <c r="M40" i="119"/>
  <c r="M41" i="119"/>
  <c r="M42" i="119"/>
  <c r="M43" i="119"/>
  <c r="M44" i="119"/>
  <c r="M45" i="119"/>
  <c r="M46" i="119"/>
  <c r="M40" i="120"/>
  <c r="M41" i="120"/>
  <c r="M42" i="120"/>
  <c r="M43" i="120"/>
  <c r="M44" i="120"/>
  <c r="M45" i="120"/>
  <c r="M46" i="120"/>
  <c r="M40" i="121"/>
  <c r="M41" i="121"/>
  <c r="M42" i="121"/>
  <c r="M43" i="121"/>
  <c r="M44" i="121"/>
  <c r="M45" i="121"/>
  <c r="M46" i="121"/>
  <c r="M40" i="122"/>
  <c r="M41" i="122"/>
  <c r="M42" i="122"/>
  <c r="M43" i="122"/>
  <c r="M44" i="122"/>
  <c r="M45" i="122"/>
  <c r="M46" i="122"/>
  <c r="M40" i="123"/>
  <c r="M41" i="123"/>
  <c r="M42" i="123"/>
  <c r="M43" i="123"/>
  <c r="M44" i="123"/>
  <c r="M45" i="123"/>
  <c r="M46" i="123"/>
  <c r="M40" i="125"/>
  <c r="M41" i="125"/>
  <c r="M42" i="125"/>
  <c r="M43" i="125"/>
  <c r="M44" i="125"/>
  <c r="M45" i="125"/>
  <c r="M46" i="125"/>
  <c r="M40" i="126"/>
  <c r="M41" i="126"/>
  <c r="M42" i="126"/>
  <c r="M43" i="126"/>
  <c r="M44" i="126"/>
  <c r="M45" i="126"/>
  <c r="M46" i="126"/>
  <c r="M40" i="127"/>
  <c r="M41" i="127"/>
  <c r="M42" i="127"/>
  <c r="M43" i="127"/>
  <c r="M44" i="127"/>
  <c r="M45" i="127"/>
  <c r="M46" i="127"/>
  <c r="M40" i="128"/>
  <c r="M41" i="128"/>
  <c r="M42" i="128"/>
  <c r="M43" i="128"/>
  <c r="M44" i="128"/>
  <c r="M45" i="128"/>
  <c r="M46" i="128"/>
  <c r="M40" i="129"/>
  <c r="M41" i="129"/>
  <c r="M42" i="129"/>
  <c r="M43" i="129"/>
  <c r="M44" i="129"/>
  <c r="M45" i="129"/>
  <c r="M46" i="129"/>
  <c r="M40" i="130"/>
  <c r="M41" i="130"/>
  <c r="M42" i="130"/>
  <c r="M43" i="130"/>
  <c r="M44" i="130"/>
  <c r="M45" i="130"/>
  <c r="M46" i="130"/>
  <c r="M40" i="131"/>
  <c r="M41" i="131"/>
  <c r="M42" i="131"/>
  <c r="M43" i="131"/>
  <c r="M44" i="131"/>
  <c r="M45" i="131"/>
  <c r="M46" i="131"/>
  <c r="M40" i="132"/>
  <c r="M41" i="132"/>
  <c r="M42" i="132"/>
  <c r="M43" i="132"/>
  <c r="M44" i="132"/>
  <c r="M45" i="132"/>
  <c r="M46" i="132"/>
  <c r="M40" i="133"/>
  <c r="M41" i="133"/>
  <c r="M42" i="133"/>
  <c r="M43" i="133"/>
  <c r="M44" i="133"/>
  <c r="M45" i="133"/>
  <c r="M46" i="133"/>
  <c r="M40" i="134"/>
  <c r="M41" i="134"/>
  <c r="M42" i="134"/>
  <c r="M43" i="134"/>
  <c r="M44" i="134"/>
  <c r="M45" i="134"/>
  <c r="M46" i="134"/>
  <c r="M40" i="10"/>
  <c r="N40" i="10" s="1"/>
  <c r="M41" i="10"/>
  <c r="M42" i="10"/>
  <c r="N42" i="10" s="1"/>
  <c r="M43" i="10"/>
  <c r="N43" i="10" s="1"/>
  <c r="M44" i="10"/>
  <c r="N44" i="10" s="1"/>
  <c r="M45" i="10"/>
  <c r="N45" i="10" s="1"/>
  <c r="M46" i="10"/>
  <c r="G40" i="95"/>
  <c r="G41" i="95"/>
  <c r="G42" i="95"/>
  <c r="G43" i="95"/>
  <c r="G44" i="95"/>
  <c r="G45" i="95"/>
  <c r="G46" i="95"/>
  <c r="G40" i="96"/>
  <c r="G41" i="96"/>
  <c r="G42" i="96"/>
  <c r="G43" i="96"/>
  <c r="G44" i="96"/>
  <c r="G45" i="96"/>
  <c r="G46" i="96"/>
  <c r="G40" i="97"/>
  <c r="G41" i="97"/>
  <c r="G42" i="97"/>
  <c r="G43" i="97"/>
  <c r="G44" i="97"/>
  <c r="G45" i="97"/>
  <c r="G46" i="97"/>
  <c r="G40" i="98"/>
  <c r="G41" i="98"/>
  <c r="G42" i="98"/>
  <c r="G43" i="98"/>
  <c r="G44" i="98"/>
  <c r="G45" i="98"/>
  <c r="G46" i="98"/>
  <c r="G40" i="99"/>
  <c r="G41" i="99"/>
  <c r="G42" i="99"/>
  <c r="G43" i="99"/>
  <c r="G44" i="99"/>
  <c r="G45" i="99"/>
  <c r="G46" i="99"/>
  <c r="G40" i="100"/>
  <c r="G41" i="100"/>
  <c r="G42" i="100"/>
  <c r="G43" i="100"/>
  <c r="G44" i="100"/>
  <c r="G45" i="100"/>
  <c r="G46" i="100"/>
  <c r="G40" i="101"/>
  <c r="G41" i="101"/>
  <c r="G42" i="101"/>
  <c r="G43" i="101"/>
  <c r="G44" i="101"/>
  <c r="G45" i="101"/>
  <c r="G46" i="101"/>
  <c r="G40" i="102"/>
  <c r="G41" i="102"/>
  <c r="G42" i="102"/>
  <c r="G43" i="102"/>
  <c r="G44" i="102"/>
  <c r="G45" i="102"/>
  <c r="G46" i="102"/>
  <c r="G40" i="103"/>
  <c r="G41" i="103"/>
  <c r="G42" i="103"/>
  <c r="G43" i="103"/>
  <c r="G44" i="103"/>
  <c r="G45" i="103"/>
  <c r="G46" i="103"/>
  <c r="G40" i="104"/>
  <c r="G41" i="104"/>
  <c r="G42" i="104"/>
  <c r="G43" i="104"/>
  <c r="G44" i="104"/>
  <c r="G45" i="104"/>
  <c r="G46" i="104"/>
  <c r="G40" i="105"/>
  <c r="G41" i="105"/>
  <c r="G42" i="105"/>
  <c r="G43" i="105"/>
  <c r="G44" i="105"/>
  <c r="G45" i="105"/>
  <c r="G46" i="105"/>
  <c r="G40" i="106"/>
  <c r="G41" i="106"/>
  <c r="G42" i="106"/>
  <c r="G43" i="106"/>
  <c r="G44" i="106"/>
  <c r="G45" i="106"/>
  <c r="G46" i="106"/>
  <c r="G40" i="108"/>
  <c r="G41" i="108"/>
  <c r="G42" i="108"/>
  <c r="G43" i="108"/>
  <c r="G44" i="108"/>
  <c r="G45" i="108"/>
  <c r="G46" i="108"/>
  <c r="G40" i="107"/>
  <c r="G41" i="107"/>
  <c r="G42" i="107"/>
  <c r="G43" i="107"/>
  <c r="G44" i="107"/>
  <c r="G45" i="107"/>
  <c r="G46" i="107"/>
  <c r="G40" i="109"/>
  <c r="G41" i="109"/>
  <c r="G42" i="109"/>
  <c r="G43" i="109"/>
  <c r="G44" i="109"/>
  <c r="G45" i="109"/>
  <c r="G46" i="109"/>
  <c r="G40" i="110"/>
  <c r="G41" i="110"/>
  <c r="G42" i="110"/>
  <c r="G43" i="110"/>
  <c r="G44" i="110"/>
  <c r="G45" i="110"/>
  <c r="G46" i="110"/>
  <c r="G40" i="111"/>
  <c r="G41" i="111"/>
  <c r="G42" i="111"/>
  <c r="G43" i="111"/>
  <c r="G44" i="111"/>
  <c r="G45" i="111"/>
  <c r="G46" i="111"/>
  <c r="G40" i="112"/>
  <c r="G41" i="112"/>
  <c r="G42" i="112"/>
  <c r="G43" i="112"/>
  <c r="G44" i="112"/>
  <c r="G45" i="112"/>
  <c r="G46" i="112"/>
  <c r="G40" i="113"/>
  <c r="G41" i="113"/>
  <c r="G42" i="113"/>
  <c r="G43" i="113"/>
  <c r="G44" i="113"/>
  <c r="G45" i="113"/>
  <c r="G46" i="113"/>
  <c r="G40" i="114"/>
  <c r="G41" i="114"/>
  <c r="G42" i="114"/>
  <c r="G43" i="114"/>
  <c r="G44" i="114"/>
  <c r="G45" i="114"/>
  <c r="G46" i="114"/>
  <c r="G40" i="115"/>
  <c r="G41" i="115"/>
  <c r="G42" i="115"/>
  <c r="G43" i="115"/>
  <c r="G44" i="115"/>
  <c r="G45" i="115"/>
  <c r="G46" i="115"/>
  <c r="G40" i="116"/>
  <c r="G41" i="116"/>
  <c r="G42" i="116"/>
  <c r="G43" i="116"/>
  <c r="G44" i="116"/>
  <c r="G45" i="116"/>
  <c r="G46" i="116"/>
  <c r="G40" i="117"/>
  <c r="G41" i="117"/>
  <c r="G42" i="117"/>
  <c r="G43" i="117"/>
  <c r="G44" i="117"/>
  <c r="G45" i="117"/>
  <c r="G46" i="117"/>
  <c r="G40" i="118"/>
  <c r="G41" i="118"/>
  <c r="G42" i="118"/>
  <c r="G43" i="118"/>
  <c r="G44" i="118"/>
  <c r="G45" i="118"/>
  <c r="G46" i="118"/>
  <c r="G40" i="119"/>
  <c r="G41" i="119"/>
  <c r="G42" i="119"/>
  <c r="G43" i="119"/>
  <c r="G44" i="119"/>
  <c r="G45" i="119"/>
  <c r="G46" i="119"/>
  <c r="G40" i="120"/>
  <c r="G41" i="120"/>
  <c r="G42" i="120"/>
  <c r="G43" i="120"/>
  <c r="G44" i="120"/>
  <c r="G45" i="120"/>
  <c r="G46" i="120"/>
  <c r="G40" i="121"/>
  <c r="G41" i="121"/>
  <c r="G42" i="121"/>
  <c r="G43" i="121"/>
  <c r="G44" i="121"/>
  <c r="G45" i="121"/>
  <c r="G46" i="121"/>
  <c r="G40" i="122"/>
  <c r="G41" i="122"/>
  <c r="G42" i="122"/>
  <c r="G43" i="122"/>
  <c r="G44" i="122"/>
  <c r="G45" i="122"/>
  <c r="G46" i="122"/>
  <c r="G40" i="123"/>
  <c r="G41" i="123"/>
  <c r="G42" i="123"/>
  <c r="G43" i="123"/>
  <c r="G44" i="123"/>
  <c r="G45" i="123"/>
  <c r="G46" i="123"/>
  <c r="G40" i="125"/>
  <c r="G41" i="125"/>
  <c r="G42" i="125"/>
  <c r="G43" i="125"/>
  <c r="G44" i="125"/>
  <c r="G45" i="125"/>
  <c r="G46" i="125"/>
  <c r="G40" i="126"/>
  <c r="G41" i="126"/>
  <c r="G42" i="126"/>
  <c r="G43" i="126"/>
  <c r="G44" i="126"/>
  <c r="G45" i="126"/>
  <c r="G46" i="126"/>
  <c r="G40" i="127"/>
  <c r="G41" i="127"/>
  <c r="G42" i="127"/>
  <c r="G43" i="127"/>
  <c r="G44" i="127"/>
  <c r="G45" i="127"/>
  <c r="G46" i="127"/>
  <c r="G40" i="128"/>
  <c r="G41" i="128"/>
  <c r="G42" i="128"/>
  <c r="G43" i="128"/>
  <c r="G44" i="128"/>
  <c r="G45" i="128"/>
  <c r="G46" i="128"/>
  <c r="G40" i="129"/>
  <c r="G41" i="129"/>
  <c r="G42" i="129"/>
  <c r="G43" i="129"/>
  <c r="G44" i="129"/>
  <c r="G45" i="129"/>
  <c r="G46" i="129"/>
  <c r="G40" i="130"/>
  <c r="G41" i="130"/>
  <c r="G42" i="130"/>
  <c r="G43" i="130"/>
  <c r="G44" i="130"/>
  <c r="G45" i="130"/>
  <c r="G46" i="130"/>
  <c r="G40" i="131"/>
  <c r="G41" i="131"/>
  <c r="G42" i="131"/>
  <c r="G43" i="131"/>
  <c r="G44" i="131"/>
  <c r="G45" i="131"/>
  <c r="G46" i="131"/>
  <c r="G40" i="132"/>
  <c r="G41" i="132"/>
  <c r="G42" i="132"/>
  <c r="G43" i="132"/>
  <c r="G44" i="132"/>
  <c r="G45" i="132"/>
  <c r="G46" i="132"/>
  <c r="G40" i="133"/>
  <c r="G41" i="133"/>
  <c r="G42" i="133"/>
  <c r="G43" i="133"/>
  <c r="G44" i="133"/>
  <c r="G45" i="133"/>
  <c r="G46" i="133"/>
  <c r="G40" i="134"/>
  <c r="G41" i="134"/>
  <c r="G42" i="134"/>
  <c r="G43" i="134"/>
  <c r="G44" i="134"/>
  <c r="G45" i="134"/>
  <c r="G46" i="134"/>
  <c r="G40" i="10"/>
  <c r="G41" i="10"/>
  <c r="H41" i="10" s="1"/>
  <c r="G42" i="10"/>
  <c r="H42" i="10" s="1"/>
  <c r="G43" i="10"/>
  <c r="H43" i="10" s="1"/>
  <c r="G44" i="10"/>
  <c r="H44" i="10" s="1"/>
  <c r="G45" i="10"/>
  <c r="H45" i="10" s="1"/>
  <c r="G46" i="10"/>
  <c r="C163" i="9" l="1"/>
  <c r="C205" i="9"/>
  <c r="C162" i="9"/>
  <c r="S89" i="95"/>
  <c r="T90" i="95"/>
  <c r="T89" i="95" s="1"/>
  <c r="G89" i="10"/>
  <c r="M89" i="132"/>
  <c r="S89" i="10"/>
  <c r="Y89" i="134"/>
  <c r="AE89" i="133"/>
  <c r="M89" i="10"/>
  <c r="Y89" i="133"/>
  <c r="AE89" i="132"/>
  <c r="M89" i="134"/>
  <c r="S89" i="133"/>
  <c r="S89" i="134"/>
  <c r="Y89" i="132"/>
  <c r="AE89" i="10"/>
  <c r="AF72" i="96"/>
  <c r="AF72" i="97"/>
  <c r="AF72" i="98"/>
  <c r="AF72" i="99"/>
  <c r="AF72" i="100"/>
  <c r="AF72" i="101"/>
  <c r="AF72" i="102"/>
  <c r="AF72" i="103"/>
  <c r="AF72" i="104"/>
  <c r="AF72" i="105"/>
  <c r="AF72" i="106"/>
  <c r="AF72" i="108"/>
  <c r="AF72" i="107"/>
  <c r="AF72" i="109"/>
  <c r="AF72" i="110"/>
  <c r="AF72" i="111"/>
  <c r="AF72" i="112"/>
  <c r="AF72" i="113"/>
  <c r="AF72" i="114"/>
  <c r="AF72" i="115"/>
  <c r="AF72" i="116"/>
  <c r="AF72" i="117"/>
  <c r="AF72" i="118"/>
  <c r="AF72" i="119"/>
  <c r="AF72" i="120"/>
  <c r="AF72" i="121"/>
  <c r="AF72" i="122"/>
  <c r="AF72" i="123"/>
  <c r="AF72" i="125"/>
  <c r="AF72" i="126"/>
  <c r="AF72" i="127"/>
  <c r="AF72" i="128"/>
  <c r="AF72" i="129"/>
  <c r="AF72" i="130"/>
  <c r="AF72" i="131"/>
  <c r="AF72" i="132"/>
  <c r="AF72" i="133"/>
  <c r="AF72" i="134"/>
  <c r="AF72" i="95"/>
  <c r="Z72" i="96"/>
  <c r="Z72" i="97"/>
  <c r="Z72" i="98"/>
  <c r="Z72" i="99"/>
  <c r="Z72" i="100"/>
  <c r="Z72" i="101"/>
  <c r="Z72" i="102"/>
  <c r="Z72" i="103"/>
  <c r="Z72" i="104"/>
  <c r="Z72" i="105"/>
  <c r="Z72" i="106"/>
  <c r="Z72" i="108"/>
  <c r="Z72" i="107"/>
  <c r="Z72" i="109"/>
  <c r="Z72" i="110"/>
  <c r="Z72" i="111"/>
  <c r="Z72" i="112"/>
  <c r="Z72" i="113"/>
  <c r="Z72" i="114"/>
  <c r="Z72" i="115"/>
  <c r="Z72" i="116"/>
  <c r="Z72" i="117"/>
  <c r="Z72" i="118"/>
  <c r="Z72" i="119"/>
  <c r="Z72" i="120"/>
  <c r="Z72" i="121"/>
  <c r="Z72" i="122"/>
  <c r="Z72" i="123"/>
  <c r="Z72" i="125"/>
  <c r="Z72" i="126"/>
  <c r="Z72" i="127"/>
  <c r="Z72" i="128"/>
  <c r="Z72" i="129"/>
  <c r="Z72" i="130"/>
  <c r="Z72" i="131"/>
  <c r="Z72" i="132"/>
  <c r="Z72" i="133"/>
  <c r="Z72" i="134"/>
  <c r="Z72" i="95"/>
  <c r="T72" i="96"/>
  <c r="T72" i="97"/>
  <c r="T72" i="98"/>
  <c r="T72" i="99"/>
  <c r="T72" i="100"/>
  <c r="T72" i="101"/>
  <c r="T72" i="102"/>
  <c r="T72" i="103"/>
  <c r="T72" i="104"/>
  <c r="T72" i="105"/>
  <c r="T72" i="106"/>
  <c r="T72" i="108"/>
  <c r="T72" i="107"/>
  <c r="T72" i="109"/>
  <c r="T72" i="110"/>
  <c r="T72" i="111"/>
  <c r="T72" i="112"/>
  <c r="T72" i="113"/>
  <c r="T72" i="114"/>
  <c r="T72" i="115"/>
  <c r="T72" i="116"/>
  <c r="T72" i="117"/>
  <c r="T72" i="118"/>
  <c r="T72" i="119"/>
  <c r="T72" i="120"/>
  <c r="T72" i="121"/>
  <c r="T72" i="122"/>
  <c r="T72" i="123"/>
  <c r="T72" i="125"/>
  <c r="T72" i="126"/>
  <c r="T72" i="127"/>
  <c r="T72" i="128"/>
  <c r="T72" i="129"/>
  <c r="T72" i="130"/>
  <c r="T72" i="131"/>
  <c r="T72" i="132"/>
  <c r="T72" i="133"/>
  <c r="T72" i="134"/>
  <c r="N72" i="96"/>
  <c r="N72" i="97"/>
  <c r="N72" i="98"/>
  <c r="N72" i="99"/>
  <c r="N72" i="100"/>
  <c r="N72" i="101"/>
  <c r="N72" i="102"/>
  <c r="N72" i="103"/>
  <c r="N72" i="104"/>
  <c r="N72" i="105"/>
  <c r="N72" i="106"/>
  <c r="N72" i="108"/>
  <c r="N72" i="107"/>
  <c r="N72" i="109"/>
  <c r="N72" i="110"/>
  <c r="N72" i="111"/>
  <c r="N72" i="112"/>
  <c r="N72" i="113"/>
  <c r="N72" i="114"/>
  <c r="N72" i="115"/>
  <c r="N72" i="116"/>
  <c r="N72" i="117"/>
  <c r="N72" i="118"/>
  <c r="N72" i="119"/>
  <c r="N72" i="120"/>
  <c r="N72" i="121"/>
  <c r="N72" i="122"/>
  <c r="N72" i="123"/>
  <c r="N72" i="125"/>
  <c r="N72" i="126"/>
  <c r="N72" i="127"/>
  <c r="N72" i="128"/>
  <c r="N72" i="129"/>
  <c r="N72" i="130"/>
  <c r="N72" i="131"/>
  <c r="N72" i="132"/>
  <c r="N72" i="133"/>
  <c r="N72" i="134"/>
  <c r="N72" i="95"/>
  <c r="AE74" i="10"/>
  <c r="AE75" i="10"/>
  <c r="AE76" i="10"/>
  <c r="AE77" i="10"/>
  <c r="AE78" i="10"/>
  <c r="AE74" i="96"/>
  <c r="AE75" i="96"/>
  <c r="AE76" i="96"/>
  <c r="AE77" i="96"/>
  <c r="AE78" i="96"/>
  <c r="AE74" i="97"/>
  <c r="AE75" i="97"/>
  <c r="AE76" i="97"/>
  <c r="AE77" i="97"/>
  <c r="AE78" i="97"/>
  <c r="AE74" i="98"/>
  <c r="AE75" i="98"/>
  <c r="AE76" i="98"/>
  <c r="AE77" i="98"/>
  <c r="AE78" i="98"/>
  <c r="AE74" i="99"/>
  <c r="AE75" i="99"/>
  <c r="AE76" i="99"/>
  <c r="AE77" i="99"/>
  <c r="AE78" i="99"/>
  <c r="AE74" i="100"/>
  <c r="AE75" i="100"/>
  <c r="AE76" i="100"/>
  <c r="AE77" i="100"/>
  <c r="AE78" i="100"/>
  <c r="AE74" i="101"/>
  <c r="AE75" i="101"/>
  <c r="AE76" i="101"/>
  <c r="AE77" i="101"/>
  <c r="AE78" i="101"/>
  <c r="AE74" i="102"/>
  <c r="AE75" i="102"/>
  <c r="AE76" i="102"/>
  <c r="AE77" i="102"/>
  <c r="AE78" i="102"/>
  <c r="AE74" i="103"/>
  <c r="AE75" i="103"/>
  <c r="AE76" i="103"/>
  <c r="AE77" i="103"/>
  <c r="AE78" i="103"/>
  <c r="AE74" i="104"/>
  <c r="AE75" i="104"/>
  <c r="AE76" i="104"/>
  <c r="AE77" i="104"/>
  <c r="AE78" i="104"/>
  <c r="AE74" i="105"/>
  <c r="AE75" i="105"/>
  <c r="AE76" i="105"/>
  <c r="AE77" i="105"/>
  <c r="AE78" i="105"/>
  <c r="AE74" i="106"/>
  <c r="AE75" i="106"/>
  <c r="AE76" i="106"/>
  <c r="AE77" i="106"/>
  <c r="AE78" i="106"/>
  <c r="AE74" i="108"/>
  <c r="AE75" i="108"/>
  <c r="AE76" i="108"/>
  <c r="AE77" i="108"/>
  <c r="AE78" i="108"/>
  <c r="AE74" i="107"/>
  <c r="AE75" i="107"/>
  <c r="AE76" i="107"/>
  <c r="AE77" i="107"/>
  <c r="AE78" i="107"/>
  <c r="AE74" i="109"/>
  <c r="AE75" i="109"/>
  <c r="AE76" i="109"/>
  <c r="AE77" i="109"/>
  <c r="AE78" i="109"/>
  <c r="AE74" i="110"/>
  <c r="AE75" i="110"/>
  <c r="AE76" i="110"/>
  <c r="AE77" i="110"/>
  <c r="AE78" i="110"/>
  <c r="AE74" i="111"/>
  <c r="AE75" i="111"/>
  <c r="AE76" i="111"/>
  <c r="AE77" i="111"/>
  <c r="AE78" i="111"/>
  <c r="AE74" i="112"/>
  <c r="AE75" i="112"/>
  <c r="AE76" i="112"/>
  <c r="AE77" i="112"/>
  <c r="AE78" i="112"/>
  <c r="AE74" i="113"/>
  <c r="AE75" i="113"/>
  <c r="AE76" i="113"/>
  <c r="AE77" i="113"/>
  <c r="AE78" i="113"/>
  <c r="AE74" i="114"/>
  <c r="AE75" i="114"/>
  <c r="AE76" i="114"/>
  <c r="AE77" i="114"/>
  <c r="AE78" i="114"/>
  <c r="AE74" i="115"/>
  <c r="AE75" i="115"/>
  <c r="AE76" i="115"/>
  <c r="AE77" i="115"/>
  <c r="AE78" i="115"/>
  <c r="AE74" i="116"/>
  <c r="AE75" i="116"/>
  <c r="AE76" i="116"/>
  <c r="AE77" i="116"/>
  <c r="AE78" i="116"/>
  <c r="AE74" i="117"/>
  <c r="AE75" i="117"/>
  <c r="AE76" i="117"/>
  <c r="AE77" i="117"/>
  <c r="AE78" i="117"/>
  <c r="AE74" i="118"/>
  <c r="AE75" i="118"/>
  <c r="AE76" i="118"/>
  <c r="AE77" i="118"/>
  <c r="AE78" i="118"/>
  <c r="AE74" i="119"/>
  <c r="AE75" i="119"/>
  <c r="AE76" i="119"/>
  <c r="AE77" i="119"/>
  <c r="AE78" i="119"/>
  <c r="AE74" i="120"/>
  <c r="AE75" i="120"/>
  <c r="AE76" i="120"/>
  <c r="AE77" i="120"/>
  <c r="AE78" i="120"/>
  <c r="AE74" i="121"/>
  <c r="AE75" i="121"/>
  <c r="AE76" i="121"/>
  <c r="AE77" i="121"/>
  <c r="AE78" i="121"/>
  <c r="AE74" i="122"/>
  <c r="AE75" i="122"/>
  <c r="AE76" i="122"/>
  <c r="AE77" i="122"/>
  <c r="AE78" i="122"/>
  <c r="AE74" i="123"/>
  <c r="AE75" i="123"/>
  <c r="AE76" i="123"/>
  <c r="AE77" i="123"/>
  <c r="AE78" i="123"/>
  <c r="AE74" i="125"/>
  <c r="AE75" i="125"/>
  <c r="AE76" i="125"/>
  <c r="AE77" i="125"/>
  <c r="AE78" i="125"/>
  <c r="AE74" i="126"/>
  <c r="AE75" i="126"/>
  <c r="AE76" i="126"/>
  <c r="AE77" i="126"/>
  <c r="AE78" i="126"/>
  <c r="AE74" i="127"/>
  <c r="AE75" i="127"/>
  <c r="AE76" i="127"/>
  <c r="AE77" i="127"/>
  <c r="AE78" i="127"/>
  <c r="AE74" i="128"/>
  <c r="AE75" i="128"/>
  <c r="AE76" i="128"/>
  <c r="AE77" i="128"/>
  <c r="AE78" i="128"/>
  <c r="AE74" i="129"/>
  <c r="AE75" i="129"/>
  <c r="AE76" i="129"/>
  <c r="AE77" i="129"/>
  <c r="AE78" i="129"/>
  <c r="AE74" i="130"/>
  <c r="AE75" i="130"/>
  <c r="AE76" i="130"/>
  <c r="AE77" i="130"/>
  <c r="AE78" i="130"/>
  <c r="AE74" i="131"/>
  <c r="AE75" i="131"/>
  <c r="AE76" i="131"/>
  <c r="AE77" i="131"/>
  <c r="AE78" i="131"/>
  <c r="AE74" i="132"/>
  <c r="AE75" i="132"/>
  <c r="AE76" i="132"/>
  <c r="AE77" i="132"/>
  <c r="AE78" i="132"/>
  <c r="AE74" i="133"/>
  <c r="AE75" i="133"/>
  <c r="AE76" i="133"/>
  <c r="AE77" i="133"/>
  <c r="AE78" i="133"/>
  <c r="AE74" i="134"/>
  <c r="AE75" i="134"/>
  <c r="AE76" i="134"/>
  <c r="AE77" i="134"/>
  <c r="AE78" i="134"/>
  <c r="AE74" i="95"/>
  <c r="AE75" i="95"/>
  <c r="AE76" i="95"/>
  <c r="AE77" i="95"/>
  <c r="AE78" i="95"/>
  <c r="AE73" i="10"/>
  <c r="AE73" i="96"/>
  <c r="AE73" i="97"/>
  <c r="AE73" i="98"/>
  <c r="AE73" i="99"/>
  <c r="AE73" i="100"/>
  <c r="AE73" i="101"/>
  <c r="AE73" i="102"/>
  <c r="AE73" i="103"/>
  <c r="AE73" i="104"/>
  <c r="AE73" i="105"/>
  <c r="AE73" i="106"/>
  <c r="AE73" i="108"/>
  <c r="AE73" i="107"/>
  <c r="AE73" i="109"/>
  <c r="AE73" i="110"/>
  <c r="AE73" i="111"/>
  <c r="AE73" i="112"/>
  <c r="AE73" i="113"/>
  <c r="AE73" i="114"/>
  <c r="AE73" i="115"/>
  <c r="AE73" i="116"/>
  <c r="AE73" i="117"/>
  <c r="AE73" i="118"/>
  <c r="AE73" i="119"/>
  <c r="AE73" i="120"/>
  <c r="AE73" i="121"/>
  <c r="AE73" i="122"/>
  <c r="AE73" i="123"/>
  <c r="AE73" i="125"/>
  <c r="AE73" i="126"/>
  <c r="AE73" i="127"/>
  <c r="AE73" i="128"/>
  <c r="AE73" i="129"/>
  <c r="AE73" i="130"/>
  <c r="AE73" i="131"/>
  <c r="AE73" i="132"/>
  <c r="AE73" i="133"/>
  <c r="AE73" i="134"/>
  <c r="AE73" i="95"/>
  <c r="Y74" i="10"/>
  <c r="Y75" i="10"/>
  <c r="Y76" i="10"/>
  <c r="Y77" i="10"/>
  <c r="Y78" i="10"/>
  <c r="Y74" i="96"/>
  <c r="Y75" i="96"/>
  <c r="Y76" i="96"/>
  <c r="Y77" i="96"/>
  <c r="Y78" i="96"/>
  <c r="Y74" i="97"/>
  <c r="Y75" i="97"/>
  <c r="Y76" i="97"/>
  <c r="Y77" i="97"/>
  <c r="Y78" i="97"/>
  <c r="Y74" i="98"/>
  <c r="Y75" i="98"/>
  <c r="Y76" i="98"/>
  <c r="Y77" i="98"/>
  <c r="Y78" i="98"/>
  <c r="Y74" i="99"/>
  <c r="Y75" i="99"/>
  <c r="Y76" i="99"/>
  <c r="Y77" i="99"/>
  <c r="Y78" i="99"/>
  <c r="Y74" i="100"/>
  <c r="Y75" i="100"/>
  <c r="Y76" i="100"/>
  <c r="Y77" i="100"/>
  <c r="Y78" i="100"/>
  <c r="Y74" i="101"/>
  <c r="Y75" i="101"/>
  <c r="Y76" i="101"/>
  <c r="Y77" i="101"/>
  <c r="Y78" i="101"/>
  <c r="Y74" i="102"/>
  <c r="Y75" i="102"/>
  <c r="Y76" i="102"/>
  <c r="Y77" i="102"/>
  <c r="Y78" i="102"/>
  <c r="Y74" i="103"/>
  <c r="Y75" i="103"/>
  <c r="Y76" i="103"/>
  <c r="Y77" i="103"/>
  <c r="Y78" i="103"/>
  <c r="Y74" i="104"/>
  <c r="Y75" i="104"/>
  <c r="Y76" i="104"/>
  <c r="Y77" i="104"/>
  <c r="Y78" i="104"/>
  <c r="Y74" i="105"/>
  <c r="Y75" i="105"/>
  <c r="Y76" i="105"/>
  <c r="Y77" i="105"/>
  <c r="Y78" i="105"/>
  <c r="Y74" i="106"/>
  <c r="Y75" i="106"/>
  <c r="Y76" i="106"/>
  <c r="Y77" i="106"/>
  <c r="Y78" i="106"/>
  <c r="Y74" i="108"/>
  <c r="Y75" i="108"/>
  <c r="Y76" i="108"/>
  <c r="Y77" i="108"/>
  <c r="Y78" i="108"/>
  <c r="Y74" i="107"/>
  <c r="Y75" i="107"/>
  <c r="Y76" i="107"/>
  <c r="Y77" i="107"/>
  <c r="Y78" i="107"/>
  <c r="Y74" i="109"/>
  <c r="Y75" i="109"/>
  <c r="Y76" i="109"/>
  <c r="Y77" i="109"/>
  <c r="Y78" i="109"/>
  <c r="Y74" i="110"/>
  <c r="Y75" i="110"/>
  <c r="Y76" i="110"/>
  <c r="Y77" i="110"/>
  <c r="Y78" i="110"/>
  <c r="Y74" i="111"/>
  <c r="Y75" i="111"/>
  <c r="Y76" i="111"/>
  <c r="Y77" i="111"/>
  <c r="Y78" i="111"/>
  <c r="Y74" i="112"/>
  <c r="Y75" i="112"/>
  <c r="Y76" i="112"/>
  <c r="Y77" i="112"/>
  <c r="Y78" i="112"/>
  <c r="Y74" i="113"/>
  <c r="Y75" i="113"/>
  <c r="Y76" i="113"/>
  <c r="Y77" i="113"/>
  <c r="Y78" i="113"/>
  <c r="Y74" i="114"/>
  <c r="Y75" i="114"/>
  <c r="Y76" i="114"/>
  <c r="Y77" i="114"/>
  <c r="Y78" i="114"/>
  <c r="Y74" i="115"/>
  <c r="Y75" i="115"/>
  <c r="Y76" i="115"/>
  <c r="Y77" i="115"/>
  <c r="Y78" i="115"/>
  <c r="Y74" i="116"/>
  <c r="Y75" i="116"/>
  <c r="Y76" i="116"/>
  <c r="Y77" i="116"/>
  <c r="Y78" i="116"/>
  <c r="Y74" i="117"/>
  <c r="Y75" i="117"/>
  <c r="Y76" i="117"/>
  <c r="Y77" i="117"/>
  <c r="Y78" i="117"/>
  <c r="Y74" i="118"/>
  <c r="Y75" i="118"/>
  <c r="Y76" i="118"/>
  <c r="Y77" i="118"/>
  <c r="Y78" i="118"/>
  <c r="Y74" i="119"/>
  <c r="Y75" i="119"/>
  <c r="Y76" i="119"/>
  <c r="Y77" i="119"/>
  <c r="Y78" i="119"/>
  <c r="Y74" i="120"/>
  <c r="Y75" i="120"/>
  <c r="Y76" i="120"/>
  <c r="Y77" i="120"/>
  <c r="Y78" i="120"/>
  <c r="Y74" i="121"/>
  <c r="Y75" i="121"/>
  <c r="Y76" i="121"/>
  <c r="Y77" i="121"/>
  <c r="Y78" i="121"/>
  <c r="Y74" i="122"/>
  <c r="Y75" i="122"/>
  <c r="Y76" i="122"/>
  <c r="Y77" i="122"/>
  <c r="Y78" i="122"/>
  <c r="Y74" i="123"/>
  <c r="Y75" i="123"/>
  <c r="Y76" i="123"/>
  <c r="Y77" i="123"/>
  <c r="Y78" i="123"/>
  <c r="Y74" i="125"/>
  <c r="Y75" i="125"/>
  <c r="Y76" i="125"/>
  <c r="Y77" i="125"/>
  <c r="Y78" i="125"/>
  <c r="Y74" i="126"/>
  <c r="Y75" i="126"/>
  <c r="Y76" i="126"/>
  <c r="Y77" i="126"/>
  <c r="Y78" i="126"/>
  <c r="Y74" i="127"/>
  <c r="Y75" i="127"/>
  <c r="Y76" i="127"/>
  <c r="Y77" i="127"/>
  <c r="Y78" i="127"/>
  <c r="Y74" i="128"/>
  <c r="Y75" i="128"/>
  <c r="Y76" i="128"/>
  <c r="Y77" i="128"/>
  <c r="Y78" i="128"/>
  <c r="Y74" i="129"/>
  <c r="Y75" i="129"/>
  <c r="Y76" i="129"/>
  <c r="Y77" i="129"/>
  <c r="Y78" i="129"/>
  <c r="Y74" i="130"/>
  <c r="Y75" i="130"/>
  <c r="Y76" i="130"/>
  <c r="Y77" i="130"/>
  <c r="Y78" i="130"/>
  <c r="Y74" i="131"/>
  <c r="Y75" i="131"/>
  <c r="Y76" i="131"/>
  <c r="Y77" i="131"/>
  <c r="Y78" i="131"/>
  <c r="Y74" i="132"/>
  <c r="Y75" i="132"/>
  <c r="Y76" i="132"/>
  <c r="Y77" i="132"/>
  <c r="Y78" i="132"/>
  <c r="Y74" i="133"/>
  <c r="Y75" i="133"/>
  <c r="Y76" i="133"/>
  <c r="Y77" i="133"/>
  <c r="Y78" i="133"/>
  <c r="Y74" i="134"/>
  <c r="Y75" i="134"/>
  <c r="Y76" i="134"/>
  <c r="Y77" i="134"/>
  <c r="Y78" i="134"/>
  <c r="Y74" i="95"/>
  <c r="Y75" i="95"/>
  <c r="Y76" i="95"/>
  <c r="Y77" i="95"/>
  <c r="Y78" i="95"/>
  <c r="Y73" i="10"/>
  <c r="Y73" i="96"/>
  <c r="Y73" i="97"/>
  <c r="Y73" i="98"/>
  <c r="Y73" i="99"/>
  <c r="Y73" i="100"/>
  <c r="Y73" i="101"/>
  <c r="Y73" i="102"/>
  <c r="Y73" i="103"/>
  <c r="Y73" i="104"/>
  <c r="Y73" i="105"/>
  <c r="Y73" i="106"/>
  <c r="Y73" i="108"/>
  <c r="Y73" i="107"/>
  <c r="Y73" i="109"/>
  <c r="Y73" i="110"/>
  <c r="Y73" i="111"/>
  <c r="Y73" i="112"/>
  <c r="Y73" i="113"/>
  <c r="Y73" i="114"/>
  <c r="Y73" i="115"/>
  <c r="Y73" i="116"/>
  <c r="Y73" i="117"/>
  <c r="Y73" i="118"/>
  <c r="Y73" i="119"/>
  <c r="Y73" i="120"/>
  <c r="Y73" i="121"/>
  <c r="Y73" i="122"/>
  <c r="Y73" i="123"/>
  <c r="Y73" i="125"/>
  <c r="Y73" i="126"/>
  <c r="Y73" i="127"/>
  <c r="Y73" i="128"/>
  <c r="Y73" i="129"/>
  <c r="Y73" i="130"/>
  <c r="Y73" i="131"/>
  <c r="Y73" i="132"/>
  <c r="Y73" i="133"/>
  <c r="Y73" i="134"/>
  <c r="Y73" i="95"/>
  <c r="S74" i="10"/>
  <c r="T74" i="10" s="1"/>
  <c r="S75" i="10"/>
  <c r="T75" i="10" s="1"/>
  <c r="S76" i="10"/>
  <c r="T76" i="10" s="1"/>
  <c r="S77" i="10"/>
  <c r="T77" i="10" s="1"/>
  <c r="S78" i="10"/>
  <c r="T78" i="10" s="1"/>
  <c r="S74" i="96"/>
  <c r="S75" i="96"/>
  <c r="S76" i="96"/>
  <c r="S77" i="96"/>
  <c r="S78" i="96"/>
  <c r="S74" i="97"/>
  <c r="S75" i="97"/>
  <c r="S76" i="97"/>
  <c r="S77" i="97"/>
  <c r="S78" i="97"/>
  <c r="S74" i="98"/>
  <c r="S75" i="98"/>
  <c r="S76" i="98"/>
  <c r="S77" i="98"/>
  <c r="S78" i="98"/>
  <c r="S74" i="99"/>
  <c r="S75" i="99"/>
  <c r="S76" i="99"/>
  <c r="S77" i="99"/>
  <c r="S78" i="99"/>
  <c r="S74" i="100"/>
  <c r="S75" i="100"/>
  <c r="S76" i="100"/>
  <c r="S77" i="100"/>
  <c r="S78" i="100"/>
  <c r="S74" i="101"/>
  <c r="S75" i="101"/>
  <c r="S76" i="101"/>
  <c r="S77" i="101"/>
  <c r="S78" i="101"/>
  <c r="S74" i="102"/>
  <c r="S75" i="102"/>
  <c r="S76" i="102"/>
  <c r="S77" i="102"/>
  <c r="S78" i="102"/>
  <c r="S74" i="103"/>
  <c r="S75" i="103"/>
  <c r="S76" i="103"/>
  <c r="S77" i="103"/>
  <c r="S78" i="103"/>
  <c r="S74" i="104"/>
  <c r="S75" i="104"/>
  <c r="S76" i="104"/>
  <c r="S77" i="104"/>
  <c r="S78" i="104"/>
  <c r="S74" i="105"/>
  <c r="S75" i="105"/>
  <c r="S76" i="105"/>
  <c r="S77" i="105"/>
  <c r="S78" i="105"/>
  <c r="S74" i="106"/>
  <c r="S75" i="106"/>
  <c r="S76" i="106"/>
  <c r="S77" i="106"/>
  <c r="S78" i="106"/>
  <c r="S74" i="108"/>
  <c r="S75" i="108"/>
  <c r="S76" i="108"/>
  <c r="S77" i="108"/>
  <c r="S78" i="108"/>
  <c r="S74" i="107"/>
  <c r="S75" i="107"/>
  <c r="S76" i="107"/>
  <c r="S77" i="107"/>
  <c r="S78" i="107"/>
  <c r="S74" i="109"/>
  <c r="S75" i="109"/>
  <c r="S76" i="109"/>
  <c r="S77" i="109"/>
  <c r="S78" i="109"/>
  <c r="S74" i="110"/>
  <c r="S75" i="110"/>
  <c r="S76" i="110"/>
  <c r="S77" i="110"/>
  <c r="S78" i="110"/>
  <c r="S74" i="111"/>
  <c r="S75" i="111"/>
  <c r="S76" i="111"/>
  <c r="S77" i="111"/>
  <c r="S78" i="111"/>
  <c r="S74" i="112"/>
  <c r="S75" i="112"/>
  <c r="S76" i="112"/>
  <c r="S77" i="112"/>
  <c r="S78" i="112"/>
  <c r="S74" i="113"/>
  <c r="S75" i="113"/>
  <c r="S76" i="113"/>
  <c r="S77" i="113"/>
  <c r="S78" i="113"/>
  <c r="S74" i="114"/>
  <c r="S75" i="114"/>
  <c r="S76" i="114"/>
  <c r="S77" i="114"/>
  <c r="S78" i="114"/>
  <c r="S74" i="115"/>
  <c r="S75" i="115"/>
  <c r="S76" i="115"/>
  <c r="S77" i="115"/>
  <c r="S78" i="115"/>
  <c r="S74" i="116"/>
  <c r="S75" i="116"/>
  <c r="S76" i="116"/>
  <c r="S77" i="116"/>
  <c r="S78" i="116"/>
  <c r="S74" i="117"/>
  <c r="S75" i="117"/>
  <c r="S76" i="117"/>
  <c r="S77" i="117"/>
  <c r="S78" i="117"/>
  <c r="S74" i="118"/>
  <c r="S75" i="118"/>
  <c r="S76" i="118"/>
  <c r="S77" i="118"/>
  <c r="S78" i="118"/>
  <c r="S74" i="119"/>
  <c r="S75" i="119"/>
  <c r="S76" i="119"/>
  <c r="S77" i="119"/>
  <c r="S78" i="119"/>
  <c r="S74" i="120"/>
  <c r="S75" i="120"/>
  <c r="S76" i="120"/>
  <c r="S77" i="120"/>
  <c r="S78" i="120"/>
  <c r="S74" i="121"/>
  <c r="S75" i="121"/>
  <c r="S76" i="121"/>
  <c r="S77" i="121"/>
  <c r="S78" i="121"/>
  <c r="S74" i="122"/>
  <c r="S75" i="122"/>
  <c r="S76" i="122"/>
  <c r="S77" i="122"/>
  <c r="S78" i="122"/>
  <c r="S74" i="123"/>
  <c r="S75" i="123"/>
  <c r="S76" i="123"/>
  <c r="S77" i="123"/>
  <c r="S78" i="123"/>
  <c r="S74" i="125"/>
  <c r="S75" i="125"/>
  <c r="S76" i="125"/>
  <c r="S77" i="125"/>
  <c r="S78" i="125"/>
  <c r="S74" i="126"/>
  <c r="S75" i="126"/>
  <c r="S76" i="126"/>
  <c r="S77" i="126"/>
  <c r="S78" i="126"/>
  <c r="S74" i="127"/>
  <c r="S75" i="127"/>
  <c r="S76" i="127"/>
  <c r="S77" i="127"/>
  <c r="S78" i="127"/>
  <c r="S74" i="128"/>
  <c r="S75" i="128"/>
  <c r="S76" i="128"/>
  <c r="S77" i="128"/>
  <c r="S78" i="128"/>
  <c r="S74" i="129"/>
  <c r="S75" i="129"/>
  <c r="S76" i="129"/>
  <c r="S77" i="129"/>
  <c r="S78" i="129"/>
  <c r="S74" i="130"/>
  <c r="S75" i="130"/>
  <c r="S76" i="130"/>
  <c r="S77" i="130"/>
  <c r="S78" i="130"/>
  <c r="S74" i="131"/>
  <c r="S75" i="131"/>
  <c r="S76" i="131"/>
  <c r="S77" i="131"/>
  <c r="S78" i="131"/>
  <c r="S74" i="132"/>
  <c r="S75" i="132"/>
  <c r="S76" i="132"/>
  <c r="S77" i="132"/>
  <c r="S78" i="132"/>
  <c r="S74" i="133"/>
  <c r="S75" i="133"/>
  <c r="S76" i="133"/>
  <c r="S77" i="133"/>
  <c r="S78" i="133"/>
  <c r="S74" i="134"/>
  <c r="S75" i="134"/>
  <c r="S76" i="134"/>
  <c r="S77" i="134"/>
  <c r="S78" i="134"/>
  <c r="S74" i="95"/>
  <c r="T74" i="95" s="1"/>
  <c r="S75" i="95"/>
  <c r="T75" i="95" s="1"/>
  <c r="S76" i="95"/>
  <c r="T76" i="95" s="1"/>
  <c r="S77" i="95"/>
  <c r="T77" i="95" s="1"/>
  <c r="S78" i="95"/>
  <c r="T78" i="95" s="1"/>
  <c r="S73" i="10"/>
  <c r="T73" i="10" s="1"/>
  <c r="S73" i="96"/>
  <c r="S73" i="97"/>
  <c r="S73" i="98"/>
  <c r="S73" i="99"/>
  <c r="S73" i="100"/>
  <c r="S73" i="101"/>
  <c r="S73" i="102"/>
  <c r="S73" i="103"/>
  <c r="S73" i="104"/>
  <c r="S73" i="105"/>
  <c r="S73" i="106"/>
  <c r="S73" i="108"/>
  <c r="S73" i="107"/>
  <c r="S73" i="109"/>
  <c r="S73" i="110"/>
  <c r="S73" i="111"/>
  <c r="S73" i="112"/>
  <c r="S73" i="113"/>
  <c r="S73" i="114"/>
  <c r="S73" i="115"/>
  <c r="S73" i="116"/>
  <c r="S73" i="117"/>
  <c r="S73" i="118"/>
  <c r="S73" i="119"/>
  <c r="S73" i="120"/>
  <c r="S73" i="121"/>
  <c r="S73" i="122"/>
  <c r="S73" i="123"/>
  <c r="S73" i="125"/>
  <c r="S73" i="126"/>
  <c r="S73" i="127"/>
  <c r="S73" i="128"/>
  <c r="S73" i="129"/>
  <c r="S73" i="130"/>
  <c r="S73" i="131"/>
  <c r="S73" i="132"/>
  <c r="S73" i="133"/>
  <c r="S73" i="134"/>
  <c r="S73" i="95"/>
  <c r="T73" i="95" s="1"/>
  <c r="T72" i="95" s="1"/>
  <c r="M74" i="10"/>
  <c r="M75" i="10"/>
  <c r="M76" i="10"/>
  <c r="N76" i="10" s="1"/>
  <c r="M77" i="10"/>
  <c r="M78" i="10"/>
  <c r="M74" i="96"/>
  <c r="M75" i="96"/>
  <c r="M76" i="96"/>
  <c r="M77" i="96"/>
  <c r="M78" i="96"/>
  <c r="M74" i="97"/>
  <c r="M75" i="97"/>
  <c r="M76" i="97"/>
  <c r="M77" i="97"/>
  <c r="M78" i="97"/>
  <c r="M74" i="98"/>
  <c r="M75" i="98"/>
  <c r="M76" i="98"/>
  <c r="M77" i="98"/>
  <c r="M78" i="98"/>
  <c r="M74" i="99"/>
  <c r="M75" i="99"/>
  <c r="M76" i="99"/>
  <c r="M77" i="99"/>
  <c r="M78" i="99"/>
  <c r="M74" i="100"/>
  <c r="M75" i="100"/>
  <c r="M76" i="100"/>
  <c r="M77" i="100"/>
  <c r="M78" i="100"/>
  <c r="M74" i="101"/>
  <c r="M75" i="101"/>
  <c r="M76" i="101"/>
  <c r="M77" i="101"/>
  <c r="M78" i="101"/>
  <c r="M74" i="102"/>
  <c r="M75" i="102"/>
  <c r="M76" i="102"/>
  <c r="M77" i="102"/>
  <c r="M78" i="102"/>
  <c r="M74" i="103"/>
  <c r="M75" i="103"/>
  <c r="M76" i="103"/>
  <c r="M77" i="103"/>
  <c r="M78" i="103"/>
  <c r="M74" i="104"/>
  <c r="M75" i="104"/>
  <c r="M76" i="104"/>
  <c r="M77" i="104"/>
  <c r="M78" i="104"/>
  <c r="M74" i="105"/>
  <c r="M75" i="105"/>
  <c r="M76" i="105"/>
  <c r="M77" i="105"/>
  <c r="M78" i="105"/>
  <c r="M74" i="106"/>
  <c r="M75" i="106"/>
  <c r="M76" i="106"/>
  <c r="M77" i="106"/>
  <c r="M78" i="106"/>
  <c r="M74" i="108"/>
  <c r="M75" i="108"/>
  <c r="M76" i="108"/>
  <c r="M77" i="108"/>
  <c r="M78" i="108"/>
  <c r="M74" i="107"/>
  <c r="M75" i="107"/>
  <c r="M76" i="107"/>
  <c r="M77" i="107"/>
  <c r="M78" i="107"/>
  <c r="M74" i="109"/>
  <c r="M75" i="109"/>
  <c r="M76" i="109"/>
  <c r="M77" i="109"/>
  <c r="M78" i="109"/>
  <c r="M74" i="110"/>
  <c r="M75" i="110"/>
  <c r="M76" i="110"/>
  <c r="M77" i="110"/>
  <c r="M78" i="110"/>
  <c r="M74" i="111"/>
  <c r="M75" i="111"/>
  <c r="M76" i="111"/>
  <c r="M77" i="111"/>
  <c r="M78" i="111"/>
  <c r="M74" i="112"/>
  <c r="M75" i="112"/>
  <c r="M76" i="112"/>
  <c r="M77" i="112"/>
  <c r="M78" i="112"/>
  <c r="M74" i="113"/>
  <c r="M75" i="113"/>
  <c r="M76" i="113"/>
  <c r="M77" i="113"/>
  <c r="M78" i="113"/>
  <c r="M74" i="114"/>
  <c r="M75" i="114"/>
  <c r="M76" i="114"/>
  <c r="M77" i="114"/>
  <c r="M78" i="114"/>
  <c r="M74" i="115"/>
  <c r="M75" i="115"/>
  <c r="M76" i="115"/>
  <c r="M77" i="115"/>
  <c r="M78" i="115"/>
  <c r="M74" i="116"/>
  <c r="M75" i="116"/>
  <c r="M76" i="116"/>
  <c r="M77" i="116"/>
  <c r="M78" i="116"/>
  <c r="M74" i="117"/>
  <c r="M75" i="117"/>
  <c r="M76" i="117"/>
  <c r="M77" i="117"/>
  <c r="M78" i="117"/>
  <c r="M74" i="118"/>
  <c r="M75" i="118"/>
  <c r="M76" i="118"/>
  <c r="M77" i="118"/>
  <c r="M78" i="118"/>
  <c r="M74" i="119"/>
  <c r="M75" i="119"/>
  <c r="M76" i="119"/>
  <c r="M77" i="119"/>
  <c r="M78" i="119"/>
  <c r="M74" i="120"/>
  <c r="M75" i="120"/>
  <c r="M76" i="120"/>
  <c r="M77" i="120"/>
  <c r="M78" i="120"/>
  <c r="M74" i="121"/>
  <c r="M75" i="121"/>
  <c r="M76" i="121"/>
  <c r="M77" i="121"/>
  <c r="M78" i="121"/>
  <c r="M74" i="122"/>
  <c r="M75" i="122"/>
  <c r="M76" i="122"/>
  <c r="M77" i="122"/>
  <c r="M78" i="122"/>
  <c r="M74" i="123"/>
  <c r="M75" i="123"/>
  <c r="M76" i="123"/>
  <c r="M77" i="123"/>
  <c r="M78" i="123"/>
  <c r="M74" i="125"/>
  <c r="M75" i="125"/>
  <c r="M76" i="125"/>
  <c r="M77" i="125"/>
  <c r="M78" i="125"/>
  <c r="M74" i="126"/>
  <c r="M75" i="126"/>
  <c r="M76" i="126"/>
  <c r="M77" i="126"/>
  <c r="M78" i="126"/>
  <c r="M74" i="127"/>
  <c r="M75" i="127"/>
  <c r="M76" i="127"/>
  <c r="M77" i="127"/>
  <c r="M78" i="127"/>
  <c r="M74" i="128"/>
  <c r="M75" i="128"/>
  <c r="M76" i="128"/>
  <c r="M77" i="128"/>
  <c r="M78" i="128"/>
  <c r="M74" i="129"/>
  <c r="M75" i="129"/>
  <c r="M76" i="129"/>
  <c r="M77" i="129"/>
  <c r="M78" i="129"/>
  <c r="M74" i="130"/>
  <c r="M75" i="130"/>
  <c r="M76" i="130"/>
  <c r="M77" i="130"/>
  <c r="M78" i="130"/>
  <c r="M74" i="131"/>
  <c r="M75" i="131"/>
  <c r="M76" i="131"/>
  <c r="M77" i="131"/>
  <c r="M78" i="131"/>
  <c r="M74" i="132"/>
  <c r="M75" i="132"/>
  <c r="M76" i="132"/>
  <c r="M77" i="132"/>
  <c r="M78" i="132"/>
  <c r="M74" i="133"/>
  <c r="M75" i="133"/>
  <c r="M76" i="133"/>
  <c r="M77" i="133"/>
  <c r="M78" i="133"/>
  <c r="M74" i="134"/>
  <c r="M75" i="134"/>
  <c r="M76" i="134"/>
  <c r="M77" i="134"/>
  <c r="M78" i="134"/>
  <c r="M74" i="95"/>
  <c r="M75" i="95"/>
  <c r="M76" i="95"/>
  <c r="M77" i="95"/>
  <c r="M78" i="95"/>
  <c r="M73" i="10"/>
  <c r="M73" i="96"/>
  <c r="M73" i="97"/>
  <c r="M73" i="98"/>
  <c r="M73" i="99"/>
  <c r="M73" i="100"/>
  <c r="M73" i="101"/>
  <c r="M73" i="102"/>
  <c r="M73" i="103"/>
  <c r="M73" i="104"/>
  <c r="M73" i="105"/>
  <c r="M73" i="106"/>
  <c r="M73" i="108"/>
  <c r="M73" i="107"/>
  <c r="M73" i="109"/>
  <c r="M73" i="110"/>
  <c r="M73" i="111"/>
  <c r="M73" i="112"/>
  <c r="M73" i="113"/>
  <c r="M73" i="114"/>
  <c r="M73" i="115"/>
  <c r="M73" i="116"/>
  <c r="M73" i="117"/>
  <c r="M73" i="118"/>
  <c r="M73" i="119"/>
  <c r="M73" i="120"/>
  <c r="M73" i="121"/>
  <c r="M73" i="122"/>
  <c r="M73" i="123"/>
  <c r="M73" i="125"/>
  <c r="M73" i="126"/>
  <c r="M73" i="127"/>
  <c r="M73" i="128"/>
  <c r="M73" i="129"/>
  <c r="M73" i="130"/>
  <c r="M73" i="131"/>
  <c r="M73" i="132"/>
  <c r="M73" i="133"/>
  <c r="M73" i="134"/>
  <c r="M73" i="95"/>
  <c r="G78" i="10"/>
  <c r="H78" i="10" s="1"/>
  <c r="G78" i="96"/>
  <c r="G78" i="97"/>
  <c r="G78" i="98"/>
  <c r="G78" i="99"/>
  <c r="G78" i="100"/>
  <c r="G78" i="101"/>
  <c r="G78" i="102"/>
  <c r="G78" i="103"/>
  <c r="G78" i="104"/>
  <c r="G78" i="105"/>
  <c r="G78" i="106"/>
  <c r="G78" i="108"/>
  <c r="G78" i="107"/>
  <c r="G78" i="109"/>
  <c r="G78" i="110"/>
  <c r="G78" i="111"/>
  <c r="G78" i="112"/>
  <c r="G78" i="113"/>
  <c r="G78" i="114"/>
  <c r="G78" i="115"/>
  <c r="G78" i="116"/>
  <c r="G78" i="117"/>
  <c r="G78" i="118"/>
  <c r="G78" i="119"/>
  <c r="G78" i="120"/>
  <c r="G78" i="121"/>
  <c r="G78" i="122"/>
  <c r="G78" i="123"/>
  <c r="G78" i="125"/>
  <c r="G78" i="126"/>
  <c r="G78" i="127"/>
  <c r="G78" i="128"/>
  <c r="G78" i="129"/>
  <c r="G78" i="130"/>
  <c r="G78" i="131"/>
  <c r="G78" i="132"/>
  <c r="G78" i="133"/>
  <c r="G78" i="134"/>
  <c r="G78" i="95"/>
  <c r="G74" i="10"/>
  <c r="H74" i="10" s="1"/>
  <c r="G75" i="10"/>
  <c r="H75" i="10" s="1"/>
  <c r="G76" i="10"/>
  <c r="H76" i="10" s="1"/>
  <c r="G77" i="10"/>
  <c r="H77" i="10" s="1"/>
  <c r="G74" i="96"/>
  <c r="G75" i="96"/>
  <c r="G76" i="96"/>
  <c r="G77" i="96"/>
  <c r="G74" i="97"/>
  <c r="G75" i="97"/>
  <c r="G76" i="97"/>
  <c r="G77" i="97"/>
  <c r="G74" i="98"/>
  <c r="G75" i="98"/>
  <c r="G76" i="98"/>
  <c r="G77" i="98"/>
  <c r="G74" i="99"/>
  <c r="G75" i="99"/>
  <c r="G76" i="99"/>
  <c r="G77" i="99"/>
  <c r="G74" i="100"/>
  <c r="G75" i="100"/>
  <c r="G76" i="100"/>
  <c r="G77" i="100"/>
  <c r="G74" i="101"/>
  <c r="G75" i="101"/>
  <c r="G76" i="101"/>
  <c r="G77" i="101"/>
  <c r="G74" i="102"/>
  <c r="G75" i="102"/>
  <c r="G76" i="102"/>
  <c r="G77" i="102"/>
  <c r="G74" i="103"/>
  <c r="G75" i="103"/>
  <c r="G76" i="103"/>
  <c r="G77" i="103"/>
  <c r="G74" i="104"/>
  <c r="G75" i="104"/>
  <c r="G76" i="104"/>
  <c r="G77" i="104"/>
  <c r="G74" i="105"/>
  <c r="G75" i="105"/>
  <c r="G76" i="105"/>
  <c r="G77" i="105"/>
  <c r="G74" i="106"/>
  <c r="G75" i="106"/>
  <c r="G76" i="106"/>
  <c r="G77" i="106"/>
  <c r="G74" i="108"/>
  <c r="G75" i="108"/>
  <c r="G76" i="108"/>
  <c r="G77" i="108"/>
  <c r="G74" i="107"/>
  <c r="G75" i="107"/>
  <c r="G76" i="107"/>
  <c r="G77" i="107"/>
  <c r="G74" i="109"/>
  <c r="G75" i="109"/>
  <c r="G76" i="109"/>
  <c r="G77" i="109"/>
  <c r="G74" i="110"/>
  <c r="G75" i="110"/>
  <c r="G76" i="110"/>
  <c r="G77" i="110"/>
  <c r="G74" i="111"/>
  <c r="G75" i="111"/>
  <c r="G76" i="111"/>
  <c r="G77" i="111"/>
  <c r="G74" i="112"/>
  <c r="G75" i="112"/>
  <c r="G76" i="112"/>
  <c r="G77" i="112"/>
  <c r="G74" i="113"/>
  <c r="G75" i="113"/>
  <c r="G76" i="113"/>
  <c r="G77" i="113"/>
  <c r="G74" i="114"/>
  <c r="G75" i="114"/>
  <c r="G76" i="114"/>
  <c r="G77" i="114"/>
  <c r="G74" i="115"/>
  <c r="G75" i="115"/>
  <c r="G76" i="115"/>
  <c r="G77" i="115"/>
  <c r="G74" i="116"/>
  <c r="G75" i="116"/>
  <c r="G76" i="116"/>
  <c r="G77" i="116"/>
  <c r="G74" i="117"/>
  <c r="G75" i="117"/>
  <c r="G76" i="117"/>
  <c r="G77" i="117"/>
  <c r="G74" i="118"/>
  <c r="G75" i="118"/>
  <c r="G76" i="118"/>
  <c r="G77" i="118"/>
  <c r="G74" i="119"/>
  <c r="G75" i="119"/>
  <c r="G76" i="119"/>
  <c r="G77" i="119"/>
  <c r="G74" i="120"/>
  <c r="G75" i="120"/>
  <c r="G76" i="120"/>
  <c r="G77" i="120"/>
  <c r="G74" i="121"/>
  <c r="G75" i="121"/>
  <c r="G76" i="121"/>
  <c r="G77" i="121"/>
  <c r="G74" i="122"/>
  <c r="G75" i="122"/>
  <c r="G76" i="122"/>
  <c r="G77" i="122"/>
  <c r="G74" i="123"/>
  <c r="G75" i="123"/>
  <c r="G76" i="123"/>
  <c r="G77" i="123"/>
  <c r="G74" i="125"/>
  <c r="G75" i="125"/>
  <c r="G76" i="125"/>
  <c r="G77" i="125"/>
  <c r="G74" i="126"/>
  <c r="G75" i="126"/>
  <c r="G76" i="126"/>
  <c r="G77" i="126"/>
  <c r="G74" i="127"/>
  <c r="G75" i="127"/>
  <c r="G76" i="127"/>
  <c r="G77" i="127"/>
  <c r="G74" i="128"/>
  <c r="G75" i="128"/>
  <c r="G76" i="128"/>
  <c r="G77" i="128"/>
  <c r="G74" i="129"/>
  <c r="G75" i="129"/>
  <c r="G76" i="129"/>
  <c r="G77" i="129"/>
  <c r="G74" i="130"/>
  <c r="G75" i="130"/>
  <c r="G76" i="130"/>
  <c r="G77" i="130"/>
  <c r="G74" i="131"/>
  <c r="G75" i="131"/>
  <c r="G76" i="131"/>
  <c r="G77" i="131"/>
  <c r="G74" i="132"/>
  <c r="G75" i="132"/>
  <c r="G76" i="132"/>
  <c r="G77" i="132"/>
  <c r="G74" i="133"/>
  <c r="G75" i="133"/>
  <c r="G76" i="133"/>
  <c r="G77" i="133"/>
  <c r="G74" i="134"/>
  <c r="G75" i="134"/>
  <c r="G76" i="134"/>
  <c r="G77" i="134"/>
  <c r="G74" i="95"/>
  <c r="G75" i="95"/>
  <c r="G76" i="95"/>
  <c r="G77" i="95"/>
  <c r="G73" i="10"/>
  <c r="H73" i="10" s="1"/>
  <c r="G73" i="96"/>
  <c r="G73" i="97"/>
  <c r="G73" i="98"/>
  <c r="G73" i="99"/>
  <c r="G73" i="100"/>
  <c r="G73" i="101"/>
  <c r="G73" i="102"/>
  <c r="G73" i="103"/>
  <c r="G73" i="104"/>
  <c r="G73" i="105"/>
  <c r="G73" i="106"/>
  <c r="G73" i="108"/>
  <c r="G73" i="107"/>
  <c r="G73" i="109"/>
  <c r="G73" i="110"/>
  <c r="G73" i="111"/>
  <c r="G73" i="112"/>
  <c r="G73" i="113"/>
  <c r="G73" i="114"/>
  <c r="G73" i="115"/>
  <c r="G73" i="116"/>
  <c r="G73" i="117"/>
  <c r="G73" i="118"/>
  <c r="G73" i="119"/>
  <c r="G73" i="120"/>
  <c r="G73" i="121"/>
  <c r="G73" i="122"/>
  <c r="G73" i="123"/>
  <c r="G73" i="125"/>
  <c r="G73" i="126"/>
  <c r="G73" i="127"/>
  <c r="G73" i="128"/>
  <c r="G73" i="129"/>
  <c r="G73" i="130"/>
  <c r="G73" i="131"/>
  <c r="G73" i="132"/>
  <c r="G73" i="133"/>
  <c r="G73" i="134"/>
  <c r="G73" i="95"/>
  <c r="H72" i="96"/>
  <c r="H72" i="97"/>
  <c r="H72" i="98"/>
  <c r="H72" i="99"/>
  <c r="H72" i="100"/>
  <c r="H72" i="101"/>
  <c r="H72" i="102"/>
  <c r="H72" i="103"/>
  <c r="H72" i="104"/>
  <c r="H72" i="105"/>
  <c r="H72" i="106"/>
  <c r="H72" i="108"/>
  <c r="H72" i="107"/>
  <c r="H72" i="109"/>
  <c r="H72" i="110"/>
  <c r="H72" i="111"/>
  <c r="H72" i="112"/>
  <c r="H72" i="113"/>
  <c r="H72" i="114"/>
  <c r="H72" i="115"/>
  <c r="H72" i="116"/>
  <c r="H72" i="117"/>
  <c r="H72" i="118"/>
  <c r="H72" i="119"/>
  <c r="H72" i="120"/>
  <c r="H72" i="121"/>
  <c r="H72" i="122"/>
  <c r="H72" i="123"/>
  <c r="H72" i="125"/>
  <c r="H72" i="126"/>
  <c r="H72" i="127"/>
  <c r="H72" i="128"/>
  <c r="H72" i="129"/>
  <c r="H72" i="130"/>
  <c r="H72" i="131"/>
  <c r="H72" i="132"/>
  <c r="H72" i="133"/>
  <c r="H72" i="134"/>
  <c r="H72" i="95"/>
  <c r="B74" i="10"/>
  <c r="B75" i="10"/>
  <c r="B76" i="10"/>
  <c r="B77" i="10"/>
  <c r="B78" i="10"/>
  <c r="B74" i="96"/>
  <c r="B75" i="96"/>
  <c r="B76" i="96"/>
  <c r="B77" i="96"/>
  <c r="B78" i="96"/>
  <c r="B74" i="97"/>
  <c r="B75" i="97"/>
  <c r="B76" i="97"/>
  <c r="B77" i="97"/>
  <c r="B78" i="97"/>
  <c r="B74" i="98"/>
  <c r="B75" i="98"/>
  <c r="B76" i="98"/>
  <c r="B77" i="98"/>
  <c r="B78" i="98"/>
  <c r="B74" i="99"/>
  <c r="B75" i="99"/>
  <c r="B76" i="99"/>
  <c r="B77" i="99"/>
  <c r="B78" i="99"/>
  <c r="B74" i="100"/>
  <c r="B75" i="100"/>
  <c r="B76" i="100"/>
  <c r="B77" i="100"/>
  <c r="B78" i="100"/>
  <c r="B74" i="101"/>
  <c r="B75" i="101"/>
  <c r="B76" i="101"/>
  <c r="B77" i="101"/>
  <c r="B78" i="101"/>
  <c r="B74" i="102"/>
  <c r="B75" i="102"/>
  <c r="B76" i="102"/>
  <c r="B77" i="102"/>
  <c r="B78" i="102"/>
  <c r="B74" i="103"/>
  <c r="B75" i="103"/>
  <c r="B76" i="103"/>
  <c r="B77" i="103"/>
  <c r="B78" i="103"/>
  <c r="B74" i="104"/>
  <c r="B75" i="104"/>
  <c r="B76" i="104"/>
  <c r="B77" i="104"/>
  <c r="B78" i="104"/>
  <c r="B74" i="105"/>
  <c r="B75" i="105"/>
  <c r="B76" i="105"/>
  <c r="B77" i="105"/>
  <c r="B78" i="105"/>
  <c r="B74" i="106"/>
  <c r="B75" i="106"/>
  <c r="B76" i="106"/>
  <c r="B77" i="106"/>
  <c r="B78" i="106"/>
  <c r="B74" i="108"/>
  <c r="B75" i="108"/>
  <c r="B76" i="108"/>
  <c r="B77" i="108"/>
  <c r="B78" i="108"/>
  <c r="B74" i="107"/>
  <c r="B75" i="107"/>
  <c r="B76" i="107"/>
  <c r="B77" i="107"/>
  <c r="B78" i="107"/>
  <c r="B74" i="109"/>
  <c r="B75" i="109"/>
  <c r="B76" i="109"/>
  <c r="B77" i="109"/>
  <c r="B78" i="109"/>
  <c r="B74" i="110"/>
  <c r="B75" i="110"/>
  <c r="B76" i="110"/>
  <c r="B77" i="110"/>
  <c r="B78" i="110"/>
  <c r="B74" i="111"/>
  <c r="B75" i="111"/>
  <c r="B76" i="111"/>
  <c r="B77" i="111"/>
  <c r="B78" i="111"/>
  <c r="B74" i="112"/>
  <c r="B75" i="112"/>
  <c r="B76" i="112"/>
  <c r="B77" i="112"/>
  <c r="B78" i="112"/>
  <c r="B74" i="113"/>
  <c r="B75" i="113"/>
  <c r="B76" i="113"/>
  <c r="B77" i="113"/>
  <c r="B78" i="113"/>
  <c r="B74" i="114"/>
  <c r="B75" i="114"/>
  <c r="B76" i="114"/>
  <c r="B77" i="114"/>
  <c r="B78" i="114"/>
  <c r="B74" i="115"/>
  <c r="B75" i="115"/>
  <c r="B76" i="115"/>
  <c r="B77" i="115"/>
  <c r="B78" i="115"/>
  <c r="B74" i="116"/>
  <c r="B75" i="116"/>
  <c r="B76" i="116"/>
  <c r="B77" i="116"/>
  <c r="B78" i="116"/>
  <c r="B74" i="117"/>
  <c r="B75" i="117"/>
  <c r="B76" i="117"/>
  <c r="B77" i="117"/>
  <c r="B78" i="117"/>
  <c r="B74" i="118"/>
  <c r="B75" i="118"/>
  <c r="B76" i="118"/>
  <c r="B77" i="118"/>
  <c r="B78" i="118"/>
  <c r="B74" i="119"/>
  <c r="B75" i="119"/>
  <c r="B76" i="119"/>
  <c r="B77" i="119"/>
  <c r="B78" i="119"/>
  <c r="B74" i="120"/>
  <c r="B75" i="120"/>
  <c r="B76" i="120"/>
  <c r="B77" i="120"/>
  <c r="B78" i="120"/>
  <c r="B74" i="121"/>
  <c r="B75" i="121"/>
  <c r="B76" i="121"/>
  <c r="B77" i="121"/>
  <c r="B78" i="121"/>
  <c r="B74" i="122"/>
  <c r="B75" i="122"/>
  <c r="B76" i="122"/>
  <c r="B77" i="122"/>
  <c r="B78" i="122"/>
  <c r="B74" i="123"/>
  <c r="B75" i="123"/>
  <c r="B76" i="123"/>
  <c r="B77" i="123"/>
  <c r="B78" i="123"/>
  <c r="B74" i="125"/>
  <c r="B75" i="125"/>
  <c r="B76" i="125"/>
  <c r="B77" i="125"/>
  <c r="B78" i="125"/>
  <c r="B74" i="126"/>
  <c r="B75" i="126"/>
  <c r="B76" i="126"/>
  <c r="B77" i="126"/>
  <c r="B78" i="126"/>
  <c r="B74" i="127"/>
  <c r="B75" i="127"/>
  <c r="B76" i="127"/>
  <c r="B77" i="127"/>
  <c r="B78" i="127"/>
  <c r="B74" i="128"/>
  <c r="B75" i="128"/>
  <c r="B76" i="128"/>
  <c r="B77" i="128"/>
  <c r="B78" i="128"/>
  <c r="B74" i="129"/>
  <c r="B75" i="129"/>
  <c r="B76" i="129"/>
  <c r="B77" i="129"/>
  <c r="B78" i="129"/>
  <c r="B74" i="130"/>
  <c r="B75" i="130"/>
  <c r="B76" i="130"/>
  <c r="B77" i="130"/>
  <c r="B78" i="130"/>
  <c r="B74" i="131"/>
  <c r="B75" i="131"/>
  <c r="B76" i="131"/>
  <c r="B77" i="131"/>
  <c r="B78" i="131"/>
  <c r="B74" i="132"/>
  <c r="B75" i="132"/>
  <c r="B76" i="132"/>
  <c r="B77" i="132"/>
  <c r="B78" i="132"/>
  <c r="B74" i="133"/>
  <c r="B75" i="133"/>
  <c r="B76" i="133"/>
  <c r="B77" i="133"/>
  <c r="B78" i="133"/>
  <c r="B74" i="134"/>
  <c r="B75" i="134"/>
  <c r="B76" i="134"/>
  <c r="B77" i="134"/>
  <c r="B78" i="134"/>
  <c r="B74" i="95"/>
  <c r="B75" i="95"/>
  <c r="B76" i="95"/>
  <c r="B77" i="95"/>
  <c r="B78" i="95"/>
  <c r="B73" i="10"/>
  <c r="B73" i="96"/>
  <c r="B73" i="97"/>
  <c r="B73" i="98"/>
  <c r="B73" i="99"/>
  <c r="B73" i="100"/>
  <c r="B73" i="101"/>
  <c r="B73" i="102"/>
  <c r="B73" i="103"/>
  <c r="B73" i="104"/>
  <c r="B73" i="105"/>
  <c r="B73" i="106"/>
  <c r="B73" i="108"/>
  <c r="B73" i="107"/>
  <c r="B73" i="109"/>
  <c r="B73" i="110"/>
  <c r="B73" i="111"/>
  <c r="B73" i="112"/>
  <c r="B73" i="113"/>
  <c r="B73" i="114"/>
  <c r="B73" i="115"/>
  <c r="B73" i="116"/>
  <c r="B73" i="117"/>
  <c r="B73" i="118"/>
  <c r="B73" i="119"/>
  <c r="B73" i="120"/>
  <c r="B73" i="121"/>
  <c r="B73" i="122"/>
  <c r="B73" i="123"/>
  <c r="B73" i="125"/>
  <c r="B73" i="126"/>
  <c r="B73" i="127"/>
  <c r="B73" i="128"/>
  <c r="B73" i="129"/>
  <c r="B73" i="130"/>
  <c r="B73" i="131"/>
  <c r="B73" i="132"/>
  <c r="B73" i="133"/>
  <c r="B73" i="134"/>
  <c r="B73" i="95"/>
  <c r="AE57" i="95"/>
  <c r="AE57" i="96"/>
  <c r="AE57" i="97"/>
  <c r="AE57" i="98"/>
  <c r="AE57" i="99"/>
  <c r="AE57" i="100"/>
  <c r="AE57" i="101"/>
  <c r="AE57" i="102"/>
  <c r="AE57" i="103"/>
  <c r="AE57" i="104"/>
  <c r="AE57" i="105"/>
  <c r="AE57" i="106"/>
  <c r="AE57" i="108"/>
  <c r="AE57" i="107"/>
  <c r="AE57" i="109"/>
  <c r="AE57" i="110"/>
  <c r="AE57" i="111"/>
  <c r="AE57" i="112"/>
  <c r="AE57" i="113"/>
  <c r="AE57" i="114"/>
  <c r="AE57" i="115"/>
  <c r="AE57" i="116"/>
  <c r="AE57" i="117"/>
  <c r="AE57" i="118"/>
  <c r="AE57" i="119"/>
  <c r="AE57" i="120"/>
  <c r="AE57" i="121"/>
  <c r="AE57" i="122"/>
  <c r="AE57" i="123"/>
  <c r="AE57" i="125"/>
  <c r="AE57" i="126"/>
  <c r="AE57" i="127"/>
  <c r="AE57" i="128"/>
  <c r="AE57" i="129"/>
  <c r="AE57" i="130"/>
  <c r="AE57" i="131"/>
  <c r="AE57" i="132"/>
  <c r="AE57" i="133"/>
  <c r="AE57" i="134"/>
  <c r="AE57" i="10"/>
  <c r="AE56" i="95"/>
  <c r="AE55" i="95" s="1"/>
  <c r="AE56" i="96"/>
  <c r="AE56" i="97"/>
  <c r="AE55" i="97" s="1"/>
  <c r="AE56" i="98"/>
  <c r="AE56" i="99"/>
  <c r="AE55" i="99" s="1"/>
  <c r="AE56" i="100"/>
  <c r="AE55" i="100" s="1"/>
  <c r="AE56" i="101"/>
  <c r="AE55" i="101" s="1"/>
  <c r="AE56" i="102"/>
  <c r="AE56" i="103"/>
  <c r="AE55" i="103" s="1"/>
  <c r="AE56" i="104"/>
  <c r="AE56" i="105"/>
  <c r="AE56" i="106"/>
  <c r="AE56" i="108"/>
  <c r="AE55" i="108" s="1"/>
  <c r="AE56" i="107"/>
  <c r="AE55" i="107" s="1"/>
  <c r="AE56" i="109"/>
  <c r="AE55" i="109" s="1"/>
  <c r="AE56" i="110"/>
  <c r="AE56" i="111"/>
  <c r="AE55" i="111" s="1"/>
  <c r="AE56" i="112"/>
  <c r="AE56" i="113"/>
  <c r="AE55" i="113" s="1"/>
  <c r="AE56" i="114"/>
  <c r="AE56" i="115"/>
  <c r="AE55" i="115" s="1"/>
  <c r="AE56" i="116"/>
  <c r="AE55" i="116" s="1"/>
  <c r="AE56" i="117"/>
  <c r="AE56" i="118"/>
  <c r="AE56" i="119"/>
  <c r="AE55" i="119" s="1"/>
  <c r="AE56" i="120"/>
  <c r="AE56" i="121"/>
  <c r="AE55" i="121" s="1"/>
  <c r="AE56" i="122"/>
  <c r="AE56" i="123"/>
  <c r="AE55" i="123" s="1"/>
  <c r="AE56" i="125"/>
  <c r="AE55" i="125" s="1"/>
  <c r="AE56" i="126"/>
  <c r="AE55" i="126" s="1"/>
  <c r="AE56" i="127"/>
  <c r="AE56" i="128"/>
  <c r="AE55" i="128" s="1"/>
  <c r="AE56" i="129"/>
  <c r="AE56" i="130"/>
  <c r="AE55" i="130" s="1"/>
  <c r="AE56" i="131"/>
  <c r="AE56" i="132"/>
  <c r="AE56" i="133"/>
  <c r="AE55" i="133" s="1"/>
  <c r="AE56" i="134"/>
  <c r="AE55" i="134" s="1"/>
  <c r="AE56" i="10"/>
  <c r="Y57" i="95"/>
  <c r="Y57" i="96"/>
  <c r="Y57" i="97"/>
  <c r="Y57" i="98"/>
  <c r="Y57" i="99"/>
  <c r="Y57" i="100"/>
  <c r="Y57" i="101"/>
  <c r="Y57" i="102"/>
  <c r="Y57" i="103"/>
  <c r="Y57" i="104"/>
  <c r="Y57" i="105"/>
  <c r="Y57" i="106"/>
  <c r="Y57" i="108"/>
  <c r="Y57" i="107"/>
  <c r="Y57" i="109"/>
  <c r="Y57" i="110"/>
  <c r="Y57" i="111"/>
  <c r="Y57" i="112"/>
  <c r="Y57" i="113"/>
  <c r="Y57" i="114"/>
  <c r="Y57" i="115"/>
  <c r="Y57" i="116"/>
  <c r="Y57" i="117"/>
  <c r="Y57" i="118"/>
  <c r="Y57" i="119"/>
  <c r="Y57" i="120"/>
  <c r="Y57" i="121"/>
  <c r="Y57" i="122"/>
  <c r="Y57" i="123"/>
  <c r="Y57" i="125"/>
  <c r="Y57" i="126"/>
  <c r="Y57" i="127"/>
  <c r="Y57" i="128"/>
  <c r="Y57" i="129"/>
  <c r="Y57" i="130"/>
  <c r="Y57" i="131"/>
  <c r="Y57" i="132"/>
  <c r="Y57" i="133"/>
  <c r="Y57" i="134"/>
  <c r="Y57" i="10"/>
  <c r="Y56" i="95"/>
  <c r="Y55" i="95" s="1"/>
  <c r="Y56" i="96"/>
  <c r="Y56" i="97"/>
  <c r="Y55" i="97" s="1"/>
  <c r="Y56" i="98"/>
  <c r="Y55" i="98" s="1"/>
  <c r="Y56" i="99"/>
  <c r="Y55" i="99" s="1"/>
  <c r="Y56" i="100"/>
  <c r="Y55" i="100" s="1"/>
  <c r="Y56" i="101"/>
  <c r="Y55" i="101" s="1"/>
  <c r="Y56" i="102"/>
  <c r="Y56" i="103"/>
  <c r="Y55" i="103" s="1"/>
  <c r="Y56" i="104"/>
  <c r="Y55" i="104" s="1"/>
  <c r="Y56" i="105"/>
  <c r="Y56" i="106"/>
  <c r="Y56" i="108"/>
  <c r="Y55" i="108" s="1"/>
  <c r="Y56" i="107"/>
  <c r="Y55" i="107" s="1"/>
  <c r="Y56" i="109"/>
  <c r="Y55" i="109" s="1"/>
  <c r="Y56" i="110"/>
  <c r="Y55" i="110" s="1"/>
  <c r="Y56" i="111"/>
  <c r="Y55" i="111" s="1"/>
  <c r="Y56" i="112"/>
  <c r="Y56" i="113"/>
  <c r="Y55" i="113" s="1"/>
  <c r="Y56" i="114"/>
  <c r="Y55" i="114" s="1"/>
  <c r="Y56" i="115"/>
  <c r="Y56" i="116"/>
  <c r="Y55" i="116" s="1"/>
  <c r="Y56" i="117"/>
  <c r="Y55" i="117" s="1"/>
  <c r="Y56" i="118"/>
  <c r="Y55" i="118" s="1"/>
  <c r="Y56" i="119"/>
  <c r="Y55" i="119" s="1"/>
  <c r="Y56" i="120"/>
  <c r="Y56" i="121"/>
  <c r="Y55" i="121" s="1"/>
  <c r="Y56" i="122"/>
  <c r="Y55" i="122" s="1"/>
  <c r="Y56" i="123"/>
  <c r="Y55" i="123" s="1"/>
  <c r="Y56" i="125"/>
  <c r="Y55" i="125" s="1"/>
  <c r="Y56" i="126"/>
  <c r="Y55" i="126" s="1"/>
  <c r="Y56" i="127"/>
  <c r="Y56" i="128"/>
  <c r="Y55" i="128" s="1"/>
  <c r="Y56" i="129"/>
  <c r="Y56" i="130"/>
  <c r="Y55" i="130" s="1"/>
  <c r="Y56" i="131"/>
  <c r="Y55" i="131" s="1"/>
  <c r="Y56" i="132"/>
  <c r="Y55" i="132" s="1"/>
  <c r="Y56" i="133"/>
  <c r="Y55" i="133" s="1"/>
  <c r="Y56" i="134"/>
  <c r="Y55" i="134" s="1"/>
  <c r="Y56" i="10"/>
  <c r="Y55" i="10" s="1"/>
  <c r="Y55" i="120"/>
  <c r="S57" i="95"/>
  <c r="T57" i="95" s="1"/>
  <c r="S57" i="96"/>
  <c r="S57" i="97"/>
  <c r="S57" i="98"/>
  <c r="S57" i="99"/>
  <c r="S57" i="100"/>
  <c r="S57" i="101"/>
  <c r="S57" i="102"/>
  <c r="S57" i="103"/>
  <c r="S57" i="104"/>
  <c r="S57" i="105"/>
  <c r="S57" i="106"/>
  <c r="S57" i="108"/>
  <c r="S57" i="107"/>
  <c r="S57" i="109"/>
  <c r="S57" i="110"/>
  <c r="S57" i="111"/>
  <c r="S57" i="112"/>
  <c r="S57" i="113"/>
  <c r="S57" i="114"/>
  <c r="S57" i="115"/>
  <c r="S57" i="116"/>
  <c r="S57" i="117"/>
  <c r="S57" i="118"/>
  <c r="S57" i="119"/>
  <c r="S57" i="120"/>
  <c r="S57" i="121"/>
  <c r="S57" i="122"/>
  <c r="S57" i="123"/>
  <c r="S57" i="125"/>
  <c r="S57" i="126"/>
  <c r="S57" i="127"/>
  <c r="S57" i="128"/>
  <c r="S57" i="129"/>
  <c r="S57" i="130"/>
  <c r="S57" i="131"/>
  <c r="S57" i="132"/>
  <c r="S57" i="133"/>
  <c r="S57" i="134"/>
  <c r="S57" i="10"/>
  <c r="T57" i="10" s="1"/>
  <c r="S56" i="95"/>
  <c r="S56" i="96"/>
  <c r="S55" i="96" s="1"/>
  <c r="S56" i="97"/>
  <c r="S55" i="97" s="1"/>
  <c r="S56" i="98"/>
  <c r="S55" i="98" s="1"/>
  <c r="S56" i="99"/>
  <c r="S56" i="100"/>
  <c r="S55" i="100" s="1"/>
  <c r="S56" i="101"/>
  <c r="S55" i="101" s="1"/>
  <c r="S56" i="102"/>
  <c r="S56" i="103"/>
  <c r="S55" i="103" s="1"/>
  <c r="S56" i="104"/>
  <c r="S55" i="104" s="1"/>
  <c r="S56" i="105"/>
  <c r="S55" i="105" s="1"/>
  <c r="S56" i="106"/>
  <c r="S55" i="106" s="1"/>
  <c r="S56" i="108"/>
  <c r="S55" i="108" s="1"/>
  <c r="S56" i="107"/>
  <c r="S55" i="107" s="1"/>
  <c r="S56" i="109"/>
  <c r="S55" i="109" s="1"/>
  <c r="S56" i="110"/>
  <c r="S55" i="110" s="1"/>
  <c r="S56" i="111"/>
  <c r="S55" i="111" s="1"/>
  <c r="S56" i="112"/>
  <c r="S55" i="112" s="1"/>
  <c r="S56" i="113"/>
  <c r="S55" i="113" s="1"/>
  <c r="S56" i="114"/>
  <c r="S55" i="114" s="1"/>
  <c r="S56" i="115"/>
  <c r="S55" i="115" s="1"/>
  <c r="S56" i="116"/>
  <c r="S55" i="116" s="1"/>
  <c r="S56" i="117"/>
  <c r="S55" i="117" s="1"/>
  <c r="S56" i="118"/>
  <c r="S55" i="118" s="1"/>
  <c r="S56" i="119"/>
  <c r="S55" i="119" s="1"/>
  <c r="S56" i="120"/>
  <c r="S55" i="120" s="1"/>
  <c r="S56" i="121"/>
  <c r="S55" i="121" s="1"/>
  <c r="S56" i="122"/>
  <c r="S55" i="122" s="1"/>
  <c r="S56" i="123"/>
  <c r="S55" i="123" s="1"/>
  <c r="S56" i="125"/>
  <c r="S55" i="125" s="1"/>
  <c r="S56" i="126"/>
  <c r="S55" i="126" s="1"/>
  <c r="S56" i="127"/>
  <c r="S55" i="127" s="1"/>
  <c r="S56" i="128"/>
  <c r="S55" i="128" s="1"/>
  <c r="S56" i="129"/>
  <c r="S55" i="129" s="1"/>
  <c r="S56" i="130"/>
  <c r="S56" i="131"/>
  <c r="S55" i="131" s="1"/>
  <c r="S56" i="132"/>
  <c r="S55" i="132" s="1"/>
  <c r="S56" i="133"/>
  <c r="S55" i="133" s="1"/>
  <c r="S56" i="134"/>
  <c r="S55" i="134" s="1"/>
  <c r="S56" i="10"/>
  <c r="M57" i="95"/>
  <c r="M57" i="96"/>
  <c r="M57" i="97"/>
  <c r="M57" i="98"/>
  <c r="M57" i="99"/>
  <c r="M57" i="100"/>
  <c r="M57" i="101"/>
  <c r="M57" i="102"/>
  <c r="M57" i="103"/>
  <c r="M57" i="104"/>
  <c r="M57" i="105"/>
  <c r="M57" i="106"/>
  <c r="M57" i="108"/>
  <c r="M57" i="107"/>
  <c r="M57" i="109"/>
  <c r="M57" i="110"/>
  <c r="M57" i="111"/>
  <c r="M57" i="112"/>
  <c r="M57" i="113"/>
  <c r="M57" i="114"/>
  <c r="M57" i="115"/>
  <c r="M57" i="116"/>
  <c r="M57" i="117"/>
  <c r="M57" i="118"/>
  <c r="M57" i="119"/>
  <c r="M57" i="120"/>
  <c r="M57" i="121"/>
  <c r="M57" i="122"/>
  <c r="M57" i="123"/>
  <c r="M57" i="125"/>
  <c r="M57" i="126"/>
  <c r="M57" i="127"/>
  <c r="M57" i="128"/>
  <c r="M57" i="129"/>
  <c r="M57" i="130"/>
  <c r="M57" i="131"/>
  <c r="M57" i="132"/>
  <c r="M57" i="133"/>
  <c r="M57" i="134"/>
  <c r="M57" i="10"/>
  <c r="M56" i="95"/>
  <c r="M55" i="95" s="1"/>
  <c r="M56" i="96"/>
  <c r="M55" i="96" s="1"/>
  <c r="M56" i="97"/>
  <c r="M55" i="97" s="1"/>
  <c r="M56" i="98"/>
  <c r="M55" i="98" s="1"/>
  <c r="M56" i="99"/>
  <c r="M55" i="99" s="1"/>
  <c r="M56" i="100"/>
  <c r="M55" i="100" s="1"/>
  <c r="M56" i="101"/>
  <c r="M55" i="101" s="1"/>
  <c r="M56" i="102"/>
  <c r="M55" i="102" s="1"/>
  <c r="M56" i="103"/>
  <c r="M55" i="103" s="1"/>
  <c r="M56" i="104"/>
  <c r="M55" i="104" s="1"/>
  <c r="M56" i="105"/>
  <c r="M55" i="105" s="1"/>
  <c r="M56" i="106"/>
  <c r="M55" i="106" s="1"/>
  <c r="M56" i="108"/>
  <c r="M55" i="108" s="1"/>
  <c r="M56" i="107"/>
  <c r="M55" i="107" s="1"/>
  <c r="M56" i="109"/>
  <c r="M55" i="109" s="1"/>
  <c r="M56" i="110"/>
  <c r="M55" i="110" s="1"/>
  <c r="M56" i="111"/>
  <c r="M55" i="111" s="1"/>
  <c r="M56" i="112"/>
  <c r="M55" i="112" s="1"/>
  <c r="M56" i="113"/>
  <c r="M55" i="113" s="1"/>
  <c r="M56" i="114"/>
  <c r="M55" i="114" s="1"/>
  <c r="M56" i="115"/>
  <c r="M55" i="115" s="1"/>
  <c r="M56" i="116"/>
  <c r="M55" i="116" s="1"/>
  <c r="M56" i="117"/>
  <c r="M55" i="117" s="1"/>
  <c r="M56" i="118"/>
  <c r="M55" i="118" s="1"/>
  <c r="M56" i="119"/>
  <c r="M55" i="119" s="1"/>
  <c r="M56" i="120"/>
  <c r="M55" i="120" s="1"/>
  <c r="M56" i="121"/>
  <c r="M55" i="121" s="1"/>
  <c r="M56" i="122"/>
  <c r="M55" i="122" s="1"/>
  <c r="M56" i="123"/>
  <c r="M55" i="123" s="1"/>
  <c r="M56" i="125"/>
  <c r="M55" i="125" s="1"/>
  <c r="M56" i="126"/>
  <c r="M55" i="126" s="1"/>
  <c r="M56" i="127"/>
  <c r="M55" i="127" s="1"/>
  <c r="M56" i="128"/>
  <c r="M55" i="128" s="1"/>
  <c r="M56" i="129"/>
  <c r="M55" i="129" s="1"/>
  <c r="M56" i="130"/>
  <c r="M55" i="130" s="1"/>
  <c r="M56" i="131"/>
  <c r="M55" i="131" s="1"/>
  <c r="M56" i="132"/>
  <c r="M55" i="132" s="1"/>
  <c r="M56" i="133"/>
  <c r="M55" i="133" s="1"/>
  <c r="M56" i="134"/>
  <c r="M55" i="134" s="1"/>
  <c r="M56" i="10"/>
  <c r="M55" i="10" s="1"/>
  <c r="G57" i="95"/>
  <c r="G57" i="96"/>
  <c r="G57" i="97"/>
  <c r="G57" i="98"/>
  <c r="G57" i="99"/>
  <c r="G57" i="100"/>
  <c r="G57" i="101"/>
  <c r="G57" i="102"/>
  <c r="G57" i="103"/>
  <c r="G57" i="104"/>
  <c r="G57" i="105"/>
  <c r="G57" i="106"/>
  <c r="G57" i="108"/>
  <c r="G57" i="107"/>
  <c r="G57" i="109"/>
  <c r="G57" i="110"/>
  <c r="G57" i="111"/>
  <c r="G57" i="112"/>
  <c r="G57" i="113"/>
  <c r="G57" i="114"/>
  <c r="G57" i="115"/>
  <c r="G57" i="116"/>
  <c r="G57" i="117"/>
  <c r="G57" i="118"/>
  <c r="G57" i="119"/>
  <c r="G57" i="120"/>
  <c r="G57" i="121"/>
  <c r="G57" i="122"/>
  <c r="G57" i="123"/>
  <c r="G57" i="125"/>
  <c r="G57" i="126"/>
  <c r="G57" i="127"/>
  <c r="G57" i="128"/>
  <c r="G57" i="129"/>
  <c r="G57" i="130"/>
  <c r="G57" i="131"/>
  <c r="G57" i="132"/>
  <c r="G57" i="133"/>
  <c r="G57" i="134"/>
  <c r="G57" i="10"/>
  <c r="H57" i="10" s="1"/>
  <c r="G56" i="95"/>
  <c r="G55" i="95" s="1"/>
  <c r="G56" i="96"/>
  <c r="G55" i="96" s="1"/>
  <c r="G56" i="97"/>
  <c r="G56" i="98"/>
  <c r="G55" i="98" s="1"/>
  <c r="G56" i="99"/>
  <c r="G55" i="99" s="1"/>
  <c r="G56" i="100"/>
  <c r="G55" i="100" s="1"/>
  <c r="G56" i="101"/>
  <c r="G56" i="102"/>
  <c r="G55" i="102" s="1"/>
  <c r="G56" i="103"/>
  <c r="G55" i="103" s="1"/>
  <c r="G56" i="104"/>
  <c r="G55" i="104" s="1"/>
  <c r="G56" i="105"/>
  <c r="G55" i="105" s="1"/>
  <c r="G56" i="106"/>
  <c r="G55" i="106" s="1"/>
  <c r="G56" i="108"/>
  <c r="G55" i="108" s="1"/>
  <c r="G56" i="107"/>
  <c r="G55" i="107" s="1"/>
  <c r="G56" i="109"/>
  <c r="G55" i="109" s="1"/>
  <c r="G56" i="110"/>
  <c r="G55" i="110" s="1"/>
  <c r="G56" i="111"/>
  <c r="G55" i="111" s="1"/>
  <c r="G56" i="112"/>
  <c r="G55" i="112" s="1"/>
  <c r="G56" i="113"/>
  <c r="G56" i="114"/>
  <c r="G55" i="114" s="1"/>
  <c r="G56" i="115"/>
  <c r="G55" i="115" s="1"/>
  <c r="G56" i="116"/>
  <c r="G55" i="116" s="1"/>
  <c r="G56" i="117"/>
  <c r="G56" i="118"/>
  <c r="G55" i="118" s="1"/>
  <c r="G56" i="119"/>
  <c r="G55" i="119" s="1"/>
  <c r="G56" i="120"/>
  <c r="G55" i="120" s="1"/>
  <c r="G56" i="121"/>
  <c r="G55" i="121" s="1"/>
  <c r="G56" i="122"/>
  <c r="G55" i="122" s="1"/>
  <c r="G56" i="123"/>
  <c r="G55" i="123" s="1"/>
  <c r="G56" i="125"/>
  <c r="G55" i="125" s="1"/>
  <c r="G56" i="126"/>
  <c r="G55" i="126" s="1"/>
  <c r="G56" i="127"/>
  <c r="G55" i="127" s="1"/>
  <c r="G56" i="128"/>
  <c r="G55" i="128" s="1"/>
  <c r="G56" i="129"/>
  <c r="G55" i="129" s="1"/>
  <c r="G56" i="130"/>
  <c r="G56" i="131"/>
  <c r="G55" i="131" s="1"/>
  <c r="G56" i="132"/>
  <c r="G55" i="132" s="1"/>
  <c r="G56" i="133"/>
  <c r="G55" i="133" s="1"/>
  <c r="G56" i="134"/>
  <c r="G56" i="10"/>
  <c r="B57" i="96"/>
  <c r="B57" i="97"/>
  <c r="B57" i="98"/>
  <c r="B57" i="99"/>
  <c r="B57" i="100"/>
  <c r="B57" i="101"/>
  <c r="B57" i="102"/>
  <c r="B57" i="103"/>
  <c r="B57" i="104"/>
  <c r="B57" i="105"/>
  <c r="B57" i="106"/>
  <c r="B57" i="108"/>
  <c r="B57" i="107"/>
  <c r="B57" i="109"/>
  <c r="B57" i="110"/>
  <c r="B57" i="111"/>
  <c r="B57" i="112"/>
  <c r="B57" i="113"/>
  <c r="B57" i="114"/>
  <c r="B57" i="115"/>
  <c r="B57" i="116"/>
  <c r="B57" i="117"/>
  <c r="B57" i="118"/>
  <c r="B57" i="119"/>
  <c r="B57" i="120"/>
  <c r="B57" i="121"/>
  <c r="B57" i="122"/>
  <c r="B57" i="123"/>
  <c r="B57" i="125"/>
  <c r="B57" i="126"/>
  <c r="B57" i="127"/>
  <c r="B57" i="128"/>
  <c r="B57" i="129"/>
  <c r="B57" i="130"/>
  <c r="B57" i="131"/>
  <c r="B57" i="132"/>
  <c r="B57" i="133"/>
  <c r="B57" i="134"/>
  <c r="B57" i="95"/>
  <c r="B56" i="96"/>
  <c r="B56" i="97"/>
  <c r="B56" i="98"/>
  <c r="B56" i="99"/>
  <c r="B56" i="100"/>
  <c r="B56" i="101"/>
  <c r="B56" i="102"/>
  <c r="B56" i="103"/>
  <c r="B56" i="104"/>
  <c r="B56" i="105"/>
  <c r="B56" i="106"/>
  <c r="B56" i="108"/>
  <c r="B56" i="107"/>
  <c r="B56" i="109"/>
  <c r="B56" i="110"/>
  <c r="B56" i="111"/>
  <c r="B56" i="112"/>
  <c r="B56" i="113"/>
  <c r="B56" i="114"/>
  <c r="B56" i="115"/>
  <c r="B56" i="116"/>
  <c r="B56" i="117"/>
  <c r="B56" i="118"/>
  <c r="B56" i="119"/>
  <c r="B56" i="120"/>
  <c r="B56" i="121"/>
  <c r="B56" i="122"/>
  <c r="B56" i="123"/>
  <c r="B56" i="125"/>
  <c r="B56" i="126"/>
  <c r="B56" i="127"/>
  <c r="B56" i="128"/>
  <c r="B56" i="129"/>
  <c r="B56" i="130"/>
  <c r="B56" i="131"/>
  <c r="B56" i="132"/>
  <c r="B56" i="133"/>
  <c r="B56" i="134"/>
  <c r="B56" i="95"/>
  <c r="AF55" i="95"/>
  <c r="AF55" i="96"/>
  <c r="AF55" i="97"/>
  <c r="AF55" i="98"/>
  <c r="AF55" i="99"/>
  <c r="AF55" i="100"/>
  <c r="AF55" i="101"/>
  <c r="AF55" i="102"/>
  <c r="AF55" i="103"/>
  <c r="AF55" i="104"/>
  <c r="AF55" i="105"/>
  <c r="AF55" i="106"/>
  <c r="AF55" i="108"/>
  <c r="AF55" i="107"/>
  <c r="AF55" i="109"/>
  <c r="AF55" i="110"/>
  <c r="AF55" i="111"/>
  <c r="AF55" i="112"/>
  <c r="AF55" i="113"/>
  <c r="AF55" i="114"/>
  <c r="AF55" i="115"/>
  <c r="AF55" i="116"/>
  <c r="AF55" i="117"/>
  <c r="AF55" i="118"/>
  <c r="AF55" i="119"/>
  <c r="AF55" i="120"/>
  <c r="AF55" i="121"/>
  <c r="AF55" i="122"/>
  <c r="AF55" i="123"/>
  <c r="AF55" i="125"/>
  <c r="AF55" i="126"/>
  <c r="AF55" i="127"/>
  <c r="AF55" i="128"/>
  <c r="AF55" i="129"/>
  <c r="AF55" i="130"/>
  <c r="AF55" i="131"/>
  <c r="AF55" i="132"/>
  <c r="AF55" i="133"/>
  <c r="AF55" i="134"/>
  <c r="AE55" i="96"/>
  <c r="AE55" i="104"/>
  <c r="AE55" i="105"/>
  <c r="AE55" i="112"/>
  <c r="AE55" i="117"/>
  <c r="AE55" i="120"/>
  <c r="AE55" i="129"/>
  <c r="Z55" i="95"/>
  <c r="Z55" i="96"/>
  <c r="Z55" i="97"/>
  <c r="Z55" i="98"/>
  <c r="Z55" i="99"/>
  <c r="Z55" i="100"/>
  <c r="Z55" i="101"/>
  <c r="Z55" i="102"/>
  <c r="Z55" i="103"/>
  <c r="Z55" i="104"/>
  <c r="Z55" i="105"/>
  <c r="Z55" i="106"/>
  <c r="Z55" i="108"/>
  <c r="Z55" i="107"/>
  <c r="Z55" i="109"/>
  <c r="Z55" i="110"/>
  <c r="Z55" i="111"/>
  <c r="Z55" i="112"/>
  <c r="Z55" i="113"/>
  <c r="Z55" i="114"/>
  <c r="Z55" i="115"/>
  <c r="Z55" i="116"/>
  <c r="Z55" i="117"/>
  <c r="Z55" i="118"/>
  <c r="Z55" i="119"/>
  <c r="Z55" i="120"/>
  <c r="Z55" i="121"/>
  <c r="Z55" i="122"/>
  <c r="Z55" i="123"/>
  <c r="Z55" i="125"/>
  <c r="Z55" i="126"/>
  <c r="Z55" i="127"/>
  <c r="Z55" i="128"/>
  <c r="Z55" i="129"/>
  <c r="Z55" i="130"/>
  <c r="Z55" i="131"/>
  <c r="Z55" i="132"/>
  <c r="Z55" i="133"/>
  <c r="Z55" i="134"/>
  <c r="Y55" i="96"/>
  <c r="Y55" i="105"/>
  <c r="Y55" i="112"/>
  <c r="Y55" i="129"/>
  <c r="T55" i="96"/>
  <c r="T55" i="97"/>
  <c r="T55" i="98"/>
  <c r="T55" i="99"/>
  <c r="T55" i="100"/>
  <c r="T55" i="101"/>
  <c r="T55" i="102"/>
  <c r="T55" i="103"/>
  <c r="T55" i="104"/>
  <c r="T55" i="105"/>
  <c r="T55" i="106"/>
  <c r="T55" i="108"/>
  <c r="T55" i="107"/>
  <c r="T55" i="109"/>
  <c r="T55" i="110"/>
  <c r="T55" i="111"/>
  <c r="T55" i="112"/>
  <c r="T55" i="113"/>
  <c r="T55" i="114"/>
  <c r="T55" i="115"/>
  <c r="T55" i="116"/>
  <c r="T55" i="117"/>
  <c r="T55" i="118"/>
  <c r="T55" i="119"/>
  <c r="T55" i="120"/>
  <c r="T55" i="121"/>
  <c r="T55" i="122"/>
  <c r="T55" i="123"/>
  <c r="T55" i="125"/>
  <c r="T55" i="126"/>
  <c r="T55" i="127"/>
  <c r="T55" i="128"/>
  <c r="T55" i="129"/>
  <c r="T55" i="130"/>
  <c r="T55" i="131"/>
  <c r="T55" i="132"/>
  <c r="T55" i="133"/>
  <c r="T55" i="134"/>
  <c r="S55" i="99"/>
  <c r="S55" i="130"/>
  <c r="N55" i="95"/>
  <c r="N55" i="96"/>
  <c r="N55" i="97"/>
  <c r="N55" i="98"/>
  <c r="N55" i="99"/>
  <c r="N55" i="100"/>
  <c r="N55" i="101"/>
  <c r="N55" i="102"/>
  <c r="N55" i="103"/>
  <c r="N55" i="104"/>
  <c r="N55" i="105"/>
  <c r="N55" i="106"/>
  <c r="N55" i="108"/>
  <c r="N55" i="107"/>
  <c r="N55" i="109"/>
  <c r="N55" i="110"/>
  <c r="N55" i="111"/>
  <c r="N55" i="112"/>
  <c r="N55" i="113"/>
  <c r="N55" i="114"/>
  <c r="N55" i="115"/>
  <c r="N55" i="116"/>
  <c r="N55" i="117"/>
  <c r="N55" i="118"/>
  <c r="N55" i="119"/>
  <c r="N55" i="120"/>
  <c r="N55" i="121"/>
  <c r="N55" i="122"/>
  <c r="N55" i="123"/>
  <c r="N55" i="125"/>
  <c r="N55" i="126"/>
  <c r="N55" i="127"/>
  <c r="N55" i="128"/>
  <c r="N55" i="129"/>
  <c r="N55" i="130"/>
  <c r="N55" i="131"/>
  <c r="N55" i="132"/>
  <c r="N55" i="133"/>
  <c r="N55" i="134"/>
  <c r="H55" i="95"/>
  <c r="H55" i="96"/>
  <c r="H55" i="97"/>
  <c r="H55" i="98"/>
  <c r="H55" i="99"/>
  <c r="H55" i="100"/>
  <c r="H55" i="101"/>
  <c r="H55" i="102"/>
  <c r="H55" i="103"/>
  <c r="H55" i="104"/>
  <c r="H55" i="105"/>
  <c r="H55" i="106"/>
  <c r="H55" i="108"/>
  <c r="H55" i="107"/>
  <c r="H55" i="109"/>
  <c r="H55" i="110"/>
  <c r="H55" i="111"/>
  <c r="H55" i="112"/>
  <c r="H55" i="113"/>
  <c r="H55" i="114"/>
  <c r="H55" i="115"/>
  <c r="H55" i="116"/>
  <c r="H55" i="117"/>
  <c r="H55" i="118"/>
  <c r="H55" i="119"/>
  <c r="H55" i="120"/>
  <c r="H55" i="121"/>
  <c r="H55" i="122"/>
  <c r="H55" i="123"/>
  <c r="H55" i="125"/>
  <c r="H55" i="126"/>
  <c r="H55" i="127"/>
  <c r="H55" i="128"/>
  <c r="H55" i="129"/>
  <c r="H55" i="130"/>
  <c r="H55" i="131"/>
  <c r="H55" i="132"/>
  <c r="H55" i="133"/>
  <c r="H55" i="134"/>
  <c r="B57" i="10"/>
  <c r="B56" i="10"/>
  <c r="AE39" i="95"/>
  <c r="AE39" i="96"/>
  <c r="AE39" i="97"/>
  <c r="AE39" i="98"/>
  <c r="AE39" i="99"/>
  <c r="AE39" i="100"/>
  <c r="AE39" i="101"/>
  <c r="AE39" i="102"/>
  <c r="AE39" i="103"/>
  <c r="AE39" i="104"/>
  <c r="AE39" i="105"/>
  <c r="AE39" i="106"/>
  <c r="AE39" i="108"/>
  <c r="AE39" i="107"/>
  <c r="AE39" i="109"/>
  <c r="AE39" i="110"/>
  <c r="AE39" i="111"/>
  <c r="AE39" i="112"/>
  <c r="AE39" i="113"/>
  <c r="AE39" i="114"/>
  <c r="AE39" i="115"/>
  <c r="AE39" i="116"/>
  <c r="AE39" i="117"/>
  <c r="AE39" i="118"/>
  <c r="AE39" i="119"/>
  <c r="AE39" i="120"/>
  <c r="AE39" i="121"/>
  <c r="AE39" i="122"/>
  <c r="AE39" i="123"/>
  <c r="AE39" i="125"/>
  <c r="AE39" i="126"/>
  <c r="AE39" i="127"/>
  <c r="AE39" i="128"/>
  <c r="AE39" i="129"/>
  <c r="AE39" i="130"/>
  <c r="AE39" i="131"/>
  <c r="AE39" i="132"/>
  <c r="AE39" i="133"/>
  <c r="AE39" i="134"/>
  <c r="AE39" i="10"/>
  <c r="Y39" i="95"/>
  <c r="Y39" i="96"/>
  <c r="Y39" i="97"/>
  <c r="Y39" i="98"/>
  <c r="Y39" i="99"/>
  <c r="Y39" i="100"/>
  <c r="Y39" i="101"/>
  <c r="Y39" i="102"/>
  <c r="Y39" i="103"/>
  <c r="Y39" i="104"/>
  <c r="Y39" i="105"/>
  <c r="Y39" i="106"/>
  <c r="Y39" i="108"/>
  <c r="Y39" i="107"/>
  <c r="Y39" i="109"/>
  <c r="Y39" i="110"/>
  <c r="Y39" i="111"/>
  <c r="Y39" i="112"/>
  <c r="Y39" i="113"/>
  <c r="Y39" i="114"/>
  <c r="Y39" i="115"/>
  <c r="Y39" i="116"/>
  <c r="Y39" i="117"/>
  <c r="Y39" i="118"/>
  <c r="Y39" i="119"/>
  <c r="Y39" i="120"/>
  <c r="Y39" i="121"/>
  <c r="Y39" i="122"/>
  <c r="Y39" i="123"/>
  <c r="Y39" i="125"/>
  <c r="Y39" i="126"/>
  <c r="Y39" i="127"/>
  <c r="Y39" i="128"/>
  <c r="Y39" i="129"/>
  <c r="Y39" i="130"/>
  <c r="Y39" i="131"/>
  <c r="Y39" i="132"/>
  <c r="Y39" i="133"/>
  <c r="Y39" i="134"/>
  <c r="Y39" i="10"/>
  <c r="S39" i="95"/>
  <c r="S39" i="96"/>
  <c r="S38" i="96" s="1"/>
  <c r="S39" i="97"/>
  <c r="S38" i="97" s="1"/>
  <c r="S39" i="98"/>
  <c r="S38" i="98" s="1"/>
  <c r="S39" i="99"/>
  <c r="S38" i="99" s="1"/>
  <c r="S39" i="100"/>
  <c r="S38" i="100" s="1"/>
  <c r="S39" i="101"/>
  <c r="S38" i="101" s="1"/>
  <c r="S39" i="102"/>
  <c r="S38" i="102" s="1"/>
  <c r="S39" i="103"/>
  <c r="S38" i="103" s="1"/>
  <c r="S39" i="104"/>
  <c r="S38" i="104" s="1"/>
  <c r="S39" i="105"/>
  <c r="S38" i="105" s="1"/>
  <c r="S39" i="106"/>
  <c r="S38" i="106" s="1"/>
  <c r="S39" i="108"/>
  <c r="S38" i="108" s="1"/>
  <c r="S39" i="107"/>
  <c r="S38" i="107" s="1"/>
  <c r="S39" i="109"/>
  <c r="S38" i="109" s="1"/>
  <c r="S39" i="110"/>
  <c r="S38" i="110" s="1"/>
  <c r="S39" i="111"/>
  <c r="S38" i="111" s="1"/>
  <c r="S39" i="112"/>
  <c r="S38" i="112" s="1"/>
  <c r="S39" i="113"/>
  <c r="S38" i="113" s="1"/>
  <c r="S39" i="114"/>
  <c r="S38" i="114" s="1"/>
  <c r="S39" i="115"/>
  <c r="S38" i="115" s="1"/>
  <c r="S39" i="116"/>
  <c r="S38" i="116" s="1"/>
  <c r="S39" i="117"/>
  <c r="S38" i="117" s="1"/>
  <c r="S39" i="118"/>
  <c r="S38" i="118" s="1"/>
  <c r="S39" i="119"/>
  <c r="S38" i="119" s="1"/>
  <c r="S39" i="120"/>
  <c r="S38" i="120" s="1"/>
  <c r="S39" i="121"/>
  <c r="S38" i="121" s="1"/>
  <c r="S39" i="122"/>
  <c r="S38" i="122" s="1"/>
  <c r="S39" i="123"/>
  <c r="S38" i="123" s="1"/>
  <c r="S39" i="125"/>
  <c r="S38" i="125" s="1"/>
  <c r="S39" i="126"/>
  <c r="S38" i="126" s="1"/>
  <c r="S39" i="127"/>
  <c r="S38" i="127" s="1"/>
  <c r="S39" i="128"/>
  <c r="S38" i="128" s="1"/>
  <c r="S39" i="129"/>
  <c r="S38" i="129" s="1"/>
  <c r="S39" i="130"/>
  <c r="S38" i="130" s="1"/>
  <c r="S39" i="131"/>
  <c r="S38" i="131" s="1"/>
  <c r="S39" i="132"/>
  <c r="S38" i="132" s="1"/>
  <c r="S39" i="133"/>
  <c r="S38" i="133" s="1"/>
  <c r="S39" i="134"/>
  <c r="S38" i="134" s="1"/>
  <c r="S39" i="10"/>
  <c r="M39" i="95"/>
  <c r="M39" i="96"/>
  <c r="M39" i="97"/>
  <c r="M39" i="98"/>
  <c r="M39" i="99"/>
  <c r="M39" i="100"/>
  <c r="M39" i="101"/>
  <c r="M39" i="102"/>
  <c r="M39" i="103"/>
  <c r="M39" i="104"/>
  <c r="M39" i="105"/>
  <c r="M39" i="106"/>
  <c r="M39" i="108"/>
  <c r="M39" i="107"/>
  <c r="M39" i="109"/>
  <c r="M39" i="110"/>
  <c r="M39" i="111"/>
  <c r="M39" i="112"/>
  <c r="M39" i="113"/>
  <c r="M39" i="114"/>
  <c r="M39" i="115"/>
  <c r="M39" i="116"/>
  <c r="M39" i="117"/>
  <c r="M39" i="118"/>
  <c r="M39" i="119"/>
  <c r="M39" i="120"/>
  <c r="M39" i="121"/>
  <c r="M39" i="122"/>
  <c r="M39" i="123"/>
  <c r="M39" i="125"/>
  <c r="M39" i="126"/>
  <c r="M39" i="127"/>
  <c r="M39" i="128"/>
  <c r="M39" i="129"/>
  <c r="M39" i="130"/>
  <c r="M39" i="131"/>
  <c r="M39" i="132"/>
  <c r="M39" i="133"/>
  <c r="M39" i="134"/>
  <c r="M39" i="10"/>
  <c r="G39" i="95"/>
  <c r="G39" i="96"/>
  <c r="G38" i="96" s="1"/>
  <c r="G39" i="97"/>
  <c r="G39" i="98"/>
  <c r="G39" i="99"/>
  <c r="G39" i="100"/>
  <c r="G38" i="100" s="1"/>
  <c r="G39" i="101"/>
  <c r="G39" i="102"/>
  <c r="G39" i="103"/>
  <c r="G39" i="104"/>
  <c r="G39" i="105"/>
  <c r="G39" i="106"/>
  <c r="G38" i="106" s="1"/>
  <c r="G39" i="108"/>
  <c r="G39" i="107"/>
  <c r="G39" i="109"/>
  <c r="G39" i="110"/>
  <c r="G39" i="111"/>
  <c r="G39" i="112"/>
  <c r="G38" i="112" s="1"/>
  <c r="G39" i="113"/>
  <c r="G39" i="114"/>
  <c r="G39" i="115"/>
  <c r="G39" i="116"/>
  <c r="G38" i="116" s="1"/>
  <c r="G39" i="117"/>
  <c r="G39" i="118"/>
  <c r="G39" i="119"/>
  <c r="G39" i="120"/>
  <c r="G39" i="121"/>
  <c r="G39" i="122"/>
  <c r="G39" i="123"/>
  <c r="G39" i="125"/>
  <c r="G39" i="126"/>
  <c r="G39" i="127"/>
  <c r="G38" i="127" s="1"/>
  <c r="G39" i="128"/>
  <c r="G39" i="129"/>
  <c r="G39" i="130"/>
  <c r="G39" i="131"/>
  <c r="G39" i="132"/>
  <c r="G39" i="133"/>
  <c r="G39" i="134"/>
  <c r="G39" i="10"/>
  <c r="H39" i="10" s="1"/>
  <c r="B39" i="95"/>
  <c r="B39" i="96"/>
  <c r="B39" i="97"/>
  <c r="B39" i="98"/>
  <c r="B39" i="99"/>
  <c r="B39" i="100"/>
  <c r="B39" i="101"/>
  <c r="B39" i="102"/>
  <c r="B39" i="103"/>
  <c r="B39" i="104"/>
  <c r="B39" i="105"/>
  <c r="B39" i="106"/>
  <c r="B39" i="108"/>
  <c r="B39" i="107"/>
  <c r="B39" i="109"/>
  <c r="B39" i="110"/>
  <c r="B39" i="111"/>
  <c r="B39" i="112"/>
  <c r="B39" i="113"/>
  <c r="B39" i="114"/>
  <c r="B39" i="115"/>
  <c r="B39" i="116"/>
  <c r="B39" i="117"/>
  <c r="B39" i="118"/>
  <c r="B39" i="119"/>
  <c r="B39" i="120"/>
  <c r="B39" i="121"/>
  <c r="B39" i="122"/>
  <c r="B39" i="123"/>
  <c r="B39" i="125"/>
  <c r="B39" i="126"/>
  <c r="B39" i="127"/>
  <c r="B39" i="128"/>
  <c r="B39" i="129"/>
  <c r="B39" i="130"/>
  <c r="B39" i="131"/>
  <c r="B39" i="132"/>
  <c r="B39" i="133"/>
  <c r="B39" i="134"/>
  <c r="B39" i="10"/>
  <c r="I101" i="3"/>
  <c r="I84" i="3"/>
  <c r="I67" i="3"/>
  <c r="I50" i="3"/>
  <c r="G55" i="10" l="1"/>
  <c r="H56" i="10"/>
  <c r="S38" i="95"/>
  <c r="T39" i="95"/>
  <c r="T38" i="95" s="1"/>
  <c r="S55" i="95"/>
  <c r="T56" i="95"/>
  <c r="T55" i="95" s="1"/>
  <c r="S38" i="10"/>
  <c r="T39" i="10"/>
  <c r="S55" i="10"/>
  <c r="T56" i="10"/>
  <c r="AE38" i="122"/>
  <c r="Y38" i="122"/>
  <c r="Y38" i="110"/>
  <c r="AE38" i="110"/>
  <c r="Y38" i="102"/>
  <c r="AE38" i="102"/>
  <c r="AE38" i="130"/>
  <c r="Y38" i="130"/>
  <c r="AE38" i="126"/>
  <c r="Y38" i="126"/>
  <c r="AE38" i="121"/>
  <c r="Y38" i="121"/>
  <c r="Y38" i="117"/>
  <c r="AE38" i="117"/>
  <c r="Y38" i="113"/>
  <c r="AE38" i="113"/>
  <c r="Y38" i="109"/>
  <c r="AE38" i="109"/>
  <c r="Y38" i="105"/>
  <c r="AE38" i="105"/>
  <c r="Y38" i="101"/>
  <c r="AE38" i="101"/>
  <c r="Y38" i="97"/>
  <c r="AE38" i="97"/>
  <c r="G38" i="105"/>
  <c r="G38" i="110"/>
  <c r="G38" i="121"/>
  <c r="Y38" i="129"/>
  <c r="AE38" i="129"/>
  <c r="Y38" i="116"/>
  <c r="AE38" i="116"/>
  <c r="Y38" i="107"/>
  <c r="AE38" i="107"/>
  <c r="Y38" i="100"/>
  <c r="AE38" i="100"/>
  <c r="G38" i="101"/>
  <c r="G38" i="117"/>
  <c r="G38" i="122"/>
  <c r="G38" i="129"/>
  <c r="AE38" i="127"/>
  <c r="Y38" i="127"/>
  <c r="Y38" i="118"/>
  <c r="AE38" i="118"/>
  <c r="Y38" i="106"/>
  <c r="AE38" i="106"/>
  <c r="Y38" i="98"/>
  <c r="AE38" i="98"/>
  <c r="Y55" i="115"/>
  <c r="Y38" i="125"/>
  <c r="AE38" i="125"/>
  <c r="Y38" i="120"/>
  <c r="AE38" i="120"/>
  <c r="Y38" i="112"/>
  <c r="AE38" i="112"/>
  <c r="Y38" i="104"/>
  <c r="AE38" i="104"/>
  <c r="Y38" i="96"/>
  <c r="AE38" i="96"/>
  <c r="Y38" i="128"/>
  <c r="G38" i="128"/>
  <c r="AE38" i="128"/>
  <c r="Y38" i="123"/>
  <c r="AE38" i="123"/>
  <c r="G38" i="123"/>
  <c r="Y38" i="119"/>
  <c r="G38" i="119"/>
  <c r="AE38" i="119"/>
  <c r="Y38" i="115"/>
  <c r="G38" i="115"/>
  <c r="AE38" i="115"/>
  <c r="Y38" i="111"/>
  <c r="AE38" i="111"/>
  <c r="G38" i="111"/>
  <c r="Y38" i="108"/>
  <c r="AE38" i="108"/>
  <c r="G38" i="108"/>
  <c r="Y38" i="103"/>
  <c r="G38" i="103"/>
  <c r="AE38" i="103"/>
  <c r="Y38" i="99"/>
  <c r="G38" i="99"/>
  <c r="AE38" i="99"/>
  <c r="Y38" i="95"/>
  <c r="G38" i="95"/>
  <c r="AE38" i="95"/>
  <c r="G38" i="97"/>
  <c r="G38" i="102"/>
  <c r="G38" i="107"/>
  <c r="G38" i="113"/>
  <c r="G38" i="118"/>
  <c r="G38" i="125"/>
  <c r="G38" i="130"/>
  <c r="AE38" i="131"/>
  <c r="Y38" i="131"/>
  <c r="Y38" i="114"/>
  <c r="AE38" i="114"/>
  <c r="S55" i="102"/>
  <c r="AE55" i="132"/>
  <c r="Y72" i="95"/>
  <c r="Y72" i="131"/>
  <c r="Y72" i="127"/>
  <c r="Y72" i="122"/>
  <c r="Y72" i="118"/>
  <c r="Y72" i="114"/>
  <c r="Y72" i="110"/>
  <c r="Y72" i="106"/>
  <c r="Y72" i="102"/>
  <c r="Y72" i="98"/>
  <c r="AE72" i="95"/>
  <c r="AE72" i="131"/>
  <c r="AE72" i="127"/>
  <c r="AE72" i="122"/>
  <c r="AE72" i="118"/>
  <c r="AE72" i="114"/>
  <c r="AE72" i="110"/>
  <c r="AE72" i="106"/>
  <c r="AE72" i="102"/>
  <c r="AE72" i="98"/>
  <c r="G38" i="98"/>
  <c r="G38" i="104"/>
  <c r="G38" i="109"/>
  <c r="G38" i="114"/>
  <c r="G38" i="120"/>
  <c r="G38" i="126"/>
  <c r="G38" i="131"/>
  <c r="G38" i="132"/>
  <c r="Y38" i="132"/>
  <c r="AE38" i="132"/>
  <c r="Y38" i="133"/>
  <c r="AE38" i="133"/>
  <c r="G38" i="133"/>
  <c r="Y38" i="10"/>
  <c r="AE38" i="10"/>
  <c r="G38" i="10"/>
  <c r="Y38" i="134"/>
  <c r="AE38" i="134"/>
  <c r="G38" i="134"/>
  <c r="M72" i="98"/>
  <c r="S72" i="95"/>
  <c r="S72" i="131"/>
  <c r="S72" i="127"/>
  <c r="S72" i="122"/>
  <c r="S72" i="118"/>
  <c r="S72" i="114"/>
  <c r="S72" i="110"/>
  <c r="S72" i="106"/>
  <c r="S72" i="102"/>
  <c r="S72" i="98"/>
  <c r="M38" i="127"/>
  <c r="M38" i="110"/>
  <c r="G72" i="134"/>
  <c r="G72" i="130"/>
  <c r="G72" i="126"/>
  <c r="G72" i="121"/>
  <c r="G72" i="117"/>
  <c r="G72" i="113"/>
  <c r="G72" i="109"/>
  <c r="G72" i="105"/>
  <c r="G72" i="101"/>
  <c r="G72" i="97"/>
  <c r="M72" i="134"/>
  <c r="M72" i="130"/>
  <c r="M72" i="126"/>
  <c r="M72" i="121"/>
  <c r="M72" i="117"/>
  <c r="M72" i="113"/>
  <c r="M72" i="109"/>
  <c r="M72" i="105"/>
  <c r="M72" i="101"/>
  <c r="M72" i="97"/>
  <c r="S72" i="134"/>
  <c r="S72" i="130"/>
  <c r="S72" i="126"/>
  <c r="S72" i="121"/>
  <c r="S72" i="117"/>
  <c r="S72" i="113"/>
  <c r="S72" i="109"/>
  <c r="S72" i="105"/>
  <c r="S72" i="101"/>
  <c r="S72" i="97"/>
  <c r="Y72" i="134"/>
  <c r="Y72" i="130"/>
  <c r="Y72" i="126"/>
  <c r="Y72" i="121"/>
  <c r="Y72" i="117"/>
  <c r="Y72" i="113"/>
  <c r="Y72" i="109"/>
  <c r="Y72" i="105"/>
  <c r="Y72" i="101"/>
  <c r="Y72" i="97"/>
  <c r="AE72" i="134"/>
  <c r="AE72" i="130"/>
  <c r="AE72" i="126"/>
  <c r="AE72" i="121"/>
  <c r="AE72" i="117"/>
  <c r="AE72" i="113"/>
  <c r="AE72" i="109"/>
  <c r="AE72" i="105"/>
  <c r="AE72" i="101"/>
  <c r="AE72" i="97"/>
  <c r="M38" i="10"/>
  <c r="M38" i="131"/>
  <c r="M38" i="122"/>
  <c r="M38" i="118"/>
  <c r="M38" i="114"/>
  <c r="M38" i="106"/>
  <c r="M38" i="102"/>
  <c r="M38" i="98"/>
  <c r="M38" i="132"/>
  <c r="M38" i="128"/>
  <c r="M38" i="123"/>
  <c r="M38" i="119"/>
  <c r="M38" i="115"/>
  <c r="M38" i="111"/>
  <c r="M38" i="108"/>
  <c r="M38" i="103"/>
  <c r="M38" i="99"/>
  <c r="M38" i="95"/>
  <c r="M72" i="100"/>
  <c r="M72" i="96"/>
  <c r="S72" i="133"/>
  <c r="S72" i="129"/>
  <c r="S72" i="125"/>
  <c r="S72" i="120"/>
  <c r="S72" i="116"/>
  <c r="S72" i="112"/>
  <c r="S72" i="107"/>
  <c r="S72" i="104"/>
  <c r="S72" i="100"/>
  <c r="S72" i="96"/>
  <c r="Y72" i="133"/>
  <c r="Y72" i="129"/>
  <c r="Y72" i="125"/>
  <c r="Y72" i="120"/>
  <c r="Y72" i="116"/>
  <c r="Y72" i="112"/>
  <c r="Y72" i="107"/>
  <c r="Y72" i="104"/>
  <c r="Y72" i="100"/>
  <c r="Y72" i="96"/>
  <c r="AE72" i="133"/>
  <c r="AE72" i="129"/>
  <c r="AE72" i="125"/>
  <c r="AE72" i="120"/>
  <c r="AE72" i="116"/>
  <c r="AE72" i="112"/>
  <c r="AE72" i="107"/>
  <c r="AE72" i="104"/>
  <c r="AE72" i="100"/>
  <c r="AE72" i="96"/>
  <c r="G72" i="132"/>
  <c r="G72" i="128"/>
  <c r="G72" i="123"/>
  <c r="G72" i="119"/>
  <c r="G72" i="115"/>
  <c r="G72" i="111"/>
  <c r="G72" i="108"/>
  <c r="G72" i="103"/>
  <c r="G72" i="99"/>
  <c r="G72" i="10"/>
  <c r="M72" i="99"/>
  <c r="M72" i="10"/>
  <c r="S72" i="132"/>
  <c r="S72" i="128"/>
  <c r="S72" i="123"/>
  <c r="S72" i="119"/>
  <c r="S72" i="115"/>
  <c r="S72" i="111"/>
  <c r="S72" i="108"/>
  <c r="S72" i="103"/>
  <c r="S72" i="99"/>
  <c r="S72" i="10"/>
  <c r="Y72" i="132"/>
  <c r="Y72" i="128"/>
  <c r="Y72" i="123"/>
  <c r="Y72" i="119"/>
  <c r="Y72" i="115"/>
  <c r="Y72" i="111"/>
  <c r="Y72" i="108"/>
  <c r="Y72" i="103"/>
  <c r="Y72" i="99"/>
  <c r="Y72" i="10"/>
  <c r="AE72" i="132"/>
  <c r="AE72" i="128"/>
  <c r="AE72" i="123"/>
  <c r="AE72" i="119"/>
  <c r="AE72" i="115"/>
  <c r="AE72" i="111"/>
  <c r="AE72" i="108"/>
  <c r="AE72" i="103"/>
  <c r="AE72" i="99"/>
  <c r="AE72" i="10"/>
  <c r="M38" i="134"/>
  <c r="M38" i="130"/>
  <c r="M38" i="120"/>
  <c r="M38" i="117"/>
  <c r="M38" i="107"/>
  <c r="M38" i="105"/>
  <c r="M38" i="101"/>
  <c r="M38" i="97"/>
  <c r="G72" i="133"/>
  <c r="G72" i="129"/>
  <c r="G72" i="125"/>
  <c r="G72" i="120"/>
  <c r="G72" i="116"/>
  <c r="G72" i="112"/>
  <c r="G72" i="107"/>
  <c r="G72" i="104"/>
  <c r="G72" i="100"/>
  <c r="G72" i="96"/>
  <c r="M72" i="95"/>
  <c r="M72" i="131"/>
  <c r="M72" i="127"/>
  <c r="M72" i="122"/>
  <c r="M72" i="118"/>
  <c r="M72" i="114"/>
  <c r="M72" i="110"/>
  <c r="M72" i="106"/>
  <c r="M72" i="102"/>
  <c r="M38" i="129"/>
  <c r="M38" i="126"/>
  <c r="M38" i="116"/>
  <c r="M38" i="113"/>
  <c r="M38" i="104"/>
  <c r="M38" i="100"/>
  <c r="M38" i="133"/>
  <c r="M38" i="125"/>
  <c r="M38" i="121"/>
  <c r="M38" i="112"/>
  <c r="M38" i="109"/>
  <c r="M38" i="96"/>
  <c r="G72" i="95"/>
  <c r="G72" i="131"/>
  <c r="G72" i="127"/>
  <c r="G72" i="122"/>
  <c r="G72" i="118"/>
  <c r="G72" i="114"/>
  <c r="G72" i="110"/>
  <c r="G72" i="106"/>
  <c r="G72" i="102"/>
  <c r="G72" i="98"/>
  <c r="M72" i="133"/>
  <c r="M72" i="129"/>
  <c r="M72" i="125"/>
  <c r="M72" i="120"/>
  <c r="M72" i="116"/>
  <c r="M72" i="112"/>
  <c r="M72" i="107"/>
  <c r="M72" i="104"/>
  <c r="Y55" i="127"/>
  <c r="Y55" i="106"/>
  <c r="Y55" i="102"/>
  <c r="AE55" i="10"/>
  <c r="AE55" i="131"/>
  <c r="AE55" i="127"/>
  <c r="AE55" i="122"/>
  <c r="AE55" i="118"/>
  <c r="AE55" i="114"/>
  <c r="AE55" i="110"/>
  <c r="AE55" i="106"/>
  <c r="AE55" i="102"/>
  <c r="AE55" i="98"/>
  <c r="M72" i="132"/>
  <c r="M72" i="128"/>
  <c r="M72" i="123"/>
  <c r="M72" i="119"/>
  <c r="M72" i="115"/>
  <c r="M72" i="111"/>
  <c r="M72" i="108"/>
  <c r="M72" i="103"/>
  <c r="G55" i="134"/>
  <c r="G55" i="130"/>
  <c r="G55" i="117"/>
  <c r="G55" i="113"/>
  <c r="G55" i="101"/>
  <c r="G55" i="97"/>
  <c r="B202" i="134"/>
  <c r="AD192" i="134"/>
  <c r="X192" i="134"/>
  <c r="R192" i="134"/>
  <c r="L192" i="134"/>
  <c r="F192" i="134"/>
  <c r="AF189" i="134"/>
  <c r="AE189" i="134"/>
  <c r="Z189" i="134"/>
  <c r="Y189" i="134"/>
  <c r="T189" i="134"/>
  <c r="S189" i="134"/>
  <c r="N189" i="134"/>
  <c r="M189" i="134"/>
  <c r="H189" i="134"/>
  <c r="G189" i="134"/>
  <c r="B189" i="134"/>
  <c r="AF188" i="134"/>
  <c r="AE188" i="134"/>
  <c r="Z188" i="134"/>
  <c r="Y188" i="134"/>
  <c r="T188" i="134"/>
  <c r="S188" i="134"/>
  <c r="N188" i="134"/>
  <c r="M188" i="134"/>
  <c r="H188" i="134"/>
  <c r="G188" i="134"/>
  <c r="B188" i="134"/>
  <c r="AF187" i="134"/>
  <c r="AE187" i="134"/>
  <c r="Z187" i="134"/>
  <c r="Y187" i="134"/>
  <c r="T187" i="134"/>
  <c r="S187" i="134"/>
  <c r="N187" i="134"/>
  <c r="M187" i="134"/>
  <c r="H187" i="134"/>
  <c r="G187" i="134"/>
  <c r="B187" i="134"/>
  <c r="AF186" i="134"/>
  <c r="AE186" i="134"/>
  <c r="Z186" i="134"/>
  <c r="Y186" i="134"/>
  <c r="T186" i="134"/>
  <c r="S186" i="134"/>
  <c r="N186" i="134"/>
  <c r="M186" i="134"/>
  <c r="H186" i="134"/>
  <c r="G186" i="134"/>
  <c r="B186" i="134"/>
  <c r="AF185" i="134"/>
  <c r="AE185" i="134"/>
  <c r="Z185" i="134"/>
  <c r="Y185" i="134"/>
  <c r="T185" i="134"/>
  <c r="S185" i="134"/>
  <c r="N185" i="134"/>
  <c r="M185" i="134"/>
  <c r="H185" i="134"/>
  <c r="G185" i="134"/>
  <c r="B185" i="134"/>
  <c r="AF184" i="134"/>
  <c r="AE184" i="134"/>
  <c r="Z184" i="134"/>
  <c r="Y184" i="134"/>
  <c r="T184" i="134"/>
  <c r="S184" i="134"/>
  <c r="N184" i="134"/>
  <c r="M184" i="134"/>
  <c r="H184" i="134"/>
  <c r="G184" i="134"/>
  <c r="B184" i="134"/>
  <c r="AF183" i="134"/>
  <c r="AE183" i="134"/>
  <c r="Z183" i="134"/>
  <c r="Y183" i="134"/>
  <c r="T183" i="134"/>
  <c r="S183" i="134"/>
  <c r="N183" i="134"/>
  <c r="M183" i="134"/>
  <c r="H183" i="134"/>
  <c r="G183" i="134"/>
  <c r="B183" i="134"/>
  <c r="AF182" i="134"/>
  <c r="AE182" i="134"/>
  <c r="Z182" i="134"/>
  <c r="Y182" i="134"/>
  <c r="T182" i="134"/>
  <c r="S182" i="134"/>
  <c r="N182" i="134"/>
  <c r="M182" i="134"/>
  <c r="H182" i="134"/>
  <c r="G182" i="134"/>
  <c r="B182" i="134"/>
  <c r="AF181" i="134"/>
  <c r="AE181" i="134"/>
  <c r="Z181" i="134"/>
  <c r="Y181" i="134"/>
  <c r="T181" i="134"/>
  <c r="S181" i="134"/>
  <c r="N181" i="134"/>
  <c r="M181" i="134"/>
  <c r="H181" i="134"/>
  <c r="G181" i="134"/>
  <c r="B181" i="134"/>
  <c r="AF180" i="134"/>
  <c r="AE180" i="134"/>
  <c r="Z180" i="134"/>
  <c r="Y180" i="134"/>
  <c r="T180" i="134"/>
  <c r="S180" i="134"/>
  <c r="N180" i="134"/>
  <c r="M180" i="134"/>
  <c r="H180" i="134"/>
  <c r="G180" i="134"/>
  <c r="B180" i="134"/>
  <c r="AF179" i="134"/>
  <c r="AE179" i="134"/>
  <c r="Z179" i="134"/>
  <c r="Y179" i="134"/>
  <c r="T179" i="134"/>
  <c r="S179" i="134"/>
  <c r="N179" i="134"/>
  <c r="M179" i="134"/>
  <c r="H179" i="134"/>
  <c r="G179" i="134"/>
  <c r="B179" i="134"/>
  <c r="AF178" i="134"/>
  <c r="AE178" i="134"/>
  <c r="Z178" i="134"/>
  <c r="Y178" i="134"/>
  <c r="T178" i="134"/>
  <c r="S178" i="134"/>
  <c r="N178" i="134"/>
  <c r="M178" i="134"/>
  <c r="H178" i="134"/>
  <c r="G178" i="134"/>
  <c r="B178" i="134"/>
  <c r="AF177" i="134"/>
  <c r="AE177" i="134"/>
  <c r="Z177" i="134"/>
  <c r="Y177" i="134"/>
  <c r="T177" i="134"/>
  <c r="S177" i="134"/>
  <c r="N177" i="134"/>
  <c r="M177" i="134"/>
  <c r="H177" i="134"/>
  <c r="G177" i="134"/>
  <c r="B177" i="134"/>
  <c r="AF176" i="134"/>
  <c r="AE176" i="134"/>
  <c r="Z176" i="134"/>
  <c r="Y176" i="134"/>
  <c r="T176" i="134"/>
  <c r="S176" i="134"/>
  <c r="N176" i="134"/>
  <c r="M176" i="134"/>
  <c r="H176" i="134"/>
  <c r="G176" i="134"/>
  <c r="B176" i="134"/>
  <c r="AF175" i="134"/>
  <c r="AE175" i="134"/>
  <c r="Z175" i="134"/>
  <c r="Y175" i="134"/>
  <c r="T175" i="134"/>
  <c r="S175" i="134"/>
  <c r="N175" i="134"/>
  <c r="M175" i="134"/>
  <c r="H175" i="134"/>
  <c r="G175" i="134"/>
  <c r="B175" i="134"/>
  <c r="AF174" i="134"/>
  <c r="AD174" i="134"/>
  <c r="AB174" i="134" s="1"/>
  <c r="Z174" i="134"/>
  <c r="X174" i="134"/>
  <c r="V174" i="134" s="1"/>
  <c r="T174" i="134"/>
  <c r="R174" i="134"/>
  <c r="P174" i="134" s="1"/>
  <c r="N174" i="134"/>
  <c r="L174" i="134"/>
  <c r="J174" i="134" s="1"/>
  <c r="H174" i="134"/>
  <c r="F174" i="134"/>
  <c r="D174" i="134" s="1"/>
  <c r="B174" i="134"/>
  <c r="AB173" i="134"/>
  <c r="V173" i="134"/>
  <c r="P173" i="134"/>
  <c r="J173" i="134"/>
  <c r="D173" i="134"/>
  <c r="AF172" i="134"/>
  <c r="AE172" i="134"/>
  <c r="Z172" i="134"/>
  <c r="Y172" i="134"/>
  <c r="T172" i="134"/>
  <c r="S172" i="134"/>
  <c r="N172" i="134"/>
  <c r="M172" i="134"/>
  <c r="H172" i="134"/>
  <c r="G172" i="134"/>
  <c r="B172" i="134"/>
  <c r="AF171" i="134"/>
  <c r="AE171" i="134"/>
  <c r="Z171" i="134"/>
  <c r="Y171" i="134"/>
  <c r="T171" i="134"/>
  <c r="S171" i="134"/>
  <c r="N171" i="134"/>
  <c r="M171" i="134"/>
  <c r="H171" i="134"/>
  <c r="G171" i="134"/>
  <c r="B171" i="134"/>
  <c r="AF170" i="134"/>
  <c r="AE170" i="134"/>
  <c r="Z170" i="134"/>
  <c r="Y170" i="134"/>
  <c r="T170" i="134"/>
  <c r="S170" i="134"/>
  <c r="N170" i="134"/>
  <c r="M170" i="134"/>
  <c r="H170" i="134"/>
  <c r="G170" i="134"/>
  <c r="B170" i="134"/>
  <c r="AF169" i="134"/>
  <c r="AE169" i="134"/>
  <c r="Z169" i="134"/>
  <c r="Y169" i="134"/>
  <c r="T169" i="134"/>
  <c r="S169" i="134"/>
  <c r="N169" i="134"/>
  <c r="M169" i="134"/>
  <c r="H169" i="134"/>
  <c r="G169" i="134"/>
  <c r="B169" i="134"/>
  <c r="AF168" i="134"/>
  <c r="AE168" i="134"/>
  <c r="Z168" i="134"/>
  <c r="Y168" i="134"/>
  <c r="T168" i="134"/>
  <c r="S168" i="134"/>
  <c r="N168" i="134"/>
  <c r="M168" i="134"/>
  <c r="H168" i="134"/>
  <c r="G168" i="134"/>
  <c r="B168" i="134"/>
  <c r="AF167" i="134"/>
  <c r="AE167" i="134"/>
  <c r="Z167" i="134"/>
  <c r="Y167" i="134"/>
  <c r="T167" i="134"/>
  <c r="S167" i="134"/>
  <c r="N167" i="134"/>
  <c r="M167" i="134"/>
  <c r="H167" i="134"/>
  <c r="G167" i="134"/>
  <c r="B167" i="134"/>
  <c r="AF166" i="134"/>
  <c r="AE166" i="134"/>
  <c r="Z166" i="134"/>
  <c r="Y166" i="134"/>
  <c r="T166" i="134"/>
  <c r="S166" i="134"/>
  <c r="N166" i="134"/>
  <c r="M166" i="134"/>
  <c r="H166" i="134"/>
  <c r="G166" i="134"/>
  <c r="B166" i="134"/>
  <c r="AF165" i="134"/>
  <c r="AE165" i="134"/>
  <c r="Z165" i="134"/>
  <c r="Y165" i="134"/>
  <c r="T165" i="134"/>
  <c r="S165" i="134"/>
  <c r="N165" i="134"/>
  <c r="M165" i="134"/>
  <c r="H165" i="134"/>
  <c r="G165" i="134"/>
  <c r="B165" i="134"/>
  <c r="AF164" i="134"/>
  <c r="AE164" i="134"/>
  <c r="Z164" i="134"/>
  <c r="Y164" i="134"/>
  <c r="T164" i="134"/>
  <c r="S164" i="134"/>
  <c r="N164" i="134"/>
  <c r="M164" i="134"/>
  <c r="H164" i="134"/>
  <c r="G164" i="134"/>
  <c r="B164" i="134"/>
  <c r="AF163" i="134"/>
  <c r="AE163" i="134"/>
  <c r="Z163" i="134"/>
  <c r="Y163" i="134"/>
  <c r="T163" i="134"/>
  <c r="S163" i="134"/>
  <c r="N163" i="134"/>
  <c r="M163" i="134"/>
  <c r="H163" i="134"/>
  <c r="G163" i="134"/>
  <c r="B163" i="134"/>
  <c r="AF162" i="134"/>
  <c r="AE162" i="134"/>
  <c r="Z162" i="134"/>
  <c r="Y162" i="134"/>
  <c r="T162" i="134"/>
  <c r="S162" i="134"/>
  <c r="N162" i="134"/>
  <c r="M162" i="134"/>
  <c r="H162" i="134"/>
  <c r="G162" i="134"/>
  <c r="B162" i="134"/>
  <c r="AF161" i="134"/>
  <c r="AE161" i="134"/>
  <c r="Z161" i="134"/>
  <c r="Y161" i="134"/>
  <c r="T161" i="134"/>
  <c r="S161" i="134"/>
  <c r="N161" i="134"/>
  <c r="M161" i="134"/>
  <c r="H161" i="134"/>
  <c r="G161" i="134"/>
  <c r="B161" i="134"/>
  <c r="AF160" i="134"/>
  <c r="AE160" i="134"/>
  <c r="Z160" i="134"/>
  <c r="Y160" i="134"/>
  <c r="T160" i="134"/>
  <c r="S160" i="134"/>
  <c r="N160" i="134"/>
  <c r="M160" i="134"/>
  <c r="H160" i="134"/>
  <c r="G160" i="134"/>
  <c r="B160" i="134"/>
  <c r="AF159" i="134"/>
  <c r="AE159" i="134"/>
  <c r="Z159" i="134"/>
  <c r="Y159" i="134"/>
  <c r="T159" i="134"/>
  <c r="S159" i="134"/>
  <c r="N159" i="134"/>
  <c r="M159" i="134"/>
  <c r="H159" i="134"/>
  <c r="G159" i="134"/>
  <c r="B159" i="134"/>
  <c r="AF158" i="134"/>
  <c r="AE158" i="134"/>
  <c r="Z158" i="134"/>
  <c r="Y158" i="134"/>
  <c r="T158" i="134"/>
  <c r="S158" i="134"/>
  <c r="N158" i="134"/>
  <c r="M158" i="134"/>
  <c r="H158" i="134"/>
  <c r="G158" i="134"/>
  <c r="B158" i="134"/>
  <c r="AF157" i="134"/>
  <c r="AD157" i="134"/>
  <c r="AB157" i="134" s="1"/>
  <c r="Z157" i="134"/>
  <c r="X157" i="134"/>
  <c r="V157" i="134" s="1"/>
  <c r="T157" i="134"/>
  <c r="R157" i="134"/>
  <c r="P157" i="134" s="1"/>
  <c r="N157" i="134"/>
  <c r="L157" i="134"/>
  <c r="J157" i="134" s="1"/>
  <c r="H157" i="134"/>
  <c r="F157" i="134"/>
  <c r="D157" i="134" s="1"/>
  <c r="B157" i="134"/>
  <c r="AB156" i="134"/>
  <c r="V156" i="134"/>
  <c r="P156" i="134"/>
  <c r="J156" i="134"/>
  <c r="D156" i="134"/>
  <c r="AF155" i="134"/>
  <c r="AE155" i="134"/>
  <c r="Z155" i="134"/>
  <c r="Y155" i="134"/>
  <c r="T155" i="134"/>
  <c r="S155" i="134"/>
  <c r="N155" i="134"/>
  <c r="M155" i="134"/>
  <c r="H155" i="134"/>
  <c r="G155" i="134"/>
  <c r="B155" i="134"/>
  <c r="AF154" i="134"/>
  <c r="AE154" i="134"/>
  <c r="Z154" i="134"/>
  <c r="Y154" i="134"/>
  <c r="T154" i="134"/>
  <c r="S154" i="134"/>
  <c r="N154" i="134"/>
  <c r="M154" i="134"/>
  <c r="H154" i="134"/>
  <c r="G154" i="134"/>
  <c r="B154" i="134"/>
  <c r="AF153" i="134"/>
  <c r="AE153" i="134"/>
  <c r="Z153" i="134"/>
  <c r="Y153" i="134"/>
  <c r="T153" i="134"/>
  <c r="S153" i="134"/>
  <c r="N153" i="134"/>
  <c r="M153" i="134"/>
  <c r="H153" i="134"/>
  <c r="G153" i="134"/>
  <c r="B153" i="134"/>
  <c r="AF152" i="134"/>
  <c r="AE152" i="134"/>
  <c r="Z152" i="134"/>
  <c r="Y152" i="134"/>
  <c r="T152" i="134"/>
  <c r="S152" i="134"/>
  <c r="N152" i="134"/>
  <c r="M152" i="134"/>
  <c r="H152" i="134"/>
  <c r="G152" i="134"/>
  <c r="B152" i="134"/>
  <c r="AF151" i="134"/>
  <c r="AE151" i="134"/>
  <c r="Z151" i="134"/>
  <c r="Y151" i="134"/>
  <c r="T151" i="134"/>
  <c r="S151" i="134"/>
  <c r="N151" i="134"/>
  <c r="M151" i="134"/>
  <c r="H151" i="134"/>
  <c r="G151" i="134"/>
  <c r="B151" i="134"/>
  <c r="AF150" i="134"/>
  <c r="AE150" i="134"/>
  <c r="Z150" i="134"/>
  <c r="Y150" i="134"/>
  <c r="T150" i="134"/>
  <c r="S150" i="134"/>
  <c r="N150" i="134"/>
  <c r="M150" i="134"/>
  <c r="H150" i="134"/>
  <c r="G150" i="134"/>
  <c r="B150" i="134"/>
  <c r="AF149" i="134"/>
  <c r="AE149" i="134"/>
  <c r="Z149" i="134"/>
  <c r="Y149" i="134"/>
  <c r="T149" i="134"/>
  <c r="S149" i="134"/>
  <c r="N149" i="134"/>
  <c r="M149" i="134"/>
  <c r="H149" i="134"/>
  <c r="G149" i="134"/>
  <c r="B149" i="134"/>
  <c r="AF148" i="134"/>
  <c r="AE148" i="134"/>
  <c r="Z148" i="134"/>
  <c r="Y148" i="134"/>
  <c r="T148" i="134"/>
  <c r="S148" i="134"/>
  <c r="N148" i="134"/>
  <c r="M148" i="134"/>
  <c r="H148" i="134"/>
  <c r="G148" i="134"/>
  <c r="B148" i="134"/>
  <c r="AF147" i="134"/>
  <c r="AE147" i="134"/>
  <c r="Z147" i="134"/>
  <c r="Y147" i="134"/>
  <c r="T147" i="134"/>
  <c r="S147" i="134"/>
  <c r="N147" i="134"/>
  <c r="M147" i="134"/>
  <c r="H147" i="134"/>
  <c r="G147" i="134"/>
  <c r="B147" i="134"/>
  <c r="AF146" i="134"/>
  <c r="AE146" i="134"/>
  <c r="Z146" i="134"/>
  <c r="Y146" i="134"/>
  <c r="T146" i="134"/>
  <c r="S146" i="134"/>
  <c r="N146" i="134"/>
  <c r="M146" i="134"/>
  <c r="H146" i="134"/>
  <c r="G146" i="134"/>
  <c r="B146" i="134"/>
  <c r="AF145" i="134"/>
  <c r="AE145" i="134"/>
  <c r="Z145" i="134"/>
  <c r="Y145" i="134"/>
  <c r="T145" i="134"/>
  <c r="S145" i="134"/>
  <c r="N145" i="134"/>
  <c r="M145" i="134"/>
  <c r="H145" i="134"/>
  <c r="G145" i="134"/>
  <c r="B145" i="134"/>
  <c r="AF144" i="134"/>
  <c r="AE144" i="134"/>
  <c r="Z144" i="134"/>
  <c r="Y144" i="134"/>
  <c r="T144" i="134"/>
  <c r="S144" i="134"/>
  <c r="N144" i="134"/>
  <c r="M144" i="134"/>
  <c r="H144" i="134"/>
  <c r="G144" i="134"/>
  <c r="B144" i="134"/>
  <c r="AF143" i="134"/>
  <c r="AE143" i="134"/>
  <c r="Z143" i="134"/>
  <c r="Y143" i="134"/>
  <c r="T143" i="134"/>
  <c r="S143" i="134"/>
  <c r="N143" i="134"/>
  <c r="M143" i="134"/>
  <c r="H143" i="134"/>
  <c r="G143" i="134"/>
  <c r="B143" i="134"/>
  <c r="AF142" i="134"/>
  <c r="AE142" i="134"/>
  <c r="Z142" i="134"/>
  <c r="Y142" i="134"/>
  <c r="T142" i="134"/>
  <c r="S142" i="134"/>
  <c r="N142" i="134"/>
  <c r="M142" i="134"/>
  <c r="H142" i="134"/>
  <c r="G142" i="134"/>
  <c r="B142" i="134"/>
  <c r="AF141" i="134"/>
  <c r="AE141" i="134"/>
  <c r="Z141" i="134"/>
  <c r="Y141" i="134"/>
  <c r="T141" i="134"/>
  <c r="S141" i="134"/>
  <c r="N141" i="134"/>
  <c r="M141" i="134"/>
  <c r="H141" i="134"/>
  <c r="G141" i="134"/>
  <c r="B141" i="134"/>
  <c r="AF140" i="134"/>
  <c r="AD140" i="134"/>
  <c r="AB140" i="134" s="1"/>
  <c r="Z140" i="134"/>
  <c r="X140" i="134"/>
  <c r="V140" i="134" s="1"/>
  <c r="T140" i="134"/>
  <c r="R140" i="134"/>
  <c r="P140" i="134" s="1"/>
  <c r="N140" i="134"/>
  <c r="L140" i="134"/>
  <c r="J140" i="134" s="1"/>
  <c r="H140" i="134"/>
  <c r="F140" i="134"/>
  <c r="D140" i="134" s="1"/>
  <c r="B140" i="134"/>
  <c r="AB139" i="134"/>
  <c r="V139" i="134"/>
  <c r="P139" i="134"/>
  <c r="J139" i="134"/>
  <c r="D139" i="134"/>
  <c r="AF138" i="134"/>
  <c r="AE138" i="134"/>
  <c r="Z138" i="134"/>
  <c r="Y138" i="134"/>
  <c r="T138" i="134"/>
  <c r="S138" i="134"/>
  <c r="N138" i="134"/>
  <c r="M138" i="134"/>
  <c r="H138" i="134"/>
  <c r="G138" i="134"/>
  <c r="B138" i="134"/>
  <c r="AF137" i="134"/>
  <c r="AE137" i="134"/>
  <c r="Z137" i="134"/>
  <c r="Y137" i="134"/>
  <c r="T137" i="134"/>
  <c r="S137" i="134"/>
  <c r="N137" i="134"/>
  <c r="M137" i="134"/>
  <c r="H137" i="134"/>
  <c r="G137" i="134"/>
  <c r="B137" i="134"/>
  <c r="AF136" i="134"/>
  <c r="AE136" i="134"/>
  <c r="Z136" i="134"/>
  <c r="Y136" i="134"/>
  <c r="T136" i="134"/>
  <c r="S136" i="134"/>
  <c r="N136" i="134"/>
  <c r="M136" i="134"/>
  <c r="H136" i="134"/>
  <c r="G136" i="134"/>
  <c r="B136" i="134"/>
  <c r="AF135" i="134"/>
  <c r="AE135" i="134"/>
  <c r="Z135" i="134"/>
  <c r="Y135" i="134"/>
  <c r="T135" i="134"/>
  <c r="S135" i="134"/>
  <c r="N135" i="134"/>
  <c r="M135" i="134"/>
  <c r="H135" i="134"/>
  <c r="G135" i="134"/>
  <c r="B135" i="134"/>
  <c r="AF134" i="134"/>
  <c r="AE134" i="134"/>
  <c r="Z134" i="134"/>
  <c r="Y134" i="134"/>
  <c r="T134" i="134"/>
  <c r="S134" i="134"/>
  <c r="N134" i="134"/>
  <c r="M134" i="134"/>
  <c r="H134" i="134"/>
  <c r="G134" i="134"/>
  <c r="B134" i="134"/>
  <c r="AF133" i="134"/>
  <c r="AE133" i="134"/>
  <c r="Z133" i="134"/>
  <c r="Y133" i="134"/>
  <c r="T133" i="134"/>
  <c r="S133" i="134"/>
  <c r="N133" i="134"/>
  <c r="M133" i="134"/>
  <c r="H133" i="134"/>
  <c r="G133" i="134"/>
  <c r="B133" i="134"/>
  <c r="AF132" i="134"/>
  <c r="AE132" i="134"/>
  <c r="Z132" i="134"/>
  <c r="Y132" i="134"/>
  <c r="T132" i="134"/>
  <c r="S132" i="134"/>
  <c r="N132" i="134"/>
  <c r="M132" i="134"/>
  <c r="H132" i="134"/>
  <c r="G132" i="134"/>
  <c r="B132" i="134"/>
  <c r="AF131" i="134"/>
  <c r="AE131" i="134"/>
  <c r="Z131" i="134"/>
  <c r="Y131" i="134"/>
  <c r="T131" i="134"/>
  <c r="S131" i="134"/>
  <c r="N131" i="134"/>
  <c r="M131" i="134"/>
  <c r="H131" i="134"/>
  <c r="G131" i="134"/>
  <c r="B131" i="134"/>
  <c r="AF130" i="134"/>
  <c r="AE130" i="134"/>
  <c r="Z130" i="134"/>
  <c r="Y130" i="134"/>
  <c r="T130" i="134"/>
  <c r="S130" i="134"/>
  <c r="N130" i="134"/>
  <c r="M130" i="134"/>
  <c r="H130" i="134"/>
  <c r="G130" i="134"/>
  <c r="B130" i="134"/>
  <c r="AF129" i="134"/>
  <c r="AE129" i="134"/>
  <c r="Z129" i="134"/>
  <c r="Y129" i="134"/>
  <c r="T129" i="134"/>
  <c r="S129" i="134"/>
  <c r="N129" i="134"/>
  <c r="M129" i="134"/>
  <c r="H129" i="134"/>
  <c r="G129" i="134"/>
  <c r="B129" i="134"/>
  <c r="AF128" i="134"/>
  <c r="AE128" i="134"/>
  <c r="Z128" i="134"/>
  <c r="Y128" i="134"/>
  <c r="T128" i="134"/>
  <c r="S128" i="134"/>
  <c r="N128" i="134"/>
  <c r="M128" i="134"/>
  <c r="H128" i="134"/>
  <c r="G128" i="134"/>
  <c r="B128" i="134"/>
  <c r="AF127" i="134"/>
  <c r="AE127" i="134"/>
  <c r="Z127" i="134"/>
  <c r="Y127" i="134"/>
  <c r="T127" i="134"/>
  <c r="S127" i="134"/>
  <c r="N127" i="134"/>
  <c r="M127" i="134"/>
  <c r="H127" i="134"/>
  <c r="G127" i="134"/>
  <c r="B127" i="134"/>
  <c r="AF126" i="134"/>
  <c r="AE126" i="134"/>
  <c r="Z126" i="134"/>
  <c r="Y126" i="134"/>
  <c r="T126" i="134"/>
  <c r="S126" i="134"/>
  <c r="N126" i="134"/>
  <c r="M126" i="134"/>
  <c r="H126" i="134"/>
  <c r="G126" i="134"/>
  <c r="B126" i="134"/>
  <c r="AF125" i="134"/>
  <c r="AE125" i="134"/>
  <c r="Z125" i="134"/>
  <c r="Y125" i="134"/>
  <c r="T125" i="134"/>
  <c r="S125" i="134"/>
  <c r="N125" i="134"/>
  <c r="M125" i="134"/>
  <c r="H125" i="134"/>
  <c r="G125" i="134"/>
  <c r="B125" i="134"/>
  <c r="AF124" i="134"/>
  <c r="AE124" i="134"/>
  <c r="Z124" i="134"/>
  <c r="Y124" i="134"/>
  <c r="T124" i="134"/>
  <c r="S124" i="134"/>
  <c r="N124" i="134"/>
  <c r="M124" i="134"/>
  <c r="H124" i="134"/>
  <c r="G124" i="134"/>
  <c r="B124" i="134"/>
  <c r="AF123" i="134"/>
  <c r="AD123" i="134"/>
  <c r="AB123" i="134" s="1"/>
  <c r="Z123" i="134"/>
  <c r="X123" i="134"/>
  <c r="V123" i="134" s="1"/>
  <c r="T123" i="134"/>
  <c r="R123" i="134"/>
  <c r="P123" i="134" s="1"/>
  <c r="N123" i="134"/>
  <c r="L123" i="134"/>
  <c r="J123" i="134" s="1"/>
  <c r="H123" i="134"/>
  <c r="F123" i="134"/>
  <c r="B123" i="134"/>
  <c r="AB122" i="134"/>
  <c r="V122" i="134"/>
  <c r="P122" i="134"/>
  <c r="J122" i="134"/>
  <c r="D122" i="134"/>
  <c r="AI122" i="134" s="1"/>
  <c r="AF121" i="134"/>
  <c r="AE121" i="134"/>
  <c r="Z121" i="134"/>
  <c r="Y121" i="134"/>
  <c r="T121" i="134"/>
  <c r="S121" i="134"/>
  <c r="N121" i="134"/>
  <c r="M121" i="134"/>
  <c r="H121" i="134"/>
  <c r="G121" i="134"/>
  <c r="B121" i="134"/>
  <c r="AF120" i="134"/>
  <c r="AE120" i="134"/>
  <c r="Z120" i="134"/>
  <c r="Y120" i="134"/>
  <c r="T120" i="134"/>
  <c r="S120" i="134"/>
  <c r="N120" i="134"/>
  <c r="M120" i="134"/>
  <c r="H120" i="134"/>
  <c r="G120" i="134"/>
  <c r="B120" i="134"/>
  <c r="AF119" i="134"/>
  <c r="AE119" i="134"/>
  <c r="Z119" i="134"/>
  <c r="Y119" i="134"/>
  <c r="T119" i="134"/>
  <c r="S119" i="134"/>
  <c r="N119" i="134"/>
  <c r="M119" i="134"/>
  <c r="H119" i="134"/>
  <c r="G119" i="134"/>
  <c r="B119" i="134"/>
  <c r="AF118" i="134"/>
  <c r="AE118" i="134"/>
  <c r="Z118" i="134"/>
  <c r="Y118" i="134"/>
  <c r="T118" i="134"/>
  <c r="S118" i="134"/>
  <c r="N118" i="134"/>
  <c r="M118" i="134"/>
  <c r="H118" i="134"/>
  <c r="G118" i="134"/>
  <c r="B118" i="134"/>
  <c r="AE107" i="134"/>
  <c r="AE106" i="134" s="1"/>
  <c r="Y107" i="134"/>
  <c r="Y106" i="134" s="1"/>
  <c r="S107" i="134"/>
  <c r="S106" i="134" s="1"/>
  <c r="M107" i="134"/>
  <c r="M106" i="134" s="1"/>
  <c r="G107" i="134"/>
  <c r="G106" i="134" s="1"/>
  <c r="B107" i="134"/>
  <c r="AD106" i="134"/>
  <c r="AB106" i="134" s="1"/>
  <c r="X106" i="134"/>
  <c r="V106" i="134" s="1"/>
  <c r="R106" i="134"/>
  <c r="P106" i="134" s="1"/>
  <c r="L106" i="134"/>
  <c r="J106" i="134" s="1"/>
  <c r="F106" i="134"/>
  <c r="B106" i="134"/>
  <c r="AB105" i="134"/>
  <c r="V105" i="134"/>
  <c r="P105" i="134"/>
  <c r="J105" i="134"/>
  <c r="D105" i="134"/>
  <c r="AF104" i="134"/>
  <c r="AE104" i="134"/>
  <c r="Z104" i="134"/>
  <c r="Y104" i="134"/>
  <c r="T104" i="134"/>
  <c r="S104" i="134"/>
  <c r="N104" i="134"/>
  <c r="M104" i="134"/>
  <c r="H104" i="134"/>
  <c r="G104" i="134"/>
  <c r="B104" i="134"/>
  <c r="AF103" i="134"/>
  <c r="AE103" i="134"/>
  <c r="Z103" i="134"/>
  <c r="Y103" i="134"/>
  <c r="T103" i="134"/>
  <c r="S103" i="134"/>
  <c r="N103" i="134"/>
  <c r="M103" i="134"/>
  <c r="H103" i="134"/>
  <c r="G103" i="134"/>
  <c r="B103" i="134"/>
  <c r="AF102" i="134"/>
  <c r="AE102" i="134"/>
  <c r="Z102" i="134"/>
  <c r="Y102" i="134"/>
  <c r="T102" i="134"/>
  <c r="S102" i="134"/>
  <c r="N102" i="134"/>
  <c r="M102" i="134"/>
  <c r="H102" i="134"/>
  <c r="G102" i="134"/>
  <c r="B102" i="134"/>
  <c r="AF101" i="134"/>
  <c r="AE101" i="134"/>
  <c r="Z101" i="134"/>
  <c r="Y101" i="134"/>
  <c r="T101" i="134"/>
  <c r="S101" i="134"/>
  <c r="N101" i="134"/>
  <c r="M101" i="134"/>
  <c r="H101" i="134"/>
  <c r="G101" i="134"/>
  <c r="AF100" i="134"/>
  <c r="AE100" i="134"/>
  <c r="Z100" i="134"/>
  <c r="Y100" i="134"/>
  <c r="T100" i="134"/>
  <c r="S100" i="134"/>
  <c r="N100" i="134"/>
  <c r="M100" i="134"/>
  <c r="H100" i="134"/>
  <c r="G100" i="134"/>
  <c r="AF99" i="134"/>
  <c r="AE99" i="134"/>
  <c r="Z99" i="134"/>
  <c r="Y99" i="134"/>
  <c r="T99" i="134"/>
  <c r="S99" i="134"/>
  <c r="N99" i="134"/>
  <c r="M99" i="134"/>
  <c r="H99" i="134"/>
  <c r="G99" i="134"/>
  <c r="AF98" i="134"/>
  <c r="AE98" i="134"/>
  <c r="Z98" i="134"/>
  <c r="Y98" i="134"/>
  <c r="T98" i="134"/>
  <c r="S98" i="134"/>
  <c r="N98" i="134"/>
  <c r="M98" i="134"/>
  <c r="H98" i="134"/>
  <c r="G98" i="134"/>
  <c r="AF96" i="134"/>
  <c r="AD89" i="134"/>
  <c r="AB89" i="134" s="1"/>
  <c r="X89" i="134"/>
  <c r="V89" i="134" s="1"/>
  <c r="R89" i="134"/>
  <c r="P89" i="134" s="1"/>
  <c r="L89" i="134"/>
  <c r="J89" i="134" s="1"/>
  <c r="F89" i="134"/>
  <c r="B89" i="134"/>
  <c r="AB88" i="134"/>
  <c r="V88" i="134"/>
  <c r="P88" i="134"/>
  <c r="J88" i="134"/>
  <c r="D88" i="134"/>
  <c r="AF87" i="134"/>
  <c r="AE87" i="134"/>
  <c r="Z87" i="134"/>
  <c r="Y87" i="134"/>
  <c r="T87" i="134"/>
  <c r="S87" i="134"/>
  <c r="N87" i="134"/>
  <c r="M87" i="134"/>
  <c r="H87" i="134"/>
  <c r="G87" i="134"/>
  <c r="B87" i="134"/>
  <c r="AF86" i="134"/>
  <c r="AE86" i="134"/>
  <c r="Z86" i="134"/>
  <c r="Y86" i="134"/>
  <c r="T86" i="134"/>
  <c r="S86" i="134"/>
  <c r="N86" i="134"/>
  <c r="M86" i="134"/>
  <c r="H86" i="134"/>
  <c r="G86" i="134"/>
  <c r="B86" i="134"/>
  <c r="AF85" i="134"/>
  <c r="AE85" i="134"/>
  <c r="Z85" i="134"/>
  <c r="Y85" i="134"/>
  <c r="T85" i="134"/>
  <c r="S85" i="134"/>
  <c r="N85" i="134"/>
  <c r="M85" i="134"/>
  <c r="H85" i="134"/>
  <c r="G85" i="134"/>
  <c r="B85" i="134"/>
  <c r="AF84" i="134"/>
  <c r="AE84" i="134"/>
  <c r="Z84" i="134"/>
  <c r="Y84" i="134"/>
  <c r="T84" i="134"/>
  <c r="S84" i="134"/>
  <c r="N84" i="134"/>
  <c r="M84" i="134"/>
  <c r="H84" i="134"/>
  <c r="G84" i="134"/>
  <c r="B84" i="134"/>
  <c r="AF83" i="134"/>
  <c r="AE83" i="134"/>
  <c r="Z83" i="134"/>
  <c r="Y83" i="134"/>
  <c r="T83" i="134"/>
  <c r="S83" i="134"/>
  <c r="N83" i="134"/>
  <c r="M83" i="134"/>
  <c r="H83" i="134"/>
  <c r="G83" i="134"/>
  <c r="B83" i="134"/>
  <c r="AF82" i="134"/>
  <c r="AE82" i="134"/>
  <c r="Z82" i="134"/>
  <c r="Y82" i="134"/>
  <c r="T82" i="134"/>
  <c r="S82" i="134"/>
  <c r="N82" i="134"/>
  <c r="M82" i="134"/>
  <c r="H82" i="134"/>
  <c r="G82" i="134"/>
  <c r="B82" i="134"/>
  <c r="AF81" i="134"/>
  <c r="AE81" i="134"/>
  <c r="Z81" i="134"/>
  <c r="Y81" i="134"/>
  <c r="T81" i="134"/>
  <c r="S81" i="134"/>
  <c r="N81" i="134"/>
  <c r="M81" i="134"/>
  <c r="H81" i="134"/>
  <c r="G81" i="134"/>
  <c r="AF80" i="134"/>
  <c r="AE80" i="134"/>
  <c r="Z80" i="134"/>
  <c r="Y80" i="134"/>
  <c r="T80" i="134"/>
  <c r="S80" i="134"/>
  <c r="N80" i="134"/>
  <c r="M80" i="134"/>
  <c r="H80" i="134"/>
  <c r="G80" i="134"/>
  <c r="AF79" i="134"/>
  <c r="AE79" i="134"/>
  <c r="Z79" i="134"/>
  <c r="Y79" i="134"/>
  <c r="T79" i="134"/>
  <c r="S79" i="134"/>
  <c r="N79" i="134"/>
  <c r="M79" i="134"/>
  <c r="H79" i="134"/>
  <c r="G79" i="134"/>
  <c r="P75" i="134"/>
  <c r="AD72" i="134"/>
  <c r="AB72" i="134" s="1"/>
  <c r="X72" i="134"/>
  <c r="V72" i="134" s="1"/>
  <c r="R72" i="134"/>
  <c r="P72" i="134" s="1"/>
  <c r="L72" i="134"/>
  <c r="J72" i="134" s="1"/>
  <c r="F72" i="134"/>
  <c r="B72" i="134"/>
  <c r="AB71" i="134"/>
  <c r="V71" i="134"/>
  <c r="P71" i="134"/>
  <c r="J71" i="134"/>
  <c r="D71" i="134"/>
  <c r="AF70" i="134"/>
  <c r="AE70" i="134"/>
  <c r="Z70" i="134"/>
  <c r="Y70" i="134"/>
  <c r="T70" i="134"/>
  <c r="S70" i="134"/>
  <c r="N70" i="134"/>
  <c r="M70" i="134"/>
  <c r="H70" i="134"/>
  <c r="G70" i="134"/>
  <c r="B70" i="134"/>
  <c r="AF69" i="134"/>
  <c r="AE69" i="134"/>
  <c r="Z69" i="134"/>
  <c r="Y69" i="134"/>
  <c r="T69" i="134"/>
  <c r="S69" i="134"/>
  <c r="N69" i="134"/>
  <c r="M69" i="134"/>
  <c r="H69" i="134"/>
  <c r="G69" i="134"/>
  <c r="B69" i="134"/>
  <c r="AF68" i="134"/>
  <c r="AE68" i="134"/>
  <c r="Z68" i="134"/>
  <c r="Y68" i="134"/>
  <c r="T68" i="134"/>
  <c r="S68" i="134"/>
  <c r="N68" i="134"/>
  <c r="M68" i="134"/>
  <c r="H68" i="134"/>
  <c r="G68" i="134"/>
  <c r="B68" i="134"/>
  <c r="AF67" i="134"/>
  <c r="AE67" i="134"/>
  <c r="Z67" i="134"/>
  <c r="Y67" i="134"/>
  <c r="T67" i="134"/>
  <c r="S67" i="134"/>
  <c r="N67" i="134"/>
  <c r="M67" i="134"/>
  <c r="H67" i="134"/>
  <c r="G67" i="134"/>
  <c r="B67" i="134"/>
  <c r="AF66" i="134"/>
  <c r="AE66" i="134"/>
  <c r="Z66" i="134"/>
  <c r="Y66" i="134"/>
  <c r="T66" i="134"/>
  <c r="S66" i="134"/>
  <c r="N66" i="134"/>
  <c r="M66" i="134"/>
  <c r="H66" i="134"/>
  <c r="G66" i="134"/>
  <c r="B66" i="134"/>
  <c r="AF65" i="134"/>
  <c r="AE65" i="134"/>
  <c r="Z65" i="134"/>
  <c r="Y65" i="134"/>
  <c r="T65" i="134"/>
  <c r="S65" i="134"/>
  <c r="N65" i="134"/>
  <c r="M65" i="134"/>
  <c r="H65" i="134"/>
  <c r="G65" i="134"/>
  <c r="B65" i="134"/>
  <c r="AF64" i="134"/>
  <c r="AE64" i="134"/>
  <c r="Z64" i="134"/>
  <c r="Y64" i="134"/>
  <c r="T64" i="134"/>
  <c r="S64" i="134"/>
  <c r="N64" i="134"/>
  <c r="M64" i="134"/>
  <c r="H64" i="134"/>
  <c r="G64" i="134"/>
  <c r="B64" i="134"/>
  <c r="AF63" i="134"/>
  <c r="AE63" i="134"/>
  <c r="Z63" i="134"/>
  <c r="Y63" i="134"/>
  <c r="T63" i="134"/>
  <c r="S63" i="134"/>
  <c r="N63" i="134"/>
  <c r="M63" i="134"/>
  <c r="H63" i="134"/>
  <c r="G63" i="134"/>
  <c r="B63" i="134"/>
  <c r="AF62" i="134"/>
  <c r="AE62" i="134"/>
  <c r="Z62" i="134"/>
  <c r="Y62" i="134"/>
  <c r="T62" i="134"/>
  <c r="S62" i="134"/>
  <c r="N62" i="134"/>
  <c r="M62" i="134"/>
  <c r="H62" i="134"/>
  <c r="G62" i="134"/>
  <c r="B62" i="134"/>
  <c r="AF61" i="134"/>
  <c r="AE61" i="134"/>
  <c r="Z61" i="134"/>
  <c r="Y61" i="134"/>
  <c r="T61" i="134"/>
  <c r="S61" i="134"/>
  <c r="N61" i="134"/>
  <c r="M61" i="134"/>
  <c r="H61" i="134"/>
  <c r="G61" i="134"/>
  <c r="B61" i="134"/>
  <c r="AF60" i="134"/>
  <c r="AE60" i="134"/>
  <c r="Z60" i="134"/>
  <c r="Y60" i="134"/>
  <c r="T60" i="134"/>
  <c r="S60" i="134"/>
  <c r="N60" i="134"/>
  <c r="M60" i="134"/>
  <c r="H60" i="134"/>
  <c r="G60" i="134"/>
  <c r="B60" i="134"/>
  <c r="AF59" i="134"/>
  <c r="AE59" i="134"/>
  <c r="Z59" i="134"/>
  <c r="Y59" i="134"/>
  <c r="T59" i="134"/>
  <c r="S59" i="134"/>
  <c r="N59" i="134"/>
  <c r="M59" i="134"/>
  <c r="H59" i="134"/>
  <c r="G59" i="134"/>
  <c r="B59" i="134"/>
  <c r="AF58" i="134"/>
  <c r="AE58" i="134"/>
  <c r="Z58" i="134"/>
  <c r="Y58" i="134"/>
  <c r="T58" i="134"/>
  <c r="S58" i="134"/>
  <c r="N58" i="134"/>
  <c r="M58" i="134"/>
  <c r="H58" i="134"/>
  <c r="G58" i="134"/>
  <c r="B58" i="134"/>
  <c r="AD55" i="134"/>
  <c r="AB55" i="134" s="1"/>
  <c r="X55" i="134"/>
  <c r="V55" i="134" s="1"/>
  <c r="R55" i="134"/>
  <c r="P55" i="134" s="1"/>
  <c r="L55" i="134"/>
  <c r="J55" i="134" s="1"/>
  <c r="F55" i="134"/>
  <c r="B55" i="134"/>
  <c r="AB54" i="134"/>
  <c r="V54" i="134"/>
  <c r="P54" i="134"/>
  <c r="J54" i="134"/>
  <c r="D54" i="134"/>
  <c r="AF53" i="134"/>
  <c r="AE53" i="134"/>
  <c r="Z53" i="134"/>
  <c r="Y53" i="134"/>
  <c r="T53" i="134"/>
  <c r="S53" i="134"/>
  <c r="N53" i="134"/>
  <c r="M53" i="134"/>
  <c r="H53" i="134"/>
  <c r="G53" i="134"/>
  <c r="B53" i="134"/>
  <c r="AF52" i="134"/>
  <c r="AE52" i="134"/>
  <c r="Z52" i="134"/>
  <c r="Y52" i="134"/>
  <c r="T52" i="134"/>
  <c r="S52" i="134"/>
  <c r="N52" i="134"/>
  <c r="M52" i="134"/>
  <c r="H52" i="134"/>
  <c r="G52" i="134"/>
  <c r="B52" i="134"/>
  <c r="AF51" i="134"/>
  <c r="AE51" i="134"/>
  <c r="Z51" i="134"/>
  <c r="Y51" i="134"/>
  <c r="T51" i="134"/>
  <c r="S51" i="134"/>
  <c r="N51" i="134"/>
  <c r="M51" i="134"/>
  <c r="H51" i="134"/>
  <c r="G51" i="134"/>
  <c r="B51" i="134"/>
  <c r="AF50" i="134"/>
  <c r="AE50" i="134"/>
  <c r="Z50" i="134"/>
  <c r="Y50" i="134"/>
  <c r="T50" i="134"/>
  <c r="S50" i="134"/>
  <c r="N50" i="134"/>
  <c r="M50" i="134"/>
  <c r="H50" i="134"/>
  <c r="G50" i="134"/>
  <c r="AF49" i="134"/>
  <c r="AE49" i="134"/>
  <c r="Z49" i="134"/>
  <c r="Y49" i="134"/>
  <c r="T49" i="134"/>
  <c r="S49" i="134"/>
  <c r="N49" i="134"/>
  <c r="M49" i="134"/>
  <c r="H49" i="134"/>
  <c r="G49" i="134"/>
  <c r="AF48" i="134"/>
  <c r="AE48" i="134"/>
  <c r="Z48" i="134"/>
  <c r="Y48" i="134"/>
  <c r="T48" i="134"/>
  <c r="S48" i="134"/>
  <c r="N48" i="134"/>
  <c r="M48" i="134"/>
  <c r="H48" i="134"/>
  <c r="G48" i="134"/>
  <c r="AF47" i="134"/>
  <c r="AE47" i="134"/>
  <c r="Z47" i="134"/>
  <c r="Y47" i="134"/>
  <c r="T47" i="134"/>
  <c r="S47" i="134"/>
  <c r="N47" i="134"/>
  <c r="M47" i="134"/>
  <c r="H47" i="134"/>
  <c r="G47" i="134"/>
  <c r="AF46" i="134"/>
  <c r="Z46" i="134"/>
  <c r="T46" i="134"/>
  <c r="N46" i="134"/>
  <c r="H46" i="134"/>
  <c r="AB42" i="134"/>
  <c r="J41" i="134"/>
  <c r="AD38" i="134"/>
  <c r="AB38" i="134" s="1"/>
  <c r="X38" i="134"/>
  <c r="V38" i="134" s="1"/>
  <c r="R38" i="134"/>
  <c r="P38" i="134" s="1"/>
  <c r="L38" i="134"/>
  <c r="J38" i="134" s="1"/>
  <c r="F38" i="134"/>
  <c r="B38" i="134"/>
  <c r="AB37" i="134"/>
  <c r="V37" i="134"/>
  <c r="P37" i="134"/>
  <c r="J37" i="134"/>
  <c r="D37" i="134"/>
  <c r="AF36" i="134"/>
  <c r="AE36" i="134"/>
  <c r="Z36" i="134"/>
  <c r="Y36" i="134"/>
  <c r="T36" i="134"/>
  <c r="S36" i="134"/>
  <c r="N36" i="134"/>
  <c r="M36" i="134"/>
  <c r="H36" i="134"/>
  <c r="G36" i="134"/>
  <c r="B36" i="134"/>
  <c r="AF35" i="134"/>
  <c r="AE35" i="134"/>
  <c r="Z35" i="134"/>
  <c r="Y35" i="134"/>
  <c r="T35" i="134"/>
  <c r="S35" i="134"/>
  <c r="N35" i="134"/>
  <c r="M35" i="134"/>
  <c r="H35" i="134"/>
  <c r="G35" i="134"/>
  <c r="B35" i="134"/>
  <c r="AF34" i="134"/>
  <c r="AE34" i="134"/>
  <c r="Z34" i="134"/>
  <c r="Y34" i="134"/>
  <c r="T34" i="134"/>
  <c r="S34" i="134"/>
  <c r="N34" i="134"/>
  <c r="M34" i="134"/>
  <c r="H34" i="134"/>
  <c r="G34" i="134"/>
  <c r="B34" i="134"/>
  <c r="AF33" i="134"/>
  <c r="AE33" i="134"/>
  <c r="Z33" i="134"/>
  <c r="Y33" i="134"/>
  <c r="T33" i="134"/>
  <c r="S33" i="134"/>
  <c r="N33" i="134"/>
  <c r="M33" i="134"/>
  <c r="H33" i="134"/>
  <c r="G33" i="134"/>
  <c r="B33" i="134"/>
  <c r="AF32" i="134"/>
  <c r="AE32" i="134"/>
  <c r="Z32" i="134"/>
  <c r="Y32" i="134"/>
  <c r="T32" i="134"/>
  <c r="S32" i="134"/>
  <c r="N32" i="134"/>
  <c r="M32" i="134"/>
  <c r="H32" i="134"/>
  <c r="G32" i="134"/>
  <c r="B32" i="134"/>
  <c r="AF31" i="134"/>
  <c r="AE31" i="134"/>
  <c r="Z31" i="134"/>
  <c r="Y31" i="134"/>
  <c r="T31" i="134"/>
  <c r="S31" i="134"/>
  <c r="N31" i="134"/>
  <c r="M31" i="134"/>
  <c r="H31" i="134"/>
  <c r="G31" i="134"/>
  <c r="B31" i="134"/>
  <c r="AF30" i="134"/>
  <c r="AE30" i="134"/>
  <c r="Z30" i="134"/>
  <c r="Y30" i="134"/>
  <c r="T30" i="134"/>
  <c r="S30" i="134"/>
  <c r="N30" i="134"/>
  <c r="M30" i="134"/>
  <c r="H30" i="134"/>
  <c r="G30" i="134"/>
  <c r="B30" i="134"/>
  <c r="AF29" i="134"/>
  <c r="AE29" i="134"/>
  <c r="Z29" i="134"/>
  <c r="Y29" i="134"/>
  <c r="T29" i="134"/>
  <c r="S29" i="134"/>
  <c r="N29" i="134"/>
  <c r="M29" i="134"/>
  <c r="H29" i="134"/>
  <c r="G29" i="134"/>
  <c r="B29" i="134"/>
  <c r="AF28" i="134"/>
  <c r="AE28" i="134"/>
  <c r="Z28" i="134"/>
  <c r="Y28" i="134"/>
  <c r="T28" i="134"/>
  <c r="S28" i="134"/>
  <c r="N28" i="134"/>
  <c r="M28" i="134"/>
  <c r="H28" i="134"/>
  <c r="G28" i="134"/>
  <c r="B28" i="134"/>
  <c r="AF27" i="134"/>
  <c r="AE27" i="134"/>
  <c r="Z27" i="134"/>
  <c r="Y27" i="134"/>
  <c r="T27" i="134"/>
  <c r="S27" i="134"/>
  <c r="N27" i="134"/>
  <c r="M27" i="134"/>
  <c r="H27" i="134"/>
  <c r="G27" i="134"/>
  <c r="B27" i="134"/>
  <c r="AF26" i="134"/>
  <c r="AE26" i="134"/>
  <c r="Z26" i="134"/>
  <c r="Y26" i="134"/>
  <c r="T26" i="134"/>
  <c r="S26" i="134"/>
  <c r="N26" i="134"/>
  <c r="M26" i="134"/>
  <c r="H26" i="134"/>
  <c r="G26" i="134"/>
  <c r="B26" i="134"/>
  <c r="AF25" i="134"/>
  <c r="AE25" i="134"/>
  <c r="Z25" i="134"/>
  <c r="Y25" i="134"/>
  <c r="T25" i="134"/>
  <c r="S25" i="134"/>
  <c r="N25" i="134"/>
  <c r="M25" i="134"/>
  <c r="H25" i="134"/>
  <c r="G25" i="134"/>
  <c r="B25" i="134"/>
  <c r="AF24" i="134"/>
  <c r="AE24" i="134"/>
  <c r="Z24" i="134"/>
  <c r="Y24" i="134"/>
  <c r="T24" i="134"/>
  <c r="S24" i="134"/>
  <c r="N24" i="134"/>
  <c r="M24" i="134"/>
  <c r="H24" i="134"/>
  <c r="G24" i="134"/>
  <c r="B24" i="134"/>
  <c r="AE23" i="134"/>
  <c r="Y23" i="134"/>
  <c r="S23" i="134"/>
  <c r="M23" i="134"/>
  <c r="G23" i="134"/>
  <c r="B23" i="134"/>
  <c r="AE22" i="134"/>
  <c r="Y22" i="134"/>
  <c r="S22" i="134"/>
  <c r="M22" i="134"/>
  <c r="B22" i="134"/>
  <c r="AF21" i="134"/>
  <c r="AD21" i="134"/>
  <c r="AB21" i="134" s="1"/>
  <c r="Z21" i="134"/>
  <c r="X21" i="134"/>
  <c r="V21" i="134" s="1"/>
  <c r="T21" i="134"/>
  <c r="R21" i="134"/>
  <c r="P21" i="134" s="1"/>
  <c r="N21" i="134"/>
  <c r="L21" i="134"/>
  <c r="J21" i="134" s="1"/>
  <c r="H21" i="134"/>
  <c r="F21" i="134"/>
  <c r="D21" i="134" s="1"/>
  <c r="B21" i="134"/>
  <c r="B9" i="134"/>
  <c r="G202" i="134" s="1"/>
  <c r="B202" i="133"/>
  <c r="AD192" i="133"/>
  <c r="X192" i="133"/>
  <c r="R192" i="133"/>
  <c r="L192" i="133"/>
  <c r="F192" i="133"/>
  <c r="AF189" i="133"/>
  <c r="AE189" i="133"/>
  <c r="Z189" i="133"/>
  <c r="Y189" i="133"/>
  <c r="T189" i="133"/>
  <c r="S189" i="133"/>
  <c r="N189" i="133"/>
  <c r="M189" i="133"/>
  <c r="H189" i="133"/>
  <c r="G189" i="133"/>
  <c r="B189" i="133"/>
  <c r="AF188" i="133"/>
  <c r="AE188" i="133"/>
  <c r="Z188" i="133"/>
  <c r="Y188" i="133"/>
  <c r="T188" i="133"/>
  <c r="S188" i="133"/>
  <c r="N188" i="133"/>
  <c r="M188" i="133"/>
  <c r="H188" i="133"/>
  <c r="G188" i="133"/>
  <c r="B188" i="133"/>
  <c r="AF187" i="133"/>
  <c r="AE187" i="133"/>
  <c r="Z187" i="133"/>
  <c r="Y187" i="133"/>
  <c r="T187" i="133"/>
  <c r="S187" i="133"/>
  <c r="N187" i="133"/>
  <c r="M187" i="133"/>
  <c r="H187" i="133"/>
  <c r="G187" i="133"/>
  <c r="B187" i="133"/>
  <c r="AF186" i="133"/>
  <c r="AE186" i="133"/>
  <c r="Z186" i="133"/>
  <c r="Y186" i="133"/>
  <c r="T186" i="133"/>
  <c r="S186" i="133"/>
  <c r="N186" i="133"/>
  <c r="M186" i="133"/>
  <c r="H186" i="133"/>
  <c r="G186" i="133"/>
  <c r="B186" i="133"/>
  <c r="AF185" i="133"/>
  <c r="AE185" i="133"/>
  <c r="Z185" i="133"/>
  <c r="Y185" i="133"/>
  <c r="T185" i="133"/>
  <c r="S185" i="133"/>
  <c r="N185" i="133"/>
  <c r="M185" i="133"/>
  <c r="H185" i="133"/>
  <c r="G185" i="133"/>
  <c r="B185" i="133"/>
  <c r="AF184" i="133"/>
  <c r="AE184" i="133"/>
  <c r="Z184" i="133"/>
  <c r="Y184" i="133"/>
  <c r="T184" i="133"/>
  <c r="S184" i="133"/>
  <c r="N184" i="133"/>
  <c r="M184" i="133"/>
  <c r="H184" i="133"/>
  <c r="G184" i="133"/>
  <c r="B184" i="133"/>
  <c r="AF183" i="133"/>
  <c r="AE183" i="133"/>
  <c r="Z183" i="133"/>
  <c r="Y183" i="133"/>
  <c r="T183" i="133"/>
  <c r="S183" i="133"/>
  <c r="N183" i="133"/>
  <c r="M183" i="133"/>
  <c r="H183" i="133"/>
  <c r="G183" i="133"/>
  <c r="B183" i="133"/>
  <c r="AF182" i="133"/>
  <c r="AE182" i="133"/>
  <c r="Z182" i="133"/>
  <c r="Y182" i="133"/>
  <c r="T182" i="133"/>
  <c r="S182" i="133"/>
  <c r="N182" i="133"/>
  <c r="M182" i="133"/>
  <c r="H182" i="133"/>
  <c r="G182" i="133"/>
  <c r="B182" i="133"/>
  <c r="AF181" i="133"/>
  <c r="AE181" i="133"/>
  <c r="Z181" i="133"/>
  <c r="Y181" i="133"/>
  <c r="T181" i="133"/>
  <c r="S181" i="133"/>
  <c r="N181" i="133"/>
  <c r="M181" i="133"/>
  <c r="H181" i="133"/>
  <c r="G181" i="133"/>
  <c r="B181" i="133"/>
  <c r="AF180" i="133"/>
  <c r="AE180" i="133"/>
  <c r="Z180" i="133"/>
  <c r="Y180" i="133"/>
  <c r="T180" i="133"/>
  <c r="S180" i="133"/>
  <c r="N180" i="133"/>
  <c r="M180" i="133"/>
  <c r="H180" i="133"/>
  <c r="G180" i="133"/>
  <c r="B180" i="133"/>
  <c r="AF179" i="133"/>
  <c r="AE179" i="133"/>
  <c r="Z179" i="133"/>
  <c r="Y179" i="133"/>
  <c r="T179" i="133"/>
  <c r="S179" i="133"/>
  <c r="N179" i="133"/>
  <c r="M179" i="133"/>
  <c r="H179" i="133"/>
  <c r="G179" i="133"/>
  <c r="B179" i="133"/>
  <c r="AF178" i="133"/>
  <c r="AE178" i="133"/>
  <c r="Z178" i="133"/>
  <c r="Y178" i="133"/>
  <c r="T178" i="133"/>
  <c r="S178" i="133"/>
  <c r="N178" i="133"/>
  <c r="M178" i="133"/>
  <c r="H178" i="133"/>
  <c r="G178" i="133"/>
  <c r="B178" i="133"/>
  <c r="AF177" i="133"/>
  <c r="AE177" i="133"/>
  <c r="Z177" i="133"/>
  <c r="Y177" i="133"/>
  <c r="T177" i="133"/>
  <c r="S177" i="133"/>
  <c r="N177" i="133"/>
  <c r="M177" i="133"/>
  <c r="H177" i="133"/>
  <c r="G177" i="133"/>
  <c r="B177" i="133"/>
  <c r="AF176" i="133"/>
  <c r="AE176" i="133"/>
  <c r="Z176" i="133"/>
  <c r="Y176" i="133"/>
  <c r="T176" i="133"/>
  <c r="S176" i="133"/>
  <c r="N176" i="133"/>
  <c r="M176" i="133"/>
  <c r="H176" i="133"/>
  <c r="G176" i="133"/>
  <c r="B176" i="133"/>
  <c r="AF175" i="133"/>
  <c r="AE175" i="133"/>
  <c r="Z175" i="133"/>
  <c r="Y175" i="133"/>
  <c r="T175" i="133"/>
  <c r="S175" i="133"/>
  <c r="N175" i="133"/>
  <c r="M175" i="133"/>
  <c r="H175" i="133"/>
  <c r="G175" i="133"/>
  <c r="B175" i="133"/>
  <c r="AF174" i="133"/>
  <c r="AD174" i="133"/>
  <c r="AB174" i="133" s="1"/>
  <c r="Z174" i="133"/>
  <c r="X174" i="133"/>
  <c r="V174" i="133" s="1"/>
  <c r="T174" i="133"/>
  <c r="R174" i="133"/>
  <c r="P174" i="133" s="1"/>
  <c r="N174" i="133"/>
  <c r="L174" i="133"/>
  <c r="J174" i="133" s="1"/>
  <c r="H174" i="133"/>
  <c r="F174" i="133"/>
  <c r="B174" i="133"/>
  <c r="AB173" i="133"/>
  <c r="V173" i="133"/>
  <c r="P173" i="133"/>
  <c r="J173" i="133"/>
  <c r="D173" i="133"/>
  <c r="AF172" i="133"/>
  <c r="AE172" i="133"/>
  <c r="Z172" i="133"/>
  <c r="Y172" i="133"/>
  <c r="T172" i="133"/>
  <c r="S172" i="133"/>
  <c r="N172" i="133"/>
  <c r="M172" i="133"/>
  <c r="H172" i="133"/>
  <c r="G172" i="133"/>
  <c r="B172" i="133"/>
  <c r="AF171" i="133"/>
  <c r="AE171" i="133"/>
  <c r="Z171" i="133"/>
  <c r="Y171" i="133"/>
  <c r="T171" i="133"/>
  <c r="S171" i="133"/>
  <c r="N171" i="133"/>
  <c r="M171" i="133"/>
  <c r="H171" i="133"/>
  <c r="G171" i="133"/>
  <c r="B171" i="133"/>
  <c r="AF170" i="133"/>
  <c r="AE170" i="133"/>
  <c r="Z170" i="133"/>
  <c r="Y170" i="133"/>
  <c r="T170" i="133"/>
  <c r="S170" i="133"/>
  <c r="N170" i="133"/>
  <c r="M170" i="133"/>
  <c r="H170" i="133"/>
  <c r="G170" i="133"/>
  <c r="B170" i="133"/>
  <c r="AF169" i="133"/>
  <c r="AE169" i="133"/>
  <c r="Z169" i="133"/>
  <c r="Y169" i="133"/>
  <c r="T169" i="133"/>
  <c r="S169" i="133"/>
  <c r="N169" i="133"/>
  <c r="M169" i="133"/>
  <c r="H169" i="133"/>
  <c r="G169" i="133"/>
  <c r="B169" i="133"/>
  <c r="AF168" i="133"/>
  <c r="AE168" i="133"/>
  <c r="Z168" i="133"/>
  <c r="Y168" i="133"/>
  <c r="T168" i="133"/>
  <c r="S168" i="133"/>
  <c r="N168" i="133"/>
  <c r="M168" i="133"/>
  <c r="H168" i="133"/>
  <c r="G168" i="133"/>
  <c r="B168" i="133"/>
  <c r="AF167" i="133"/>
  <c r="AE167" i="133"/>
  <c r="Z167" i="133"/>
  <c r="Y167" i="133"/>
  <c r="T167" i="133"/>
  <c r="S167" i="133"/>
  <c r="N167" i="133"/>
  <c r="M167" i="133"/>
  <c r="H167" i="133"/>
  <c r="G167" i="133"/>
  <c r="B167" i="133"/>
  <c r="AF166" i="133"/>
  <c r="AE166" i="133"/>
  <c r="Z166" i="133"/>
  <c r="Y166" i="133"/>
  <c r="T166" i="133"/>
  <c r="S166" i="133"/>
  <c r="N166" i="133"/>
  <c r="M166" i="133"/>
  <c r="H166" i="133"/>
  <c r="G166" i="133"/>
  <c r="B166" i="133"/>
  <c r="AF165" i="133"/>
  <c r="AE165" i="133"/>
  <c r="Z165" i="133"/>
  <c r="Y165" i="133"/>
  <c r="T165" i="133"/>
  <c r="S165" i="133"/>
  <c r="N165" i="133"/>
  <c r="M165" i="133"/>
  <c r="H165" i="133"/>
  <c r="G165" i="133"/>
  <c r="B165" i="133"/>
  <c r="AF164" i="133"/>
  <c r="AE164" i="133"/>
  <c r="Z164" i="133"/>
  <c r="Y164" i="133"/>
  <c r="T164" i="133"/>
  <c r="S164" i="133"/>
  <c r="N164" i="133"/>
  <c r="M164" i="133"/>
  <c r="H164" i="133"/>
  <c r="G164" i="133"/>
  <c r="B164" i="133"/>
  <c r="AF163" i="133"/>
  <c r="AE163" i="133"/>
  <c r="Z163" i="133"/>
  <c r="Y163" i="133"/>
  <c r="T163" i="133"/>
  <c r="S163" i="133"/>
  <c r="N163" i="133"/>
  <c r="M163" i="133"/>
  <c r="H163" i="133"/>
  <c r="G163" i="133"/>
  <c r="B163" i="133"/>
  <c r="AF162" i="133"/>
  <c r="AE162" i="133"/>
  <c r="Z162" i="133"/>
  <c r="Y162" i="133"/>
  <c r="T162" i="133"/>
  <c r="S162" i="133"/>
  <c r="N162" i="133"/>
  <c r="M162" i="133"/>
  <c r="H162" i="133"/>
  <c r="G162" i="133"/>
  <c r="B162" i="133"/>
  <c r="AF161" i="133"/>
  <c r="AE161" i="133"/>
  <c r="Z161" i="133"/>
  <c r="Y161" i="133"/>
  <c r="T161" i="133"/>
  <c r="S161" i="133"/>
  <c r="N161" i="133"/>
  <c r="M161" i="133"/>
  <c r="H161" i="133"/>
  <c r="G161" i="133"/>
  <c r="B161" i="133"/>
  <c r="AF160" i="133"/>
  <c r="AE160" i="133"/>
  <c r="Z160" i="133"/>
  <c r="Y160" i="133"/>
  <c r="T160" i="133"/>
  <c r="S160" i="133"/>
  <c r="N160" i="133"/>
  <c r="M160" i="133"/>
  <c r="H160" i="133"/>
  <c r="G160" i="133"/>
  <c r="B160" i="133"/>
  <c r="AF159" i="133"/>
  <c r="AE159" i="133"/>
  <c r="Z159" i="133"/>
  <c r="Y159" i="133"/>
  <c r="T159" i="133"/>
  <c r="S159" i="133"/>
  <c r="N159" i="133"/>
  <c r="M159" i="133"/>
  <c r="H159" i="133"/>
  <c r="G159" i="133"/>
  <c r="B159" i="133"/>
  <c r="AF158" i="133"/>
  <c r="AE158" i="133"/>
  <c r="Z158" i="133"/>
  <c r="Y158" i="133"/>
  <c r="T158" i="133"/>
  <c r="S158" i="133"/>
  <c r="N158" i="133"/>
  <c r="M158" i="133"/>
  <c r="H158" i="133"/>
  <c r="G158" i="133"/>
  <c r="B158" i="133"/>
  <c r="AF157" i="133"/>
  <c r="AD157" i="133"/>
  <c r="AB157" i="133" s="1"/>
  <c r="Z157" i="133"/>
  <c r="X157" i="133"/>
  <c r="V157" i="133" s="1"/>
  <c r="T157" i="133"/>
  <c r="R157" i="133"/>
  <c r="P157" i="133" s="1"/>
  <c r="N157" i="133"/>
  <c r="L157" i="133"/>
  <c r="J157" i="133" s="1"/>
  <c r="H157" i="133"/>
  <c r="F157" i="133"/>
  <c r="B157" i="133"/>
  <c r="AB156" i="133"/>
  <c r="V156" i="133"/>
  <c r="P156" i="133"/>
  <c r="J156" i="133"/>
  <c r="D156" i="133"/>
  <c r="AF155" i="133"/>
  <c r="AE155" i="133"/>
  <c r="Z155" i="133"/>
  <c r="Y155" i="133"/>
  <c r="T155" i="133"/>
  <c r="S155" i="133"/>
  <c r="N155" i="133"/>
  <c r="M155" i="133"/>
  <c r="H155" i="133"/>
  <c r="G155" i="133"/>
  <c r="B155" i="133"/>
  <c r="AF154" i="133"/>
  <c r="AE154" i="133"/>
  <c r="Z154" i="133"/>
  <c r="Y154" i="133"/>
  <c r="T154" i="133"/>
  <c r="S154" i="133"/>
  <c r="N154" i="133"/>
  <c r="M154" i="133"/>
  <c r="H154" i="133"/>
  <c r="G154" i="133"/>
  <c r="B154" i="133"/>
  <c r="AF153" i="133"/>
  <c r="AE153" i="133"/>
  <c r="Z153" i="133"/>
  <c r="Y153" i="133"/>
  <c r="T153" i="133"/>
  <c r="S153" i="133"/>
  <c r="N153" i="133"/>
  <c r="M153" i="133"/>
  <c r="H153" i="133"/>
  <c r="G153" i="133"/>
  <c r="B153" i="133"/>
  <c r="AF152" i="133"/>
  <c r="AE152" i="133"/>
  <c r="Z152" i="133"/>
  <c r="Y152" i="133"/>
  <c r="T152" i="133"/>
  <c r="S152" i="133"/>
  <c r="N152" i="133"/>
  <c r="M152" i="133"/>
  <c r="H152" i="133"/>
  <c r="G152" i="133"/>
  <c r="B152" i="133"/>
  <c r="AF151" i="133"/>
  <c r="AE151" i="133"/>
  <c r="Z151" i="133"/>
  <c r="Y151" i="133"/>
  <c r="T151" i="133"/>
  <c r="S151" i="133"/>
  <c r="N151" i="133"/>
  <c r="M151" i="133"/>
  <c r="H151" i="133"/>
  <c r="G151" i="133"/>
  <c r="B151" i="133"/>
  <c r="AF150" i="133"/>
  <c r="AE150" i="133"/>
  <c r="Z150" i="133"/>
  <c r="Y150" i="133"/>
  <c r="T150" i="133"/>
  <c r="S150" i="133"/>
  <c r="N150" i="133"/>
  <c r="M150" i="133"/>
  <c r="H150" i="133"/>
  <c r="G150" i="133"/>
  <c r="B150" i="133"/>
  <c r="AF149" i="133"/>
  <c r="AE149" i="133"/>
  <c r="Z149" i="133"/>
  <c r="Y149" i="133"/>
  <c r="T149" i="133"/>
  <c r="S149" i="133"/>
  <c r="N149" i="133"/>
  <c r="M149" i="133"/>
  <c r="H149" i="133"/>
  <c r="G149" i="133"/>
  <c r="B149" i="133"/>
  <c r="AF148" i="133"/>
  <c r="AE148" i="133"/>
  <c r="Z148" i="133"/>
  <c r="Y148" i="133"/>
  <c r="T148" i="133"/>
  <c r="S148" i="133"/>
  <c r="N148" i="133"/>
  <c r="M148" i="133"/>
  <c r="H148" i="133"/>
  <c r="G148" i="133"/>
  <c r="B148" i="133"/>
  <c r="AF147" i="133"/>
  <c r="AE147" i="133"/>
  <c r="Z147" i="133"/>
  <c r="Y147" i="133"/>
  <c r="T147" i="133"/>
  <c r="S147" i="133"/>
  <c r="N147" i="133"/>
  <c r="M147" i="133"/>
  <c r="H147" i="133"/>
  <c r="G147" i="133"/>
  <c r="B147" i="133"/>
  <c r="AF146" i="133"/>
  <c r="AE146" i="133"/>
  <c r="Z146" i="133"/>
  <c r="Y146" i="133"/>
  <c r="T146" i="133"/>
  <c r="S146" i="133"/>
  <c r="N146" i="133"/>
  <c r="M146" i="133"/>
  <c r="H146" i="133"/>
  <c r="G146" i="133"/>
  <c r="B146" i="133"/>
  <c r="AF145" i="133"/>
  <c r="AE145" i="133"/>
  <c r="Z145" i="133"/>
  <c r="Y145" i="133"/>
  <c r="T145" i="133"/>
  <c r="S145" i="133"/>
  <c r="N145" i="133"/>
  <c r="M145" i="133"/>
  <c r="H145" i="133"/>
  <c r="G145" i="133"/>
  <c r="B145" i="133"/>
  <c r="AF144" i="133"/>
  <c r="AE144" i="133"/>
  <c r="Z144" i="133"/>
  <c r="Y144" i="133"/>
  <c r="T144" i="133"/>
  <c r="S144" i="133"/>
  <c r="N144" i="133"/>
  <c r="M144" i="133"/>
  <c r="H144" i="133"/>
  <c r="G144" i="133"/>
  <c r="B144" i="133"/>
  <c r="AF143" i="133"/>
  <c r="AE143" i="133"/>
  <c r="Z143" i="133"/>
  <c r="Y143" i="133"/>
  <c r="T143" i="133"/>
  <c r="S143" i="133"/>
  <c r="N143" i="133"/>
  <c r="M143" i="133"/>
  <c r="H143" i="133"/>
  <c r="G143" i="133"/>
  <c r="B143" i="133"/>
  <c r="AF142" i="133"/>
  <c r="AE142" i="133"/>
  <c r="Z142" i="133"/>
  <c r="Y142" i="133"/>
  <c r="T142" i="133"/>
  <c r="S142" i="133"/>
  <c r="N142" i="133"/>
  <c r="M142" i="133"/>
  <c r="H142" i="133"/>
  <c r="G142" i="133"/>
  <c r="B142" i="133"/>
  <c r="AF141" i="133"/>
  <c r="AE141" i="133"/>
  <c r="Z141" i="133"/>
  <c r="Y141" i="133"/>
  <c r="T141" i="133"/>
  <c r="S141" i="133"/>
  <c r="N141" i="133"/>
  <c r="M141" i="133"/>
  <c r="H141" i="133"/>
  <c r="G141" i="133"/>
  <c r="B141" i="133"/>
  <c r="AF140" i="133"/>
  <c r="AD140" i="133"/>
  <c r="AB140" i="133" s="1"/>
  <c r="Z140" i="133"/>
  <c r="X140" i="133"/>
  <c r="V140" i="133" s="1"/>
  <c r="T140" i="133"/>
  <c r="R140" i="133"/>
  <c r="P140" i="133" s="1"/>
  <c r="N140" i="133"/>
  <c r="L140" i="133"/>
  <c r="J140" i="133" s="1"/>
  <c r="H140" i="133"/>
  <c r="F140" i="133"/>
  <c r="D140" i="133" s="1"/>
  <c r="B140" i="133"/>
  <c r="AB139" i="133"/>
  <c r="V139" i="133"/>
  <c r="P139" i="133"/>
  <c r="J139" i="133"/>
  <c r="D139" i="133"/>
  <c r="AF138" i="133"/>
  <c r="AE138" i="133"/>
  <c r="Z138" i="133"/>
  <c r="Y138" i="133"/>
  <c r="T138" i="133"/>
  <c r="S138" i="133"/>
  <c r="N138" i="133"/>
  <c r="M138" i="133"/>
  <c r="H138" i="133"/>
  <c r="G138" i="133"/>
  <c r="B138" i="133"/>
  <c r="AF137" i="133"/>
  <c r="AE137" i="133"/>
  <c r="Z137" i="133"/>
  <c r="Y137" i="133"/>
  <c r="T137" i="133"/>
  <c r="S137" i="133"/>
  <c r="N137" i="133"/>
  <c r="M137" i="133"/>
  <c r="H137" i="133"/>
  <c r="G137" i="133"/>
  <c r="B137" i="133"/>
  <c r="AF136" i="133"/>
  <c r="AE136" i="133"/>
  <c r="Z136" i="133"/>
  <c r="Y136" i="133"/>
  <c r="T136" i="133"/>
  <c r="S136" i="133"/>
  <c r="N136" i="133"/>
  <c r="M136" i="133"/>
  <c r="H136" i="133"/>
  <c r="G136" i="133"/>
  <c r="B136" i="133"/>
  <c r="AF135" i="133"/>
  <c r="AE135" i="133"/>
  <c r="Z135" i="133"/>
  <c r="Y135" i="133"/>
  <c r="T135" i="133"/>
  <c r="S135" i="133"/>
  <c r="N135" i="133"/>
  <c r="M135" i="133"/>
  <c r="H135" i="133"/>
  <c r="G135" i="133"/>
  <c r="B135" i="133"/>
  <c r="AF134" i="133"/>
  <c r="AE134" i="133"/>
  <c r="Z134" i="133"/>
  <c r="Y134" i="133"/>
  <c r="T134" i="133"/>
  <c r="S134" i="133"/>
  <c r="N134" i="133"/>
  <c r="M134" i="133"/>
  <c r="H134" i="133"/>
  <c r="G134" i="133"/>
  <c r="B134" i="133"/>
  <c r="AF133" i="133"/>
  <c r="AE133" i="133"/>
  <c r="Z133" i="133"/>
  <c r="Y133" i="133"/>
  <c r="T133" i="133"/>
  <c r="S133" i="133"/>
  <c r="N133" i="133"/>
  <c r="M133" i="133"/>
  <c r="H133" i="133"/>
  <c r="G133" i="133"/>
  <c r="B133" i="133"/>
  <c r="AF132" i="133"/>
  <c r="AE132" i="133"/>
  <c r="Z132" i="133"/>
  <c r="Y132" i="133"/>
  <c r="T132" i="133"/>
  <c r="S132" i="133"/>
  <c r="N132" i="133"/>
  <c r="M132" i="133"/>
  <c r="H132" i="133"/>
  <c r="G132" i="133"/>
  <c r="B132" i="133"/>
  <c r="AF131" i="133"/>
  <c r="AE131" i="133"/>
  <c r="Z131" i="133"/>
  <c r="Y131" i="133"/>
  <c r="T131" i="133"/>
  <c r="S131" i="133"/>
  <c r="N131" i="133"/>
  <c r="M131" i="133"/>
  <c r="H131" i="133"/>
  <c r="G131" i="133"/>
  <c r="B131" i="133"/>
  <c r="AF130" i="133"/>
  <c r="AE130" i="133"/>
  <c r="Z130" i="133"/>
  <c r="Y130" i="133"/>
  <c r="T130" i="133"/>
  <c r="S130" i="133"/>
  <c r="N130" i="133"/>
  <c r="M130" i="133"/>
  <c r="H130" i="133"/>
  <c r="G130" i="133"/>
  <c r="B130" i="133"/>
  <c r="AF129" i="133"/>
  <c r="AE129" i="133"/>
  <c r="Z129" i="133"/>
  <c r="Y129" i="133"/>
  <c r="T129" i="133"/>
  <c r="S129" i="133"/>
  <c r="N129" i="133"/>
  <c r="M129" i="133"/>
  <c r="H129" i="133"/>
  <c r="G129" i="133"/>
  <c r="B129" i="133"/>
  <c r="AF128" i="133"/>
  <c r="AE128" i="133"/>
  <c r="Z128" i="133"/>
  <c r="Y128" i="133"/>
  <c r="T128" i="133"/>
  <c r="S128" i="133"/>
  <c r="N128" i="133"/>
  <c r="M128" i="133"/>
  <c r="H128" i="133"/>
  <c r="G128" i="133"/>
  <c r="B128" i="133"/>
  <c r="AF127" i="133"/>
  <c r="AE127" i="133"/>
  <c r="Z127" i="133"/>
  <c r="Y127" i="133"/>
  <c r="T127" i="133"/>
  <c r="S127" i="133"/>
  <c r="N127" i="133"/>
  <c r="M127" i="133"/>
  <c r="H127" i="133"/>
  <c r="G127" i="133"/>
  <c r="B127" i="133"/>
  <c r="AF126" i="133"/>
  <c r="AE126" i="133"/>
  <c r="Z126" i="133"/>
  <c r="Y126" i="133"/>
  <c r="T126" i="133"/>
  <c r="S126" i="133"/>
  <c r="N126" i="133"/>
  <c r="M126" i="133"/>
  <c r="H126" i="133"/>
  <c r="G126" i="133"/>
  <c r="B126" i="133"/>
  <c r="AF125" i="133"/>
  <c r="AE125" i="133"/>
  <c r="Z125" i="133"/>
  <c r="Y125" i="133"/>
  <c r="T125" i="133"/>
  <c r="S125" i="133"/>
  <c r="N125" i="133"/>
  <c r="M125" i="133"/>
  <c r="H125" i="133"/>
  <c r="G125" i="133"/>
  <c r="B125" i="133"/>
  <c r="AF124" i="133"/>
  <c r="AE124" i="133"/>
  <c r="Z124" i="133"/>
  <c r="Y124" i="133"/>
  <c r="T124" i="133"/>
  <c r="S124" i="133"/>
  <c r="N124" i="133"/>
  <c r="M124" i="133"/>
  <c r="H124" i="133"/>
  <c r="G124" i="133"/>
  <c r="B124" i="133"/>
  <c r="AF123" i="133"/>
  <c r="AD123" i="133"/>
  <c r="AB123" i="133" s="1"/>
  <c r="Z123" i="133"/>
  <c r="X123" i="133"/>
  <c r="V123" i="133" s="1"/>
  <c r="T123" i="133"/>
  <c r="R123" i="133"/>
  <c r="P123" i="133" s="1"/>
  <c r="N123" i="133"/>
  <c r="L123" i="133"/>
  <c r="J123" i="133" s="1"/>
  <c r="H123" i="133"/>
  <c r="F123" i="133"/>
  <c r="B123" i="133"/>
  <c r="AB122" i="133"/>
  <c r="V122" i="133"/>
  <c r="P122" i="133"/>
  <c r="J122" i="133"/>
  <c r="D122" i="133"/>
  <c r="AI122" i="133" s="1"/>
  <c r="AF121" i="133"/>
  <c r="AE121" i="133"/>
  <c r="Z121" i="133"/>
  <c r="Y121" i="133"/>
  <c r="T121" i="133"/>
  <c r="S121" i="133"/>
  <c r="N121" i="133"/>
  <c r="M121" i="133"/>
  <c r="H121" i="133"/>
  <c r="G121" i="133"/>
  <c r="B121" i="133"/>
  <c r="AF120" i="133"/>
  <c r="AE120" i="133"/>
  <c r="Z120" i="133"/>
  <c r="Y120" i="133"/>
  <c r="T120" i="133"/>
  <c r="S120" i="133"/>
  <c r="N120" i="133"/>
  <c r="M120" i="133"/>
  <c r="H120" i="133"/>
  <c r="G120" i="133"/>
  <c r="B120" i="133"/>
  <c r="AF119" i="133"/>
  <c r="AE119" i="133"/>
  <c r="Z119" i="133"/>
  <c r="Y119" i="133"/>
  <c r="T119" i="133"/>
  <c r="S119" i="133"/>
  <c r="N119" i="133"/>
  <c r="M119" i="133"/>
  <c r="H119" i="133"/>
  <c r="G119" i="133"/>
  <c r="B119" i="133"/>
  <c r="AF118" i="133"/>
  <c r="AE118" i="133"/>
  <c r="Z118" i="133"/>
  <c r="Y118" i="133"/>
  <c r="T118" i="133"/>
  <c r="S118" i="133"/>
  <c r="N118" i="133"/>
  <c r="M118" i="133"/>
  <c r="H118" i="133"/>
  <c r="G118" i="133"/>
  <c r="B118" i="133"/>
  <c r="AE107" i="133"/>
  <c r="AE106" i="133" s="1"/>
  <c r="Y107" i="133"/>
  <c r="Y106" i="133" s="1"/>
  <c r="S107" i="133"/>
  <c r="S106" i="133" s="1"/>
  <c r="M107" i="133"/>
  <c r="M106" i="133" s="1"/>
  <c r="G107" i="133"/>
  <c r="G106" i="133" s="1"/>
  <c r="B107" i="133"/>
  <c r="AD106" i="133"/>
  <c r="AB106" i="133" s="1"/>
  <c r="X106" i="133"/>
  <c r="V106" i="133" s="1"/>
  <c r="R106" i="133"/>
  <c r="P106" i="133" s="1"/>
  <c r="L106" i="133"/>
  <c r="J106" i="133" s="1"/>
  <c r="F106" i="133"/>
  <c r="B106" i="133"/>
  <c r="AB105" i="133"/>
  <c r="V105" i="133"/>
  <c r="P105" i="133"/>
  <c r="J105" i="133"/>
  <c r="D105" i="133"/>
  <c r="AF104" i="133"/>
  <c r="AE104" i="133"/>
  <c r="Z104" i="133"/>
  <c r="Y104" i="133"/>
  <c r="T104" i="133"/>
  <c r="S104" i="133"/>
  <c r="N104" i="133"/>
  <c r="M104" i="133"/>
  <c r="H104" i="133"/>
  <c r="G104" i="133"/>
  <c r="B104" i="133"/>
  <c r="AF103" i="133"/>
  <c r="AE103" i="133"/>
  <c r="Z103" i="133"/>
  <c r="Y103" i="133"/>
  <c r="T103" i="133"/>
  <c r="S103" i="133"/>
  <c r="N103" i="133"/>
  <c r="M103" i="133"/>
  <c r="H103" i="133"/>
  <c r="G103" i="133"/>
  <c r="B103" i="133"/>
  <c r="AF102" i="133"/>
  <c r="AE102" i="133"/>
  <c r="Z102" i="133"/>
  <c r="Y102" i="133"/>
  <c r="T102" i="133"/>
  <c r="S102" i="133"/>
  <c r="N102" i="133"/>
  <c r="M102" i="133"/>
  <c r="H102" i="133"/>
  <c r="G102" i="133"/>
  <c r="B102" i="133"/>
  <c r="AF101" i="133"/>
  <c r="AE101" i="133"/>
  <c r="Z101" i="133"/>
  <c r="Y101" i="133"/>
  <c r="T101" i="133"/>
  <c r="S101" i="133"/>
  <c r="N101" i="133"/>
  <c r="M101" i="133"/>
  <c r="H101" i="133"/>
  <c r="G101" i="133"/>
  <c r="AF100" i="133"/>
  <c r="AE100" i="133"/>
  <c r="Z100" i="133"/>
  <c r="Y100" i="133"/>
  <c r="T100" i="133"/>
  <c r="S100" i="133"/>
  <c r="N100" i="133"/>
  <c r="M100" i="133"/>
  <c r="H100" i="133"/>
  <c r="G100" i="133"/>
  <c r="AF99" i="133"/>
  <c r="AE99" i="133"/>
  <c r="Z99" i="133"/>
  <c r="Y99" i="133"/>
  <c r="T99" i="133"/>
  <c r="S99" i="133"/>
  <c r="N99" i="133"/>
  <c r="M99" i="133"/>
  <c r="H99" i="133"/>
  <c r="G99" i="133"/>
  <c r="AF98" i="133"/>
  <c r="AE98" i="133"/>
  <c r="Z98" i="133"/>
  <c r="Y98" i="133"/>
  <c r="T98" i="133"/>
  <c r="S98" i="133"/>
  <c r="N98" i="133"/>
  <c r="M98" i="133"/>
  <c r="H98" i="133"/>
  <c r="G98" i="133"/>
  <c r="AF96" i="133"/>
  <c r="AD89" i="133"/>
  <c r="AB89" i="133" s="1"/>
  <c r="X89" i="133"/>
  <c r="V89" i="133" s="1"/>
  <c r="R89" i="133"/>
  <c r="P89" i="133" s="1"/>
  <c r="L89" i="133"/>
  <c r="J89" i="133" s="1"/>
  <c r="F89" i="133"/>
  <c r="D89" i="133" s="1"/>
  <c r="B89" i="133"/>
  <c r="AB88" i="133"/>
  <c r="V88" i="133"/>
  <c r="P88" i="133"/>
  <c r="J88" i="133"/>
  <c r="D88" i="133"/>
  <c r="AF87" i="133"/>
  <c r="AE87" i="133"/>
  <c r="Z87" i="133"/>
  <c r="Y87" i="133"/>
  <c r="T87" i="133"/>
  <c r="S87" i="133"/>
  <c r="N87" i="133"/>
  <c r="M87" i="133"/>
  <c r="H87" i="133"/>
  <c r="G87" i="133"/>
  <c r="B87" i="133"/>
  <c r="AF86" i="133"/>
  <c r="AE86" i="133"/>
  <c r="Z86" i="133"/>
  <c r="Y86" i="133"/>
  <c r="T86" i="133"/>
  <c r="S86" i="133"/>
  <c r="N86" i="133"/>
  <c r="M86" i="133"/>
  <c r="H86" i="133"/>
  <c r="G86" i="133"/>
  <c r="B86" i="133"/>
  <c r="AF85" i="133"/>
  <c r="AE85" i="133"/>
  <c r="Z85" i="133"/>
  <c r="Y85" i="133"/>
  <c r="T85" i="133"/>
  <c r="S85" i="133"/>
  <c r="N85" i="133"/>
  <c r="M85" i="133"/>
  <c r="H85" i="133"/>
  <c r="G85" i="133"/>
  <c r="B85" i="133"/>
  <c r="AF84" i="133"/>
  <c r="AE84" i="133"/>
  <c r="Z84" i="133"/>
  <c r="Y84" i="133"/>
  <c r="T84" i="133"/>
  <c r="S84" i="133"/>
  <c r="N84" i="133"/>
  <c r="M84" i="133"/>
  <c r="H84" i="133"/>
  <c r="G84" i="133"/>
  <c r="B84" i="133"/>
  <c r="AF83" i="133"/>
  <c r="AE83" i="133"/>
  <c r="Z83" i="133"/>
  <c r="Y83" i="133"/>
  <c r="T83" i="133"/>
  <c r="S83" i="133"/>
  <c r="N83" i="133"/>
  <c r="M83" i="133"/>
  <c r="H83" i="133"/>
  <c r="G83" i="133"/>
  <c r="B83" i="133"/>
  <c r="AF82" i="133"/>
  <c r="AE82" i="133"/>
  <c r="Z82" i="133"/>
  <c r="Y82" i="133"/>
  <c r="T82" i="133"/>
  <c r="S82" i="133"/>
  <c r="N82" i="133"/>
  <c r="M82" i="133"/>
  <c r="H82" i="133"/>
  <c r="G82" i="133"/>
  <c r="B82" i="133"/>
  <c r="AF81" i="133"/>
  <c r="AE81" i="133"/>
  <c r="Z81" i="133"/>
  <c r="Y81" i="133"/>
  <c r="T81" i="133"/>
  <c r="S81" i="133"/>
  <c r="N81" i="133"/>
  <c r="M81" i="133"/>
  <c r="H81" i="133"/>
  <c r="G81" i="133"/>
  <c r="AF80" i="133"/>
  <c r="AE80" i="133"/>
  <c r="Z80" i="133"/>
  <c r="Y80" i="133"/>
  <c r="T80" i="133"/>
  <c r="S80" i="133"/>
  <c r="N80" i="133"/>
  <c r="M80" i="133"/>
  <c r="H80" i="133"/>
  <c r="G80" i="133"/>
  <c r="AF79" i="133"/>
  <c r="AE79" i="133"/>
  <c r="Z79" i="133"/>
  <c r="Y79" i="133"/>
  <c r="T79" i="133"/>
  <c r="S79" i="133"/>
  <c r="N79" i="133"/>
  <c r="M79" i="133"/>
  <c r="H79" i="133"/>
  <c r="G79" i="133"/>
  <c r="AD72" i="133"/>
  <c r="AB72" i="133" s="1"/>
  <c r="X72" i="133"/>
  <c r="V72" i="133" s="1"/>
  <c r="R72" i="133"/>
  <c r="P72" i="133" s="1"/>
  <c r="L72" i="133"/>
  <c r="J72" i="133" s="1"/>
  <c r="F72" i="133"/>
  <c r="B72" i="133"/>
  <c r="AB71" i="133"/>
  <c r="V71" i="133"/>
  <c r="P71" i="133"/>
  <c r="J71" i="133"/>
  <c r="D71" i="133"/>
  <c r="AF70" i="133"/>
  <c r="AE70" i="133"/>
  <c r="Z70" i="133"/>
  <c r="Y70" i="133"/>
  <c r="T70" i="133"/>
  <c r="S70" i="133"/>
  <c r="N70" i="133"/>
  <c r="M70" i="133"/>
  <c r="H70" i="133"/>
  <c r="G70" i="133"/>
  <c r="B70" i="133"/>
  <c r="AF69" i="133"/>
  <c r="AE69" i="133"/>
  <c r="Z69" i="133"/>
  <c r="Y69" i="133"/>
  <c r="T69" i="133"/>
  <c r="S69" i="133"/>
  <c r="N69" i="133"/>
  <c r="M69" i="133"/>
  <c r="H69" i="133"/>
  <c r="G69" i="133"/>
  <c r="B69" i="133"/>
  <c r="AF68" i="133"/>
  <c r="AE68" i="133"/>
  <c r="Z68" i="133"/>
  <c r="Y68" i="133"/>
  <c r="T68" i="133"/>
  <c r="S68" i="133"/>
  <c r="N68" i="133"/>
  <c r="M68" i="133"/>
  <c r="H68" i="133"/>
  <c r="G68" i="133"/>
  <c r="B68" i="133"/>
  <c r="AF67" i="133"/>
  <c r="AE67" i="133"/>
  <c r="Z67" i="133"/>
  <c r="Y67" i="133"/>
  <c r="T67" i="133"/>
  <c r="S67" i="133"/>
  <c r="N67" i="133"/>
  <c r="M67" i="133"/>
  <c r="H67" i="133"/>
  <c r="G67" i="133"/>
  <c r="B67" i="133"/>
  <c r="AF66" i="133"/>
  <c r="AE66" i="133"/>
  <c r="Z66" i="133"/>
  <c r="Y66" i="133"/>
  <c r="T66" i="133"/>
  <c r="S66" i="133"/>
  <c r="N66" i="133"/>
  <c r="M66" i="133"/>
  <c r="H66" i="133"/>
  <c r="G66" i="133"/>
  <c r="B66" i="133"/>
  <c r="AF65" i="133"/>
  <c r="AE65" i="133"/>
  <c r="Z65" i="133"/>
  <c r="Y65" i="133"/>
  <c r="T65" i="133"/>
  <c r="S65" i="133"/>
  <c r="N65" i="133"/>
  <c r="M65" i="133"/>
  <c r="H65" i="133"/>
  <c r="G65" i="133"/>
  <c r="B65" i="133"/>
  <c r="AF64" i="133"/>
  <c r="AE64" i="133"/>
  <c r="Z64" i="133"/>
  <c r="Y64" i="133"/>
  <c r="T64" i="133"/>
  <c r="S64" i="133"/>
  <c r="N64" i="133"/>
  <c r="M64" i="133"/>
  <c r="H64" i="133"/>
  <c r="G64" i="133"/>
  <c r="B64" i="133"/>
  <c r="AF63" i="133"/>
  <c r="AE63" i="133"/>
  <c r="Z63" i="133"/>
  <c r="Y63" i="133"/>
  <c r="T63" i="133"/>
  <c r="S63" i="133"/>
  <c r="N63" i="133"/>
  <c r="M63" i="133"/>
  <c r="H63" i="133"/>
  <c r="G63" i="133"/>
  <c r="B63" i="133"/>
  <c r="AF62" i="133"/>
  <c r="AE62" i="133"/>
  <c r="Z62" i="133"/>
  <c r="Y62" i="133"/>
  <c r="T62" i="133"/>
  <c r="S62" i="133"/>
  <c r="N62" i="133"/>
  <c r="M62" i="133"/>
  <c r="H62" i="133"/>
  <c r="G62" i="133"/>
  <c r="B62" i="133"/>
  <c r="AF61" i="133"/>
  <c r="AE61" i="133"/>
  <c r="Z61" i="133"/>
  <c r="Y61" i="133"/>
  <c r="T61" i="133"/>
  <c r="S61" i="133"/>
  <c r="N61" i="133"/>
  <c r="M61" i="133"/>
  <c r="H61" i="133"/>
  <c r="G61" i="133"/>
  <c r="B61" i="133"/>
  <c r="AF60" i="133"/>
  <c r="AE60" i="133"/>
  <c r="Z60" i="133"/>
  <c r="Y60" i="133"/>
  <c r="T60" i="133"/>
  <c r="S60" i="133"/>
  <c r="N60" i="133"/>
  <c r="M60" i="133"/>
  <c r="H60" i="133"/>
  <c r="G60" i="133"/>
  <c r="B60" i="133"/>
  <c r="AF59" i="133"/>
  <c r="AE59" i="133"/>
  <c r="Z59" i="133"/>
  <c r="Y59" i="133"/>
  <c r="T59" i="133"/>
  <c r="S59" i="133"/>
  <c r="N59" i="133"/>
  <c r="M59" i="133"/>
  <c r="H59" i="133"/>
  <c r="G59" i="133"/>
  <c r="B59" i="133"/>
  <c r="AF58" i="133"/>
  <c r="AE58" i="133"/>
  <c r="Z58" i="133"/>
  <c r="Y58" i="133"/>
  <c r="T58" i="133"/>
  <c r="S58" i="133"/>
  <c r="N58" i="133"/>
  <c r="M58" i="133"/>
  <c r="H58" i="133"/>
  <c r="G58" i="133"/>
  <c r="B58" i="133"/>
  <c r="AB57" i="133"/>
  <c r="AD55" i="133"/>
  <c r="AB55" i="133" s="1"/>
  <c r="X55" i="133"/>
  <c r="V55" i="133" s="1"/>
  <c r="R55" i="133"/>
  <c r="P55" i="133" s="1"/>
  <c r="L55" i="133"/>
  <c r="F55" i="133"/>
  <c r="D55" i="133" s="1"/>
  <c r="B55" i="133"/>
  <c r="AB54" i="133"/>
  <c r="V54" i="133"/>
  <c r="P54" i="133"/>
  <c r="J54" i="133"/>
  <c r="D54" i="133"/>
  <c r="AF53" i="133"/>
  <c r="AE53" i="133"/>
  <c r="Z53" i="133"/>
  <c r="Y53" i="133"/>
  <c r="T53" i="133"/>
  <c r="S53" i="133"/>
  <c r="N53" i="133"/>
  <c r="M53" i="133"/>
  <c r="H53" i="133"/>
  <c r="G53" i="133"/>
  <c r="B53" i="133"/>
  <c r="AF52" i="133"/>
  <c r="AE52" i="133"/>
  <c r="Z52" i="133"/>
  <c r="Y52" i="133"/>
  <c r="T52" i="133"/>
  <c r="S52" i="133"/>
  <c r="N52" i="133"/>
  <c r="M52" i="133"/>
  <c r="H52" i="133"/>
  <c r="G52" i="133"/>
  <c r="B52" i="133"/>
  <c r="AF51" i="133"/>
  <c r="AE51" i="133"/>
  <c r="Z51" i="133"/>
  <c r="Y51" i="133"/>
  <c r="T51" i="133"/>
  <c r="S51" i="133"/>
  <c r="N51" i="133"/>
  <c r="M51" i="133"/>
  <c r="H51" i="133"/>
  <c r="G51" i="133"/>
  <c r="B51" i="133"/>
  <c r="AF50" i="133"/>
  <c r="AE50" i="133"/>
  <c r="Z50" i="133"/>
  <c r="Y50" i="133"/>
  <c r="T50" i="133"/>
  <c r="S50" i="133"/>
  <c r="N50" i="133"/>
  <c r="M50" i="133"/>
  <c r="H50" i="133"/>
  <c r="G50" i="133"/>
  <c r="AF49" i="133"/>
  <c r="AE49" i="133"/>
  <c r="Z49" i="133"/>
  <c r="Y49" i="133"/>
  <c r="T49" i="133"/>
  <c r="S49" i="133"/>
  <c r="N49" i="133"/>
  <c r="M49" i="133"/>
  <c r="H49" i="133"/>
  <c r="G49" i="133"/>
  <c r="AF48" i="133"/>
  <c r="AE48" i="133"/>
  <c r="Z48" i="133"/>
  <c r="Y48" i="133"/>
  <c r="T48" i="133"/>
  <c r="S48" i="133"/>
  <c r="N48" i="133"/>
  <c r="M48" i="133"/>
  <c r="H48" i="133"/>
  <c r="G48" i="133"/>
  <c r="AF47" i="133"/>
  <c r="AE47" i="133"/>
  <c r="Z47" i="133"/>
  <c r="Y47" i="133"/>
  <c r="T47" i="133"/>
  <c r="S47" i="133"/>
  <c r="N47" i="133"/>
  <c r="M47" i="133"/>
  <c r="H47" i="133"/>
  <c r="G47" i="133"/>
  <c r="AF46" i="133"/>
  <c r="Z46" i="133"/>
  <c r="T46" i="133"/>
  <c r="N46" i="133"/>
  <c r="H46" i="133"/>
  <c r="AB43" i="133"/>
  <c r="AD38" i="133"/>
  <c r="AB38" i="133" s="1"/>
  <c r="X38" i="133"/>
  <c r="V38" i="133" s="1"/>
  <c r="R38" i="133"/>
  <c r="P38" i="133" s="1"/>
  <c r="L38" i="133"/>
  <c r="J38" i="133" s="1"/>
  <c r="F38" i="133"/>
  <c r="B38" i="133"/>
  <c r="AB37" i="133"/>
  <c r="V37" i="133"/>
  <c r="P37" i="133"/>
  <c r="J37" i="133"/>
  <c r="D37" i="133"/>
  <c r="AF36" i="133"/>
  <c r="AE36" i="133"/>
  <c r="Z36" i="133"/>
  <c r="Y36" i="133"/>
  <c r="T36" i="133"/>
  <c r="S36" i="133"/>
  <c r="N36" i="133"/>
  <c r="M36" i="133"/>
  <c r="H36" i="133"/>
  <c r="G36" i="133"/>
  <c r="B36" i="133"/>
  <c r="AF35" i="133"/>
  <c r="AE35" i="133"/>
  <c r="Z35" i="133"/>
  <c r="Y35" i="133"/>
  <c r="T35" i="133"/>
  <c r="S35" i="133"/>
  <c r="N35" i="133"/>
  <c r="M35" i="133"/>
  <c r="H35" i="133"/>
  <c r="G35" i="133"/>
  <c r="B35" i="133"/>
  <c r="AF34" i="133"/>
  <c r="AE34" i="133"/>
  <c r="Z34" i="133"/>
  <c r="Y34" i="133"/>
  <c r="T34" i="133"/>
  <c r="S34" i="133"/>
  <c r="N34" i="133"/>
  <c r="M34" i="133"/>
  <c r="H34" i="133"/>
  <c r="G34" i="133"/>
  <c r="B34" i="133"/>
  <c r="AF33" i="133"/>
  <c r="AE33" i="133"/>
  <c r="Z33" i="133"/>
  <c r="Y33" i="133"/>
  <c r="T33" i="133"/>
  <c r="S33" i="133"/>
  <c r="N33" i="133"/>
  <c r="M33" i="133"/>
  <c r="H33" i="133"/>
  <c r="G33" i="133"/>
  <c r="B33" i="133"/>
  <c r="AF32" i="133"/>
  <c r="AE32" i="133"/>
  <c r="Z32" i="133"/>
  <c r="Y32" i="133"/>
  <c r="T32" i="133"/>
  <c r="S32" i="133"/>
  <c r="N32" i="133"/>
  <c r="M32" i="133"/>
  <c r="H32" i="133"/>
  <c r="G32" i="133"/>
  <c r="B32" i="133"/>
  <c r="AF31" i="133"/>
  <c r="AE31" i="133"/>
  <c r="Z31" i="133"/>
  <c r="Y31" i="133"/>
  <c r="T31" i="133"/>
  <c r="S31" i="133"/>
  <c r="N31" i="133"/>
  <c r="M31" i="133"/>
  <c r="H31" i="133"/>
  <c r="G31" i="133"/>
  <c r="B31" i="133"/>
  <c r="AF30" i="133"/>
  <c r="AE30" i="133"/>
  <c r="Z30" i="133"/>
  <c r="Y30" i="133"/>
  <c r="T30" i="133"/>
  <c r="S30" i="133"/>
  <c r="N30" i="133"/>
  <c r="M30" i="133"/>
  <c r="H30" i="133"/>
  <c r="G30" i="133"/>
  <c r="B30" i="133"/>
  <c r="AF29" i="133"/>
  <c r="AE29" i="133"/>
  <c r="Z29" i="133"/>
  <c r="Y29" i="133"/>
  <c r="T29" i="133"/>
  <c r="S29" i="133"/>
  <c r="N29" i="133"/>
  <c r="M29" i="133"/>
  <c r="H29" i="133"/>
  <c r="G29" i="133"/>
  <c r="B29" i="133"/>
  <c r="AF28" i="133"/>
  <c r="AE28" i="133"/>
  <c r="Z28" i="133"/>
  <c r="Y28" i="133"/>
  <c r="T28" i="133"/>
  <c r="S28" i="133"/>
  <c r="N28" i="133"/>
  <c r="M28" i="133"/>
  <c r="H28" i="133"/>
  <c r="G28" i="133"/>
  <c r="B28" i="133"/>
  <c r="AF27" i="133"/>
  <c r="AE27" i="133"/>
  <c r="Z27" i="133"/>
  <c r="Y27" i="133"/>
  <c r="T27" i="133"/>
  <c r="S27" i="133"/>
  <c r="N27" i="133"/>
  <c r="M27" i="133"/>
  <c r="H27" i="133"/>
  <c r="G27" i="133"/>
  <c r="B27" i="133"/>
  <c r="AF26" i="133"/>
  <c r="AE26" i="133"/>
  <c r="Z26" i="133"/>
  <c r="Y26" i="133"/>
  <c r="T26" i="133"/>
  <c r="S26" i="133"/>
  <c r="N26" i="133"/>
  <c r="M26" i="133"/>
  <c r="H26" i="133"/>
  <c r="G26" i="133"/>
  <c r="B26" i="133"/>
  <c r="AF25" i="133"/>
  <c r="AE25" i="133"/>
  <c r="Z25" i="133"/>
  <c r="Y25" i="133"/>
  <c r="T25" i="133"/>
  <c r="S25" i="133"/>
  <c r="N25" i="133"/>
  <c r="M25" i="133"/>
  <c r="H25" i="133"/>
  <c r="G25" i="133"/>
  <c r="B25" i="133"/>
  <c r="AF24" i="133"/>
  <c r="AE24" i="133"/>
  <c r="Z24" i="133"/>
  <c r="Y24" i="133"/>
  <c r="T24" i="133"/>
  <c r="S24" i="133"/>
  <c r="N24" i="133"/>
  <c r="M24" i="133"/>
  <c r="H24" i="133"/>
  <c r="G24" i="133"/>
  <c r="B24" i="133"/>
  <c r="AE23" i="133"/>
  <c r="Y23" i="133"/>
  <c r="S23" i="133"/>
  <c r="M23" i="133"/>
  <c r="G23" i="133"/>
  <c r="B23" i="133"/>
  <c r="AE22" i="133"/>
  <c r="Y22" i="133"/>
  <c r="S22" i="133"/>
  <c r="M22" i="133"/>
  <c r="B22" i="133"/>
  <c r="AF21" i="133"/>
  <c r="AD21" i="133"/>
  <c r="AB21" i="133" s="1"/>
  <c r="Z21" i="133"/>
  <c r="X21" i="133"/>
  <c r="V21" i="133" s="1"/>
  <c r="T21" i="133"/>
  <c r="R21" i="133"/>
  <c r="P21" i="133" s="1"/>
  <c r="N21" i="133"/>
  <c r="L21" i="133"/>
  <c r="J21" i="133" s="1"/>
  <c r="H21" i="133"/>
  <c r="F21" i="133"/>
  <c r="D21" i="133" s="1"/>
  <c r="B21" i="133"/>
  <c r="B9" i="133"/>
  <c r="G202" i="133" s="1"/>
  <c r="B202" i="132"/>
  <c r="AD192" i="132"/>
  <c r="X192" i="132"/>
  <c r="R192" i="132"/>
  <c r="L192" i="132"/>
  <c r="F192" i="132"/>
  <c r="AF189" i="132"/>
  <c r="AE189" i="132"/>
  <c r="Z189" i="132"/>
  <c r="Y189" i="132"/>
  <c r="T189" i="132"/>
  <c r="S189" i="132"/>
  <c r="N189" i="132"/>
  <c r="M189" i="132"/>
  <c r="H189" i="132"/>
  <c r="G189" i="132"/>
  <c r="B189" i="132"/>
  <c r="AF188" i="132"/>
  <c r="AE188" i="132"/>
  <c r="Z188" i="132"/>
  <c r="Y188" i="132"/>
  <c r="T188" i="132"/>
  <c r="S188" i="132"/>
  <c r="N188" i="132"/>
  <c r="M188" i="132"/>
  <c r="H188" i="132"/>
  <c r="G188" i="132"/>
  <c r="B188" i="132"/>
  <c r="AF187" i="132"/>
  <c r="AE187" i="132"/>
  <c r="Z187" i="132"/>
  <c r="Y187" i="132"/>
  <c r="T187" i="132"/>
  <c r="S187" i="132"/>
  <c r="N187" i="132"/>
  <c r="M187" i="132"/>
  <c r="H187" i="132"/>
  <c r="G187" i="132"/>
  <c r="B187" i="132"/>
  <c r="AF186" i="132"/>
  <c r="AE186" i="132"/>
  <c r="Z186" i="132"/>
  <c r="Y186" i="132"/>
  <c r="T186" i="132"/>
  <c r="S186" i="132"/>
  <c r="N186" i="132"/>
  <c r="M186" i="132"/>
  <c r="H186" i="132"/>
  <c r="G186" i="132"/>
  <c r="B186" i="132"/>
  <c r="AF185" i="132"/>
  <c r="AE185" i="132"/>
  <c r="Z185" i="132"/>
  <c r="Y185" i="132"/>
  <c r="T185" i="132"/>
  <c r="S185" i="132"/>
  <c r="N185" i="132"/>
  <c r="M185" i="132"/>
  <c r="H185" i="132"/>
  <c r="G185" i="132"/>
  <c r="B185" i="132"/>
  <c r="AF184" i="132"/>
  <c r="AE184" i="132"/>
  <c r="Z184" i="132"/>
  <c r="Y184" i="132"/>
  <c r="T184" i="132"/>
  <c r="S184" i="132"/>
  <c r="N184" i="132"/>
  <c r="M184" i="132"/>
  <c r="H184" i="132"/>
  <c r="G184" i="132"/>
  <c r="B184" i="132"/>
  <c r="AF183" i="132"/>
  <c r="AE183" i="132"/>
  <c r="Z183" i="132"/>
  <c r="Y183" i="132"/>
  <c r="T183" i="132"/>
  <c r="S183" i="132"/>
  <c r="N183" i="132"/>
  <c r="M183" i="132"/>
  <c r="H183" i="132"/>
  <c r="G183" i="132"/>
  <c r="B183" i="132"/>
  <c r="AF182" i="132"/>
  <c r="AE182" i="132"/>
  <c r="Z182" i="132"/>
  <c r="Y182" i="132"/>
  <c r="T182" i="132"/>
  <c r="S182" i="132"/>
  <c r="N182" i="132"/>
  <c r="M182" i="132"/>
  <c r="H182" i="132"/>
  <c r="G182" i="132"/>
  <c r="B182" i="132"/>
  <c r="AF181" i="132"/>
  <c r="AE181" i="132"/>
  <c r="Z181" i="132"/>
  <c r="Y181" i="132"/>
  <c r="T181" i="132"/>
  <c r="S181" i="132"/>
  <c r="N181" i="132"/>
  <c r="M181" i="132"/>
  <c r="H181" i="132"/>
  <c r="G181" i="132"/>
  <c r="B181" i="132"/>
  <c r="AF180" i="132"/>
  <c r="AE180" i="132"/>
  <c r="Z180" i="132"/>
  <c r="Y180" i="132"/>
  <c r="T180" i="132"/>
  <c r="S180" i="132"/>
  <c r="N180" i="132"/>
  <c r="M180" i="132"/>
  <c r="H180" i="132"/>
  <c r="G180" i="132"/>
  <c r="B180" i="132"/>
  <c r="AF179" i="132"/>
  <c r="AE179" i="132"/>
  <c r="Z179" i="132"/>
  <c r="Y179" i="132"/>
  <c r="T179" i="132"/>
  <c r="S179" i="132"/>
  <c r="N179" i="132"/>
  <c r="M179" i="132"/>
  <c r="H179" i="132"/>
  <c r="G179" i="132"/>
  <c r="B179" i="132"/>
  <c r="AF178" i="132"/>
  <c r="AE178" i="132"/>
  <c r="Z178" i="132"/>
  <c r="Y178" i="132"/>
  <c r="T178" i="132"/>
  <c r="S178" i="132"/>
  <c r="N178" i="132"/>
  <c r="M178" i="132"/>
  <c r="H178" i="132"/>
  <c r="G178" i="132"/>
  <c r="B178" i="132"/>
  <c r="AF177" i="132"/>
  <c r="AE177" i="132"/>
  <c r="Z177" i="132"/>
  <c r="Y177" i="132"/>
  <c r="T177" i="132"/>
  <c r="S177" i="132"/>
  <c r="N177" i="132"/>
  <c r="M177" i="132"/>
  <c r="H177" i="132"/>
  <c r="G177" i="132"/>
  <c r="B177" i="132"/>
  <c r="AF176" i="132"/>
  <c r="AE176" i="132"/>
  <c r="Z176" i="132"/>
  <c r="Y176" i="132"/>
  <c r="T176" i="132"/>
  <c r="S176" i="132"/>
  <c r="N176" i="132"/>
  <c r="M176" i="132"/>
  <c r="H176" i="132"/>
  <c r="G176" i="132"/>
  <c r="B176" i="132"/>
  <c r="AF175" i="132"/>
  <c r="AE175" i="132"/>
  <c r="Z175" i="132"/>
  <c r="Y175" i="132"/>
  <c r="T175" i="132"/>
  <c r="S175" i="132"/>
  <c r="N175" i="132"/>
  <c r="M175" i="132"/>
  <c r="H175" i="132"/>
  <c r="G175" i="132"/>
  <c r="B175" i="132"/>
  <c r="AF174" i="132"/>
  <c r="AD174" i="132"/>
  <c r="AB174" i="132" s="1"/>
  <c r="Z174" i="132"/>
  <c r="X174" i="132"/>
  <c r="V174" i="132" s="1"/>
  <c r="T174" i="132"/>
  <c r="R174" i="132"/>
  <c r="P174" i="132" s="1"/>
  <c r="N174" i="132"/>
  <c r="L174" i="132"/>
  <c r="J174" i="132" s="1"/>
  <c r="H174" i="132"/>
  <c r="F174" i="132"/>
  <c r="D174" i="132" s="1"/>
  <c r="B174" i="132"/>
  <c r="AB173" i="132"/>
  <c r="V173" i="132"/>
  <c r="P173" i="132"/>
  <c r="J173" i="132"/>
  <c r="D173" i="132"/>
  <c r="AF172" i="132"/>
  <c r="AE172" i="132"/>
  <c r="Z172" i="132"/>
  <c r="Y172" i="132"/>
  <c r="T172" i="132"/>
  <c r="S172" i="132"/>
  <c r="N172" i="132"/>
  <c r="M172" i="132"/>
  <c r="H172" i="132"/>
  <c r="G172" i="132"/>
  <c r="B172" i="132"/>
  <c r="AF171" i="132"/>
  <c r="AE171" i="132"/>
  <c r="Z171" i="132"/>
  <c r="Y171" i="132"/>
  <c r="T171" i="132"/>
  <c r="S171" i="132"/>
  <c r="N171" i="132"/>
  <c r="M171" i="132"/>
  <c r="H171" i="132"/>
  <c r="G171" i="132"/>
  <c r="B171" i="132"/>
  <c r="AF170" i="132"/>
  <c r="AE170" i="132"/>
  <c r="Z170" i="132"/>
  <c r="Y170" i="132"/>
  <c r="T170" i="132"/>
  <c r="S170" i="132"/>
  <c r="N170" i="132"/>
  <c r="M170" i="132"/>
  <c r="H170" i="132"/>
  <c r="G170" i="132"/>
  <c r="B170" i="132"/>
  <c r="AF169" i="132"/>
  <c r="AE169" i="132"/>
  <c r="Z169" i="132"/>
  <c r="Y169" i="132"/>
  <c r="T169" i="132"/>
  <c r="S169" i="132"/>
  <c r="N169" i="132"/>
  <c r="M169" i="132"/>
  <c r="H169" i="132"/>
  <c r="G169" i="132"/>
  <c r="B169" i="132"/>
  <c r="AF168" i="132"/>
  <c r="AE168" i="132"/>
  <c r="Z168" i="132"/>
  <c r="Y168" i="132"/>
  <c r="T168" i="132"/>
  <c r="S168" i="132"/>
  <c r="N168" i="132"/>
  <c r="M168" i="132"/>
  <c r="H168" i="132"/>
  <c r="G168" i="132"/>
  <c r="B168" i="132"/>
  <c r="AF167" i="132"/>
  <c r="AE167" i="132"/>
  <c r="Z167" i="132"/>
  <c r="Y167" i="132"/>
  <c r="T167" i="132"/>
  <c r="S167" i="132"/>
  <c r="N167" i="132"/>
  <c r="M167" i="132"/>
  <c r="H167" i="132"/>
  <c r="G167" i="132"/>
  <c r="B167" i="132"/>
  <c r="AF166" i="132"/>
  <c r="AE166" i="132"/>
  <c r="Z166" i="132"/>
  <c r="Y166" i="132"/>
  <c r="T166" i="132"/>
  <c r="S166" i="132"/>
  <c r="N166" i="132"/>
  <c r="M166" i="132"/>
  <c r="H166" i="132"/>
  <c r="G166" i="132"/>
  <c r="B166" i="132"/>
  <c r="AF165" i="132"/>
  <c r="AE165" i="132"/>
  <c r="Z165" i="132"/>
  <c r="Y165" i="132"/>
  <c r="T165" i="132"/>
  <c r="S165" i="132"/>
  <c r="N165" i="132"/>
  <c r="M165" i="132"/>
  <c r="H165" i="132"/>
  <c r="G165" i="132"/>
  <c r="B165" i="132"/>
  <c r="AF164" i="132"/>
  <c r="AE164" i="132"/>
  <c r="Z164" i="132"/>
  <c r="Y164" i="132"/>
  <c r="T164" i="132"/>
  <c r="S164" i="132"/>
  <c r="N164" i="132"/>
  <c r="M164" i="132"/>
  <c r="H164" i="132"/>
  <c r="G164" i="132"/>
  <c r="B164" i="132"/>
  <c r="AF163" i="132"/>
  <c r="AE163" i="132"/>
  <c r="Z163" i="132"/>
  <c r="Y163" i="132"/>
  <c r="T163" i="132"/>
  <c r="S163" i="132"/>
  <c r="N163" i="132"/>
  <c r="M163" i="132"/>
  <c r="H163" i="132"/>
  <c r="G163" i="132"/>
  <c r="B163" i="132"/>
  <c r="AF162" i="132"/>
  <c r="AE162" i="132"/>
  <c r="Z162" i="132"/>
  <c r="Y162" i="132"/>
  <c r="T162" i="132"/>
  <c r="S162" i="132"/>
  <c r="N162" i="132"/>
  <c r="M162" i="132"/>
  <c r="H162" i="132"/>
  <c r="G162" i="132"/>
  <c r="B162" i="132"/>
  <c r="AF161" i="132"/>
  <c r="AE161" i="132"/>
  <c r="Z161" i="132"/>
  <c r="Y161" i="132"/>
  <c r="T161" i="132"/>
  <c r="S161" i="132"/>
  <c r="N161" i="132"/>
  <c r="M161" i="132"/>
  <c r="H161" i="132"/>
  <c r="G161" i="132"/>
  <c r="B161" i="132"/>
  <c r="AF160" i="132"/>
  <c r="AE160" i="132"/>
  <c r="Z160" i="132"/>
  <c r="Y160" i="132"/>
  <c r="T160" i="132"/>
  <c r="S160" i="132"/>
  <c r="N160" i="132"/>
  <c r="M160" i="132"/>
  <c r="H160" i="132"/>
  <c r="G160" i="132"/>
  <c r="B160" i="132"/>
  <c r="AF159" i="132"/>
  <c r="AE159" i="132"/>
  <c r="Z159" i="132"/>
  <c r="Y159" i="132"/>
  <c r="T159" i="132"/>
  <c r="S159" i="132"/>
  <c r="N159" i="132"/>
  <c r="M159" i="132"/>
  <c r="H159" i="132"/>
  <c r="G159" i="132"/>
  <c r="B159" i="132"/>
  <c r="AF158" i="132"/>
  <c r="AE158" i="132"/>
  <c r="Z158" i="132"/>
  <c r="Y158" i="132"/>
  <c r="T158" i="132"/>
  <c r="S158" i="132"/>
  <c r="N158" i="132"/>
  <c r="M158" i="132"/>
  <c r="H158" i="132"/>
  <c r="G158" i="132"/>
  <c r="B158" i="132"/>
  <c r="AF157" i="132"/>
  <c r="AD157" i="132"/>
  <c r="AB157" i="132" s="1"/>
  <c r="Z157" i="132"/>
  <c r="X157" i="132"/>
  <c r="V157" i="132" s="1"/>
  <c r="T157" i="132"/>
  <c r="R157" i="132"/>
  <c r="P157" i="132" s="1"/>
  <c r="N157" i="132"/>
  <c r="L157" i="132"/>
  <c r="J157" i="132" s="1"/>
  <c r="H157" i="132"/>
  <c r="F157" i="132"/>
  <c r="D157" i="132" s="1"/>
  <c r="B157" i="132"/>
  <c r="AB156" i="132"/>
  <c r="V156" i="132"/>
  <c r="P156" i="132"/>
  <c r="J156" i="132"/>
  <c r="D156" i="132"/>
  <c r="AF155" i="132"/>
  <c r="AE155" i="132"/>
  <c r="Z155" i="132"/>
  <c r="Y155" i="132"/>
  <c r="T155" i="132"/>
  <c r="S155" i="132"/>
  <c r="N155" i="132"/>
  <c r="M155" i="132"/>
  <c r="H155" i="132"/>
  <c r="G155" i="132"/>
  <c r="B155" i="132"/>
  <c r="AF154" i="132"/>
  <c r="AE154" i="132"/>
  <c r="Z154" i="132"/>
  <c r="Y154" i="132"/>
  <c r="T154" i="132"/>
  <c r="S154" i="132"/>
  <c r="N154" i="132"/>
  <c r="M154" i="132"/>
  <c r="H154" i="132"/>
  <c r="G154" i="132"/>
  <c r="B154" i="132"/>
  <c r="AF153" i="132"/>
  <c r="AE153" i="132"/>
  <c r="Z153" i="132"/>
  <c r="Y153" i="132"/>
  <c r="T153" i="132"/>
  <c r="S153" i="132"/>
  <c r="N153" i="132"/>
  <c r="M153" i="132"/>
  <c r="H153" i="132"/>
  <c r="G153" i="132"/>
  <c r="B153" i="132"/>
  <c r="AF152" i="132"/>
  <c r="AE152" i="132"/>
  <c r="Z152" i="132"/>
  <c r="Y152" i="132"/>
  <c r="T152" i="132"/>
  <c r="S152" i="132"/>
  <c r="N152" i="132"/>
  <c r="M152" i="132"/>
  <c r="H152" i="132"/>
  <c r="G152" i="132"/>
  <c r="B152" i="132"/>
  <c r="AF151" i="132"/>
  <c r="AE151" i="132"/>
  <c r="Z151" i="132"/>
  <c r="Y151" i="132"/>
  <c r="T151" i="132"/>
  <c r="S151" i="132"/>
  <c r="N151" i="132"/>
  <c r="M151" i="132"/>
  <c r="H151" i="132"/>
  <c r="G151" i="132"/>
  <c r="B151" i="132"/>
  <c r="AF150" i="132"/>
  <c r="AE150" i="132"/>
  <c r="Z150" i="132"/>
  <c r="Y150" i="132"/>
  <c r="T150" i="132"/>
  <c r="S150" i="132"/>
  <c r="N150" i="132"/>
  <c r="M150" i="132"/>
  <c r="H150" i="132"/>
  <c r="G150" i="132"/>
  <c r="B150" i="132"/>
  <c r="AF149" i="132"/>
  <c r="AE149" i="132"/>
  <c r="Z149" i="132"/>
  <c r="Y149" i="132"/>
  <c r="T149" i="132"/>
  <c r="S149" i="132"/>
  <c r="N149" i="132"/>
  <c r="M149" i="132"/>
  <c r="H149" i="132"/>
  <c r="G149" i="132"/>
  <c r="B149" i="132"/>
  <c r="AF148" i="132"/>
  <c r="AE148" i="132"/>
  <c r="Z148" i="132"/>
  <c r="Y148" i="132"/>
  <c r="T148" i="132"/>
  <c r="S148" i="132"/>
  <c r="N148" i="132"/>
  <c r="M148" i="132"/>
  <c r="H148" i="132"/>
  <c r="G148" i="132"/>
  <c r="B148" i="132"/>
  <c r="AF147" i="132"/>
  <c r="AE147" i="132"/>
  <c r="Z147" i="132"/>
  <c r="Y147" i="132"/>
  <c r="T147" i="132"/>
  <c r="S147" i="132"/>
  <c r="N147" i="132"/>
  <c r="M147" i="132"/>
  <c r="H147" i="132"/>
  <c r="G147" i="132"/>
  <c r="B147" i="132"/>
  <c r="AF146" i="132"/>
  <c r="AE146" i="132"/>
  <c r="Z146" i="132"/>
  <c r="Y146" i="132"/>
  <c r="T146" i="132"/>
  <c r="S146" i="132"/>
  <c r="N146" i="132"/>
  <c r="M146" i="132"/>
  <c r="H146" i="132"/>
  <c r="G146" i="132"/>
  <c r="B146" i="132"/>
  <c r="AF145" i="132"/>
  <c r="AE145" i="132"/>
  <c r="Z145" i="132"/>
  <c r="Y145" i="132"/>
  <c r="T145" i="132"/>
  <c r="S145" i="132"/>
  <c r="N145" i="132"/>
  <c r="M145" i="132"/>
  <c r="H145" i="132"/>
  <c r="G145" i="132"/>
  <c r="B145" i="132"/>
  <c r="AF144" i="132"/>
  <c r="AE144" i="132"/>
  <c r="Z144" i="132"/>
  <c r="Y144" i="132"/>
  <c r="T144" i="132"/>
  <c r="S144" i="132"/>
  <c r="N144" i="132"/>
  <c r="M144" i="132"/>
  <c r="H144" i="132"/>
  <c r="G144" i="132"/>
  <c r="B144" i="132"/>
  <c r="AF143" i="132"/>
  <c r="AE143" i="132"/>
  <c r="Z143" i="132"/>
  <c r="Y143" i="132"/>
  <c r="T143" i="132"/>
  <c r="S143" i="132"/>
  <c r="N143" i="132"/>
  <c r="M143" i="132"/>
  <c r="H143" i="132"/>
  <c r="G143" i="132"/>
  <c r="B143" i="132"/>
  <c r="AF142" i="132"/>
  <c r="AE142" i="132"/>
  <c r="Z142" i="132"/>
  <c r="Y142" i="132"/>
  <c r="T142" i="132"/>
  <c r="S142" i="132"/>
  <c r="N142" i="132"/>
  <c r="M142" i="132"/>
  <c r="H142" i="132"/>
  <c r="G142" i="132"/>
  <c r="B142" i="132"/>
  <c r="AF141" i="132"/>
  <c r="AE141" i="132"/>
  <c r="Z141" i="132"/>
  <c r="Y141" i="132"/>
  <c r="T141" i="132"/>
  <c r="S141" i="132"/>
  <c r="N141" i="132"/>
  <c r="M141" i="132"/>
  <c r="H141" i="132"/>
  <c r="G141" i="132"/>
  <c r="B141" i="132"/>
  <c r="AF140" i="132"/>
  <c r="AD140" i="132"/>
  <c r="AB140" i="132" s="1"/>
  <c r="Z140" i="132"/>
  <c r="X140" i="132"/>
  <c r="V140" i="132" s="1"/>
  <c r="T140" i="132"/>
  <c r="R140" i="132"/>
  <c r="P140" i="132" s="1"/>
  <c r="N140" i="132"/>
  <c r="L140" i="132"/>
  <c r="J140" i="132" s="1"/>
  <c r="H140" i="132"/>
  <c r="F140" i="132"/>
  <c r="B140" i="132"/>
  <c r="AB139" i="132"/>
  <c r="V139" i="132"/>
  <c r="P139" i="132"/>
  <c r="J139" i="132"/>
  <c r="D139" i="132"/>
  <c r="AF138" i="132"/>
  <c r="AE138" i="132"/>
  <c r="Z138" i="132"/>
  <c r="Y138" i="132"/>
  <c r="T138" i="132"/>
  <c r="S138" i="132"/>
  <c r="N138" i="132"/>
  <c r="M138" i="132"/>
  <c r="H138" i="132"/>
  <c r="G138" i="132"/>
  <c r="B138" i="132"/>
  <c r="AF137" i="132"/>
  <c r="AE137" i="132"/>
  <c r="Z137" i="132"/>
  <c r="Y137" i="132"/>
  <c r="T137" i="132"/>
  <c r="S137" i="132"/>
  <c r="N137" i="132"/>
  <c r="M137" i="132"/>
  <c r="H137" i="132"/>
  <c r="G137" i="132"/>
  <c r="B137" i="132"/>
  <c r="AF136" i="132"/>
  <c r="AE136" i="132"/>
  <c r="Z136" i="132"/>
  <c r="Y136" i="132"/>
  <c r="T136" i="132"/>
  <c r="S136" i="132"/>
  <c r="N136" i="132"/>
  <c r="M136" i="132"/>
  <c r="H136" i="132"/>
  <c r="G136" i="132"/>
  <c r="B136" i="132"/>
  <c r="AF135" i="132"/>
  <c r="AE135" i="132"/>
  <c r="Z135" i="132"/>
  <c r="Y135" i="132"/>
  <c r="T135" i="132"/>
  <c r="S135" i="132"/>
  <c r="N135" i="132"/>
  <c r="M135" i="132"/>
  <c r="H135" i="132"/>
  <c r="G135" i="132"/>
  <c r="B135" i="132"/>
  <c r="AF134" i="132"/>
  <c r="AE134" i="132"/>
  <c r="Z134" i="132"/>
  <c r="Y134" i="132"/>
  <c r="T134" i="132"/>
  <c r="S134" i="132"/>
  <c r="N134" i="132"/>
  <c r="M134" i="132"/>
  <c r="H134" i="132"/>
  <c r="G134" i="132"/>
  <c r="B134" i="132"/>
  <c r="AF133" i="132"/>
  <c r="AE133" i="132"/>
  <c r="Z133" i="132"/>
  <c r="Y133" i="132"/>
  <c r="T133" i="132"/>
  <c r="S133" i="132"/>
  <c r="N133" i="132"/>
  <c r="M133" i="132"/>
  <c r="H133" i="132"/>
  <c r="G133" i="132"/>
  <c r="B133" i="132"/>
  <c r="AF132" i="132"/>
  <c r="AE132" i="132"/>
  <c r="Z132" i="132"/>
  <c r="Y132" i="132"/>
  <c r="T132" i="132"/>
  <c r="S132" i="132"/>
  <c r="N132" i="132"/>
  <c r="M132" i="132"/>
  <c r="H132" i="132"/>
  <c r="G132" i="132"/>
  <c r="B132" i="132"/>
  <c r="AF131" i="132"/>
  <c r="AE131" i="132"/>
  <c r="Z131" i="132"/>
  <c r="Y131" i="132"/>
  <c r="T131" i="132"/>
  <c r="S131" i="132"/>
  <c r="N131" i="132"/>
  <c r="M131" i="132"/>
  <c r="H131" i="132"/>
  <c r="G131" i="132"/>
  <c r="B131" i="132"/>
  <c r="AF130" i="132"/>
  <c r="AE130" i="132"/>
  <c r="Z130" i="132"/>
  <c r="Y130" i="132"/>
  <c r="T130" i="132"/>
  <c r="S130" i="132"/>
  <c r="N130" i="132"/>
  <c r="M130" i="132"/>
  <c r="H130" i="132"/>
  <c r="G130" i="132"/>
  <c r="B130" i="132"/>
  <c r="AF129" i="132"/>
  <c r="AE129" i="132"/>
  <c r="Z129" i="132"/>
  <c r="Y129" i="132"/>
  <c r="T129" i="132"/>
  <c r="S129" i="132"/>
  <c r="N129" i="132"/>
  <c r="M129" i="132"/>
  <c r="H129" i="132"/>
  <c r="G129" i="132"/>
  <c r="B129" i="132"/>
  <c r="AF128" i="132"/>
  <c r="AE128" i="132"/>
  <c r="Z128" i="132"/>
  <c r="Y128" i="132"/>
  <c r="T128" i="132"/>
  <c r="S128" i="132"/>
  <c r="N128" i="132"/>
  <c r="M128" i="132"/>
  <c r="H128" i="132"/>
  <c r="G128" i="132"/>
  <c r="B128" i="132"/>
  <c r="AF127" i="132"/>
  <c r="AE127" i="132"/>
  <c r="Z127" i="132"/>
  <c r="Y127" i="132"/>
  <c r="T127" i="132"/>
  <c r="S127" i="132"/>
  <c r="N127" i="132"/>
  <c r="M127" i="132"/>
  <c r="H127" i="132"/>
  <c r="G127" i="132"/>
  <c r="B127" i="132"/>
  <c r="AF126" i="132"/>
  <c r="AE126" i="132"/>
  <c r="Z126" i="132"/>
  <c r="Y126" i="132"/>
  <c r="T126" i="132"/>
  <c r="S126" i="132"/>
  <c r="N126" i="132"/>
  <c r="M126" i="132"/>
  <c r="H126" i="132"/>
  <c r="G126" i="132"/>
  <c r="B126" i="132"/>
  <c r="AF125" i="132"/>
  <c r="AE125" i="132"/>
  <c r="Z125" i="132"/>
  <c r="Y125" i="132"/>
  <c r="T125" i="132"/>
  <c r="S125" i="132"/>
  <c r="N125" i="132"/>
  <c r="M125" i="132"/>
  <c r="H125" i="132"/>
  <c r="G125" i="132"/>
  <c r="B125" i="132"/>
  <c r="AF124" i="132"/>
  <c r="AE124" i="132"/>
  <c r="Z124" i="132"/>
  <c r="Y124" i="132"/>
  <c r="T124" i="132"/>
  <c r="S124" i="132"/>
  <c r="N124" i="132"/>
  <c r="M124" i="132"/>
  <c r="H124" i="132"/>
  <c r="G124" i="132"/>
  <c r="B124" i="132"/>
  <c r="AF123" i="132"/>
  <c r="AD123" i="132"/>
  <c r="AB123" i="132" s="1"/>
  <c r="Z123" i="132"/>
  <c r="X123" i="132"/>
  <c r="V123" i="132" s="1"/>
  <c r="T123" i="132"/>
  <c r="R123" i="132"/>
  <c r="P123" i="132" s="1"/>
  <c r="N123" i="132"/>
  <c r="L123" i="132"/>
  <c r="J123" i="132" s="1"/>
  <c r="H123" i="132"/>
  <c r="F123" i="132"/>
  <c r="D123" i="132" s="1"/>
  <c r="B123" i="132"/>
  <c r="AB122" i="132"/>
  <c r="V122" i="132"/>
  <c r="P122" i="132"/>
  <c r="J122" i="132"/>
  <c r="D122" i="132"/>
  <c r="AI122" i="132" s="1"/>
  <c r="AF121" i="132"/>
  <c r="AE121" i="132"/>
  <c r="Z121" i="132"/>
  <c r="Y121" i="132"/>
  <c r="T121" i="132"/>
  <c r="S121" i="132"/>
  <c r="N121" i="132"/>
  <c r="M121" i="132"/>
  <c r="H121" i="132"/>
  <c r="G121" i="132"/>
  <c r="B121" i="132"/>
  <c r="AF120" i="132"/>
  <c r="AE120" i="132"/>
  <c r="Z120" i="132"/>
  <c r="Y120" i="132"/>
  <c r="T120" i="132"/>
  <c r="S120" i="132"/>
  <c r="N120" i="132"/>
  <c r="M120" i="132"/>
  <c r="H120" i="132"/>
  <c r="G120" i="132"/>
  <c r="B120" i="132"/>
  <c r="AF119" i="132"/>
  <c r="AE119" i="132"/>
  <c r="Z119" i="132"/>
  <c r="Y119" i="132"/>
  <c r="T119" i="132"/>
  <c r="S119" i="132"/>
  <c r="N119" i="132"/>
  <c r="M119" i="132"/>
  <c r="H119" i="132"/>
  <c r="G119" i="132"/>
  <c r="B119" i="132"/>
  <c r="AF118" i="132"/>
  <c r="AE118" i="132"/>
  <c r="Z118" i="132"/>
  <c r="Y118" i="132"/>
  <c r="T118" i="132"/>
  <c r="S118" i="132"/>
  <c r="N118" i="132"/>
  <c r="M118" i="132"/>
  <c r="H118" i="132"/>
  <c r="G118" i="132"/>
  <c r="B118" i="132"/>
  <c r="AE107" i="132"/>
  <c r="AE106" i="132" s="1"/>
  <c r="Y107" i="132"/>
  <c r="Y106" i="132" s="1"/>
  <c r="S107" i="132"/>
  <c r="S106" i="132" s="1"/>
  <c r="M107" i="132"/>
  <c r="M106" i="132" s="1"/>
  <c r="G107" i="132"/>
  <c r="G106" i="132" s="1"/>
  <c r="B107" i="132"/>
  <c r="AD106" i="132"/>
  <c r="AB106" i="132" s="1"/>
  <c r="X106" i="132"/>
  <c r="V106" i="132" s="1"/>
  <c r="R106" i="132"/>
  <c r="P106" i="132" s="1"/>
  <c r="L106" i="132"/>
  <c r="J106" i="132" s="1"/>
  <c r="F106" i="132"/>
  <c r="B106" i="132"/>
  <c r="AB105" i="132"/>
  <c r="V105" i="132"/>
  <c r="P105" i="132"/>
  <c r="J105" i="132"/>
  <c r="D105" i="132"/>
  <c r="AF104" i="132"/>
  <c r="AE104" i="132"/>
  <c r="Z104" i="132"/>
  <c r="Y104" i="132"/>
  <c r="T104" i="132"/>
  <c r="S104" i="132"/>
  <c r="N104" i="132"/>
  <c r="M104" i="132"/>
  <c r="H104" i="132"/>
  <c r="G104" i="132"/>
  <c r="B104" i="132"/>
  <c r="AF103" i="132"/>
  <c r="AE103" i="132"/>
  <c r="Z103" i="132"/>
  <c r="Y103" i="132"/>
  <c r="T103" i="132"/>
  <c r="S103" i="132"/>
  <c r="N103" i="132"/>
  <c r="M103" i="132"/>
  <c r="H103" i="132"/>
  <c r="G103" i="132"/>
  <c r="B103" i="132"/>
  <c r="AF102" i="132"/>
  <c r="AE102" i="132"/>
  <c r="Z102" i="132"/>
  <c r="Y102" i="132"/>
  <c r="T102" i="132"/>
  <c r="S102" i="132"/>
  <c r="N102" i="132"/>
  <c r="M102" i="132"/>
  <c r="H102" i="132"/>
  <c r="G102" i="132"/>
  <c r="B102" i="132"/>
  <c r="AF101" i="132"/>
  <c r="AE101" i="132"/>
  <c r="Z101" i="132"/>
  <c r="Y101" i="132"/>
  <c r="T101" i="132"/>
  <c r="S101" i="132"/>
  <c r="N101" i="132"/>
  <c r="M101" i="132"/>
  <c r="H101" i="132"/>
  <c r="G101" i="132"/>
  <c r="AF100" i="132"/>
  <c r="AE100" i="132"/>
  <c r="Z100" i="132"/>
  <c r="Y100" i="132"/>
  <c r="T100" i="132"/>
  <c r="S100" i="132"/>
  <c r="N100" i="132"/>
  <c r="M100" i="132"/>
  <c r="H100" i="132"/>
  <c r="G100" i="132"/>
  <c r="AF99" i="132"/>
  <c r="AE99" i="132"/>
  <c r="Z99" i="132"/>
  <c r="Y99" i="132"/>
  <c r="T99" i="132"/>
  <c r="S99" i="132"/>
  <c r="N99" i="132"/>
  <c r="M99" i="132"/>
  <c r="H99" i="132"/>
  <c r="G99" i="132"/>
  <c r="AF98" i="132"/>
  <c r="AE98" i="132"/>
  <c r="Z98" i="132"/>
  <c r="Y98" i="132"/>
  <c r="T98" i="132"/>
  <c r="S98" i="132"/>
  <c r="N98" i="132"/>
  <c r="M98" i="132"/>
  <c r="H98" i="132"/>
  <c r="G98" i="132"/>
  <c r="AF96" i="132"/>
  <c r="AD89" i="132"/>
  <c r="AB89" i="132" s="1"/>
  <c r="X89" i="132"/>
  <c r="V89" i="132" s="1"/>
  <c r="R89" i="132"/>
  <c r="P89" i="132" s="1"/>
  <c r="L89" i="132"/>
  <c r="J89" i="132" s="1"/>
  <c r="F89" i="132"/>
  <c r="B89" i="132"/>
  <c r="AB88" i="132"/>
  <c r="V88" i="132"/>
  <c r="P88" i="132"/>
  <c r="J88" i="132"/>
  <c r="D88" i="132"/>
  <c r="AF87" i="132"/>
  <c r="AE87" i="132"/>
  <c r="Z87" i="132"/>
  <c r="Y87" i="132"/>
  <c r="T87" i="132"/>
  <c r="S87" i="132"/>
  <c r="N87" i="132"/>
  <c r="M87" i="132"/>
  <c r="H87" i="132"/>
  <c r="G87" i="132"/>
  <c r="B87" i="132"/>
  <c r="AF86" i="132"/>
  <c r="AE86" i="132"/>
  <c r="Z86" i="132"/>
  <c r="Y86" i="132"/>
  <c r="T86" i="132"/>
  <c r="S86" i="132"/>
  <c r="N86" i="132"/>
  <c r="M86" i="132"/>
  <c r="H86" i="132"/>
  <c r="G86" i="132"/>
  <c r="B86" i="132"/>
  <c r="AF85" i="132"/>
  <c r="AE85" i="132"/>
  <c r="Z85" i="132"/>
  <c r="Y85" i="132"/>
  <c r="T85" i="132"/>
  <c r="S85" i="132"/>
  <c r="N85" i="132"/>
  <c r="M85" i="132"/>
  <c r="H85" i="132"/>
  <c r="G85" i="132"/>
  <c r="B85" i="132"/>
  <c r="AF84" i="132"/>
  <c r="AE84" i="132"/>
  <c r="Z84" i="132"/>
  <c r="Y84" i="132"/>
  <c r="T84" i="132"/>
  <c r="S84" i="132"/>
  <c r="N84" i="132"/>
  <c r="M84" i="132"/>
  <c r="H84" i="132"/>
  <c r="G84" i="132"/>
  <c r="B84" i="132"/>
  <c r="AF83" i="132"/>
  <c r="AE83" i="132"/>
  <c r="Z83" i="132"/>
  <c r="Y83" i="132"/>
  <c r="T83" i="132"/>
  <c r="S83" i="132"/>
  <c r="N83" i="132"/>
  <c r="M83" i="132"/>
  <c r="H83" i="132"/>
  <c r="G83" i="132"/>
  <c r="B83" i="132"/>
  <c r="AF82" i="132"/>
  <c r="AE82" i="132"/>
  <c r="Z82" i="132"/>
  <c r="Y82" i="132"/>
  <c r="T82" i="132"/>
  <c r="S82" i="132"/>
  <c r="N82" i="132"/>
  <c r="M82" i="132"/>
  <c r="H82" i="132"/>
  <c r="G82" i="132"/>
  <c r="B82" i="132"/>
  <c r="AF81" i="132"/>
  <c r="AE81" i="132"/>
  <c r="Z81" i="132"/>
  <c r="Y81" i="132"/>
  <c r="T81" i="132"/>
  <c r="S81" i="132"/>
  <c r="N81" i="132"/>
  <c r="M81" i="132"/>
  <c r="H81" i="132"/>
  <c r="G81" i="132"/>
  <c r="AF80" i="132"/>
  <c r="AE80" i="132"/>
  <c r="Z80" i="132"/>
  <c r="Y80" i="132"/>
  <c r="T80" i="132"/>
  <c r="S80" i="132"/>
  <c r="N80" i="132"/>
  <c r="M80" i="132"/>
  <c r="H80" i="132"/>
  <c r="G80" i="132"/>
  <c r="AF79" i="132"/>
  <c r="AE79" i="132"/>
  <c r="Z79" i="132"/>
  <c r="Y79" i="132"/>
  <c r="T79" i="132"/>
  <c r="S79" i="132"/>
  <c r="N79" i="132"/>
  <c r="M79" i="132"/>
  <c r="H79" i="132"/>
  <c r="G79" i="132"/>
  <c r="AD72" i="132"/>
  <c r="AB72" i="132" s="1"/>
  <c r="X72" i="132"/>
  <c r="V72" i="132" s="1"/>
  <c r="R72" i="132"/>
  <c r="P72" i="132" s="1"/>
  <c r="L72" i="132"/>
  <c r="J72" i="132" s="1"/>
  <c r="F72" i="132"/>
  <c r="D72" i="132" s="1"/>
  <c r="B72" i="132"/>
  <c r="AB71" i="132"/>
  <c r="V71" i="132"/>
  <c r="P71" i="132"/>
  <c r="J71" i="132"/>
  <c r="D71" i="132"/>
  <c r="AF70" i="132"/>
  <c r="AE70" i="132"/>
  <c r="Z70" i="132"/>
  <c r="Y70" i="132"/>
  <c r="T70" i="132"/>
  <c r="S70" i="132"/>
  <c r="N70" i="132"/>
  <c r="M70" i="132"/>
  <c r="H70" i="132"/>
  <c r="G70" i="132"/>
  <c r="B70" i="132"/>
  <c r="AF69" i="132"/>
  <c r="AE69" i="132"/>
  <c r="Z69" i="132"/>
  <c r="Y69" i="132"/>
  <c r="T69" i="132"/>
  <c r="S69" i="132"/>
  <c r="N69" i="132"/>
  <c r="M69" i="132"/>
  <c r="H69" i="132"/>
  <c r="G69" i="132"/>
  <c r="B69" i="132"/>
  <c r="AF68" i="132"/>
  <c r="AE68" i="132"/>
  <c r="Z68" i="132"/>
  <c r="Y68" i="132"/>
  <c r="T68" i="132"/>
  <c r="S68" i="132"/>
  <c r="N68" i="132"/>
  <c r="M68" i="132"/>
  <c r="H68" i="132"/>
  <c r="G68" i="132"/>
  <c r="B68" i="132"/>
  <c r="AF67" i="132"/>
  <c r="AE67" i="132"/>
  <c r="Z67" i="132"/>
  <c r="Y67" i="132"/>
  <c r="T67" i="132"/>
  <c r="S67" i="132"/>
  <c r="N67" i="132"/>
  <c r="M67" i="132"/>
  <c r="H67" i="132"/>
  <c r="G67" i="132"/>
  <c r="B67" i="132"/>
  <c r="AF66" i="132"/>
  <c r="AE66" i="132"/>
  <c r="Z66" i="132"/>
  <c r="Y66" i="132"/>
  <c r="T66" i="132"/>
  <c r="S66" i="132"/>
  <c r="N66" i="132"/>
  <c r="M66" i="132"/>
  <c r="H66" i="132"/>
  <c r="G66" i="132"/>
  <c r="B66" i="132"/>
  <c r="AF65" i="132"/>
  <c r="AE65" i="132"/>
  <c r="Z65" i="132"/>
  <c r="Y65" i="132"/>
  <c r="T65" i="132"/>
  <c r="S65" i="132"/>
  <c r="N65" i="132"/>
  <c r="M65" i="132"/>
  <c r="H65" i="132"/>
  <c r="G65" i="132"/>
  <c r="B65" i="132"/>
  <c r="AF64" i="132"/>
  <c r="AE64" i="132"/>
  <c r="Z64" i="132"/>
  <c r="Y64" i="132"/>
  <c r="T64" i="132"/>
  <c r="S64" i="132"/>
  <c r="N64" i="132"/>
  <c r="M64" i="132"/>
  <c r="H64" i="132"/>
  <c r="G64" i="132"/>
  <c r="B64" i="132"/>
  <c r="AF63" i="132"/>
  <c r="AE63" i="132"/>
  <c r="Z63" i="132"/>
  <c r="Y63" i="132"/>
  <c r="T63" i="132"/>
  <c r="S63" i="132"/>
  <c r="N63" i="132"/>
  <c r="M63" i="132"/>
  <c r="H63" i="132"/>
  <c r="G63" i="132"/>
  <c r="B63" i="132"/>
  <c r="AF62" i="132"/>
  <c r="AE62" i="132"/>
  <c r="Z62" i="132"/>
  <c r="Y62" i="132"/>
  <c r="T62" i="132"/>
  <c r="S62" i="132"/>
  <c r="N62" i="132"/>
  <c r="M62" i="132"/>
  <c r="H62" i="132"/>
  <c r="G62" i="132"/>
  <c r="B62" i="132"/>
  <c r="AF61" i="132"/>
  <c r="AE61" i="132"/>
  <c r="Z61" i="132"/>
  <c r="Y61" i="132"/>
  <c r="T61" i="132"/>
  <c r="S61" i="132"/>
  <c r="N61" i="132"/>
  <c r="M61" i="132"/>
  <c r="H61" i="132"/>
  <c r="G61" i="132"/>
  <c r="B61" i="132"/>
  <c r="AF60" i="132"/>
  <c r="AE60" i="132"/>
  <c r="Z60" i="132"/>
  <c r="Y60" i="132"/>
  <c r="T60" i="132"/>
  <c r="S60" i="132"/>
  <c r="N60" i="132"/>
  <c r="M60" i="132"/>
  <c r="H60" i="132"/>
  <c r="G60" i="132"/>
  <c r="B60" i="132"/>
  <c r="AF59" i="132"/>
  <c r="AE59" i="132"/>
  <c r="Z59" i="132"/>
  <c r="Y59" i="132"/>
  <c r="T59" i="132"/>
  <c r="S59" i="132"/>
  <c r="N59" i="132"/>
  <c r="M59" i="132"/>
  <c r="H59" i="132"/>
  <c r="G59" i="132"/>
  <c r="B59" i="132"/>
  <c r="AF58" i="132"/>
  <c r="AE58" i="132"/>
  <c r="Z58" i="132"/>
  <c r="Y58" i="132"/>
  <c r="T58" i="132"/>
  <c r="S58" i="132"/>
  <c r="N58" i="132"/>
  <c r="M58" i="132"/>
  <c r="H58" i="132"/>
  <c r="G58" i="132"/>
  <c r="B58" i="132"/>
  <c r="AD55" i="132"/>
  <c r="AB55" i="132" s="1"/>
  <c r="X55" i="132"/>
  <c r="V55" i="132" s="1"/>
  <c r="R55" i="132"/>
  <c r="P55" i="132" s="1"/>
  <c r="L55" i="132"/>
  <c r="J55" i="132" s="1"/>
  <c r="F55" i="132"/>
  <c r="B55" i="132"/>
  <c r="AB54" i="132"/>
  <c r="V54" i="132"/>
  <c r="P54" i="132"/>
  <c r="J54" i="132"/>
  <c r="D54" i="132"/>
  <c r="AF53" i="132"/>
  <c r="AE53" i="132"/>
  <c r="Z53" i="132"/>
  <c r="Y53" i="132"/>
  <c r="T53" i="132"/>
  <c r="S53" i="132"/>
  <c r="N53" i="132"/>
  <c r="M53" i="132"/>
  <c r="H53" i="132"/>
  <c r="G53" i="132"/>
  <c r="B53" i="132"/>
  <c r="AF52" i="132"/>
  <c r="AE52" i="132"/>
  <c r="Z52" i="132"/>
  <c r="Y52" i="132"/>
  <c r="T52" i="132"/>
  <c r="S52" i="132"/>
  <c r="N52" i="132"/>
  <c r="M52" i="132"/>
  <c r="H52" i="132"/>
  <c r="G52" i="132"/>
  <c r="B52" i="132"/>
  <c r="AF51" i="132"/>
  <c r="AE51" i="132"/>
  <c r="Z51" i="132"/>
  <c r="Y51" i="132"/>
  <c r="T51" i="132"/>
  <c r="S51" i="132"/>
  <c r="N51" i="132"/>
  <c r="M51" i="132"/>
  <c r="H51" i="132"/>
  <c r="G51" i="132"/>
  <c r="B51" i="132"/>
  <c r="AF50" i="132"/>
  <c r="AE50" i="132"/>
  <c r="Z50" i="132"/>
  <c r="Y50" i="132"/>
  <c r="T50" i="132"/>
  <c r="S50" i="132"/>
  <c r="N50" i="132"/>
  <c r="M50" i="132"/>
  <c r="H50" i="132"/>
  <c r="G50" i="132"/>
  <c r="AF49" i="132"/>
  <c r="AE49" i="132"/>
  <c r="Z49" i="132"/>
  <c r="Y49" i="132"/>
  <c r="T49" i="132"/>
  <c r="S49" i="132"/>
  <c r="N49" i="132"/>
  <c r="M49" i="132"/>
  <c r="H49" i="132"/>
  <c r="G49" i="132"/>
  <c r="AF48" i="132"/>
  <c r="AE48" i="132"/>
  <c r="Z48" i="132"/>
  <c r="Y48" i="132"/>
  <c r="T48" i="132"/>
  <c r="S48" i="132"/>
  <c r="N48" i="132"/>
  <c r="M48" i="132"/>
  <c r="H48" i="132"/>
  <c r="G48" i="132"/>
  <c r="AF47" i="132"/>
  <c r="AE47" i="132"/>
  <c r="Z47" i="132"/>
  <c r="Y47" i="132"/>
  <c r="T47" i="132"/>
  <c r="S47" i="132"/>
  <c r="N47" i="132"/>
  <c r="M47" i="132"/>
  <c r="H47" i="132"/>
  <c r="G47" i="132"/>
  <c r="AF46" i="132"/>
  <c r="Z46" i="132"/>
  <c r="T46" i="132"/>
  <c r="N46" i="132"/>
  <c r="H46" i="132"/>
  <c r="AD38" i="132"/>
  <c r="AB38" i="132" s="1"/>
  <c r="X38" i="132"/>
  <c r="V38" i="132" s="1"/>
  <c r="R38" i="132"/>
  <c r="P38" i="132" s="1"/>
  <c r="L38" i="132"/>
  <c r="J38" i="132" s="1"/>
  <c r="F38" i="132"/>
  <c r="B38" i="132"/>
  <c r="AB37" i="132"/>
  <c r="V37" i="132"/>
  <c r="P37" i="132"/>
  <c r="J37" i="132"/>
  <c r="D37" i="132"/>
  <c r="AF36" i="132"/>
  <c r="AE36" i="132"/>
  <c r="Z36" i="132"/>
  <c r="Y36" i="132"/>
  <c r="T36" i="132"/>
  <c r="S36" i="132"/>
  <c r="N36" i="132"/>
  <c r="M36" i="132"/>
  <c r="H36" i="132"/>
  <c r="G36" i="132"/>
  <c r="B36" i="132"/>
  <c r="AF35" i="132"/>
  <c r="AE35" i="132"/>
  <c r="Z35" i="132"/>
  <c r="Y35" i="132"/>
  <c r="T35" i="132"/>
  <c r="S35" i="132"/>
  <c r="N35" i="132"/>
  <c r="M35" i="132"/>
  <c r="H35" i="132"/>
  <c r="G35" i="132"/>
  <c r="B35" i="132"/>
  <c r="AF34" i="132"/>
  <c r="AE34" i="132"/>
  <c r="Z34" i="132"/>
  <c r="Y34" i="132"/>
  <c r="T34" i="132"/>
  <c r="S34" i="132"/>
  <c r="N34" i="132"/>
  <c r="M34" i="132"/>
  <c r="H34" i="132"/>
  <c r="G34" i="132"/>
  <c r="B34" i="132"/>
  <c r="AF33" i="132"/>
  <c r="AE33" i="132"/>
  <c r="Z33" i="132"/>
  <c r="Y33" i="132"/>
  <c r="T33" i="132"/>
  <c r="S33" i="132"/>
  <c r="N33" i="132"/>
  <c r="M33" i="132"/>
  <c r="H33" i="132"/>
  <c r="G33" i="132"/>
  <c r="B33" i="132"/>
  <c r="AF32" i="132"/>
  <c r="AE32" i="132"/>
  <c r="Z32" i="132"/>
  <c r="Y32" i="132"/>
  <c r="T32" i="132"/>
  <c r="S32" i="132"/>
  <c r="N32" i="132"/>
  <c r="M32" i="132"/>
  <c r="H32" i="132"/>
  <c r="G32" i="132"/>
  <c r="B32" i="132"/>
  <c r="AF31" i="132"/>
  <c r="AE31" i="132"/>
  <c r="Z31" i="132"/>
  <c r="Y31" i="132"/>
  <c r="T31" i="132"/>
  <c r="S31" i="132"/>
  <c r="N31" i="132"/>
  <c r="M31" i="132"/>
  <c r="H31" i="132"/>
  <c r="G31" i="132"/>
  <c r="B31" i="132"/>
  <c r="AF30" i="132"/>
  <c r="AE30" i="132"/>
  <c r="Z30" i="132"/>
  <c r="Y30" i="132"/>
  <c r="T30" i="132"/>
  <c r="S30" i="132"/>
  <c r="N30" i="132"/>
  <c r="M30" i="132"/>
  <c r="H30" i="132"/>
  <c r="G30" i="132"/>
  <c r="B30" i="132"/>
  <c r="AF29" i="132"/>
  <c r="AE29" i="132"/>
  <c r="Z29" i="132"/>
  <c r="Y29" i="132"/>
  <c r="T29" i="132"/>
  <c r="S29" i="132"/>
  <c r="N29" i="132"/>
  <c r="M29" i="132"/>
  <c r="H29" i="132"/>
  <c r="G29" i="132"/>
  <c r="B29" i="132"/>
  <c r="AF28" i="132"/>
  <c r="AE28" i="132"/>
  <c r="Z28" i="132"/>
  <c r="Y28" i="132"/>
  <c r="T28" i="132"/>
  <c r="S28" i="132"/>
  <c r="N28" i="132"/>
  <c r="M28" i="132"/>
  <c r="H28" i="132"/>
  <c r="G28" i="132"/>
  <c r="B28" i="132"/>
  <c r="AF27" i="132"/>
  <c r="AE27" i="132"/>
  <c r="Z27" i="132"/>
  <c r="Y27" i="132"/>
  <c r="T27" i="132"/>
  <c r="S27" i="132"/>
  <c r="N27" i="132"/>
  <c r="M27" i="132"/>
  <c r="H27" i="132"/>
  <c r="G27" i="132"/>
  <c r="B27" i="132"/>
  <c r="AF26" i="132"/>
  <c r="AE26" i="132"/>
  <c r="Z26" i="132"/>
  <c r="Y26" i="132"/>
  <c r="T26" i="132"/>
  <c r="S26" i="132"/>
  <c r="N26" i="132"/>
  <c r="M26" i="132"/>
  <c r="H26" i="132"/>
  <c r="G26" i="132"/>
  <c r="B26" i="132"/>
  <c r="AF25" i="132"/>
  <c r="AE25" i="132"/>
  <c r="Z25" i="132"/>
  <c r="Y25" i="132"/>
  <c r="T25" i="132"/>
  <c r="S25" i="132"/>
  <c r="N25" i="132"/>
  <c r="M25" i="132"/>
  <c r="H25" i="132"/>
  <c r="G25" i="132"/>
  <c r="B25" i="132"/>
  <c r="AF24" i="132"/>
  <c r="AE24" i="132"/>
  <c r="Z24" i="132"/>
  <c r="Y24" i="132"/>
  <c r="T24" i="132"/>
  <c r="S24" i="132"/>
  <c r="N24" i="132"/>
  <c r="M24" i="132"/>
  <c r="H24" i="132"/>
  <c r="G24" i="132"/>
  <c r="B24" i="132"/>
  <c r="AE23" i="132"/>
  <c r="Y23" i="132"/>
  <c r="S23" i="132"/>
  <c r="M23" i="132"/>
  <c r="G23" i="132"/>
  <c r="B23" i="132"/>
  <c r="AE22" i="132"/>
  <c r="Y22" i="132"/>
  <c r="S22" i="132"/>
  <c r="M22" i="132"/>
  <c r="B22" i="132"/>
  <c r="AF21" i="132"/>
  <c r="AD21" i="132"/>
  <c r="AB21" i="132" s="1"/>
  <c r="Z21" i="132"/>
  <c r="X21" i="132"/>
  <c r="V21" i="132" s="1"/>
  <c r="T21" i="132"/>
  <c r="R21" i="132"/>
  <c r="P21" i="132" s="1"/>
  <c r="N21" i="132"/>
  <c r="L21" i="132"/>
  <c r="J21" i="132" s="1"/>
  <c r="H21" i="132"/>
  <c r="F21" i="132"/>
  <c r="B21" i="132"/>
  <c r="B9" i="132"/>
  <c r="G202" i="132" s="1"/>
  <c r="B202" i="131"/>
  <c r="AD192" i="131"/>
  <c r="X192" i="131"/>
  <c r="R192" i="131"/>
  <c r="L192" i="131"/>
  <c r="F192" i="131"/>
  <c r="AF189" i="131"/>
  <c r="AE189" i="131"/>
  <c r="Z189" i="131"/>
  <c r="Y189" i="131"/>
  <c r="T189" i="131"/>
  <c r="S189" i="131"/>
  <c r="N189" i="131"/>
  <c r="M189" i="131"/>
  <c r="H189" i="131"/>
  <c r="G189" i="131"/>
  <c r="B189" i="131"/>
  <c r="AF188" i="131"/>
  <c r="AE188" i="131"/>
  <c r="Z188" i="131"/>
  <c r="Y188" i="131"/>
  <c r="T188" i="131"/>
  <c r="S188" i="131"/>
  <c r="N188" i="131"/>
  <c r="M188" i="131"/>
  <c r="H188" i="131"/>
  <c r="G188" i="131"/>
  <c r="B188" i="131"/>
  <c r="AF187" i="131"/>
  <c r="AE187" i="131"/>
  <c r="Z187" i="131"/>
  <c r="Y187" i="131"/>
  <c r="T187" i="131"/>
  <c r="S187" i="131"/>
  <c r="N187" i="131"/>
  <c r="M187" i="131"/>
  <c r="H187" i="131"/>
  <c r="G187" i="131"/>
  <c r="B187" i="131"/>
  <c r="AF186" i="131"/>
  <c r="AE186" i="131"/>
  <c r="Z186" i="131"/>
  <c r="Y186" i="131"/>
  <c r="T186" i="131"/>
  <c r="S186" i="131"/>
  <c r="N186" i="131"/>
  <c r="M186" i="131"/>
  <c r="H186" i="131"/>
  <c r="G186" i="131"/>
  <c r="B186" i="131"/>
  <c r="AF185" i="131"/>
  <c r="AE185" i="131"/>
  <c r="Z185" i="131"/>
  <c r="Y185" i="131"/>
  <c r="T185" i="131"/>
  <c r="S185" i="131"/>
  <c r="N185" i="131"/>
  <c r="M185" i="131"/>
  <c r="H185" i="131"/>
  <c r="G185" i="131"/>
  <c r="B185" i="131"/>
  <c r="AF184" i="131"/>
  <c r="AE184" i="131"/>
  <c r="Z184" i="131"/>
  <c r="Y184" i="131"/>
  <c r="T184" i="131"/>
  <c r="S184" i="131"/>
  <c r="N184" i="131"/>
  <c r="M184" i="131"/>
  <c r="H184" i="131"/>
  <c r="G184" i="131"/>
  <c r="B184" i="131"/>
  <c r="AF183" i="131"/>
  <c r="AE183" i="131"/>
  <c r="Z183" i="131"/>
  <c r="Y183" i="131"/>
  <c r="T183" i="131"/>
  <c r="S183" i="131"/>
  <c r="N183" i="131"/>
  <c r="M183" i="131"/>
  <c r="H183" i="131"/>
  <c r="G183" i="131"/>
  <c r="B183" i="131"/>
  <c r="AF182" i="131"/>
  <c r="AE182" i="131"/>
  <c r="Z182" i="131"/>
  <c r="Y182" i="131"/>
  <c r="T182" i="131"/>
  <c r="S182" i="131"/>
  <c r="N182" i="131"/>
  <c r="M182" i="131"/>
  <c r="H182" i="131"/>
  <c r="G182" i="131"/>
  <c r="B182" i="131"/>
  <c r="AF181" i="131"/>
  <c r="AE181" i="131"/>
  <c r="Z181" i="131"/>
  <c r="Y181" i="131"/>
  <c r="T181" i="131"/>
  <c r="S181" i="131"/>
  <c r="N181" i="131"/>
  <c r="M181" i="131"/>
  <c r="H181" i="131"/>
  <c r="G181" i="131"/>
  <c r="B181" i="131"/>
  <c r="AF180" i="131"/>
  <c r="AE180" i="131"/>
  <c r="Z180" i="131"/>
  <c r="Y180" i="131"/>
  <c r="T180" i="131"/>
  <c r="S180" i="131"/>
  <c r="N180" i="131"/>
  <c r="M180" i="131"/>
  <c r="H180" i="131"/>
  <c r="G180" i="131"/>
  <c r="B180" i="131"/>
  <c r="AF179" i="131"/>
  <c r="AE179" i="131"/>
  <c r="Z179" i="131"/>
  <c r="Y179" i="131"/>
  <c r="T179" i="131"/>
  <c r="S179" i="131"/>
  <c r="N179" i="131"/>
  <c r="M179" i="131"/>
  <c r="H179" i="131"/>
  <c r="G179" i="131"/>
  <c r="B179" i="131"/>
  <c r="AF178" i="131"/>
  <c r="AE178" i="131"/>
  <c r="Z178" i="131"/>
  <c r="Y178" i="131"/>
  <c r="T178" i="131"/>
  <c r="S178" i="131"/>
  <c r="N178" i="131"/>
  <c r="M178" i="131"/>
  <c r="H178" i="131"/>
  <c r="G178" i="131"/>
  <c r="B178" i="131"/>
  <c r="AF177" i="131"/>
  <c r="AE177" i="131"/>
  <c r="Z177" i="131"/>
  <c r="Y177" i="131"/>
  <c r="T177" i="131"/>
  <c r="S177" i="131"/>
  <c r="N177" i="131"/>
  <c r="M177" i="131"/>
  <c r="H177" i="131"/>
  <c r="G177" i="131"/>
  <c r="B177" i="131"/>
  <c r="AF176" i="131"/>
  <c r="AE176" i="131"/>
  <c r="Z176" i="131"/>
  <c r="Y176" i="131"/>
  <c r="T176" i="131"/>
  <c r="S176" i="131"/>
  <c r="N176" i="131"/>
  <c r="M176" i="131"/>
  <c r="H176" i="131"/>
  <c r="G176" i="131"/>
  <c r="B176" i="131"/>
  <c r="AF175" i="131"/>
  <c r="AE175" i="131"/>
  <c r="Z175" i="131"/>
  <c r="Y175" i="131"/>
  <c r="T175" i="131"/>
  <c r="S175" i="131"/>
  <c r="N175" i="131"/>
  <c r="M175" i="131"/>
  <c r="H175" i="131"/>
  <c r="G175" i="131"/>
  <c r="B175" i="131"/>
  <c r="AF174" i="131"/>
  <c r="AD174" i="131"/>
  <c r="AB174" i="131" s="1"/>
  <c r="Z174" i="131"/>
  <c r="X174" i="131"/>
  <c r="V174" i="131" s="1"/>
  <c r="T174" i="131"/>
  <c r="R174" i="131"/>
  <c r="P174" i="131" s="1"/>
  <c r="N174" i="131"/>
  <c r="L174" i="131"/>
  <c r="J174" i="131" s="1"/>
  <c r="H174" i="131"/>
  <c r="F174" i="131"/>
  <c r="B174" i="131"/>
  <c r="AB173" i="131"/>
  <c r="V173" i="131"/>
  <c r="P173" i="131"/>
  <c r="J173" i="131"/>
  <c r="D173" i="131"/>
  <c r="AF172" i="131"/>
  <c r="AE172" i="131"/>
  <c r="Z172" i="131"/>
  <c r="Y172" i="131"/>
  <c r="T172" i="131"/>
  <c r="S172" i="131"/>
  <c r="N172" i="131"/>
  <c r="M172" i="131"/>
  <c r="H172" i="131"/>
  <c r="G172" i="131"/>
  <c r="B172" i="131"/>
  <c r="AF171" i="131"/>
  <c r="AE171" i="131"/>
  <c r="Z171" i="131"/>
  <c r="Y171" i="131"/>
  <c r="T171" i="131"/>
  <c r="S171" i="131"/>
  <c r="N171" i="131"/>
  <c r="M171" i="131"/>
  <c r="H171" i="131"/>
  <c r="G171" i="131"/>
  <c r="B171" i="131"/>
  <c r="AF170" i="131"/>
  <c r="AE170" i="131"/>
  <c r="Z170" i="131"/>
  <c r="Y170" i="131"/>
  <c r="T170" i="131"/>
  <c r="S170" i="131"/>
  <c r="N170" i="131"/>
  <c r="M170" i="131"/>
  <c r="H170" i="131"/>
  <c r="G170" i="131"/>
  <c r="B170" i="131"/>
  <c r="AF169" i="131"/>
  <c r="AE169" i="131"/>
  <c r="Z169" i="131"/>
  <c r="Y169" i="131"/>
  <c r="T169" i="131"/>
  <c r="S169" i="131"/>
  <c r="N169" i="131"/>
  <c r="M169" i="131"/>
  <c r="H169" i="131"/>
  <c r="G169" i="131"/>
  <c r="B169" i="131"/>
  <c r="AF168" i="131"/>
  <c r="AE168" i="131"/>
  <c r="Z168" i="131"/>
  <c r="Y168" i="131"/>
  <c r="T168" i="131"/>
  <c r="S168" i="131"/>
  <c r="N168" i="131"/>
  <c r="M168" i="131"/>
  <c r="H168" i="131"/>
  <c r="G168" i="131"/>
  <c r="B168" i="131"/>
  <c r="AF167" i="131"/>
  <c r="AE167" i="131"/>
  <c r="Z167" i="131"/>
  <c r="Y167" i="131"/>
  <c r="T167" i="131"/>
  <c r="S167" i="131"/>
  <c r="N167" i="131"/>
  <c r="M167" i="131"/>
  <c r="H167" i="131"/>
  <c r="G167" i="131"/>
  <c r="B167" i="131"/>
  <c r="AF166" i="131"/>
  <c r="AE166" i="131"/>
  <c r="Z166" i="131"/>
  <c r="Y166" i="131"/>
  <c r="T166" i="131"/>
  <c r="S166" i="131"/>
  <c r="N166" i="131"/>
  <c r="M166" i="131"/>
  <c r="H166" i="131"/>
  <c r="G166" i="131"/>
  <c r="B166" i="131"/>
  <c r="AF165" i="131"/>
  <c r="AE165" i="131"/>
  <c r="Z165" i="131"/>
  <c r="Y165" i="131"/>
  <c r="T165" i="131"/>
  <c r="S165" i="131"/>
  <c r="N165" i="131"/>
  <c r="M165" i="131"/>
  <c r="H165" i="131"/>
  <c r="G165" i="131"/>
  <c r="B165" i="131"/>
  <c r="AF164" i="131"/>
  <c r="AE164" i="131"/>
  <c r="Z164" i="131"/>
  <c r="Y164" i="131"/>
  <c r="T164" i="131"/>
  <c r="S164" i="131"/>
  <c r="N164" i="131"/>
  <c r="M164" i="131"/>
  <c r="H164" i="131"/>
  <c r="G164" i="131"/>
  <c r="B164" i="131"/>
  <c r="AF163" i="131"/>
  <c r="AE163" i="131"/>
  <c r="Z163" i="131"/>
  <c r="Y163" i="131"/>
  <c r="T163" i="131"/>
  <c r="S163" i="131"/>
  <c r="N163" i="131"/>
  <c r="M163" i="131"/>
  <c r="H163" i="131"/>
  <c r="G163" i="131"/>
  <c r="B163" i="131"/>
  <c r="AF162" i="131"/>
  <c r="AE162" i="131"/>
  <c r="Z162" i="131"/>
  <c r="Y162" i="131"/>
  <c r="T162" i="131"/>
  <c r="S162" i="131"/>
  <c r="N162" i="131"/>
  <c r="M162" i="131"/>
  <c r="H162" i="131"/>
  <c r="G162" i="131"/>
  <c r="B162" i="131"/>
  <c r="AF161" i="131"/>
  <c r="AE161" i="131"/>
  <c r="Z161" i="131"/>
  <c r="Y161" i="131"/>
  <c r="T161" i="131"/>
  <c r="S161" i="131"/>
  <c r="N161" i="131"/>
  <c r="M161" i="131"/>
  <c r="H161" i="131"/>
  <c r="G161" i="131"/>
  <c r="B161" i="131"/>
  <c r="AF160" i="131"/>
  <c r="AE160" i="131"/>
  <c r="Z160" i="131"/>
  <c r="Y160" i="131"/>
  <c r="T160" i="131"/>
  <c r="S160" i="131"/>
  <c r="N160" i="131"/>
  <c r="M160" i="131"/>
  <c r="H160" i="131"/>
  <c r="G160" i="131"/>
  <c r="B160" i="131"/>
  <c r="AF159" i="131"/>
  <c r="AE159" i="131"/>
  <c r="Z159" i="131"/>
  <c r="Y159" i="131"/>
  <c r="T159" i="131"/>
  <c r="S159" i="131"/>
  <c r="N159" i="131"/>
  <c r="M159" i="131"/>
  <c r="H159" i="131"/>
  <c r="G159" i="131"/>
  <c r="B159" i="131"/>
  <c r="AF158" i="131"/>
  <c r="AE158" i="131"/>
  <c r="Z158" i="131"/>
  <c r="Y158" i="131"/>
  <c r="T158" i="131"/>
  <c r="S158" i="131"/>
  <c r="N158" i="131"/>
  <c r="M158" i="131"/>
  <c r="H158" i="131"/>
  <c r="G158" i="131"/>
  <c r="B158" i="131"/>
  <c r="AF157" i="131"/>
  <c r="AD157" i="131"/>
  <c r="AB157" i="131" s="1"/>
  <c r="Z157" i="131"/>
  <c r="X157" i="131"/>
  <c r="V157" i="131" s="1"/>
  <c r="T157" i="131"/>
  <c r="R157" i="131"/>
  <c r="P157" i="131" s="1"/>
  <c r="N157" i="131"/>
  <c r="L157" i="131"/>
  <c r="J157" i="131" s="1"/>
  <c r="H157" i="131"/>
  <c r="F157" i="131"/>
  <c r="B157" i="131"/>
  <c r="AB156" i="131"/>
  <c r="V156" i="131"/>
  <c r="P156" i="131"/>
  <c r="J156" i="131"/>
  <c r="D156" i="131"/>
  <c r="AF155" i="131"/>
  <c r="AE155" i="131"/>
  <c r="Z155" i="131"/>
  <c r="Y155" i="131"/>
  <c r="T155" i="131"/>
  <c r="S155" i="131"/>
  <c r="N155" i="131"/>
  <c r="M155" i="131"/>
  <c r="H155" i="131"/>
  <c r="G155" i="131"/>
  <c r="B155" i="131"/>
  <c r="AF154" i="131"/>
  <c r="AE154" i="131"/>
  <c r="Z154" i="131"/>
  <c r="Y154" i="131"/>
  <c r="T154" i="131"/>
  <c r="S154" i="131"/>
  <c r="N154" i="131"/>
  <c r="M154" i="131"/>
  <c r="H154" i="131"/>
  <c r="G154" i="131"/>
  <c r="B154" i="131"/>
  <c r="AF153" i="131"/>
  <c r="AE153" i="131"/>
  <c r="Z153" i="131"/>
  <c r="Y153" i="131"/>
  <c r="T153" i="131"/>
  <c r="S153" i="131"/>
  <c r="N153" i="131"/>
  <c r="M153" i="131"/>
  <c r="H153" i="131"/>
  <c r="G153" i="131"/>
  <c r="B153" i="131"/>
  <c r="AF152" i="131"/>
  <c r="AE152" i="131"/>
  <c r="Z152" i="131"/>
  <c r="Y152" i="131"/>
  <c r="T152" i="131"/>
  <c r="S152" i="131"/>
  <c r="N152" i="131"/>
  <c r="M152" i="131"/>
  <c r="H152" i="131"/>
  <c r="G152" i="131"/>
  <c r="B152" i="131"/>
  <c r="AF151" i="131"/>
  <c r="AE151" i="131"/>
  <c r="Z151" i="131"/>
  <c r="Y151" i="131"/>
  <c r="T151" i="131"/>
  <c r="S151" i="131"/>
  <c r="N151" i="131"/>
  <c r="M151" i="131"/>
  <c r="H151" i="131"/>
  <c r="G151" i="131"/>
  <c r="B151" i="131"/>
  <c r="AF150" i="131"/>
  <c r="AE150" i="131"/>
  <c r="Z150" i="131"/>
  <c r="Y150" i="131"/>
  <c r="T150" i="131"/>
  <c r="S150" i="131"/>
  <c r="N150" i="131"/>
  <c r="M150" i="131"/>
  <c r="H150" i="131"/>
  <c r="G150" i="131"/>
  <c r="B150" i="131"/>
  <c r="AF149" i="131"/>
  <c r="AE149" i="131"/>
  <c r="Z149" i="131"/>
  <c r="Y149" i="131"/>
  <c r="T149" i="131"/>
  <c r="S149" i="131"/>
  <c r="N149" i="131"/>
  <c r="M149" i="131"/>
  <c r="H149" i="131"/>
  <c r="G149" i="131"/>
  <c r="B149" i="131"/>
  <c r="AF148" i="131"/>
  <c r="AE148" i="131"/>
  <c r="Z148" i="131"/>
  <c r="Y148" i="131"/>
  <c r="T148" i="131"/>
  <c r="S148" i="131"/>
  <c r="N148" i="131"/>
  <c r="M148" i="131"/>
  <c r="H148" i="131"/>
  <c r="G148" i="131"/>
  <c r="B148" i="131"/>
  <c r="AF147" i="131"/>
  <c r="AE147" i="131"/>
  <c r="Z147" i="131"/>
  <c r="Y147" i="131"/>
  <c r="T147" i="131"/>
  <c r="S147" i="131"/>
  <c r="N147" i="131"/>
  <c r="M147" i="131"/>
  <c r="H147" i="131"/>
  <c r="G147" i="131"/>
  <c r="B147" i="131"/>
  <c r="AF146" i="131"/>
  <c r="AE146" i="131"/>
  <c r="Z146" i="131"/>
  <c r="Y146" i="131"/>
  <c r="T146" i="131"/>
  <c r="S146" i="131"/>
  <c r="N146" i="131"/>
  <c r="M146" i="131"/>
  <c r="H146" i="131"/>
  <c r="G146" i="131"/>
  <c r="B146" i="131"/>
  <c r="AF145" i="131"/>
  <c r="AE145" i="131"/>
  <c r="Z145" i="131"/>
  <c r="Y145" i="131"/>
  <c r="T145" i="131"/>
  <c r="S145" i="131"/>
  <c r="N145" i="131"/>
  <c r="M145" i="131"/>
  <c r="H145" i="131"/>
  <c r="G145" i="131"/>
  <c r="B145" i="131"/>
  <c r="AF144" i="131"/>
  <c r="AE144" i="131"/>
  <c r="Z144" i="131"/>
  <c r="Y144" i="131"/>
  <c r="T144" i="131"/>
  <c r="S144" i="131"/>
  <c r="N144" i="131"/>
  <c r="M144" i="131"/>
  <c r="H144" i="131"/>
  <c r="G144" i="131"/>
  <c r="B144" i="131"/>
  <c r="AF143" i="131"/>
  <c r="AE143" i="131"/>
  <c r="Z143" i="131"/>
  <c r="Y143" i="131"/>
  <c r="T143" i="131"/>
  <c r="S143" i="131"/>
  <c r="N143" i="131"/>
  <c r="M143" i="131"/>
  <c r="H143" i="131"/>
  <c r="G143" i="131"/>
  <c r="B143" i="131"/>
  <c r="AF142" i="131"/>
  <c r="AE142" i="131"/>
  <c r="Z142" i="131"/>
  <c r="Y142" i="131"/>
  <c r="T142" i="131"/>
  <c r="S142" i="131"/>
  <c r="N142" i="131"/>
  <c r="M142" i="131"/>
  <c r="H142" i="131"/>
  <c r="G142" i="131"/>
  <c r="B142" i="131"/>
  <c r="AF141" i="131"/>
  <c r="AE141" i="131"/>
  <c r="Z141" i="131"/>
  <c r="Y141" i="131"/>
  <c r="T141" i="131"/>
  <c r="S141" i="131"/>
  <c r="N141" i="131"/>
  <c r="M141" i="131"/>
  <c r="H141" i="131"/>
  <c r="G141" i="131"/>
  <c r="B141" i="131"/>
  <c r="AF140" i="131"/>
  <c r="AD140" i="131"/>
  <c r="AB140" i="131" s="1"/>
  <c r="Z140" i="131"/>
  <c r="X140" i="131"/>
  <c r="V140" i="131" s="1"/>
  <c r="T140" i="131"/>
  <c r="R140" i="131"/>
  <c r="P140" i="131" s="1"/>
  <c r="N140" i="131"/>
  <c r="L140" i="131"/>
  <c r="J140" i="131" s="1"/>
  <c r="H140" i="131"/>
  <c r="F140" i="131"/>
  <c r="D140" i="131" s="1"/>
  <c r="B140" i="131"/>
  <c r="AB139" i="131"/>
  <c r="V139" i="131"/>
  <c r="P139" i="131"/>
  <c r="J139" i="131"/>
  <c r="D139" i="131"/>
  <c r="AF138" i="131"/>
  <c r="AE138" i="131"/>
  <c r="Z138" i="131"/>
  <c r="Y138" i="131"/>
  <c r="T138" i="131"/>
  <c r="S138" i="131"/>
  <c r="N138" i="131"/>
  <c r="M138" i="131"/>
  <c r="H138" i="131"/>
  <c r="G138" i="131"/>
  <c r="B138" i="131"/>
  <c r="AF137" i="131"/>
  <c r="AE137" i="131"/>
  <c r="Z137" i="131"/>
  <c r="Y137" i="131"/>
  <c r="T137" i="131"/>
  <c r="S137" i="131"/>
  <c r="N137" i="131"/>
  <c r="M137" i="131"/>
  <c r="H137" i="131"/>
  <c r="G137" i="131"/>
  <c r="B137" i="131"/>
  <c r="AF136" i="131"/>
  <c r="AE136" i="131"/>
  <c r="Z136" i="131"/>
  <c r="Y136" i="131"/>
  <c r="T136" i="131"/>
  <c r="S136" i="131"/>
  <c r="N136" i="131"/>
  <c r="M136" i="131"/>
  <c r="H136" i="131"/>
  <c r="G136" i="131"/>
  <c r="B136" i="131"/>
  <c r="AF135" i="131"/>
  <c r="AE135" i="131"/>
  <c r="Z135" i="131"/>
  <c r="Y135" i="131"/>
  <c r="T135" i="131"/>
  <c r="S135" i="131"/>
  <c r="N135" i="131"/>
  <c r="M135" i="131"/>
  <c r="H135" i="131"/>
  <c r="G135" i="131"/>
  <c r="B135" i="131"/>
  <c r="AF134" i="131"/>
  <c r="AE134" i="131"/>
  <c r="Z134" i="131"/>
  <c r="Y134" i="131"/>
  <c r="T134" i="131"/>
  <c r="S134" i="131"/>
  <c r="N134" i="131"/>
  <c r="M134" i="131"/>
  <c r="H134" i="131"/>
  <c r="G134" i="131"/>
  <c r="B134" i="131"/>
  <c r="AF133" i="131"/>
  <c r="AE133" i="131"/>
  <c r="Z133" i="131"/>
  <c r="Y133" i="131"/>
  <c r="T133" i="131"/>
  <c r="S133" i="131"/>
  <c r="N133" i="131"/>
  <c r="M133" i="131"/>
  <c r="H133" i="131"/>
  <c r="G133" i="131"/>
  <c r="B133" i="131"/>
  <c r="AF132" i="131"/>
  <c r="AE132" i="131"/>
  <c r="Z132" i="131"/>
  <c r="Y132" i="131"/>
  <c r="T132" i="131"/>
  <c r="S132" i="131"/>
  <c r="N132" i="131"/>
  <c r="M132" i="131"/>
  <c r="H132" i="131"/>
  <c r="G132" i="131"/>
  <c r="B132" i="131"/>
  <c r="AF131" i="131"/>
  <c r="AE131" i="131"/>
  <c r="Z131" i="131"/>
  <c r="Y131" i="131"/>
  <c r="T131" i="131"/>
  <c r="S131" i="131"/>
  <c r="N131" i="131"/>
  <c r="M131" i="131"/>
  <c r="H131" i="131"/>
  <c r="G131" i="131"/>
  <c r="B131" i="131"/>
  <c r="AF130" i="131"/>
  <c r="AE130" i="131"/>
  <c r="Z130" i="131"/>
  <c r="Y130" i="131"/>
  <c r="T130" i="131"/>
  <c r="S130" i="131"/>
  <c r="N130" i="131"/>
  <c r="M130" i="131"/>
  <c r="H130" i="131"/>
  <c r="G130" i="131"/>
  <c r="B130" i="131"/>
  <c r="AF129" i="131"/>
  <c r="AE129" i="131"/>
  <c r="Z129" i="131"/>
  <c r="Y129" i="131"/>
  <c r="T129" i="131"/>
  <c r="S129" i="131"/>
  <c r="N129" i="131"/>
  <c r="M129" i="131"/>
  <c r="H129" i="131"/>
  <c r="G129" i="131"/>
  <c r="B129" i="131"/>
  <c r="AF128" i="131"/>
  <c r="AE128" i="131"/>
  <c r="Z128" i="131"/>
  <c r="Y128" i="131"/>
  <c r="T128" i="131"/>
  <c r="S128" i="131"/>
  <c r="N128" i="131"/>
  <c r="M128" i="131"/>
  <c r="H128" i="131"/>
  <c r="G128" i="131"/>
  <c r="B128" i="131"/>
  <c r="AF127" i="131"/>
  <c r="AE127" i="131"/>
  <c r="Z127" i="131"/>
  <c r="Y127" i="131"/>
  <c r="T127" i="131"/>
  <c r="S127" i="131"/>
  <c r="N127" i="131"/>
  <c r="M127" i="131"/>
  <c r="H127" i="131"/>
  <c r="G127" i="131"/>
  <c r="B127" i="131"/>
  <c r="AF126" i="131"/>
  <c r="AE126" i="131"/>
  <c r="Z126" i="131"/>
  <c r="Y126" i="131"/>
  <c r="T126" i="131"/>
  <c r="S126" i="131"/>
  <c r="N126" i="131"/>
  <c r="M126" i="131"/>
  <c r="H126" i="131"/>
  <c r="G126" i="131"/>
  <c r="B126" i="131"/>
  <c r="AF125" i="131"/>
  <c r="AE125" i="131"/>
  <c r="Z125" i="131"/>
  <c r="Y125" i="131"/>
  <c r="T125" i="131"/>
  <c r="S125" i="131"/>
  <c r="N125" i="131"/>
  <c r="M125" i="131"/>
  <c r="H125" i="131"/>
  <c r="G125" i="131"/>
  <c r="B125" i="131"/>
  <c r="AF124" i="131"/>
  <c r="AE124" i="131"/>
  <c r="Z124" i="131"/>
  <c r="Y124" i="131"/>
  <c r="T124" i="131"/>
  <c r="S124" i="131"/>
  <c r="N124" i="131"/>
  <c r="M124" i="131"/>
  <c r="H124" i="131"/>
  <c r="G124" i="131"/>
  <c r="B124" i="131"/>
  <c r="AF123" i="131"/>
  <c r="AD123" i="131"/>
  <c r="AB123" i="131" s="1"/>
  <c r="Z123" i="131"/>
  <c r="X123" i="131"/>
  <c r="V123" i="131" s="1"/>
  <c r="T123" i="131"/>
  <c r="R123" i="131"/>
  <c r="P123" i="131" s="1"/>
  <c r="N123" i="131"/>
  <c r="L123" i="131"/>
  <c r="J123" i="131" s="1"/>
  <c r="H123" i="131"/>
  <c r="F123" i="131"/>
  <c r="B123" i="131"/>
  <c r="AI122" i="131"/>
  <c r="AB122" i="131"/>
  <c r="V122" i="131"/>
  <c r="P122" i="131"/>
  <c r="J122" i="131"/>
  <c r="D122" i="131"/>
  <c r="AF121" i="131"/>
  <c r="AE121" i="131"/>
  <c r="Z121" i="131"/>
  <c r="Y121" i="131"/>
  <c r="T121" i="131"/>
  <c r="S121" i="131"/>
  <c r="N121" i="131"/>
  <c r="M121" i="131"/>
  <c r="H121" i="131"/>
  <c r="G121" i="131"/>
  <c r="B121" i="131"/>
  <c r="AF120" i="131"/>
  <c r="AE120" i="131"/>
  <c r="Z120" i="131"/>
  <c r="Y120" i="131"/>
  <c r="T120" i="131"/>
  <c r="S120" i="131"/>
  <c r="N120" i="131"/>
  <c r="M120" i="131"/>
  <c r="H120" i="131"/>
  <c r="G120" i="131"/>
  <c r="B120" i="131"/>
  <c r="AF119" i="131"/>
  <c r="AE119" i="131"/>
  <c r="Z119" i="131"/>
  <c r="Y119" i="131"/>
  <c r="T119" i="131"/>
  <c r="S119" i="131"/>
  <c r="N119" i="131"/>
  <c r="M119" i="131"/>
  <c r="H119" i="131"/>
  <c r="G119" i="131"/>
  <c r="B119" i="131"/>
  <c r="AF118" i="131"/>
  <c r="AE118" i="131"/>
  <c r="Z118" i="131"/>
  <c r="Y118" i="131"/>
  <c r="T118" i="131"/>
  <c r="S118" i="131"/>
  <c r="N118" i="131"/>
  <c r="M118" i="131"/>
  <c r="H118" i="131"/>
  <c r="G118" i="131"/>
  <c r="B118" i="131"/>
  <c r="AE107" i="131"/>
  <c r="AE106" i="131" s="1"/>
  <c r="Y107" i="131"/>
  <c r="Y106" i="131" s="1"/>
  <c r="S107" i="131"/>
  <c r="S106" i="131" s="1"/>
  <c r="M107" i="131"/>
  <c r="M106" i="131" s="1"/>
  <c r="G107" i="131"/>
  <c r="G106" i="131" s="1"/>
  <c r="B107" i="131"/>
  <c r="AD106" i="131"/>
  <c r="AB106" i="131" s="1"/>
  <c r="X106" i="131"/>
  <c r="V106" i="131" s="1"/>
  <c r="R106" i="131"/>
  <c r="P106" i="131" s="1"/>
  <c r="L106" i="131"/>
  <c r="J106" i="131" s="1"/>
  <c r="F106" i="131"/>
  <c r="B106" i="131"/>
  <c r="AB105" i="131"/>
  <c r="V105" i="131"/>
  <c r="P105" i="131"/>
  <c r="J105" i="131"/>
  <c r="D105" i="131"/>
  <c r="AF104" i="131"/>
  <c r="AE104" i="131"/>
  <c r="Z104" i="131"/>
  <c r="Y104" i="131"/>
  <c r="T104" i="131"/>
  <c r="S104" i="131"/>
  <c r="N104" i="131"/>
  <c r="M104" i="131"/>
  <c r="H104" i="131"/>
  <c r="G104" i="131"/>
  <c r="B104" i="131"/>
  <c r="AF103" i="131"/>
  <c r="AE103" i="131"/>
  <c r="Z103" i="131"/>
  <c r="Y103" i="131"/>
  <c r="T103" i="131"/>
  <c r="S103" i="131"/>
  <c r="N103" i="131"/>
  <c r="M103" i="131"/>
  <c r="H103" i="131"/>
  <c r="G103" i="131"/>
  <c r="B103" i="131"/>
  <c r="AF102" i="131"/>
  <c r="AE102" i="131"/>
  <c r="Z102" i="131"/>
  <c r="Y102" i="131"/>
  <c r="T102" i="131"/>
  <c r="S102" i="131"/>
  <c r="N102" i="131"/>
  <c r="M102" i="131"/>
  <c r="H102" i="131"/>
  <c r="G102" i="131"/>
  <c r="B102" i="131"/>
  <c r="AF101" i="131"/>
  <c r="AE101" i="131"/>
  <c r="Z101" i="131"/>
  <c r="Y101" i="131"/>
  <c r="T101" i="131"/>
  <c r="S101" i="131"/>
  <c r="N101" i="131"/>
  <c r="M101" i="131"/>
  <c r="H101" i="131"/>
  <c r="G101" i="131"/>
  <c r="AF100" i="131"/>
  <c r="AE100" i="131"/>
  <c r="Z100" i="131"/>
  <c r="Y100" i="131"/>
  <c r="T100" i="131"/>
  <c r="S100" i="131"/>
  <c r="N100" i="131"/>
  <c r="M100" i="131"/>
  <c r="H100" i="131"/>
  <c r="G100" i="131"/>
  <c r="AF99" i="131"/>
  <c r="AE99" i="131"/>
  <c r="Z99" i="131"/>
  <c r="Y99" i="131"/>
  <c r="T99" i="131"/>
  <c r="S99" i="131"/>
  <c r="N99" i="131"/>
  <c r="M99" i="131"/>
  <c r="H99" i="131"/>
  <c r="G99" i="131"/>
  <c r="AF98" i="131"/>
  <c r="AE98" i="131"/>
  <c r="Z98" i="131"/>
  <c r="Y98" i="131"/>
  <c r="T98" i="131"/>
  <c r="S98" i="131"/>
  <c r="N98" i="131"/>
  <c r="M98" i="131"/>
  <c r="H98" i="131"/>
  <c r="G98" i="131"/>
  <c r="AF96" i="131"/>
  <c r="AD89" i="131"/>
  <c r="AB89" i="131" s="1"/>
  <c r="X89" i="131"/>
  <c r="V89" i="131" s="1"/>
  <c r="R89" i="131"/>
  <c r="P89" i="131" s="1"/>
  <c r="L89" i="131"/>
  <c r="J89" i="131" s="1"/>
  <c r="F89" i="131"/>
  <c r="D89" i="131" s="1"/>
  <c r="B89" i="131"/>
  <c r="AB88" i="131"/>
  <c r="V88" i="131"/>
  <c r="P88" i="131"/>
  <c r="J88" i="131"/>
  <c r="D88" i="131"/>
  <c r="AF87" i="131"/>
  <c r="AE87" i="131"/>
  <c r="Z87" i="131"/>
  <c r="Y87" i="131"/>
  <c r="T87" i="131"/>
  <c r="S87" i="131"/>
  <c r="N87" i="131"/>
  <c r="M87" i="131"/>
  <c r="H87" i="131"/>
  <c r="G87" i="131"/>
  <c r="B87" i="131"/>
  <c r="AF86" i="131"/>
  <c r="AE86" i="131"/>
  <c r="Z86" i="131"/>
  <c r="Y86" i="131"/>
  <c r="T86" i="131"/>
  <c r="S86" i="131"/>
  <c r="N86" i="131"/>
  <c r="M86" i="131"/>
  <c r="H86" i="131"/>
  <c r="G86" i="131"/>
  <c r="B86" i="131"/>
  <c r="AF85" i="131"/>
  <c r="AE85" i="131"/>
  <c r="Z85" i="131"/>
  <c r="Y85" i="131"/>
  <c r="T85" i="131"/>
  <c r="S85" i="131"/>
  <c r="N85" i="131"/>
  <c r="M85" i="131"/>
  <c r="H85" i="131"/>
  <c r="G85" i="131"/>
  <c r="B85" i="131"/>
  <c r="AF84" i="131"/>
  <c r="AE84" i="131"/>
  <c r="Z84" i="131"/>
  <c r="Y84" i="131"/>
  <c r="T84" i="131"/>
  <c r="S84" i="131"/>
  <c r="N84" i="131"/>
  <c r="M84" i="131"/>
  <c r="H84" i="131"/>
  <c r="G84" i="131"/>
  <c r="B84" i="131"/>
  <c r="AF83" i="131"/>
  <c r="AE83" i="131"/>
  <c r="Z83" i="131"/>
  <c r="Y83" i="131"/>
  <c r="T83" i="131"/>
  <c r="S83" i="131"/>
  <c r="N83" i="131"/>
  <c r="M83" i="131"/>
  <c r="H83" i="131"/>
  <c r="G83" i="131"/>
  <c r="B83" i="131"/>
  <c r="AF82" i="131"/>
  <c r="AE82" i="131"/>
  <c r="Z82" i="131"/>
  <c r="Y82" i="131"/>
  <c r="T82" i="131"/>
  <c r="S82" i="131"/>
  <c r="N82" i="131"/>
  <c r="M82" i="131"/>
  <c r="H82" i="131"/>
  <c r="G82" i="131"/>
  <c r="B82" i="131"/>
  <c r="AF81" i="131"/>
  <c r="AE81" i="131"/>
  <c r="Z81" i="131"/>
  <c r="Y81" i="131"/>
  <c r="T81" i="131"/>
  <c r="S81" i="131"/>
  <c r="N81" i="131"/>
  <c r="M81" i="131"/>
  <c r="H81" i="131"/>
  <c r="G81" i="131"/>
  <c r="AF80" i="131"/>
  <c r="AE80" i="131"/>
  <c r="Z80" i="131"/>
  <c r="Y80" i="131"/>
  <c r="T80" i="131"/>
  <c r="S80" i="131"/>
  <c r="N80" i="131"/>
  <c r="M80" i="131"/>
  <c r="H80" i="131"/>
  <c r="G80" i="131"/>
  <c r="AF79" i="131"/>
  <c r="AE79" i="131"/>
  <c r="Z79" i="131"/>
  <c r="Y79" i="131"/>
  <c r="T79" i="131"/>
  <c r="S79" i="131"/>
  <c r="N79" i="131"/>
  <c r="M79" i="131"/>
  <c r="H79" i="131"/>
  <c r="G79" i="131"/>
  <c r="AD72" i="131"/>
  <c r="AB72" i="131" s="1"/>
  <c r="X72" i="131"/>
  <c r="V72" i="131" s="1"/>
  <c r="R72" i="131"/>
  <c r="P72" i="131" s="1"/>
  <c r="L72" i="131"/>
  <c r="J72" i="131" s="1"/>
  <c r="F72" i="131"/>
  <c r="B72" i="131"/>
  <c r="AB71" i="131"/>
  <c r="V71" i="131"/>
  <c r="P71" i="131"/>
  <c r="J71" i="131"/>
  <c r="D71" i="131"/>
  <c r="AF70" i="131"/>
  <c r="AE70" i="131"/>
  <c r="Z70" i="131"/>
  <c r="Y70" i="131"/>
  <c r="T70" i="131"/>
  <c r="S70" i="131"/>
  <c r="N70" i="131"/>
  <c r="M70" i="131"/>
  <c r="H70" i="131"/>
  <c r="G70" i="131"/>
  <c r="B70" i="131"/>
  <c r="AF69" i="131"/>
  <c r="AE69" i="131"/>
  <c r="Z69" i="131"/>
  <c r="Y69" i="131"/>
  <c r="T69" i="131"/>
  <c r="S69" i="131"/>
  <c r="N69" i="131"/>
  <c r="M69" i="131"/>
  <c r="H69" i="131"/>
  <c r="G69" i="131"/>
  <c r="B69" i="131"/>
  <c r="AF68" i="131"/>
  <c r="AE68" i="131"/>
  <c r="Z68" i="131"/>
  <c r="Y68" i="131"/>
  <c r="T68" i="131"/>
  <c r="S68" i="131"/>
  <c r="N68" i="131"/>
  <c r="M68" i="131"/>
  <c r="H68" i="131"/>
  <c r="G68" i="131"/>
  <c r="B68" i="131"/>
  <c r="AF67" i="131"/>
  <c r="AE67" i="131"/>
  <c r="Z67" i="131"/>
  <c r="Y67" i="131"/>
  <c r="T67" i="131"/>
  <c r="S67" i="131"/>
  <c r="N67" i="131"/>
  <c r="M67" i="131"/>
  <c r="H67" i="131"/>
  <c r="G67" i="131"/>
  <c r="B67" i="131"/>
  <c r="AF66" i="131"/>
  <c r="AE66" i="131"/>
  <c r="Z66" i="131"/>
  <c r="Y66" i="131"/>
  <c r="T66" i="131"/>
  <c r="S66" i="131"/>
  <c r="N66" i="131"/>
  <c r="M66" i="131"/>
  <c r="H66" i="131"/>
  <c r="G66" i="131"/>
  <c r="B66" i="131"/>
  <c r="AF65" i="131"/>
  <c r="AE65" i="131"/>
  <c r="Z65" i="131"/>
  <c r="Y65" i="131"/>
  <c r="T65" i="131"/>
  <c r="S65" i="131"/>
  <c r="N65" i="131"/>
  <c r="M65" i="131"/>
  <c r="H65" i="131"/>
  <c r="G65" i="131"/>
  <c r="B65" i="131"/>
  <c r="AF64" i="131"/>
  <c r="AE64" i="131"/>
  <c r="Z64" i="131"/>
  <c r="Y64" i="131"/>
  <c r="T64" i="131"/>
  <c r="S64" i="131"/>
  <c r="N64" i="131"/>
  <c r="M64" i="131"/>
  <c r="H64" i="131"/>
  <c r="G64" i="131"/>
  <c r="B64" i="131"/>
  <c r="AF63" i="131"/>
  <c r="AE63" i="131"/>
  <c r="Z63" i="131"/>
  <c r="Y63" i="131"/>
  <c r="T63" i="131"/>
  <c r="S63" i="131"/>
  <c r="N63" i="131"/>
  <c r="M63" i="131"/>
  <c r="H63" i="131"/>
  <c r="G63" i="131"/>
  <c r="B63" i="131"/>
  <c r="AF62" i="131"/>
  <c r="AE62" i="131"/>
  <c r="Z62" i="131"/>
  <c r="Y62" i="131"/>
  <c r="T62" i="131"/>
  <c r="S62" i="131"/>
  <c r="N62" i="131"/>
  <c r="M62" i="131"/>
  <c r="H62" i="131"/>
  <c r="G62" i="131"/>
  <c r="B62" i="131"/>
  <c r="AF61" i="131"/>
  <c r="AE61" i="131"/>
  <c r="Z61" i="131"/>
  <c r="Y61" i="131"/>
  <c r="T61" i="131"/>
  <c r="S61" i="131"/>
  <c r="N61" i="131"/>
  <c r="M61" i="131"/>
  <c r="H61" i="131"/>
  <c r="G61" i="131"/>
  <c r="B61" i="131"/>
  <c r="AF60" i="131"/>
  <c r="AE60" i="131"/>
  <c r="Z60" i="131"/>
  <c r="Y60" i="131"/>
  <c r="T60" i="131"/>
  <c r="S60" i="131"/>
  <c r="N60" i="131"/>
  <c r="M60" i="131"/>
  <c r="H60" i="131"/>
  <c r="G60" i="131"/>
  <c r="B60" i="131"/>
  <c r="AF59" i="131"/>
  <c r="AE59" i="131"/>
  <c r="Z59" i="131"/>
  <c r="Y59" i="131"/>
  <c r="T59" i="131"/>
  <c r="S59" i="131"/>
  <c r="N59" i="131"/>
  <c r="M59" i="131"/>
  <c r="H59" i="131"/>
  <c r="G59" i="131"/>
  <c r="B59" i="131"/>
  <c r="AF58" i="131"/>
  <c r="AE58" i="131"/>
  <c r="Z58" i="131"/>
  <c r="Y58" i="131"/>
  <c r="T58" i="131"/>
  <c r="S58" i="131"/>
  <c r="N58" i="131"/>
  <c r="M58" i="131"/>
  <c r="H58" i="131"/>
  <c r="G58" i="131"/>
  <c r="B58" i="131"/>
  <c r="AD55" i="131"/>
  <c r="AB55" i="131" s="1"/>
  <c r="X55" i="131"/>
  <c r="V55" i="131" s="1"/>
  <c r="R55" i="131"/>
  <c r="P55" i="131" s="1"/>
  <c r="L55" i="131"/>
  <c r="J55" i="131" s="1"/>
  <c r="F55" i="131"/>
  <c r="B55" i="131"/>
  <c r="AB54" i="131"/>
  <c r="V54" i="131"/>
  <c r="P54" i="131"/>
  <c r="J54" i="131"/>
  <c r="D54" i="131"/>
  <c r="AF53" i="131"/>
  <c r="AE53" i="131"/>
  <c r="Z53" i="131"/>
  <c r="Y53" i="131"/>
  <c r="T53" i="131"/>
  <c r="S53" i="131"/>
  <c r="N53" i="131"/>
  <c r="M53" i="131"/>
  <c r="H53" i="131"/>
  <c r="G53" i="131"/>
  <c r="B53" i="131"/>
  <c r="AF52" i="131"/>
  <c r="AE52" i="131"/>
  <c r="Z52" i="131"/>
  <c r="Y52" i="131"/>
  <c r="T52" i="131"/>
  <c r="S52" i="131"/>
  <c r="N52" i="131"/>
  <c r="M52" i="131"/>
  <c r="H52" i="131"/>
  <c r="G52" i="131"/>
  <c r="B52" i="131"/>
  <c r="AF51" i="131"/>
  <c r="AE51" i="131"/>
  <c r="Z51" i="131"/>
  <c r="Y51" i="131"/>
  <c r="T51" i="131"/>
  <c r="S51" i="131"/>
  <c r="N51" i="131"/>
  <c r="M51" i="131"/>
  <c r="H51" i="131"/>
  <c r="G51" i="131"/>
  <c r="B51" i="131"/>
  <c r="AF50" i="131"/>
  <c r="AE50" i="131"/>
  <c r="Z50" i="131"/>
  <c r="Y50" i="131"/>
  <c r="T50" i="131"/>
  <c r="S50" i="131"/>
  <c r="N50" i="131"/>
  <c r="M50" i="131"/>
  <c r="H50" i="131"/>
  <c r="G50" i="131"/>
  <c r="AF49" i="131"/>
  <c r="AE49" i="131"/>
  <c r="Z49" i="131"/>
  <c r="Y49" i="131"/>
  <c r="T49" i="131"/>
  <c r="S49" i="131"/>
  <c r="N49" i="131"/>
  <c r="M49" i="131"/>
  <c r="H49" i="131"/>
  <c r="G49" i="131"/>
  <c r="AF48" i="131"/>
  <c r="AE48" i="131"/>
  <c r="Z48" i="131"/>
  <c r="Y48" i="131"/>
  <c r="T48" i="131"/>
  <c r="S48" i="131"/>
  <c r="N48" i="131"/>
  <c r="M48" i="131"/>
  <c r="H48" i="131"/>
  <c r="G48" i="131"/>
  <c r="AF47" i="131"/>
  <c r="AE47" i="131"/>
  <c r="Z47" i="131"/>
  <c r="Y47" i="131"/>
  <c r="T47" i="131"/>
  <c r="S47" i="131"/>
  <c r="N47" i="131"/>
  <c r="M47" i="131"/>
  <c r="H47" i="131"/>
  <c r="G47" i="131"/>
  <c r="AF46" i="131"/>
  <c r="Z46" i="131"/>
  <c r="T46" i="131"/>
  <c r="N46" i="131"/>
  <c r="H46" i="131"/>
  <c r="AD38" i="131"/>
  <c r="AB38" i="131" s="1"/>
  <c r="X38" i="131"/>
  <c r="V38" i="131" s="1"/>
  <c r="R38" i="131"/>
  <c r="P38" i="131" s="1"/>
  <c r="L38" i="131"/>
  <c r="J38" i="131" s="1"/>
  <c r="F38" i="131"/>
  <c r="B38" i="131"/>
  <c r="AB37" i="131"/>
  <c r="V37" i="131"/>
  <c r="P37" i="131"/>
  <c r="J37" i="131"/>
  <c r="D37" i="131"/>
  <c r="AF36" i="131"/>
  <c r="AE36" i="131"/>
  <c r="Z36" i="131"/>
  <c r="Y36" i="131"/>
  <c r="T36" i="131"/>
  <c r="S36" i="131"/>
  <c r="N36" i="131"/>
  <c r="M36" i="131"/>
  <c r="H36" i="131"/>
  <c r="G36" i="131"/>
  <c r="B36" i="131"/>
  <c r="AF35" i="131"/>
  <c r="AE35" i="131"/>
  <c r="Z35" i="131"/>
  <c r="Y35" i="131"/>
  <c r="T35" i="131"/>
  <c r="S35" i="131"/>
  <c r="N35" i="131"/>
  <c r="M35" i="131"/>
  <c r="H35" i="131"/>
  <c r="G35" i="131"/>
  <c r="B35" i="131"/>
  <c r="AF34" i="131"/>
  <c r="AE34" i="131"/>
  <c r="Z34" i="131"/>
  <c r="Y34" i="131"/>
  <c r="T34" i="131"/>
  <c r="S34" i="131"/>
  <c r="N34" i="131"/>
  <c r="M34" i="131"/>
  <c r="H34" i="131"/>
  <c r="G34" i="131"/>
  <c r="B34" i="131"/>
  <c r="AF33" i="131"/>
  <c r="AE33" i="131"/>
  <c r="Z33" i="131"/>
  <c r="Y33" i="131"/>
  <c r="T33" i="131"/>
  <c r="S33" i="131"/>
  <c r="N33" i="131"/>
  <c r="M33" i="131"/>
  <c r="H33" i="131"/>
  <c r="G33" i="131"/>
  <c r="B33" i="131"/>
  <c r="AF32" i="131"/>
  <c r="AE32" i="131"/>
  <c r="Z32" i="131"/>
  <c r="Y32" i="131"/>
  <c r="T32" i="131"/>
  <c r="S32" i="131"/>
  <c r="N32" i="131"/>
  <c r="M32" i="131"/>
  <c r="H32" i="131"/>
  <c r="G32" i="131"/>
  <c r="B32" i="131"/>
  <c r="AF31" i="131"/>
  <c r="AE31" i="131"/>
  <c r="Z31" i="131"/>
  <c r="Y31" i="131"/>
  <c r="T31" i="131"/>
  <c r="S31" i="131"/>
  <c r="N31" i="131"/>
  <c r="M31" i="131"/>
  <c r="H31" i="131"/>
  <c r="G31" i="131"/>
  <c r="B31" i="131"/>
  <c r="AF30" i="131"/>
  <c r="AE30" i="131"/>
  <c r="Z30" i="131"/>
  <c r="Y30" i="131"/>
  <c r="T30" i="131"/>
  <c r="S30" i="131"/>
  <c r="N30" i="131"/>
  <c r="M30" i="131"/>
  <c r="H30" i="131"/>
  <c r="G30" i="131"/>
  <c r="B30" i="131"/>
  <c r="AF29" i="131"/>
  <c r="AE29" i="131"/>
  <c r="Z29" i="131"/>
  <c r="Y29" i="131"/>
  <c r="T29" i="131"/>
  <c r="S29" i="131"/>
  <c r="N29" i="131"/>
  <c r="M29" i="131"/>
  <c r="H29" i="131"/>
  <c r="G29" i="131"/>
  <c r="B29" i="131"/>
  <c r="AF28" i="131"/>
  <c r="AE28" i="131"/>
  <c r="Z28" i="131"/>
  <c r="Y28" i="131"/>
  <c r="T28" i="131"/>
  <c r="S28" i="131"/>
  <c r="N28" i="131"/>
  <c r="M28" i="131"/>
  <c r="H28" i="131"/>
  <c r="G28" i="131"/>
  <c r="B28" i="131"/>
  <c r="AF27" i="131"/>
  <c r="AE27" i="131"/>
  <c r="Z27" i="131"/>
  <c r="Y27" i="131"/>
  <c r="T27" i="131"/>
  <c r="S27" i="131"/>
  <c r="N27" i="131"/>
  <c r="M27" i="131"/>
  <c r="H27" i="131"/>
  <c r="G27" i="131"/>
  <c r="B27" i="131"/>
  <c r="AF26" i="131"/>
  <c r="AE26" i="131"/>
  <c r="Z26" i="131"/>
  <c r="Y26" i="131"/>
  <c r="T26" i="131"/>
  <c r="S26" i="131"/>
  <c r="N26" i="131"/>
  <c r="M26" i="131"/>
  <c r="H26" i="131"/>
  <c r="G26" i="131"/>
  <c r="B26" i="131"/>
  <c r="AF25" i="131"/>
  <c r="AE25" i="131"/>
  <c r="Z25" i="131"/>
  <c r="Y25" i="131"/>
  <c r="T25" i="131"/>
  <c r="S25" i="131"/>
  <c r="N25" i="131"/>
  <c r="M25" i="131"/>
  <c r="H25" i="131"/>
  <c r="G25" i="131"/>
  <c r="B25" i="131"/>
  <c r="AF24" i="131"/>
  <c r="AE24" i="131"/>
  <c r="Z24" i="131"/>
  <c r="Y24" i="131"/>
  <c r="T24" i="131"/>
  <c r="S24" i="131"/>
  <c r="N24" i="131"/>
  <c r="M24" i="131"/>
  <c r="H24" i="131"/>
  <c r="G24" i="131"/>
  <c r="B24" i="131"/>
  <c r="AE23" i="131"/>
  <c r="Y23" i="131"/>
  <c r="S23" i="131"/>
  <c r="M23" i="131"/>
  <c r="G23" i="131"/>
  <c r="B23" i="131"/>
  <c r="AE22" i="131"/>
  <c r="Y22" i="131"/>
  <c r="Y190" i="131" s="1"/>
  <c r="S22" i="131"/>
  <c r="S190" i="131" s="1"/>
  <c r="M22" i="131"/>
  <c r="M190" i="131" s="1"/>
  <c r="B22" i="131"/>
  <c r="AF21" i="131"/>
  <c r="AD21" i="131"/>
  <c r="AB21" i="131" s="1"/>
  <c r="Z21" i="131"/>
  <c r="X21" i="131"/>
  <c r="V21" i="131" s="1"/>
  <c r="T21" i="131"/>
  <c r="R21" i="131"/>
  <c r="P21" i="131" s="1"/>
  <c r="N21" i="131"/>
  <c r="L21" i="131"/>
  <c r="J21" i="131" s="1"/>
  <c r="H21" i="131"/>
  <c r="F21" i="131"/>
  <c r="B21" i="131"/>
  <c r="B9" i="131"/>
  <c r="G202" i="131" s="1"/>
  <c r="B202" i="130"/>
  <c r="AD192" i="130"/>
  <c r="X192" i="130"/>
  <c r="R192" i="130"/>
  <c r="L192" i="130"/>
  <c r="F192" i="130"/>
  <c r="AF189" i="130"/>
  <c r="AE189" i="130"/>
  <c r="Z189" i="130"/>
  <c r="Y189" i="130"/>
  <c r="T189" i="130"/>
  <c r="S189" i="130"/>
  <c r="N189" i="130"/>
  <c r="M189" i="130"/>
  <c r="H189" i="130"/>
  <c r="G189" i="130"/>
  <c r="B189" i="130"/>
  <c r="AF188" i="130"/>
  <c r="AE188" i="130"/>
  <c r="Z188" i="130"/>
  <c r="Y188" i="130"/>
  <c r="T188" i="130"/>
  <c r="S188" i="130"/>
  <c r="N188" i="130"/>
  <c r="M188" i="130"/>
  <c r="H188" i="130"/>
  <c r="G188" i="130"/>
  <c r="B188" i="130"/>
  <c r="AF187" i="130"/>
  <c r="AE187" i="130"/>
  <c r="Z187" i="130"/>
  <c r="Y187" i="130"/>
  <c r="T187" i="130"/>
  <c r="S187" i="130"/>
  <c r="N187" i="130"/>
  <c r="M187" i="130"/>
  <c r="H187" i="130"/>
  <c r="G187" i="130"/>
  <c r="B187" i="130"/>
  <c r="AF186" i="130"/>
  <c r="AE186" i="130"/>
  <c r="Z186" i="130"/>
  <c r="Y186" i="130"/>
  <c r="T186" i="130"/>
  <c r="S186" i="130"/>
  <c r="N186" i="130"/>
  <c r="M186" i="130"/>
  <c r="H186" i="130"/>
  <c r="G186" i="130"/>
  <c r="B186" i="130"/>
  <c r="AF185" i="130"/>
  <c r="AE185" i="130"/>
  <c r="Z185" i="130"/>
  <c r="Y185" i="130"/>
  <c r="T185" i="130"/>
  <c r="S185" i="130"/>
  <c r="N185" i="130"/>
  <c r="M185" i="130"/>
  <c r="H185" i="130"/>
  <c r="G185" i="130"/>
  <c r="B185" i="130"/>
  <c r="AF184" i="130"/>
  <c r="AE184" i="130"/>
  <c r="Z184" i="130"/>
  <c r="Y184" i="130"/>
  <c r="T184" i="130"/>
  <c r="S184" i="130"/>
  <c r="N184" i="130"/>
  <c r="M184" i="130"/>
  <c r="H184" i="130"/>
  <c r="G184" i="130"/>
  <c r="B184" i="130"/>
  <c r="AF183" i="130"/>
  <c r="AE183" i="130"/>
  <c r="Z183" i="130"/>
  <c r="Y183" i="130"/>
  <c r="T183" i="130"/>
  <c r="S183" i="130"/>
  <c r="N183" i="130"/>
  <c r="M183" i="130"/>
  <c r="H183" i="130"/>
  <c r="G183" i="130"/>
  <c r="B183" i="130"/>
  <c r="AF182" i="130"/>
  <c r="AE182" i="130"/>
  <c r="Z182" i="130"/>
  <c r="Y182" i="130"/>
  <c r="T182" i="130"/>
  <c r="S182" i="130"/>
  <c r="N182" i="130"/>
  <c r="M182" i="130"/>
  <c r="H182" i="130"/>
  <c r="G182" i="130"/>
  <c r="B182" i="130"/>
  <c r="AF181" i="130"/>
  <c r="AE181" i="130"/>
  <c r="Z181" i="130"/>
  <c r="Y181" i="130"/>
  <c r="T181" i="130"/>
  <c r="S181" i="130"/>
  <c r="N181" i="130"/>
  <c r="M181" i="130"/>
  <c r="H181" i="130"/>
  <c r="G181" i="130"/>
  <c r="B181" i="130"/>
  <c r="AF180" i="130"/>
  <c r="AE180" i="130"/>
  <c r="Z180" i="130"/>
  <c r="Y180" i="130"/>
  <c r="T180" i="130"/>
  <c r="S180" i="130"/>
  <c r="N180" i="130"/>
  <c r="M180" i="130"/>
  <c r="H180" i="130"/>
  <c r="G180" i="130"/>
  <c r="B180" i="130"/>
  <c r="AF179" i="130"/>
  <c r="AE179" i="130"/>
  <c r="Z179" i="130"/>
  <c r="Y179" i="130"/>
  <c r="T179" i="130"/>
  <c r="S179" i="130"/>
  <c r="N179" i="130"/>
  <c r="M179" i="130"/>
  <c r="H179" i="130"/>
  <c r="G179" i="130"/>
  <c r="B179" i="130"/>
  <c r="AF178" i="130"/>
  <c r="AE178" i="130"/>
  <c r="Z178" i="130"/>
  <c r="Y178" i="130"/>
  <c r="T178" i="130"/>
  <c r="S178" i="130"/>
  <c r="N178" i="130"/>
  <c r="M178" i="130"/>
  <c r="H178" i="130"/>
  <c r="G178" i="130"/>
  <c r="B178" i="130"/>
  <c r="AF177" i="130"/>
  <c r="AE177" i="130"/>
  <c r="Z177" i="130"/>
  <c r="Y177" i="130"/>
  <c r="T177" i="130"/>
  <c r="S177" i="130"/>
  <c r="N177" i="130"/>
  <c r="M177" i="130"/>
  <c r="H177" i="130"/>
  <c r="G177" i="130"/>
  <c r="B177" i="130"/>
  <c r="AF176" i="130"/>
  <c r="AE176" i="130"/>
  <c r="Z176" i="130"/>
  <c r="Y176" i="130"/>
  <c r="T176" i="130"/>
  <c r="S176" i="130"/>
  <c r="N176" i="130"/>
  <c r="M176" i="130"/>
  <c r="H176" i="130"/>
  <c r="G176" i="130"/>
  <c r="B176" i="130"/>
  <c r="AF175" i="130"/>
  <c r="AE175" i="130"/>
  <c r="Z175" i="130"/>
  <c r="Y175" i="130"/>
  <c r="T175" i="130"/>
  <c r="S175" i="130"/>
  <c r="N175" i="130"/>
  <c r="M175" i="130"/>
  <c r="H175" i="130"/>
  <c r="G175" i="130"/>
  <c r="B175" i="130"/>
  <c r="AF174" i="130"/>
  <c r="AD174" i="130"/>
  <c r="AB174" i="130" s="1"/>
  <c r="Z174" i="130"/>
  <c r="X174" i="130"/>
  <c r="V174" i="130" s="1"/>
  <c r="T174" i="130"/>
  <c r="R174" i="130"/>
  <c r="P174" i="130" s="1"/>
  <c r="N174" i="130"/>
  <c r="L174" i="130"/>
  <c r="J174" i="130" s="1"/>
  <c r="H174" i="130"/>
  <c r="F174" i="130"/>
  <c r="B174" i="130"/>
  <c r="AB173" i="130"/>
  <c r="V173" i="130"/>
  <c r="P173" i="130"/>
  <c r="J173" i="130"/>
  <c r="D173" i="130"/>
  <c r="AF172" i="130"/>
  <c r="AE172" i="130"/>
  <c r="Z172" i="130"/>
  <c r="Y172" i="130"/>
  <c r="T172" i="130"/>
  <c r="S172" i="130"/>
  <c r="N172" i="130"/>
  <c r="M172" i="130"/>
  <c r="H172" i="130"/>
  <c r="G172" i="130"/>
  <c r="B172" i="130"/>
  <c r="AF171" i="130"/>
  <c r="AE171" i="130"/>
  <c r="Z171" i="130"/>
  <c r="Y171" i="130"/>
  <c r="T171" i="130"/>
  <c r="S171" i="130"/>
  <c r="N171" i="130"/>
  <c r="M171" i="130"/>
  <c r="H171" i="130"/>
  <c r="G171" i="130"/>
  <c r="B171" i="130"/>
  <c r="AF170" i="130"/>
  <c r="AE170" i="130"/>
  <c r="Z170" i="130"/>
  <c r="Y170" i="130"/>
  <c r="T170" i="130"/>
  <c r="S170" i="130"/>
  <c r="N170" i="130"/>
  <c r="M170" i="130"/>
  <c r="H170" i="130"/>
  <c r="G170" i="130"/>
  <c r="B170" i="130"/>
  <c r="AF169" i="130"/>
  <c r="AE169" i="130"/>
  <c r="Z169" i="130"/>
  <c r="Y169" i="130"/>
  <c r="T169" i="130"/>
  <c r="S169" i="130"/>
  <c r="N169" i="130"/>
  <c r="M169" i="130"/>
  <c r="H169" i="130"/>
  <c r="G169" i="130"/>
  <c r="B169" i="130"/>
  <c r="AF168" i="130"/>
  <c r="AE168" i="130"/>
  <c r="Z168" i="130"/>
  <c r="Y168" i="130"/>
  <c r="T168" i="130"/>
  <c r="S168" i="130"/>
  <c r="N168" i="130"/>
  <c r="M168" i="130"/>
  <c r="H168" i="130"/>
  <c r="G168" i="130"/>
  <c r="B168" i="130"/>
  <c r="AF167" i="130"/>
  <c r="AE167" i="130"/>
  <c r="Z167" i="130"/>
  <c r="Y167" i="130"/>
  <c r="T167" i="130"/>
  <c r="S167" i="130"/>
  <c r="N167" i="130"/>
  <c r="M167" i="130"/>
  <c r="H167" i="130"/>
  <c r="G167" i="130"/>
  <c r="B167" i="130"/>
  <c r="AF166" i="130"/>
  <c r="AE166" i="130"/>
  <c r="Z166" i="130"/>
  <c r="Y166" i="130"/>
  <c r="T166" i="130"/>
  <c r="S166" i="130"/>
  <c r="N166" i="130"/>
  <c r="M166" i="130"/>
  <c r="H166" i="130"/>
  <c r="G166" i="130"/>
  <c r="B166" i="130"/>
  <c r="AF165" i="130"/>
  <c r="AE165" i="130"/>
  <c r="Z165" i="130"/>
  <c r="Y165" i="130"/>
  <c r="T165" i="130"/>
  <c r="S165" i="130"/>
  <c r="N165" i="130"/>
  <c r="M165" i="130"/>
  <c r="H165" i="130"/>
  <c r="G165" i="130"/>
  <c r="B165" i="130"/>
  <c r="AF164" i="130"/>
  <c r="AE164" i="130"/>
  <c r="Z164" i="130"/>
  <c r="Y164" i="130"/>
  <c r="T164" i="130"/>
  <c r="S164" i="130"/>
  <c r="N164" i="130"/>
  <c r="M164" i="130"/>
  <c r="H164" i="130"/>
  <c r="G164" i="130"/>
  <c r="B164" i="130"/>
  <c r="AF163" i="130"/>
  <c r="AE163" i="130"/>
  <c r="Z163" i="130"/>
  <c r="Y163" i="130"/>
  <c r="T163" i="130"/>
  <c r="S163" i="130"/>
  <c r="N163" i="130"/>
  <c r="M163" i="130"/>
  <c r="H163" i="130"/>
  <c r="G163" i="130"/>
  <c r="B163" i="130"/>
  <c r="AF162" i="130"/>
  <c r="AE162" i="130"/>
  <c r="Z162" i="130"/>
  <c r="Y162" i="130"/>
  <c r="T162" i="130"/>
  <c r="S162" i="130"/>
  <c r="N162" i="130"/>
  <c r="M162" i="130"/>
  <c r="H162" i="130"/>
  <c r="G162" i="130"/>
  <c r="B162" i="130"/>
  <c r="AF161" i="130"/>
  <c r="AE161" i="130"/>
  <c r="Z161" i="130"/>
  <c r="Y161" i="130"/>
  <c r="T161" i="130"/>
  <c r="S161" i="130"/>
  <c r="N161" i="130"/>
  <c r="M161" i="130"/>
  <c r="H161" i="130"/>
  <c r="G161" i="130"/>
  <c r="B161" i="130"/>
  <c r="AF160" i="130"/>
  <c r="AE160" i="130"/>
  <c r="Z160" i="130"/>
  <c r="Y160" i="130"/>
  <c r="T160" i="130"/>
  <c r="S160" i="130"/>
  <c r="N160" i="130"/>
  <c r="M160" i="130"/>
  <c r="H160" i="130"/>
  <c r="G160" i="130"/>
  <c r="B160" i="130"/>
  <c r="AF159" i="130"/>
  <c r="AE159" i="130"/>
  <c r="Z159" i="130"/>
  <c r="Y159" i="130"/>
  <c r="T159" i="130"/>
  <c r="S159" i="130"/>
  <c r="N159" i="130"/>
  <c r="M159" i="130"/>
  <c r="H159" i="130"/>
  <c r="G159" i="130"/>
  <c r="B159" i="130"/>
  <c r="AF158" i="130"/>
  <c r="AE158" i="130"/>
  <c r="Z158" i="130"/>
  <c r="Y158" i="130"/>
  <c r="T158" i="130"/>
  <c r="S158" i="130"/>
  <c r="N158" i="130"/>
  <c r="M158" i="130"/>
  <c r="H158" i="130"/>
  <c r="G158" i="130"/>
  <c r="B158" i="130"/>
  <c r="AF157" i="130"/>
  <c r="AD157" i="130"/>
  <c r="AB157" i="130" s="1"/>
  <c r="Z157" i="130"/>
  <c r="X157" i="130"/>
  <c r="V157" i="130" s="1"/>
  <c r="T157" i="130"/>
  <c r="R157" i="130"/>
  <c r="P157" i="130" s="1"/>
  <c r="N157" i="130"/>
  <c r="L157" i="130"/>
  <c r="J157" i="130" s="1"/>
  <c r="H157" i="130"/>
  <c r="F157" i="130"/>
  <c r="B157" i="130"/>
  <c r="AB156" i="130"/>
  <c r="V156" i="130"/>
  <c r="P156" i="130"/>
  <c r="J156" i="130"/>
  <c r="D156" i="130"/>
  <c r="AF155" i="130"/>
  <c r="AE155" i="130"/>
  <c r="Z155" i="130"/>
  <c r="Y155" i="130"/>
  <c r="T155" i="130"/>
  <c r="S155" i="130"/>
  <c r="N155" i="130"/>
  <c r="M155" i="130"/>
  <c r="H155" i="130"/>
  <c r="G155" i="130"/>
  <c r="B155" i="130"/>
  <c r="AF154" i="130"/>
  <c r="AE154" i="130"/>
  <c r="Z154" i="130"/>
  <c r="Y154" i="130"/>
  <c r="T154" i="130"/>
  <c r="S154" i="130"/>
  <c r="N154" i="130"/>
  <c r="M154" i="130"/>
  <c r="H154" i="130"/>
  <c r="G154" i="130"/>
  <c r="B154" i="130"/>
  <c r="AF153" i="130"/>
  <c r="AE153" i="130"/>
  <c r="Z153" i="130"/>
  <c r="Y153" i="130"/>
  <c r="T153" i="130"/>
  <c r="S153" i="130"/>
  <c r="N153" i="130"/>
  <c r="M153" i="130"/>
  <c r="H153" i="130"/>
  <c r="G153" i="130"/>
  <c r="B153" i="130"/>
  <c r="AF152" i="130"/>
  <c r="AE152" i="130"/>
  <c r="Z152" i="130"/>
  <c r="Y152" i="130"/>
  <c r="T152" i="130"/>
  <c r="S152" i="130"/>
  <c r="N152" i="130"/>
  <c r="M152" i="130"/>
  <c r="H152" i="130"/>
  <c r="G152" i="130"/>
  <c r="B152" i="130"/>
  <c r="AF151" i="130"/>
  <c r="AE151" i="130"/>
  <c r="Z151" i="130"/>
  <c r="Y151" i="130"/>
  <c r="T151" i="130"/>
  <c r="S151" i="130"/>
  <c r="N151" i="130"/>
  <c r="M151" i="130"/>
  <c r="H151" i="130"/>
  <c r="G151" i="130"/>
  <c r="B151" i="130"/>
  <c r="AF150" i="130"/>
  <c r="AE150" i="130"/>
  <c r="Z150" i="130"/>
  <c r="Y150" i="130"/>
  <c r="T150" i="130"/>
  <c r="S150" i="130"/>
  <c r="N150" i="130"/>
  <c r="M150" i="130"/>
  <c r="H150" i="130"/>
  <c r="G150" i="130"/>
  <c r="B150" i="130"/>
  <c r="AF149" i="130"/>
  <c r="AE149" i="130"/>
  <c r="Z149" i="130"/>
  <c r="Y149" i="130"/>
  <c r="T149" i="130"/>
  <c r="S149" i="130"/>
  <c r="N149" i="130"/>
  <c r="M149" i="130"/>
  <c r="H149" i="130"/>
  <c r="G149" i="130"/>
  <c r="B149" i="130"/>
  <c r="AF148" i="130"/>
  <c r="AE148" i="130"/>
  <c r="Z148" i="130"/>
  <c r="Y148" i="130"/>
  <c r="T148" i="130"/>
  <c r="S148" i="130"/>
  <c r="N148" i="130"/>
  <c r="M148" i="130"/>
  <c r="H148" i="130"/>
  <c r="G148" i="130"/>
  <c r="B148" i="130"/>
  <c r="AF147" i="130"/>
  <c r="AE147" i="130"/>
  <c r="Z147" i="130"/>
  <c r="Y147" i="130"/>
  <c r="T147" i="130"/>
  <c r="S147" i="130"/>
  <c r="N147" i="130"/>
  <c r="M147" i="130"/>
  <c r="H147" i="130"/>
  <c r="G147" i="130"/>
  <c r="B147" i="130"/>
  <c r="AF146" i="130"/>
  <c r="AE146" i="130"/>
  <c r="Z146" i="130"/>
  <c r="Y146" i="130"/>
  <c r="T146" i="130"/>
  <c r="S146" i="130"/>
  <c r="N146" i="130"/>
  <c r="M146" i="130"/>
  <c r="H146" i="130"/>
  <c r="G146" i="130"/>
  <c r="B146" i="130"/>
  <c r="AF145" i="130"/>
  <c r="AE145" i="130"/>
  <c r="Z145" i="130"/>
  <c r="Y145" i="130"/>
  <c r="T145" i="130"/>
  <c r="S145" i="130"/>
  <c r="N145" i="130"/>
  <c r="M145" i="130"/>
  <c r="H145" i="130"/>
  <c r="G145" i="130"/>
  <c r="B145" i="130"/>
  <c r="AF144" i="130"/>
  <c r="AE144" i="130"/>
  <c r="Z144" i="130"/>
  <c r="Y144" i="130"/>
  <c r="T144" i="130"/>
  <c r="S144" i="130"/>
  <c r="N144" i="130"/>
  <c r="M144" i="130"/>
  <c r="H144" i="130"/>
  <c r="G144" i="130"/>
  <c r="B144" i="130"/>
  <c r="AF143" i="130"/>
  <c r="AE143" i="130"/>
  <c r="Z143" i="130"/>
  <c r="Y143" i="130"/>
  <c r="T143" i="130"/>
  <c r="S143" i="130"/>
  <c r="N143" i="130"/>
  <c r="M143" i="130"/>
  <c r="H143" i="130"/>
  <c r="G143" i="130"/>
  <c r="B143" i="130"/>
  <c r="AF142" i="130"/>
  <c r="AE142" i="130"/>
  <c r="Z142" i="130"/>
  <c r="Y142" i="130"/>
  <c r="T142" i="130"/>
  <c r="S142" i="130"/>
  <c r="N142" i="130"/>
  <c r="M142" i="130"/>
  <c r="H142" i="130"/>
  <c r="G142" i="130"/>
  <c r="B142" i="130"/>
  <c r="AF141" i="130"/>
  <c r="AE141" i="130"/>
  <c r="Z141" i="130"/>
  <c r="Y141" i="130"/>
  <c r="T141" i="130"/>
  <c r="S141" i="130"/>
  <c r="N141" i="130"/>
  <c r="M141" i="130"/>
  <c r="H141" i="130"/>
  <c r="G141" i="130"/>
  <c r="B141" i="130"/>
  <c r="AF140" i="130"/>
  <c r="AD140" i="130"/>
  <c r="AB140" i="130" s="1"/>
  <c r="Z140" i="130"/>
  <c r="X140" i="130"/>
  <c r="V140" i="130" s="1"/>
  <c r="T140" i="130"/>
  <c r="R140" i="130"/>
  <c r="P140" i="130" s="1"/>
  <c r="N140" i="130"/>
  <c r="L140" i="130"/>
  <c r="J140" i="130" s="1"/>
  <c r="H140" i="130"/>
  <c r="F140" i="130"/>
  <c r="D140" i="130" s="1"/>
  <c r="B140" i="130"/>
  <c r="AB139" i="130"/>
  <c r="V139" i="130"/>
  <c r="P139" i="130"/>
  <c r="J139" i="130"/>
  <c r="D139" i="130"/>
  <c r="AF138" i="130"/>
  <c r="AE138" i="130"/>
  <c r="Z138" i="130"/>
  <c r="Y138" i="130"/>
  <c r="T138" i="130"/>
  <c r="S138" i="130"/>
  <c r="N138" i="130"/>
  <c r="M138" i="130"/>
  <c r="H138" i="130"/>
  <c r="G138" i="130"/>
  <c r="B138" i="130"/>
  <c r="AF137" i="130"/>
  <c r="AE137" i="130"/>
  <c r="Z137" i="130"/>
  <c r="Y137" i="130"/>
  <c r="T137" i="130"/>
  <c r="S137" i="130"/>
  <c r="N137" i="130"/>
  <c r="M137" i="130"/>
  <c r="H137" i="130"/>
  <c r="G137" i="130"/>
  <c r="B137" i="130"/>
  <c r="AF136" i="130"/>
  <c r="AE136" i="130"/>
  <c r="Z136" i="130"/>
  <c r="Y136" i="130"/>
  <c r="T136" i="130"/>
  <c r="S136" i="130"/>
  <c r="N136" i="130"/>
  <c r="M136" i="130"/>
  <c r="H136" i="130"/>
  <c r="G136" i="130"/>
  <c r="B136" i="130"/>
  <c r="AF135" i="130"/>
  <c r="AE135" i="130"/>
  <c r="Z135" i="130"/>
  <c r="Y135" i="130"/>
  <c r="T135" i="130"/>
  <c r="S135" i="130"/>
  <c r="N135" i="130"/>
  <c r="M135" i="130"/>
  <c r="H135" i="130"/>
  <c r="G135" i="130"/>
  <c r="B135" i="130"/>
  <c r="AF134" i="130"/>
  <c r="AE134" i="130"/>
  <c r="Z134" i="130"/>
  <c r="Y134" i="130"/>
  <c r="T134" i="130"/>
  <c r="S134" i="130"/>
  <c r="N134" i="130"/>
  <c r="M134" i="130"/>
  <c r="H134" i="130"/>
  <c r="G134" i="130"/>
  <c r="B134" i="130"/>
  <c r="AF133" i="130"/>
  <c r="AE133" i="130"/>
  <c r="Z133" i="130"/>
  <c r="Y133" i="130"/>
  <c r="T133" i="130"/>
  <c r="S133" i="130"/>
  <c r="N133" i="130"/>
  <c r="M133" i="130"/>
  <c r="H133" i="130"/>
  <c r="G133" i="130"/>
  <c r="B133" i="130"/>
  <c r="AF132" i="130"/>
  <c r="AE132" i="130"/>
  <c r="Z132" i="130"/>
  <c r="Y132" i="130"/>
  <c r="T132" i="130"/>
  <c r="S132" i="130"/>
  <c r="N132" i="130"/>
  <c r="M132" i="130"/>
  <c r="H132" i="130"/>
  <c r="G132" i="130"/>
  <c r="B132" i="130"/>
  <c r="AF131" i="130"/>
  <c r="AE131" i="130"/>
  <c r="Z131" i="130"/>
  <c r="Y131" i="130"/>
  <c r="T131" i="130"/>
  <c r="S131" i="130"/>
  <c r="N131" i="130"/>
  <c r="M131" i="130"/>
  <c r="H131" i="130"/>
  <c r="G131" i="130"/>
  <c r="B131" i="130"/>
  <c r="AF130" i="130"/>
  <c r="AE130" i="130"/>
  <c r="Z130" i="130"/>
  <c r="Y130" i="130"/>
  <c r="T130" i="130"/>
  <c r="S130" i="130"/>
  <c r="N130" i="130"/>
  <c r="M130" i="130"/>
  <c r="H130" i="130"/>
  <c r="G130" i="130"/>
  <c r="B130" i="130"/>
  <c r="AF129" i="130"/>
  <c r="AE129" i="130"/>
  <c r="Z129" i="130"/>
  <c r="Y129" i="130"/>
  <c r="T129" i="130"/>
  <c r="S129" i="130"/>
  <c r="N129" i="130"/>
  <c r="M129" i="130"/>
  <c r="H129" i="130"/>
  <c r="G129" i="130"/>
  <c r="B129" i="130"/>
  <c r="AF128" i="130"/>
  <c r="AE128" i="130"/>
  <c r="Z128" i="130"/>
  <c r="Y128" i="130"/>
  <c r="T128" i="130"/>
  <c r="S128" i="130"/>
  <c r="N128" i="130"/>
  <c r="M128" i="130"/>
  <c r="H128" i="130"/>
  <c r="G128" i="130"/>
  <c r="B128" i="130"/>
  <c r="AF127" i="130"/>
  <c r="AE127" i="130"/>
  <c r="Z127" i="130"/>
  <c r="Y127" i="130"/>
  <c r="T127" i="130"/>
  <c r="S127" i="130"/>
  <c r="N127" i="130"/>
  <c r="M127" i="130"/>
  <c r="H127" i="130"/>
  <c r="G127" i="130"/>
  <c r="B127" i="130"/>
  <c r="AF126" i="130"/>
  <c r="AE126" i="130"/>
  <c r="Z126" i="130"/>
  <c r="Y126" i="130"/>
  <c r="T126" i="130"/>
  <c r="S126" i="130"/>
  <c r="N126" i="130"/>
  <c r="M126" i="130"/>
  <c r="H126" i="130"/>
  <c r="G126" i="130"/>
  <c r="B126" i="130"/>
  <c r="AF125" i="130"/>
  <c r="AE125" i="130"/>
  <c r="Z125" i="130"/>
  <c r="Y125" i="130"/>
  <c r="T125" i="130"/>
  <c r="S125" i="130"/>
  <c r="N125" i="130"/>
  <c r="M125" i="130"/>
  <c r="H125" i="130"/>
  <c r="G125" i="130"/>
  <c r="B125" i="130"/>
  <c r="AF124" i="130"/>
  <c r="AE124" i="130"/>
  <c r="Z124" i="130"/>
  <c r="Y124" i="130"/>
  <c r="T124" i="130"/>
  <c r="S124" i="130"/>
  <c r="N124" i="130"/>
  <c r="M124" i="130"/>
  <c r="H124" i="130"/>
  <c r="G124" i="130"/>
  <c r="B124" i="130"/>
  <c r="AF123" i="130"/>
  <c r="AD123" i="130"/>
  <c r="AB123" i="130" s="1"/>
  <c r="Z123" i="130"/>
  <c r="X123" i="130"/>
  <c r="V123" i="130" s="1"/>
  <c r="T123" i="130"/>
  <c r="R123" i="130"/>
  <c r="P123" i="130" s="1"/>
  <c r="N123" i="130"/>
  <c r="L123" i="130"/>
  <c r="J123" i="130" s="1"/>
  <c r="H123" i="130"/>
  <c r="F123" i="130"/>
  <c r="D123" i="130" s="1"/>
  <c r="B123" i="130"/>
  <c r="AB122" i="130"/>
  <c r="V122" i="130"/>
  <c r="P122" i="130"/>
  <c r="J122" i="130"/>
  <c r="D122" i="130"/>
  <c r="AI122" i="130" s="1"/>
  <c r="AF121" i="130"/>
  <c r="AE121" i="130"/>
  <c r="Z121" i="130"/>
  <c r="Y121" i="130"/>
  <c r="T121" i="130"/>
  <c r="S121" i="130"/>
  <c r="N121" i="130"/>
  <c r="M121" i="130"/>
  <c r="H121" i="130"/>
  <c r="G121" i="130"/>
  <c r="B121" i="130"/>
  <c r="AF120" i="130"/>
  <c r="AE120" i="130"/>
  <c r="Z120" i="130"/>
  <c r="Y120" i="130"/>
  <c r="T120" i="130"/>
  <c r="S120" i="130"/>
  <c r="N120" i="130"/>
  <c r="M120" i="130"/>
  <c r="H120" i="130"/>
  <c r="G120" i="130"/>
  <c r="B120" i="130"/>
  <c r="AF119" i="130"/>
  <c r="AE119" i="130"/>
  <c r="Z119" i="130"/>
  <c r="Y119" i="130"/>
  <c r="T119" i="130"/>
  <c r="S119" i="130"/>
  <c r="N119" i="130"/>
  <c r="M119" i="130"/>
  <c r="H119" i="130"/>
  <c r="G119" i="130"/>
  <c r="B119" i="130"/>
  <c r="AF118" i="130"/>
  <c r="AE118" i="130"/>
  <c r="Z118" i="130"/>
  <c r="Y118" i="130"/>
  <c r="T118" i="130"/>
  <c r="S118" i="130"/>
  <c r="N118" i="130"/>
  <c r="M118" i="130"/>
  <c r="H118" i="130"/>
  <c r="G118" i="130"/>
  <c r="B118" i="130"/>
  <c r="AE107" i="130"/>
  <c r="AE106" i="130" s="1"/>
  <c r="Y107" i="130"/>
  <c r="Y106" i="130" s="1"/>
  <c r="S107" i="130"/>
  <c r="S106" i="130" s="1"/>
  <c r="M107" i="130"/>
  <c r="M106" i="130" s="1"/>
  <c r="G107" i="130"/>
  <c r="G106" i="130" s="1"/>
  <c r="B107" i="130"/>
  <c r="AD106" i="130"/>
  <c r="AB106" i="130" s="1"/>
  <c r="X106" i="130"/>
  <c r="V106" i="130" s="1"/>
  <c r="R106" i="130"/>
  <c r="P106" i="130" s="1"/>
  <c r="L106" i="130"/>
  <c r="J106" i="130" s="1"/>
  <c r="F106" i="130"/>
  <c r="B106" i="130"/>
  <c r="AB105" i="130"/>
  <c r="V105" i="130"/>
  <c r="P105" i="130"/>
  <c r="J105" i="130"/>
  <c r="D105" i="130"/>
  <c r="AF104" i="130"/>
  <c r="AE104" i="130"/>
  <c r="Z104" i="130"/>
  <c r="Y104" i="130"/>
  <c r="T104" i="130"/>
  <c r="S104" i="130"/>
  <c r="N104" i="130"/>
  <c r="M104" i="130"/>
  <c r="H104" i="130"/>
  <c r="G104" i="130"/>
  <c r="B104" i="130"/>
  <c r="AF103" i="130"/>
  <c r="AE103" i="130"/>
  <c r="Z103" i="130"/>
  <c r="Y103" i="130"/>
  <c r="T103" i="130"/>
  <c r="S103" i="130"/>
  <c r="N103" i="130"/>
  <c r="M103" i="130"/>
  <c r="H103" i="130"/>
  <c r="G103" i="130"/>
  <c r="B103" i="130"/>
  <c r="AF102" i="130"/>
  <c r="AE102" i="130"/>
  <c r="Z102" i="130"/>
  <c r="Y102" i="130"/>
  <c r="T102" i="130"/>
  <c r="S102" i="130"/>
  <c r="N102" i="130"/>
  <c r="M102" i="130"/>
  <c r="H102" i="130"/>
  <c r="G102" i="130"/>
  <c r="B102" i="130"/>
  <c r="AF101" i="130"/>
  <c r="AE101" i="130"/>
  <c r="Z101" i="130"/>
  <c r="Y101" i="130"/>
  <c r="T101" i="130"/>
  <c r="S101" i="130"/>
  <c r="N101" i="130"/>
  <c r="M101" i="130"/>
  <c r="H101" i="130"/>
  <c r="G101" i="130"/>
  <c r="AF100" i="130"/>
  <c r="AE100" i="130"/>
  <c r="Z100" i="130"/>
  <c r="Y100" i="130"/>
  <c r="T100" i="130"/>
  <c r="S100" i="130"/>
  <c r="N100" i="130"/>
  <c r="M100" i="130"/>
  <c r="H100" i="130"/>
  <c r="G100" i="130"/>
  <c r="AF99" i="130"/>
  <c r="AE99" i="130"/>
  <c r="Z99" i="130"/>
  <c r="Y99" i="130"/>
  <c r="T99" i="130"/>
  <c r="S99" i="130"/>
  <c r="N99" i="130"/>
  <c r="M99" i="130"/>
  <c r="H99" i="130"/>
  <c r="G99" i="130"/>
  <c r="AF98" i="130"/>
  <c r="AE98" i="130"/>
  <c r="Z98" i="130"/>
  <c r="Y98" i="130"/>
  <c r="T98" i="130"/>
  <c r="S98" i="130"/>
  <c r="N98" i="130"/>
  <c r="M98" i="130"/>
  <c r="H98" i="130"/>
  <c r="G98" i="130"/>
  <c r="AF96" i="130"/>
  <c r="AD89" i="130"/>
  <c r="AB89" i="130" s="1"/>
  <c r="X89" i="130"/>
  <c r="V89" i="130" s="1"/>
  <c r="R89" i="130"/>
  <c r="P89" i="130" s="1"/>
  <c r="L89" i="130"/>
  <c r="J89" i="130" s="1"/>
  <c r="F89" i="130"/>
  <c r="B89" i="130"/>
  <c r="AB88" i="130"/>
  <c r="V88" i="130"/>
  <c r="P88" i="130"/>
  <c r="J88" i="130"/>
  <c r="D88" i="130"/>
  <c r="AF87" i="130"/>
  <c r="AE87" i="130"/>
  <c r="Z87" i="130"/>
  <c r="Y87" i="130"/>
  <c r="T87" i="130"/>
  <c r="S87" i="130"/>
  <c r="N87" i="130"/>
  <c r="M87" i="130"/>
  <c r="H87" i="130"/>
  <c r="G87" i="130"/>
  <c r="B87" i="130"/>
  <c r="AF86" i="130"/>
  <c r="AE86" i="130"/>
  <c r="Z86" i="130"/>
  <c r="Y86" i="130"/>
  <c r="T86" i="130"/>
  <c r="S86" i="130"/>
  <c r="N86" i="130"/>
  <c r="M86" i="130"/>
  <c r="H86" i="130"/>
  <c r="G86" i="130"/>
  <c r="B86" i="130"/>
  <c r="AF85" i="130"/>
  <c r="AE85" i="130"/>
  <c r="Z85" i="130"/>
  <c r="Y85" i="130"/>
  <c r="T85" i="130"/>
  <c r="S85" i="130"/>
  <c r="N85" i="130"/>
  <c r="M85" i="130"/>
  <c r="H85" i="130"/>
  <c r="G85" i="130"/>
  <c r="B85" i="130"/>
  <c r="AF84" i="130"/>
  <c r="AE84" i="130"/>
  <c r="Z84" i="130"/>
  <c r="Y84" i="130"/>
  <c r="T84" i="130"/>
  <c r="S84" i="130"/>
  <c r="N84" i="130"/>
  <c r="M84" i="130"/>
  <c r="H84" i="130"/>
  <c r="G84" i="130"/>
  <c r="B84" i="130"/>
  <c r="AF83" i="130"/>
  <c r="AE83" i="130"/>
  <c r="Z83" i="130"/>
  <c r="Y83" i="130"/>
  <c r="T83" i="130"/>
  <c r="S83" i="130"/>
  <c r="N83" i="130"/>
  <c r="M83" i="130"/>
  <c r="H83" i="130"/>
  <c r="G83" i="130"/>
  <c r="B83" i="130"/>
  <c r="AF82" i="130"/>
  <c r="AE82" i="130"/>
  <c r="Z82" i="130"/>
  <c r="Y82" i="130"/>
  <c r="T82" i="130"/>
  <c r="S82" i="130"/>
  <c r="N82" i="130"/>
  <c r="M82" i="130"/>
  <c r="H82" i="130"/>
  <c r="G82" i="130"/>
  <c r="B82" i="130"/>
  <c r="AF81" i="130"/>
  <c r="AE81" i="130"/>
  <c r="Z81" i="130"/>
  <c r="Y81" i="130"/>
  <c r="T81" i="130"/>
  <c r="S81" i="130"/>
  <c r="N81" i="130"/>
  <c r="M81" i="130"/>
  <c r="H81" i="130"/>
  <c r="G81" i="130"/>
  <c r="AF80" i="130"/>
  <c r="AE80" i="130"/>
  <c r="Z80" i="130"/>
  <c r="Y80" i="130"/>
  <c r="T80" i="130"/>
  <c r="S80" i="130"/>
  <c r="N80" i="130"/>
  <c r="M80" i="130"/>
  <c r="H80" i="130"/>
  <c r="G80" i="130"/>
  <c r="AF79" i="130"/>
  <c r="AE79" i="130"/>
  <c r="Z79" i="130"/>
  <c r="Y79" i="130"/>
  <c r="T79" i="130"/>
  <c r="S79" i="130"/>
  <c r="N79" i="130"/>
  <c r="M79" i="130"/>
  <c r="H79" i="130"/>
  <c r="G79" i="130"/>
  <c r="AD72" i="130"/>
  <c r="AB72" i="130" s="1"/>
  <c r="X72" i="130"/>
  <c r="V72" i="130" s="1"/>
  <c r="R72" i="130"/>
  <c r="P72" i="130" s="1"/>
  <c r="L72" i="130"/>
  <c r="F72" i="130"/>
  <c r="D72" i="130" s="1"/>
  <c r="B72" i="130"/>
  <c r="AB71" i="130"/>
  <c r="V71" i="130"/>
  <c r="P71" i="130"/>
  <c r="J71" i="130"/>
  <c r="D71" i="130"/>
  <c r="AF70" i="130"/>
  <c r="AE70" i="130"/>
  <c r="Z70" i="130"/>
  <c r="Y70" i="130"/>
  <c r="T70" i="130"/>
  <c r="S70" i="130"/>
  <c r="N70" i="130"/>
  <c r="M70" i="130"/>
  <c r="H70" i="130"/>
  <c r="G70" i="130"/>
  <c r="B70" i="130"/>
  <c r="AF69" i="130"/>
  <c r="AE69" i="130"/>
  <c r="Z69" i="130"/>
  <c r="Y69" i="130"/>
  <c r="T69" i="130"/>
  <c r="S69" i="130"/>
  <c r="N69" i="130"/>
  <c r="M69" i="130"/>
  <c r="H69" i="130"/>
  <c r="G69" i="130"/>
  <c r="B69" i="130"/>
  <c r="AF68" i="130"/>
  <c r="AE68" i="130"/>
  <c r="Z68" i="130"/>
  <c r="Y68" i="130"/>
  <c r="T68" i="130"/>
  <c r="S68" i="130"/>
  <c r="N68" i="130"/>
  <c r="M68" i="130"/>
  <c r="H68" i="130"/>
  <c r="G68" i="130"/>
  <c r="B68" i="130"/>
  <c r="AF67" i="130"/>
  <c r="AE67" i="130"/>
  <c r="Z67" i="130"/>
  <c r="Y67" i="130"/>
  <c r="T67" i="130"/>
  <c r="S67" i="130"/>
  <c r="N67" i="130"/>
  <c r="M67" i="130"/>
  <c r="H67" i="130"/>
  <c r="G67" i="130"/>
  <c r="B67" i="130"/>
  <c r="AF66" i="130"/>
  <c r="AE66" i="130"/>
  <c r="Z66" i="130"/>
  <c r="Y66" i="130"/>
  <c r="T66" i="130"/>
  <c r="S66" i="130"/>
  <c r="N66" i="130"/>
  <c r="M66" i="130"/>
  <c r="H66" i="130"/>
  <c r="G66" i="130"/>
  <c r="B66" i="130"/>
  <c r="AF65" i="130"/>
  <c r="AE65" i="130"/>
  <c r="Z65" i="130"/>
  <c r="Y65" i="130"/>
  <c r="T65" i="130"/>
  <c r="S65" i="130"/>
  <c r="N65" i="130"/>
  <c r="M65" i="130"/>
  <c r="H65" i="130"/>
  <c r="G65" i="130"/>
  <c r="B65" i="130"/>
  <c r="AF64" i="130"/>
  <c r="AE64" i="130"/>
  <c r="Z64" i="130"/>
  <c r="Y64" i="130"/>
  <c r="T64" i="130"/>
  <c r="S64" i="130"/>
  <c r="N64" i="130"/>
  <c r="M64" i="130"/>
  <c r="H64" i="130"/>
  <c r="G64" i="130"/>
  <c r="B64" i="130"/>
  <c r="AF63" i="130"/>
  <c r="AE63" i="130"/>
  <c r="Z63" i="130"/>
  <c r="Y63" i="130"/>
  <c r="T63" i="130"/>
  <c r="S63" i="130"/>
  <c r="N63" i="130"/>
  <c r="M63" i="130"/>
  <c r="H63" i="130"/>
  <c r="G63" i="130"/>
  <c r="B63" i="130"/>
  <c r="AF62" i="130"/>
  <c r="AE62" i="130"/>
  <c r="Z62" i="130"/>
  <c r="Y62" i="130"/>
  <c r="T62" i="130"/>
  <c r="S62" i="130"/>
  <c r="N62" i="130"/>
  <c r="M62" i="130"/>
  <c r="H62" i="130"/>
  <c r="G62" i="130"/>
  <c r="B62" i="130"/>
  <c r="AF61" i="130"/>
  <c r="AE61" i="130"/>
  <c r="Z61" i="130"/>
  <c r="Y61" i="130"/>
  <c r="T61" i="130"/>
  <c r="S61" i="130"/>
  <c r="N61" i="130"/>
  <c r="M61" i="130"/>
  <c r="H61" i="130"/>
  <c r="G61" i="130"/>
  <c r="B61" i="130"/>
  <c r="AF60" i="130"/>
  <c r="AE60" i="130"/>
  <c r="Z60" i="130"/>
  <c r="Y60" i="130"/>
  <c r="T60" i="130"/>
  <c r="S60" i="130"/>
  <c r="N60" i="130"/>
  <c r="M60" i="130"/>
  <c r="H60" i="130"/>
  <c r="G60" i="130"/>
  <c r="B60" i="130"/>
  <c r="AF59" i="130"/>
  <c r="AE59" i="130"/>
  <c r="Z59" i="130"/>
  <c r="Y59" i="130"/>
  <c r="T59" i="130"/>
  <c r="S59" i="130"/>
  <c r="N59" i="130"/>
  <c r="M59" i="130"/>
  <c r="H59" i="130"/>
  <c r="G59" i="130"/>
  <c r="B59" i="130"/>
  <c r="AF58" i="130"/>
  <c r="AE58" i="130"/>
  <c r="Z58" i="130"/>
  <c r="Y58" i="130"/>
  <c r="T58" i="130"/>
  <c r="S58" i="130"/>
  <c r="N58" i="130"/>
  <c r="M58" i="130"/>
  <c r="H58" i="130"/>
  <c r="G58" i="130"/>
  <c r="B58" i="130"/>
  <c r="AD55" i="130"/>
  <c r="AB55" i="130" s="1"/>
  <c r="X55" i="130"/>
  <c r="V55" i="130" s="1"/>
  <c r="R55" i="130"/>
  <c r="P55" i="130" s="1"/>
  <c r="L55" i="130"/>
  <c r="J55" i="130" s="1"/>
  <c r="F55" i="130"/>
  <c r="B55" i="130"/>
  <c r="AB54" i="130"/>
  <c r="V54" i="130"/>
  <c r="P54" i="130"/>
  <c r="J54" i="130"/>
  <c r="D54" i="130"/>
  <c r="AF53" i="130"/>
  <c r="AE53" i="130"/>
  <c r="Z53" i="130"/>
  <c r="Y53" i="130"/>
  <c r="T53" i="130"/>
  <c r="S53" i="130"/>
  <c r="N53" i="130"/>
  <c r="M53" i="130"/>
  <c r="H53" i="130"/>
  <c r="G53" i="130"/>
  <c r="B53" i="130"/>
  <c r="AF52" i="130"/>
  <c r="AE52" i="130"/>
  <c r="Z52" i="130"/>
  <c r="Y52" i="130"/>
  <c r="T52" i="130"/>
  <c r="S52" i="130"/>
  <c r="N52" i="130"/>
  <c r="M52" i="130"/>
  <c r="H52" i="130"/>
  <c r="G52" i="130"/>
  <c r="B52" i="130"/>
  <c r="AF51" i="130"/>
  <c r="AE51" i="130"/>
  <c r="Z51" i="130"/>
  <c r="Y51" i="130"/>
  <c r="T51" i="130"/>
  <c r="S51" i="130"/>
  <c r="N51" i="130"/>
  <c r="M51" i="130"/>
  <c r="H51" i="130"/>
  <c r="G51" i="130"/>
  <c r="B51" i="130"/>
  <c r="AF50" i="130"/>
  <c r="AE50" i="130"/>
  <c r="Z50" i="130"/>
  <c r="Y50" i="130"/>
  <c r="T50" i="130"/>
  <c r="S50" i="130"/>
  <c r="N50" i="130"/>
  <c r="M50" i="130"/>
  <c r="H50" i="130"/>
  <c r="G50" i="130"/>
  <c r="AF49" i="130"/>
  <c r="AE49" i="130"/>
  <c r="Z49" i="130"/>
  <c r="Y49" i="130"/>
  <c r="T49" i="130"/>
  <c r="S49" i="130"/>
  <c r="N49" i="130"/>
  <c r="M49" i="130"/>
  <c r="H49" i="130"/>
  <c r="G49" i="130"/>
  <c r="AF48" i="130"/>
  <c r="AE48" i="130"/>
  <c r="Z48" i="130"/>
  <c r="Y48" i="130"/>
  <c r="T48" i="130"/>
  <c r="S48" i="130"/>
  <c r="N48" i="130"/>
  <c r="M48" i="130"/>
  <c r="H48" i="130"/>
  <c r="G48" i="130"/>
  <c r="AF47" i="130"/>
  <c r="AE47" i="130"/>
  <c r="Z47" i="130"/>
  <c r="Y47" i="130"/>
  <c r="T47" i="130"/>
  <c r="S47" i="130"/>
  <c r="N47" i="130"/>
  <c r="M47" i="130"/>
  <c r="H47" i="130"/>
  <c r="G47" i="130"/>
  <c r="AF46" i="130"/>
  <c r="Z46" i="130"/>
  <c r="T46" i="130"/>
  <c r="N46" i="130"/>
  <c r="H46" i="130"/>
  <c r="AD38" i="130"/>
  <c r="AB38" i="130" s="1"/>
  <c r="X38" i="130"/>
  <c r="V38" i="130" s="1"/>
  <c r="R38" i="130"/>
  <c r="L38" i="130"/>
  <c r="J38" i="130" s="1"/>
  <c r="F38" i="130"/>
  <c r="D38" i="130" s="1"/>
  <c r="B38" i="130"/>
  <c r="AB37" i="130"/>
  <c r="V37" i="130"/>
  <c r="P37" i="130"/>
  <c r="J37" i="130"/>
  <c r="D37" i="130"/>
  <c r="AF36" i="130"/>
  <c r="AE36" i="130"/>
  <c r="Z36" i="130"/>
  <c r="Y36" i="130"/>
  <c r="T36" i="130"/>
  <c r="S36" i="130"/>
  <c r="N36" i="130"/>
  <c r="M36" i="130"/>
  <c r="H36" i="130"/>
  <c r="G36" i="130"/>
  <c r="B36" i="130"/>
  <c r="AF35" i="130"/>
  <c r="AE35" i="130"/>
  <c r="Z35" i="130"/>
  <c r="Y35" i="130"/>
  <c r="T35" i="130"/>
  <c r="S35" i="130"/>
  <c r="N35" i="130"/>
  <c r="M35" i="130"/>
  <c r="H35" i="130"/>
  <c r="G35" i="130"/>
  <c r="B35" i="130"/>
  <c r="AF34" i="130"/>
  <c r="AE34" i="130"/>
  <c r="Z34" i="130"/>
  <c r="Y34" i="130"/>
  <c r="T34" i="130"/>
  <c r="S34" i="130"/>
  <c r="N34" i="130"/>
  <c r="M34" i="130"/>
  <c r="H34" i="130"/>
  <c r="G34" i="130"/>
  <c r="B34" i="130"/>
  <c r="AF33" i="130"/>
  <c r="AE33" i="130"/>
  <c r="Z33" i="130"/>
  <c r="Y33" i="130"/>
  <c r="T33" i="130"/>
  <c r="S33" i="130"/>
  <c r="N33" i="130"/>
  <c r="M33" i="130"/>
  <c r="H33" i="130"/>
  <c r="G33" i="130"/>
  <c r="B33" i="130"/>
  <c r="AF32" i="130"/>
  <c r="AE32" i="130"/>
  <c r="Z32" i="130"/>
  <c r="Y32" i="130"/>
  <c r="T32" i="130"/>
  <c r="S32" i="130"/>
  <c r="N32" i="130"/>
  <c r="M32" i="130"/>
  <c r="H32" i="130"/>
  <c r="G32" i="130"/>
  <c r="B32" i="130"/>
  <c r="AF31" i="130"/>
  <c r="AE31" i="130"/>
  <c r="Z31" i="130"/>
  <c r="Y31" i="130"/>
  <c r="T31" i="130"/>
  <c r="S31" i="130"/>
  <c r="N31" i="130"/>
  <c r="M31" i="130"/>
  <c r="H31" i="130"/>
  <c r="G31" i="130"/>
  <c r="B31" i="130"/>
  <c r="AF30" i="130"/>
  <c r="AE30" i="130"/>
  <c r="Z30" i="130"/>
  <c r="Y30" i="130"/>
  <c r="T30" i="130"/>
  <c r="S30" i="130"/>
  <c r="N30" i="130"/>
  <c r="M30" i="130"/>
  <c r="H30" i="130"/>
  <c r="G30" i="130"/>
  <c r="B30" i="130"/>
  <c r="AF29" i="130"/>
  <c r="AE29" i="130"/>
  <c r="Z29" i="130"/>
  <c r="Y29" i="130"/>
  <c r="T29" i="130"/>
  <c r="S29" i="130"/>
  <c r="N29" i="130"/>
  <c r="M29" i="130"/>
  <c r="H29" i="130"/>
  <c r="G29" i="130"/>
  <c r="B29" i="130"/>
  <c r="AF28" i="130"/>
  <c r="AE28" i="130"/>
  <c r="Z28" i="130"/>
  <c r="Y28" i="130"/>
  <c r="T28" i="130"/>
  <c r="S28" i="130"/>
  <c r="N28" i="130"/>
  <c r="M28" i="130"/>
  <c r="H28" i="130"/>
  <c r="G28" i="130"/>
  <c r="B28" i="130"/>
  <c r="AF27" i="130"/>
  <c r="AE27" i="130"/>
  <c r="Z27" i="130"/>
  <c r="Y27" i="130"/>
  <c r="T27" i="130"/>
  <c r="S27" i="130"/>
  <c r="N27" i="130"/>
  <c r="M27" i="130"/>
  <c r="H27" i="130"/>
  <c r="G27" i="130"/>
  <c r="B27" i="130"/>
  <c r="AF26" i="130"/>
  <c r="AE26" i="130"/>
  <c r="Z26" i="130"/>
  <c r="Y26" i="130"/>
  <c r="T26" i="130"/>
  <c r="S26" i="130"/>
  <c r="N26" i="130"/>
  <c r="M26" i="130"/>
  <c r="H26" i="130"/>
  <c r="G26" i="130"/>
  <c r="B26" i="130"/>
  <c r="AF25" i="130"/>
  <c r="AE25" i="130"/>
  <c r="Z25" i="130"/>
  <c r="Y25" i="130"/>
  <c r="T25" i="130"/>
  <c r="S25" i="130"/>
  <c r="N25" i="130"/>
  <c r="M25" i="130"/>
  <c r="H25" i="130"/>
  <c r="G25" i="130"/>
  <c r="B25" i="130"/>
  <c r="AF24" i="130"/>
  <c r="AE24" i="130"/>
  <c r="Z24" i="130"/>
  <c r="Y24" i="130"/>
  <c r="T24" i="130"/>
  <c r="S24" i="130"/>
  <c r="N24" i="130"/>
  <c r="M24" i="130"/>
  <c r="H24" i="130"/>
  <c r="G24" i="130"/>
  <c r="B24" i="130"/>
  <c r="AE23" i="130"/>
  <c r="Y23" i="130"/>
  <c r="S23" i="130"/>
  <c r="M23" i="130"/>
  <c r="G23" i="130"/>
  <c r="B23" i="130"/>
  <c r="AE22" i="130"/>
  <c r="Y22" i="130"/>
  <c r="S22" i="130"/>
  <c r="M22" i="130"/>
  <c r="B22" i="130"/>
  <c r="AF21" i="130"/>
  <c r="AD21" i="130"/>
  <c r="AB21" i="130" s="1"/>
  <c r="Z21" i="130"/>
  <c r="X21" i="130"/>
  <c r="V21" i="130" s="1"/>
  <c r="T21" i="130"/>
  <c r="R21" i="130"/>
  <c r="P21" i="130" s="1"/>
  <c r="N21" i="130"/>
  <c r="L21" i="130"/>
  <c r="J21" i="130" s="1"/>
  <c r="H21" i="130"/>
  <c r="F21" i="130"/>
  <c r="B21" i="130"/>
  <c r="B9" i="130"/>
  <c r="G202" i="130" s="1"/>
  <c r="B202" i="129"/>
  <c r="AD192" i="129"/>
  <c r="X192" i="129"/>
  <c r="R192" i="129"/>
  <c r="L192" i="129"/>
  <c r="F192" i="129"/>
  <c r="AF189" i="129"/>
  <c r="AE189" i="129"/>
  <c r="Z189" i="129"/>
  <c r="Y189" i="129"/>
  <c r="T189" i="129"/>
  <c r="S189" i="129"/>
  <c r="N189" i="129"/>
  <c r="M189" i="129"/>
  <c r="H189" i="129"/>
  <c r="G189" i="129"/>
  <c r="B189" i="129"/>
  <c r="AF188" i="129"/>
  <c r="AE188" i="129"/>
  <c r="Z188" i="129"/>
  <c r="Y188" i="129"/>
  <c r="T188" i="129"/>
  <c r="S188" i="129"/>
  <c r="N188" i="129"/>
  <c r="M188" i="129"/>
  <c r="H188" i="129"/>
  <c r="G188" i="129"/>
  <c r="B188" i="129"/>
  <c r="AF187" i="129"/>
  <c r="AE187" i="129"/>
  <c r="Z187" i="129"/>
  <c r="Y187" i="129"/>
  <c r="T187" i="129"/>
  <c r="S187" i="129"/>
  <c r="N187" i="129"/>
  <c r="M187" i="129"/>
  <c r="H187" i="129"/>
  <c r="G187" i="129"/>
  <c r="B187" i="129"/>
  <c r="AF186" i="129"/>
  <c r="AE186" i="129"/>
  <c r="Z186" i="129"/>
  <c r="Y186" i="129"/>
  <c r="T186" i="129"/>
  <c r="S186" i="129"/>
  <c r="N186" i="129"/>
  <c r="M186" i="129"/>
  <c r="H186" i="129"/>
  <c r="G186" i="129"/>
  <c r="B186" i="129"/>
  <c r="AF185" i="129"/>
  <c r="AE185" i="129"/>
  <c r="Z185" i="129"/>
  <c r="Y185" i="129"/>
  <c r="T185" i="129"/>
  <c r="S185" i="129"/>
  <c r="N185" i="129"/>
  <c r="M185" i="129"/>
  <c r="H185" i="129"/>
  <c r="G185" i="129"/>
  <c r="B185" i="129"/>
  <c r="AF184" i="129"/>
  <c r="AE184" i="129"/>
  <c r="Z184" i="129"/>
  <c r="Y184" i="129"/>
  <c r="T184" i="129"/>
  <c r="S184" i="129"/>
  <c r="N184" i="129"/>
  <c r="M184" i="129"/>
  <c r="H184" i="129"/>
  <c r="G184" i="129"/>
  <c r="B184" i="129"/>
  <c r="AF183" i="129"/>
  <c r="AE183" i="129"/>
  <c r="Z183" i="129"/>
  <c r="Y183" i="129"/>
  <c r="T183" i="129"/>
  <c r="S183" i="129"/>
  <c r="N183" i="129"/>
  <c r="M183" i="129"/>
  <c r="H183" i="129"/>
  <c r="G183" i="129"/>
  <c r="B183" i="129"/>
  <c r="AF182" i="129"/>
  <c r="AE182" i="129"/>
  <c r="Z182" i="129"/>
  <c r="Y182" i="129"/>
  <c r="T182" i="129"/>
  <c r="S182" i="129"/>
  <c r="N182" i="129"/>
  <c r="M182" i="129"/>
  <c r="H182" i="129"/>
  <c r="G182" i="129"/>
  <c r="B182" i="129"/>
  <c r="AF181" i="129"/>
  <c r="AE181" i="129"/>
  <c r="Z181" i="129"/>
  <c r="Y181" i="129"/>
  <c r="T181" i="129"/>
  <c r="S181" i="129"/>
  <c r="N181" i="129"/>
  <c r="M181" i="129"/>
  <c r="H181" i="129"/>
  <c r="G181" i="129"/>
  <c r="B181" i="129"/>
  <c r="AF180" i="129"/>
  <c r="AE180" i="129"/>
  <c r="Z180" i="129"/>
  <c r="Y180" i="129"/>
  <c r="T180" i="129"/>
  <c r="S180" i="129"/>
  <c r="N180" i="129"/>
  <c r="M180" i="129"/>
  <c r="H180" i="129"/>
  <c r="G180" i="129"/>
  <c r="B180" i="129"/>
  <c r="AF179" i="129"/>
  <c r="AE179" i="129"/>
  <c r="Z179" i="129"/>
  <c r="Y179" i="129"/>
  <c r="T179" i="129"/>
  <c r="S179" i="129"/>
  <c r="N179" i="129"/>
  <c r="M179" i="129"/>
  <c r="H179" i="129"/>
  <c r="G179" i="129"/>
  <c r="B179" i="129"/>
  <c r="AF178" i="129"/>
  <c r="AE178" i="129"/>
  <c r="Z178" i="129"/>
  <c r="Y178" i="129"/>
  <c r="T178" i="129"/>
  <c r="S178" i="129"/>
  <c r="N178" i="129"/>
  <c r="M178" i="129"/>
  <c r="H178" i="129"/>
  <c r="G178" i="129"/>
  <c r="B178" i="129"/>
  <c r="AF177" i="129"/>
  <c r="AE177" i="129"/>
  <c r="Z177" i="129"/>
  <c r="Y177" i="129"/>
  <c r="T177" i="129"/>
  <c r="S177" i="129"/>
  <c r="N177" i="129"/>
  <c r="M177" i="129"/>
  <c r="H177" i="129"/>
  <c r="G177" i="129"/>
  <c r="B177" i="129"/>
  <c r="AF176" i="129"/>
  <c r="AE176" i="129"/>
  <c r="Z176" i="129"/>
  <c r="Y176" i="129"/>
  <c r="T176" i="129"/>
  <c r="S176" i="129"/>
  <c r="N176" i="129"/>
  <c r="M176" i="129"/>
  <c r="H176" i="129"/>
  <c r="G176" i="129"/>
  <c r="B176" i="129"/>
  <c r="AF175" i="129"/>
  <c r="AE175" i="129"/>
  <c r="Z175" i="129"/>
  <c r="Y175" i="129"/>
  <c r="T175" i="129"/>
  <c r="S175" i="129"/>
  <c r="N175" i="129"/>
  <c r="M175" i="129"/>
  <c r="H175" i="129"/>
  <c r="G175" i="129"/>
  <c r="B175" i="129"/>
  <c r="AF174" i="129"/>
  <c r="AD174" i="129"/>
  <c r="AB174" i="129" s="1"/>
  <c r="Z174" i="129"/>
  <c r="X174" i="129"/>
  <c r="V174" i="129" s="1"/>
  <c r="T174" i="129"/>
  <c r="R174" i="129"/>
  <c r="P174" i="129" s="1"/>
  <c r="N174" i="129"/>
  <c r="L174" i="129"/>
  <c r="J174" i="129" s="1"/>
  <c r="H174" i="129"/>
  <c r="F174" i="129"/>
  <c r="D174" i="129" s="1"/>
  <c r="B174" i="129"/>
  <c r="AB173" i="129"/>
  <c r="V173" i="129"/>
  <c r="P173" i="129"/>
  <c r="J173" i="129"/>
  <c r="D173" i="129"/>
  <c r="AF172" i="129"/>
  <c r="AE172" i="129"/>
  <c r="Z172" i="129"/>
  <c r="Y172" i="129"/>
  <c r="T172" i="129"/>
  <c r="S172" i="129"/>
  <c r="N172" i="129"/>
  <c r="M172" i="129"/>
  <c r="H172" i="129"/>
  <c r="G172" i="129"/>
  <c r="B172" i="129"/>
  <c r="AF171" i="129"/>
  <c r="AE171" i="129"/>
  <c r="Z171" i="129"/>
  <c r="Y171" i="129"/>
  <c r="T171" i="129"/>
  <c r="S171" i="129"/>
  <c r="N171" i="129"/>
  <c r="M171" i="129"/>
  <c r="H171" i="129"/>
  <c r="G171" i="129"/>
  <c r="B171" i="129"/>
  <c r="AF170" i="129"/>
  <c r="AE170" i="129"/>
  <c r="Z170" i="129"/>
  <c r="Y170" i="129"/>
  <c r="T170" i="129"/>
  <c r="S170" i="129"/>
  <c r="N170" i="129"/>
  <c r="M170" i="129"/>
  <c r="H170" i="129"/>
  <c r="G170" i="129"/>
  <c r="B170" i="129"/>
  <c r="AF169" i="129"/>
  <c r="AE169" i="129"/>
  <c r="Z169" i="129"/>
  <c r="Y169" i="129"/>
  <c r="T169" i="129"/>
  <c r="S169" i="129"/>
  <c r="N169" i="129"/>
  <c r="M169" i="129"/>
  <c r="H169" i="129"/>
  <c r="G169" i="129"/>
  <c r="B169" i="129"/>
  <c r="AF168" i="129"/>
  <c r="AE168" i="129"/>
  <c r="Z168" i="129"/>
  <c r="Y168" i="129"/>
  <c r="T168" i="129"/>
  <c r="S168" i="129"/>
  <c r="N168" i="129"/>
  <c r="M168" i="129"/>
  <c r="H168" i="129"/>
  <c r="G168" i="129"/>
  <c r="B168" i="129"/>
  <c r="AF167" i="129"/>
  <c r="AE167" i="129"/>
  <c r="Z167" i="129"/>
  <c r="Y167" i="129"/>
  <c r="T167" i="129"/>
  <c r="S167" i="129"/>
  <c r="N167" i="129"/>
  <c r="M167" i="129"/>
  <c r="H167" i="129"/>
  <c r="G167" i="129"/>
  <c r="B167" i="129"/>
  <c r="AF166" i="129"/>
  <c r="AE166" i="129"/>
  <c r="Z166" i="129"/>
  <c r="Y166" i="129"/>
  <c r="T166" i="129"/>
  <c r="S166" i="129"/>
  <c r="N166" i="129"/>
  <c r="M166" i="129"/>
  <c r="H166" i="129"/>
  <c r="G166" i="129"/>
  <c r="B166" i="129"/>
  <c r="AF165" i="129"/>
  <c r="AE165" i="129"/>
  <c r="Z165" i="129"/>
  <c r="Y165" i="129"/>
  <c r="T165" i="129"/>
  <c r="S165" i="129"/>
  <c r="N165" i="129"/>
  <c r="M165" i="129"/>
  <c r="H165" i="129"/>
  <c r="G165" i="129"/>
  <c r="B165" i="129"/>
  <c r="AF164" i="129"/>
  <c r="AE164" i="129"/>
  <c r="Z164" i="129"/>
  <c r="Y164" i="129"/>
  <c r="T164" i="129"/>
  <c r="S164" i="129"/>
  <c r="N164" i="129"/>
  <c r="M164" i="129"/>
  <c r="H164" i="129"/>
  <c r="G164" i="129"/>
  <c r="B164" i="129"/>
  <c r="AF163" i="129"/>
  <c r="AE163" i="129"/>
  <c r="Z163" i="129"/>
  <c r="Y163" i="129"/>
  <c r="T163" i="129"/>
  <c r="S163" i="129"/>
  <c r="N163" i="129"/>
  <c r="M163" i="129"/>
  <c r="H163" i="129"/>
  <c r="G163" i="129"/>
  <c r="B163" i="129"/>
  <c r="AF162" i="129"/>
  <c r="AE162" i="129"/>
  <c r="Z162" i="129"/>
  <c r="Y162" i="129"/>
  <c r="T162" i="129"/>
  <c r="S162" i="129"/>
  <c r="N162" i="129"/>
  <c r="M162" i="129"/>
  <c r="H162" i="129"/>
  <c r="G162" i="129"/>
  <c r="B162" i="129"/>
  <c r="AF161" i="129"/>
  <c r="AE161" i="129"/>
  <c r="Z161" i="129"/>
  <c r="Y161" i="129"/>
  <c r="T161" i="129"/>
  <c r="S161" i="129"/>
  <c r="N161" i="129"/>
  <c r="M161" i="129"/>
  <c r="H161" i="129"/>
  <c r="G161" i="129"/>
  <c r="B161" i="129"/>
  <c r="AF160" i="129"/>
  <c r="AE160" i="129"/>
  <c r="Z160" i="129"/>
  <c r="Y160" i="129"/>
  <c r="T160" i="129"/>
  <c r="S160" i="129"/>
  <c r="N160" i="129"/>
  <c r="M160" i="129"/>
  <c r="H160" i="129"/>
  <c r="G160" i="129"/>
  <c r="B160" i="129"/>
  <c r="AF159" i="129"/>
  <c r="AE159" i="129"/>
  <c r="Z159" i="129"/>
  <c r="Y159" i="129"/>
  <c r="T159" i="129"/>
  <c r="S159" i="129"/>
  <c r="N159" i="129"/>
  <c r="M159" i="129"/>
  <c r="H159" i="129"/>
  <c r="G159" i="129"/>
  <c r="B159" i="129"/>
  <c r="AF158" i="129"/>
  <c r="AE158" i="129"/>
  <c r="Z158" i="129"/>
  <c r="Y158" i="129"/>
  <c r="T158" i="129"/>
  <c r="S158" i="129"/>
  <c r="N158" i="129"/>
  <c r="M158" i="129"/>
  <c r="H158" i="129"/>
  <c r="G158" i="129"/>
  <c r="B158" i="129"/>
  <c r="AF157" i="129"/>
  <c r="AD157" i="129"/>
  <c r="AB157" i="129" s="1"/>
  <c r="Z157" i="129"/>
  <c r="X157" i="129"/>
  <c r="V157" i="129" s="1"/>
  <c r="T157" i="129"/>
  <c r="R157" i="129"/>
  <c r="P157" i="129" s="1"/>
  <c r="N157" i="129"/>
  <c r="L157" i="129"/>
  <c r="J157" i="129" s="1"/>
  <c r="H157" i="129"/>
  <c r="F157" i="129"/>
  <c r="B157" i="129"/>
  <c r="AB156" i="129"/>
  <c r="V156" i="129"/>
  <c r="P156" i="129"/>
  <c r="J156" i="129"/>
  <c r="D156" i="129"/>
  <c r="AF155" i="129"/>
  <c r="AE155" i="129"/>
  <c r="Z155" i="129"/>
  <c r="Y155" i="129"/>
  <c r="T155" i="129"/>
  <c r="S155" i="129"/>
  <c r="N155" i="129"/>
  <c r="M155" i="129"/>
  <c r="H155" i="129"/>
  <c r="G155" i="129"/>
  <c r="B155" i="129"/>
  <c r="AF154" i="129"/>
  <c r="AE154" i="129"/>
  <c r="Z154" i="129"/>
  <c r="Y154" i="129"/>
  <c r="T154" i="129"/>
  <c r="S154" i="129"/>
  <c r="N154" i="129"/>
  <c r="M154" i="129"/>
  <c r="H154" i="129"/>
  <c r="G154" i="129"/>
  <c r="B154" i="129"/>
  <c r="AF153" i="129"/>
  <c r="AE153" i="129"/>
  <c r="Z153" i="129"/>
  <c r="Y153" i="129"/>
  <c r="T153" i="129"/>
  <c r="S153" i="129"/>
  <c r="N153" i="129"/>
  <c r="M153" i="129"/>
  <c r="H153" i="129"/>
  <c r="G153" i="129"/>
  <c r="B153" i="129"/>
  <c r="AF152" i="129"/>
  <c r="AE152" i="129"/>
  <c r="Z152" i="129"/>
  <c r="Y152" i="129"/>
  <c r="T152" i="129"/>
  <c r="S152" i="129"/>
  <c r="N152" i="129"/>
  <c r="M152" i="129"/>
  <c r="H152" i="129"/>
  <c r="G152" i="129"/>
  <c r="B152" i="129"/>
  <c r="AF151" i="129"/>
  <c r="AE151" i="129"/>
  <c r="Z151" i="129"/>
  <c r="Y151" i="129"/>
  <c r="T151" i="129"/>
  <c r="S151" i="129"/>
  <c r="N151" i="129"/>
  <c r="M151" i="129"/>
  <c r="H151" i="129"/>
  <c r="G151" i="129"/>
  <c r="B151" i="129"/>
  <c r="AF150" i="129"/>
  <c r="AE150" i="129"/>
  <c r="Z150" i="129"/>
  <c r="Y150" i="129"/>
  <c r="T150" i="129"/>
  <c r="S150" i="129"/>
  <c r="N150" i="129"/>
  <c r="M150" i="129"/>
  <c r="H150" i="129"/>
  <c r="G150" i="129"/>
  <c r="B150" i="129"/>
  <c r="AF149" i="129"/>
  <c r="AE149" i="129"/>
  <c r="Z149" i="129"/>
  <c r="Y149" i="129"/>
  <c r="T149" i="129"/>
  <c r="S149" i="129"/>
  <c r="N149" i="129"/>
  <c r="M149" i="129"/>
  <c r="H149" i="129"/>
  <c r="G149" i="129"/>
  <c r="B149" i="129"/>
  <c r="AF148" i="129"/>
  <c r="AE148" i="129"/>
  <c r="Z148" i="129"/>
  <c r="Y148" i="129"/>
  <c r="T148" i="129"/>
  <c r="S148" i="129"/>
  <c r="N148" i="129"/>
  <c r="M148" i="129"/>
  <c r="H148" i="129"/>
  <c r="G148" i="129"/>
  <c r="B148" i="129"/>
  <c r="AF147" i="129"/>
  <c r="AE147" i="129"/>
  <c r="Z147" i="129"/>
  <c r="Y147" i="129"/>
  <c r="T147" i="129"/>
  <c r="S147" i="129"/>
  <c r="N147" i="129"/>
  <c r="M147" i="129"/>
  <c r="H147" i="129"/>
  <c r="G147" i="129"/>
  <c r="B147" i="129"/>
  <c r="AF146" i="129"/>
  <c r="AE146" i="129"/>
  <c r="Z146" i="129"/>
  <c r="Y146" i="129"/>
  <c r="T146" i="129"/>
  <c r="S146" i="129"/>
  <c r="N146" i="129"/>
  <c r="M146" i="129"/>
  <c r="H146" i="129"/>
  <c r="G146" i="129"/>
  <c r="B146" i="129"/>
  <c r="AF145" i="129"/>
  <c r="AE145" i="129"/>
  <c r="Z145" i="129"/>
  <c r="Y145" i="129"/>
  <c r="T145" i="129"/>
  <c r="S145" i="129"/>
  <c r="N145" i="129"/>
  <c r="M145" i="129"/>
  <c r="H145" i="129"/>
  <c r="G145" i="129"/>
  <c r="B145" i="129"/>
  <c r="AF144" i="129"/>
  <c r="AE144" i="129"/>
  <c r="Z144" i="129"/>
  <c r="Y144" i="129"/>
  <c r="T144" i="129"/>
  <c r="S144" i="129"/>
  <c r="N144" i="129"/>
  <c r="M144" i="129"/>
  <c r="H144" i="129"/>
  <c r="G144" i="129"/>
  <c r="B144" i="129"/>
  <c r="AF143" i="129"/>
  <c r="AE143" i="129"/>
  <c r="Z143" i="129"/>
  <c r="Y143" i="129"/>
  <c r="T143" i="129"/>
  <c r="S143" i="129"/>
  <c r="N143" i="129"/>
  <c r="M143" i="129"/>
  <c r="H143" i="129"/>
  <c r="G143" i="129"/>
  <c r="B143" i="129"/>
  <c r="AF142" i="129"/>
  <c r="AE142" i="129"/>
  <c r="Z142" i="129"/>
  <c r="Y142" i="129"/>
  <c r="T142" i="129"/>
  <c r="S142" i="129"/>
  <c r="N142" i="129"/>
  <c r="M142" i="129"/>
  <c r="H142" i="129"/>
  <c r="G142" i="129"/>
  <c r="B142" i="129"/>
  <c r="AF141" i="129"/>
  <c r="AE141" i="129"/>
  <c r="Z141" i="129"/>
  <c r="Y141" i="129"/>
  <c r="T141" i="129"/>
  <c r="S141" i="129"/>
  <c r="N141" i="129"/>
  <c r="M141" i="129"/>
  <c r="H141" i="129"/>
  <c r="G141" i="129"/>
  <c r="B141" i="129"/>
  <c r="AF140" i="129"/>
  <c r="AD140" i="129"/>
  <c r="AB140" i="129" s="1"/>
  <c r="Z140" i="129"/>
  <c r="X140" i="129"/>
  <c r="V140" i="129" s="1"/>
  <c r="T140" i="129"/>
  <c r="R140" i="129"/>
  <c r="P140" i="129" s="1"/>
  <c r="N140" i="129"/>
  <c r="L140" i="129"/>
  <c r="J140" i="129" s="1"/>
  <c r="H140" i="129"/>
  <c r="F140" i="129"/>
  <c r="B140" i="129"/>
  <c r="AB139" i="129"/>
  <c r="V139" i="129"/>
  <c r="P139" i="129"/>
  <c r="J139" i="129"/>
  <c r="D139" i="129"/>
  <c r="AF138" i="129"/>
  <c r="AE138" i="129"/>
  <c r="Z138" i="129"/>
  <c r="Y138" i="129"/>
  <c r="T138" i="129"/>
  <c r="S138" i="129"/>
  <c r="N138" i="129"/>
  <c r="M138" i="129"/>
  <c r="H138" i="129"/>
  <c r="G138" i="129"/>
  <c r="B138" i="129"/>
  <c r="AF137" i="129"/>
  <c r="AE137" i="129"/>
  <c r="Z137" i="129"/>
  <c r="Y137" i="129"/>
  <c r="T137" i="129"/>
  <c r="S137" i="129"/>
  <c r="N137" i="129"/>
  <c r="M137" i="129"/>
  <c r="H137" i="129"/>
  <c r="G137" i="129"/>
  <c r="B137" i="129"/>
  <c r="AF136" i="129"/>
  <c r="AE136" i="129"/>
  <c r="Z136" i="129"/>
  <c r="Y136" i="129"/>
  <c r="T136" i="129"/>
  <c r="S136" i="129"/>
  <c r="N136" i="129"/>
  <c r="M136" i="129"/>
  <c r="H136" i="129"/>
  <c r="G136" i="129"/>
  <c r="B136" i="129"/>
  <c r="AF135" i="129"/>
  <c r="AE135" i="129"/>
  <c r="Z135" i="129"/>
  <c r="Y135" i="129"/>
  <c r="T135" i="129"/>
  <c r="S135" i="129"/>
  <c r="N135" i="129"/>
  <c r="M135" i="129"/>
  <c r="H135" i="129"/>
  <c r="G135" i="129"/>
  <c r="B135" i="129"/>
  <c r="AF134" i="129"/>
  <c r="AE134" i="129"/>
  <c r="Z134" i="129"/>
  <c r="Y134" i="129"/>
  <c r="T134" i="129"/>
  <c r="S134" i="129"/>
  <c r="N134" i="129"/>
  <c r="M134" i="129"/>
  <c r="H134" i="129"/>
  <c r="G134" i="129"/>
  <c r="B134" i="129"/>
  <c r="AF133" i="129"/>
  <c r="AE133" i="129"/>
  <c r="Z133" i="129"/>
  <c r="Y133" i="129"/>
  <c r="T133" i="129"/>
  <c r="S133" i="129"/>
  <c r="N133" i="129"/>
  <c r="M133" i="129"/>
  <c r="H133" i="129"/>
  <c r="G133" i="129"/>
  <c r="B133" i="129"/>
  <c r="AF132" i="129"/>
  <c r="AE132" i="129"/>
  <c r="Z132" i="129"/>
  <c r="Y132" i="129"/>
  <c r="T132" i="129"/>
  <c r="S132" i="129"/>
  <c r="N132" i="129"/>
  <c r="M132" i="129"/>
  <c r="H132" i="129"/>
  <c r="G132" i="129"/>
  <c r="B132" i="129"/>
  <c r="AF131" i="129"/>
  <c r="AE131" i="129"/>
  <c r="Z131" i="129"/>
  <c r="Y131" i="129"/>
  <c r="T131" i="129"/>
  <c r="S131" i="129"/>
  <c r="N131" i="129"/>
  <c r="M131" i="129"/>
  <c r="H131" i="129"/>
  <c r="G131" i="129"/>
  <c r="B131" i="129"/>
  <c r="AF130" i="129"/>
  <c r="AE130" i="129"/>
  <c r="Z130" i="129"/>
  <c r="Y130" i="129"/>
  <c r="T130" i="129"/>
  <c r="S130" i="129"/>
  <c r="N130" i="129"/>
  <c r="M130" i="129"/>
  <c r="H130" i="129"/>
  <c r="G130" i="129"/>
  <c r="B130" i="129"/>
  <c r="AF129" i="129"/>
  <c r="AE129" i="129"/>
  <c r="Z129" i="129"/>
  <c r="Y129" i="129"/>
  <c r="T129" i="129"/>
  <c r="S129" i="129"/>
  <c r="N129" i="129"/>
  <c r="M129" i="129"/>
  <c r="H129" i="129"/>
  <c r="G129" i="129"/>
  <c r="B129" i="129"/>
  <c r="AF128" i="129"/>
  <c r="AE128" i="129"/>
  <c r="Z128" i="129"/>
  <c r="Y128" i="129"/>
  <c r="T128" i="129"/>
  <c r="S128" i="129"/>
  <c r="N128" i="129"/>
  <c r="M128" i="129"/>
  <c r="H128" i="129"/>
  <c r="G128" i="129"/>
  <c r="B128" i="129"/>
  <c r="AF127" i="129"/>
  <c r="AE127" i="129"/>
  <c r="Z127" i="129"/>
  <c r="Y127" i="129"/>
  <c r="T127" i="129"/>
  <c r="S127" i="129"/>
  <c r="N127" i="129"/>
  <c r="M127" i="129"/>
  <c r="H127" i="129"/>
  <c r="G127" i="129"/>
  <c r="B127" i="129"/>
  <c r="AF126" i="129"/>
  <c r="AE126" i="129"/>
  <c r="Z126" i="129"/>
  <c r="Y126" i="129"/>
  <c r="T126" i="129"/>
  <c r="S126" i="129"/>
  <c r="N126" i="129"/>
  <c r="M126" i="129"/>
  <c r="H126" i="129"/>
  <c r="G126" i="129"/>
  <c r="B126" i="129"/>
  <c r="AF125" i="129"/>
  <c r="AE125" i="129"/>
  <c r="Z125" i="129"/>
  <c r="Y125" i="129"/>
  <c r="T125" i="129"/>
  <c r="S125" i="129"/>
  <c r="N125" i="129"/>
  <c r="M125" i="129"/>
  <c r="H125" i="129"/>
  <c r="G125" i="129"/>
  <c r="B125" i="129"/>
  <c r="AF124" i="129"/>
  <c r="AE124" i="129"/>
  <c r="Z124" i="129"/>
  <c r="Y124" i="129"/>
  <c r="T124" i="129"/>
  <c r="S124" i="129"/>
  <c r="N124" i="129"/>
  <c r="M124" i="129"/>
  <c r="H124" i="129"/>
  <c r="G124" i="129"/>
  <c r="B124" i="129"/>
  <c r="AF123" i="129"/>
  <c r="AD123" i="129"/>
  <c r="AB123" i="129" s="1"/>
  <c r="Z123" i="129"/>
  <c r="X123" i="129"/>
  <c r="V123" i="129" s="1"/>
  <c r="T123" i="129"/>
  <c r="R123" i="129"/>
  <c r="P123" i="129" s="1"/>
  <c r="N123" i="129"/>
  <c r="L123" i="129"/>
  <c r="J123" i="129" s="1"/>
  <c r="H123" i="129"/>
  <c r="F123" i="129"/>
  <c r="D123" i="129" s="1"/>
  <c r="B123" i="129"/>
  <c r="AB122" i="129"/>
  <c r="V122" i="129"/>
  <c r="P122" i="129"/>
  <c r="J122" i="129"/>
  <c r="D122" i="129"/>
  <c r="AI122" i="129" s="1"/>
  <c r="AF121" i="129"/>
  <c r="AE121" i="129"/>
  <c r="Z121" i="129"/>
  <c r="Y121" i="129"/>
  <c r="T121" i="129"/>
  <c r="S121" i="129"/>
  <c r="N121" i="129"/>
  <c r="M121" i="129"/>
  <c r="H121" i="129"/>
  <c r="G121" i="129"/>
  <c r="B121" i="129"/>
  <c r="AF120" i="129"/>
  <c r="AE120" i="129"/>
  <c r="Z120" i="129"/>
  <c r="Y120" i="129"/>
  <c r="T120" i="129"/>
  <c r="S120" i="129"/>
  <c r="N120" i="129"/>
  <c r="M120" i="129"/>
  <c r="H120" i="129"/>
  <c r="G120" i="129"/>
  <c r="B120" i="129"/>
  <c r="AF119" i="129"/>
  <c r="AE119" i="129"/>
  <c r="Z119" i="129"/>
  <c r="Y119" i="129"/>
  <c r="T119" i="129"/>
  <c r="S119" i="129"/>
  <c r="N119" i="129"/>
  <c r="M119" i="129"/>
  <c r="H119" i="129"/>
  <c r="G119" i="129"/>
  <c r="B119" i="129"/>
  <c r="AF118" i="129"/>
  <c r="AE118" i="129"/>
  <c r="Z118" i="129"/>
  <c r="Y118" i="129"/>
  <c r="T118" i="129"/>
  <c r="S118" i="129"/>
  <c r="N118" i="129"/>
  <c r="M118" i="129"/>
  <c r="H118" i="129"/>
  <c r="G118" i="129"/>
  <c r="B118" i="129"/>
  <c r="AE107" i="129"/>
  <c r="AE106" i="129" s="1"/>
  <c r="Y107" i="129"/>
  <c r="Y106" i="129" s="1"/>
  <c r="S107" i="129"/>
  <c r="S106" i="129" s="1"/>
  <c r="M107" i="129"/>
  <c r="M106" i="129" s="1"/>
  <c r="G107" i="129"/>
  <c r="G106" i="129" s="1"/>
  <c r="B107" i="129"/>
  <c r="AD106" i="129"/>
  <c r="AB106" i="129" s="1"/>
  <c r="X106" i="129"/>
  <c r="V106" i="129" s="1"/>
  <c r="R106" i="129"/>
  <c r="P106" i="129" s="1"/>
  <c r="L106" i="129"/>
  <c r="J106" i="129" s="1"/>
  <c r="F106" i="129"/>
  <c r="D106" i="129" s="1"/>
  <c r="B106" i="129"/>
  <c r="AB105" i="129"/>
  <c r="V105" i="129"/>
  <c r="P105" i="129"/>
  <c r="J105" i="129"/>
  <c r="D105" i="129"/>
  <c r="AF104" i="129"/>
  <c r="AE104" i="129"/>
  <c r="Z104" i="129"/>
  <c r="Y104" i="129"/>
  <c r="T104" i="129"/>
  <c r="S104" i="129"/>
  <c r="N104" i="129"/>
  <c r="M104" i="129"/>
  <c r="H104" i="129"/>
  <c r="G104" i="129"/>
  <c r="B104" i="129"/>
  <c r="AF103" i="129"/>
  <c r="AE103" i="129"/>
  <c r="Z103" i="129"/>
  <c r="Y103" i="129"/>
  <c r="T103" i="129"/>
  <c r="S103" i="129"/>
  <c r="N103" i="129"/>
  <c r="M103" i="129"/>
  <c r="H103" i="129"/>
  <c r="G103" i="129"/>
  <c r="B103" i="129"/>
  <c r="AF102" i="129"/>
  <c r="AE102" i="129"/>
  <c r="Z102" i="129"/>
  <c r="Y102" i="129"/>
  <c r="T102" i="129"/>
  <c r="S102" i="129"/>
  <c r="N102" i="129"/>
  <c r="M102" i="129"/>
  <c r="H102" i="129"/>
  <c r="G102" i="129"/>
  <c r="B102" i="129"/>
  <c r="AF101" i="129"/>
  <c r="AE101" i="129"/>
  <c r="Z101" i="129"/>
  <c r="Y101" i="129"/>
  <c r="T101" i="129"/>
  <c r="S101" i="129"/>
  <c r="N101" i="129"/>
  <c r="M101" i="129"/>
  <c r="H101" i="129"/>
  <c r="G101" i="129"/>
  <c r="AF100" i="129"/>
  <c r="AE100" i="129"/>
  <c r="Z100" i="129"/>
  <c r="Y100" i="129"/>
  <c r="T100" i="129"/>
  <c r="S100" i="129"/>
  <c r="N100" i="129"/>
  <c r="M100" i="129"/>
  <c r="H100" i="129"/>
  <c r="G100" i="129"/>
  <c r="AF99" i="129"/>
  <c r="AE99" i="129"/>
  <c r="Z99" i="129"/>
  <c r="Y99" i="129"/>
  <c r="T99" i="129"/>
  <c r="S99" i="129"/>
  <c r="N99" i="129"/>
  <c r="M99" i="129"/>
  <c r="H99" i="129"/>
  <c r="G99" i="129"/>
  <c r="AF98" i="129"/>
  <c r="AE98" i="129"/>
  <c r="Z98" i="129"/>
  <c r="Y98" i="129"/>
  <c r="T98" i="129"/>
  <c r="S98" i="129"/>
  <c r="N98" i="129"/>
  <c r="M98" i="129"/>
  <c r="H98" i="129"/>
  <c r="G98" i="129"/>
  <c r="AF96" i="129"/>
  <c r="AD89" i="129"/>
  <c r="AB89" i="129" s="1"/>
  <c r="X89" i="129"/>
  <c r="V89" i="129" s="1"/>
  <c r="R89" i="129"/>
  <c r="P89" i="129" s="1"/>
  <c r="L89" i="129"/>
  <c r="F89" i="129"/>
  <c r="D89" i="129" s="1"/>
  <c r="B89" i="129"/>
  <c r="AB88" i="129"/>
  <c r="V88" i="129"/>
  <c r="P88" i="129"/>
  <c r="J88" i="129"/>
  <c r="D88" i="129"/>
  <c r="AF87" i="129"/>
  <c r="AE87" i="129"/>
  <c r="Z87" i="129"/>
  <c r="Y87" i="129"/>
  <c r="T87" i="129"/>
  <c r="S87" i="129"/>
  <c r="N87" i="129"/>
  <c r="M87" i="129"/>
  <c r="H87" i="129"/>
  <c r="G87" i="129"/>
  <c r="B87" i="129"/>
  <c r="AF86" i="129"/>
  <c r="AE86" i="129"/>
  <c r="Z86" i="129"/>
  <c r="Y86" i="129"/>
  <c r="T86" i="129"/>
  <c r="S86" i="129"/>
  <c r="N86" i="129"/>
  <c r="M86" i="129"/>
  <c r="H86" i="129"/>
  <c r="G86" i="129"/>
  <c r="B86" i="129"/>
  <c r="AF85" i="129"/>
  <c r="AE85" i="129"/>
  <c r="Z85" i="129"/>
  <c r="Y85" i="129"/>
  <c r="T85" i="129"/>
  <c r="S85" i="129"/>
  <c r="N85" i="129"/>
  <c r="M85" i="129"/>
  <c r="H85" i="129"/>
  <c r="G85" i="129"/>
  <c r="B85" i="129"/>
  <c r="AF84" i="129"/>
  <c r="AE84" i="129"/>
  <c r="Z84" i="129"/>
  <c r="Y84" i="129"/>
  <c r="T84" i="129"/>
  <c r="S84" i="129"/>
  <c r="N84" i="129"/>
  <c r="M84" i="129"/>
  <c r="H84" i="129"/>
  <c r="G84" i="129"/>
  <c r="B84" i="129"/>
  <c r="AF83" i="129"/>
  <c r="AE83" i="129"/>
  <c r="Z83" i="129"/>
  <c r="Y83" i="129"/>
  <c r="T83" i="129"/>
  <c r="S83" i="129"/>
  <c r="N83" i="129"/>
  <c r="M83" i="129"/>
  <c r="H83" i="129"/>
  <c r="G83" i="129"/>
  <c r="B83" i="129"/>
  <c r="AF82" i="129"/>
  <c r="AE82" i="129"/>
  <c r="Z82" i="129"/>
  <c r="Y82" i="129"/>
  <c r="T82" i="129"/>
  <c r="S82" i="129"/>
  <c r="N82" i="129"/>
  <c r="M82" i="129"/>
  <c r="H82" i="129"/>
  <c r="G82" i="129"/>
  <c r="B82" i="129"/>
  <c r="AF81" i="129"/>
  <c r="AE81" i="129"/>
  <c r="Z81" i="129"/>
  <c r="Y81" i="129"/>
  <c r="T81" i="129"/>
  <c r="S81" i="129"/>
  <c r="N81" i="129"/>
  <c r="M81" i="129"/>
  <c r="H81" i="129"/>
  <c r="G81" i="129"/>
  <c r="AF80" i="129"/>
  <c r="AE80" i="129"/>
  <c r="Z80" i="129"/>
  <c r="Y80" i="129"/>
  <c r="T80" i="129"/>
  <c r="S80" i="129"/>
  <c r="N80" i="129"/>
  <c r="M80" i="129"/>
  <c r="H80" i="129"/>
  <c r="G80" i="129"/>
  <c r="AF79" i="129"/>
  <c r="AE79" i="129"/>
  <c r="Z79" i="129"/>
  <c r="Y79" i="129"/>
  <c r="T79" i="129"/>
  <c r="S79" i="129"/>
  <c r="N79" i="129"/>
  <c r="M79" i="129"/>
  <c r="H79" i="129"/>
  <c r="G79" i="129"/>
  <c r="AD72" i="129"/>
  <c r="AB72" i="129" s="1"/>
  <c r="X72" i="129"/>
  <c r="V72" i="129" s="1"/>
  <c r="R72" i="129"/>
  <c r="P72" i="129" s="1"/>
  <c r="L72" i="129"/>
  <c r="J72" i="129" s="1"/>
  <c r="F72" i="129"/>
  <c r="B72" i="129"/>
  <c r="AB71" i="129"/>
  <c r="V71" i="129"/>
  <c r="P71" i="129"/>
  <c r="J71" i="129"/>
  <c r="D71" i="129"/>
  <c r="AF70" i="129"/>
  <c r="AE70" i="129"/>
  <c r="Z70" i="129"/>
  <c r="Y70" i="129"/>
  <c r="T70" i="129"/>
  <c r="S70" i="129"/>
  <c r="N70" i="129"/>
  <c r="M70" i="129"/>
  <c r="H70" i="129"/>
  <c r="G70" i="129"/>
  <c r="B70" i="129"/>
  <c r="AF69" i="129"/>
  <c r="AE69" i="129"/>
  <c r="Z69" i="129"/>
  <c r="Y69" i="129"/>
  <c r="T69" i="129"/>
  <c r="S69" i="129"/>
  <c r="N69" i="129"/>
  <c r="M69" i="129"/>
  <c r="H69" i="129"/>
  <c r="G69" i="129"/>
  <c r="B69" i="129"/>
  <c r="AF68" i="129"/>
  <c r="AE68" i="129"/>
  <c r="Z68" i="129"/>
  <c r="Y68" i="129"/>
  <c r="T68" i="129"/>
  <c r="S68" i="129"/>
  <c r="N68" i="129"/>
  <c r="M68" i="129"/>
  <c r="H68" i="129"/>
  <c r="G68" i="129"/>
  <c r="B68" i="129"/>
  <c r="AF67" i="129"/>
  <c r="AE67" i="129"/>
  <c r="Z67" i="129"/>
  <c r="Y67" i="129"/>
  <c r="T67" i="129"/>
  <c r="S67" i="129"/>
  <c r="N67" i="129"/>
  <c r="M67" i="129"/>
  <c r="H67" i="129"/>
  <c r="G67" i="129"/>
  <c r="B67" i="129"/>
  <c r="AF66" i="129"/>
  <c r="AE66" i="129"/>
  <c r="Z66" i="129"/>
  <c r="Y66" i="129"/>
  <c r="T66" i="129"/>
  <c r="S66" i="129"/>
  <c r="N66" i="129"/>
  <c r="M66" i="129"/>
  <c r="H66" i="129"/>
  <c r="G66" i="129"/>
  <c r="B66" i="129"/>
  <c r="AF65" i="129"/>
  <c r="AE65" i="129"/>
  <c r="Z65" i="129"/>
  <c r="Y65" i="129"/>
  <c r="T65" i="129"/>
  <c r="S65" i="129"/>
  <c r="N65" i="129"/>
  <c r="M65" i="129"/>
  <c r="H65" i="129"/>
  <c r="G65" i="129"/>
  <c r="B65" i="129"/>
  <c r="AF64" i="129"/>
  <c r="AE64" i="129"/>
  <c r="Z64" i="129"/>
  <c r="Y64" i="129"/>
  <c r="T64" i="129"/>
  <c r="S64" i="129"/>
  <c r="N64" i="129"/>
  <c r="M64" i="129"/>
  <c r="H64" i="129"/>
  <c r="G64" i="129"/>
  <c r="B64" i="129"/>
  <c r="AF63" i="129"/>
  <c r="AE63" i="129"/>
  <c r="Z63" i="129"/>
  <c r="Y63" i="129"/>
  <c r="T63" i="129"/>
  <c r="S63" i="129"/>
  <c r="N63" i="129"/>
  <c r="M63" i="129"/>
  <c r="H63" i="129"/>
  <c r="G63" i="129"/>
  <c r="B63" i="129"/>
  <c r="AF62" i="129"/>
  <c r="AE62" i="129"/>
  <c r="Z62" i="129"/>
  <c r="Y62" i="129"/>
  <c r="T62" i="129"/>
  <c r="S62" i="129"/>
  <c r="N62" i="129"/>
  <c r="M62" i="129"/>
  <c r="H62" i="129"/>
  <c r="G62" i="129"/>
  <c r="B62" i="129"/>
  <c r="AF61" i="129"/>
  <c r="AE61" i="129"/>
  <c r="Z61" i="129"/>
  <c r="Y61" i="129"/>
  <c r="T61" i="129"/>
  <c r="S61" i="129"/>
  <c r="N61" i="129"/>
  <c r="M61" i="129"/>
  <c r="H61" i="129"/>
  <c r="G61" i="129"/>
  <c r="B61" i="129"/>
  <c r="AF60" i="129"/>
  <c r="AE60" i="129"/>
  <c r="Z60" i="129"/>
  <c r="Y60" i="129"/>
  <c r="T60" i="129"/>
  <c r="S60" i="129"/>
  <c r="N60" i="129"/>
  <c r="M60" i="129"/>
  <c r="H60" i="129"/>
  <c r="G60" i="129"/>
  <c r="B60" i="129"/>
  <c r="AF59" i="129"/>
  <c r="AE59" i="129"/>
  <c r="Z59" i="129"/>
  <c r="Y59" i="129"/>
  <c r="T59" i="129"/>
  <c r="S59" i="129"/>
  <c r="N59" i="129"/>
  <c r="M59" i="129"/>
  <c r="H59" i="129"/>
  <c r="G59" i="129"/>
  <c r="B59" i="129"/>
  <c r="AF58" i="129"/>
  <c r="AE58" i="129"/>
  <c r="Z58" i="129"/>
  <c r="Y58" i="129"/>
  <c r="T58" i="129"/>
  <c r="S58" i="129"/>
  <c r="N58" i="129"/>
  <c r="M58" i="129"/>
  <c r="H58" i="129"/>
  <c r="G58" i="129"/>
  <c r="B58" i="129"/>
  <c r="AD55" i="129"/>
  <c r="AB55" i="129" s="1"/>
  <c r="X55" i="129"/>
  <c r="V55" i="129" s="1"/>
  <c r="R55" i="129"/>
  <c r="P55" i="129" s="1"/>
  <c r="L55" i="129"/>
  <c r="J55" i="129" s="1"/>
  <c r="F55" i="129"/>
  <c r="B55" i="129"/>
  <c r="AB54" i="129"/>
  <c r="V54" i="129"/>
  <c r="P54" i="129"/>
  <c r="J54" i="129"/>
  <c r="D54" i="129"/>
  <c r="AF53" i="129"/>
  <c r="AE53" i="129"/>
  <c r="Z53" i="129"/>
  <c r="Y53" i="129"/>
  <c r="T53" i="129"/>
  <c r="S53" i="129"/>
  <c r="N53" i="129"/>
  <c r="M53" i="129"/>
  <c r="H53" i="129"/>
  <c r="G53" i="129"/>
  <c r="B53" i="129"/>
  <c r="AF52" i="129"/>
  <c r="AE52" i="129"/>
  <c r="Z52" i="129"/>
  <c r="Y52" i="129"/>
  <c r="T52" i="129"/>
  <c r="S52" i="129"/>
  <c r="N52" i="129"/>
  <c r="M52" i="129"/>
  <c r="H52" i="129"/>
  <c r="G52" i="129"/>
  <c r="B52" i="129"/>
  <c r="AF51" i="129"/>
  <c r="AE51" i="129"/>
  <c r="Z51" i="129"/>
  <c r="Y51" i="129"/>
  <c r="T51" i="129"/>
  <c r="S51" i="129"/>
  <c r="N51" i="129"/>
  <c r="M51" i="129"/>
  <c r="H51" i="129"/>
  <c r="G51" i="129"/>
  <c r="B51" i="129"/>
  <c r="AF50" i="129"/>
  <c r="AE50" i="129"/>
  <c r="Z50" i="129"/>
  <c r="Y50" i="129"/>
  <c r="T50" i="129"/>
  <c r="S50" i="129"/>
  <c r="N50" i="129"/>
  <c r="M50" i="129"/>
  <c r="H50" i="129"/>
  <c r="G50" i="129"/>
  <c r="AF49" i="129"/>
  <c r="AE49" i="129"/>
  <c r="Z49" i="129"/>
  <c r="Y49" i="129"/>
  <c r="T49" i="129"/>
  <c r="S49" i="129"/>
  <c r="N49" i="129"/>
  <c r="M49" i="129"/>
  <c r="H49" i="129"/>
  <c r="G49" i="129"/>
  <c r="AF48" i="129"/>
  <c r="AE48" i="129"/>
  <c r="Z48" i="129"/>
  <c r="Y48" i="129"/>
  <c r="T48" i="129"/>
  <c r="S48" i="129"/>
  <c r="N48" i="129"/>
  <c r="M48" i="129"/>
  <c r="H48" i="129"/>
  <c r="G48" i="129"/>
  <c r="AF47" i="129"/>
  <c r="AE47" i="129"/>
  <c r="Z47" i="129"/>
  <c r="Y47" i="129"/>
  <c r="T47" i="129"/>
  <c r="S47" i="129"/>
  <c r="N47" i="129"/>
  <c r="M47" i="129"/>
  <c r="H47" i="129"/>
  <c r="G47" i="129"/>
  <c r="AF46" i="129"/>
  <c r="Z46" i="129"/>
  <c r="T46" i="129"/>
  <c r="N46" i="129"/>
  <c r="H46" i="129"/>
  <c r="AD38" i="129"/>
  <c r="AB38" i="129" s="1"/>
  <c r="X38" i="129"/>
  <c r="V38" i="129" s="1"/>
  <c r="R38" i="129"/>
  <c r="P38" i="129" s="1"/>
  <c r="L38" i="129"/>
  <c r="J38" i="129" s="1"/>
  <c r="F38" i="129"/>
  <c r="B38" i="129"/>
  <c r="AB37" i="129"/>
  <c r="V37" i="129"/>
  <c r="P37" i="129"/>
  <c r="J37" i="129"/>
  <c r="D37" i="129"/>
  <c r="AF36" i="129"/>
  <c r="AE36" i="129"/>
  <c r="Z36" i="129"/>
  <c r="Y36" i="129"/>
  <c r="T36" i="129"/>
  <c r="S36" i="129"/>
  <c r="N36" i="129"/>
  <c r="M36" i="129"/>
  <c r="H36" i="129"/>
  <c r="G36" i="129"/>
  <c r="B36" i="129"/>
  <c r="AF35" i="129"/>
  <c r="AE35" i="129"/>
  <c r="Z35" i="129"/>
  <c r="Y35" i="129"/>
  <c r="T35" i="129"/>
  <c r="S35" i="129"/>
  <c r="N35" i="129"/>
  <c r="M35" i="129"/>
  <c r="H35" i="129"/>
  <c r="G35" i="129"/>
  <c r="B35" i="129"/>
  <c r="AF34" i="129"/>
  <c r="AE34" i="129"/>
  <c r="Z34" i="129"/>
  <c r="Y34" i="129"/>
  <c r="T34" i="129"/>
  <c r="S34" i="129"/>
  <c r="N34" i="129"/>
  <c r="M34" i="129"/>
  <c r="H34" i="129"/>
  <c r="G34" i="129"/>
  <c r="B34" i="129"/>
  <c r="AF33" i="129"/>
  <c r="AE33" i="129"/>
  <c r="Z33" i="129"/>
  <c r="Y33" i="129"/>
  <c r="T33" i="129"/>
  <c r="S33" i="129"/>
  <c r="N33" i="129"/>
  <c r="M33" i="129"/>
  <c r="H33" i="129"/>
  <c r="G33" i="129"/>
  <c r="B33" i="129"/>
  <c r="AF32" i="129"/>
  <c r="AE32" i="129"/>
  <c r="Z32" i="129"/>
  <c r="Y32" i="129"/>
  <c r="T32" i="129"/>
  <c r="S32" i="129"/>
  <c r="N32" i="129"/>
  <c r="M32" i="129"/>
  <c r="H32" i="129"/>
  <c r="G32" i="129"/>
  <c r="B32" i="129"/>
  <c r="AF31" i="129"/>
  <c r="AE31" i="129"/>
  <c r="Z31" i="129"/>
  <c r="Y31" i="129"/>
  <c r="T31" i="129"/>
  <c r="S31" i="129"/>
  <c r="N31" i="129"/>
  <c r="M31" i="129"/>
  <c r="H31" i="129"/>
  <c r="G31" i="129"/>
  <c r="B31" i="129"/>
  <c r="AF30" i="129"/>
  <c r="AE30" i="129"/>
  <c r="Z30" i="129"/>
  <c r="Y30" i="129"/>
  <c r="T30" i="129"/>
  <c r="S30" i="129"/>
  <c r="N30" i="129"/>
  <c r="M30" i="129"/>
  <c r="H30" i="129"/>
  <c r="G30" i="129"/>
  <c r="B30" i="129"/>
  <c r="AF29" i="129"/>
  <c r="AE29" i="129"/>
  <c r="Z29" i="129"/>
  <c r="Y29" i="129"/>
  <c r="T29" i="129"/>
  <c r="S29" i="129"/>
  <c r="N29" i="129"/>
  <c r="M29" i="129"/>
  <c r="H29" i="129"/>
  <c r="G29" i="129"/>
  <c r="B29" i="129"/>
  <c r="AF28" i="129"/>
  <c r="AE28" i="129"/>
  <c r="Z28" i="129"/>
  <c r="Y28" i="129"/>
  <c r="T28" i="129"/>
  <c r="S28" i="129"/>
  <c r="N28" i="129"/>
  <c r="M28" i="129"/>
  <c r="H28" i="129"/>
  <c r="G28" i="129"/>
  <c r="B28" i="129"/>
  <c r="AF27" i="129"/>
  <c r="AE27" i="129"/>
  <c r="Z27" i="129"/>
  <c r="Y27" i="129"/>
  <c r="T27" i="129"/>
  <c r="S27" i="129"/>
  <c r="N27" i="129"/>
  <c r="M27" i="129"/>
  <c r="H27" i="129"/>
  <c r="G27" i="129"/>
  <c r="B27" i="129"/>
  <c r="AF26" i="129"/>
  <c r="AE26" i="129"/>
  <c r="Z26" i="129"/>
  <c r="Y26" i="129"/>
  <c r="T26" i="129"/>
  <c r="S26" i="129"/>
  <c r="N26" i="129"/>
  <c r="M26" i="129"/>
  <c r="H26" i="129"/>
  <c r="G26" i="129"/>
  <c r="B26" i="129"/>
  <c r="AF25" i="129"/>
  <c r="AE25" i="129"/>
  <c r="Z25" i="129"/>
  <c r="Y25" i="129"/>
  <c r="T25" i="129"/>
  <c r="S25" i="129"/>
  <c r="N25" i="129"/>
  <c r="M25" i="129"/>
  <c r="H25" i="129"/>
  <c r="G25" i="129"/>
  <c r="B25" i="129"/>
  <c r="AF24" i="129"/>
  <c r="AE24" i="129"/>
  <c r="Z24" i="129"/>
  <c r="Y24" i="129"/>
  <c r="T24" i="129"/>
  <c r="S24" i="129"/>
  <c r="N24" i="129"/>
  <c r="M24" i="129"/>
  <c r="H24" i="129"/>
  <c r="G24" i="129"/>
  <c r="B24" i="129"/>
  <c r="AE23" i="129"/>
  <c r="Y23" i="129"/>
  <c r="S23" i="129"/>
  <c r="M23" i="129"/>
  <c r="G23" i="129"/>
  <c r="B23" i="129"/>
  <c r="AE22" i="129"/>
  <c r="Y22" i="129"/>
  <c r="Y190" i="129" s="1"/>
  <c r="S22" i="129"/>
  <c r="S190" i="129" s="1"/>
  <c r="M22" i="129"/>
  <c r="M190" i="129" s="1"/>
  <c r="B22" i="129"/>
  <c r="AF21" i="129"/>
  <c r="AD21" i="129"/>
  <c r="AB21" i="129" s="1"/>
  <c r="Z21" i="129"/>
  <c r="X21" i="129"/>
  <c r="V21" i="129" s="1"/>
  <c r="T21" i="129"/>
  <c r="R21" i="129"/>
  <c r="P21" i="129" s="1"/>
  <c r="N21" i="129"/>
  <c r="L21" i="129"/>
  <c r="J21" i="129" s="1"/>
  <c r="H21" i="129"/>
  <c r="F21" i="129"/>
  <c r="D21" i="129" s="1"/>
  <c r="B21" i="129"/>
  <c r="B9" i="129"/>
  <c r="G202" i="129" s="1"/>
  <c r="B202" i="128"/>
  <c r="AD192" i="128"/>
  <c r="X192" i="128"/>
  <c r="R192" i="128"/>
  <c r="L192" i="128"/>
  <c r="F192" i="128"/>
  <c r="AF189" i="128"/>
  <c r="AE189" i="128"/>
  <c r="Z189" i="128"/>
  <c r="Y189" i="128"/>
  <c r="T189" i="128"/>
  <c r="S189" i="128"/>
  <c r="N189" i="128"/>
  <c r="M189" i="128"/>
  <c r="H189" i="128"/>
  <c r="G189" i="128"/>
  <c r="B189" i="128"/>
  <c r="AF188" i="128"/>
  <c r="AE188" i="128"/>
  <c r="Z188" i="128"/>
  <c r="Y188" i="128"/>
  <c r="T188" i="128"/>
  <c r="S188" i="128"/>
  <c r="N188" i="128"/>
  <c r="M188" i="128"/>
  <c r="H188" i="128"/>
  <c r="G188" i="128"/>
  <c r="B188" i="128"/>
  <c r="AF187" i="128"/>
  <c r="AE187" i="128"/>
  <c r="Z187" i="128"/>
  <c r="Y187" i="128"/>
  <c r="T187" i="128"/>
  <c r="S187" i="128"/>
  <c r="N187" i="128"/>
  <c r="M187" i="128"/>
  <c r="H187" i="128"/>
  <c r="G187" i="128"/>
  <c r="B187" i="128"/>
  <c r="AF186" i="128"/>
  <c r="AE186" i="128"/>
  <c r="Z186" i="128"/>
  <c r="Y186" i="128"/>
  <c r="T186" i="128"/>
  <c r="S186" i="128"/>
  <c r="N186" i="128"/>
  <c r="M186" i="128"/>
  <c r="H186" i="128"/>
  <c r="G186" i="128"/>
  <c r="B186" i="128"/>
  <c r="AF185" i="128"/>
  <c r="AE185" i="128"/>
  <c r="Z185" i="128"/>
  <c r="Y185" i="128"/>
  <c r="T185" i="128"/>
  <c r="S185" i="128"/>
  <c r="N185" i="128"/>
  <c r="M185" i="128"/>
  <c r="H185" i="128"/>
  <c r="G185" i="128"/>
  <c r="B185" i="128"/>
  <c r="AF184" i="128"/>
  <c r="AE184" i="128"/>
  <c r="Z184" i="128"/>
  <c r="Y184" i="128"/>
  <c r="T184" i="128"/>
  <c r="S184" i="128"/>
  <c r="N184" i="128"/>
  <c r="M184" i="128"/>
  <c r="H184" i="128"/>
  <c r="G184" i="128"/>
  <c r="B184" i="128"/>
  <c r="AF183" i="128"/>
  <c r="AE183" i="128"/>
  <c r="Z183" i="128"/>
  <c r="Y183" i="128"/>
  <c r="T183" i="128"/>
  <c r="S183" i="128"/>
  <c r="N183" i="128"/>
  <c r="M183" i="128"/>
  <c r="H183" i="128"/>
  <c r="G183" i="128"/>
  <c r="B183" i="128"/>
  <c r="AF182" i="128"/>
  <c r="AE182" i="128"/>
  <c r="Z182" i="128"/>
  <c r="Y182" i="128"/>
  <c r="T182" i="128"/>
  <c r="S182" i="128"/>
  <c r="N182" i="128"/>
  <c r="M182" i="128"/>
  <c r="H182" i="128"/>
  <c r="G182" i="128"/>
  <c r="B182" i="128"/>
  <c r="AF181" i="128"/>
  <c r="AE181" i="128"/>
  <c r="Z181" i="128"/>
  <c r="Y181" i="128"/>
  <c r="T181" i="128"/>
  <c r="S181" i="128"/>
  <c r="N181" i="128"/>
  <c r="M181" i="128"/>
  <c r="H181" i="128"/>
  <c r="G181" i="128"/>
  <c r="B181" i="128"/>
  <c r="AF180" i="128"/>
  <c r="AE180" i="128"/>
  <c r="Z180" i="128"/>
  <c r="Y180" i="128"/>
  <c r="T180" i="128"/>
  <c r="S180" i="128"/>
  <c r="N180" i="128"/>
  <c r="M180" i="128"/>
  <c r="H180" i="128"/>
  <c r="G180" i="128"/>
  <c r="B180" i="128"/>
  <c r="AF179" i="128"/>
  <c r="AE179" i="128"/>
  <c r="Z179" i="128"/>
  <c r="Y179" i="128"/>
  <c r="T179" i="128"/>
  <c r="S179" i="128"/>
  <c r="N179" i="128"/>
  <c r="M179" i="128"/>
  <c r="H179" i="128"/>
  <c r="G179" i="128"/>
  <c r="B179" i="128"/>
  <c r="AF178" i="128"/>
  <c r="AE178" i="128"/>
  <c r="Z178" i="128"/>
  <c r="Y178" i="128"/>
  <c r="T178" i="128"/>
  <c r="S178" i="128"/>
  <c r="N178" i="128"/>
  <c r="M178" i="128"/>
  <c r="H178" i="128"/>
  <c r="G178" i="128"/>
  <c r="B178" i="128"/>
  <c r="AF177" i="128"/>
  <c r="AE177" i="128"/>
  <c r="Z177" i="128"/>
  <c r="Y177" i="128"/>
  <c r="T177" i="128"/>
  <c r="S177" i="128"/>
  <c r="N177" i="128"/>
  <c r="M177" i="128"/>
  <c r="H177" i="128"/>
  <c r="G177" i="128"/>
  <c r="B177" i="128"/>
  <c r="AF176" i="128"/>
  <c r="AE176" i="128"/>
  <c r="Z176" i="128"/>
  <c r="Y176" i="128"/>
  <c r="T176" i="128"/>
  <c r="S176" i="128"/>
  <c r="N176" i="128"/>
  <c r="M176" i="128"/>
  <c r="H176" i="128"/>
  <c r="G176" i="128"/>
  <c r="B176" i="128"/>
  <c r="AF175" i="128"/>
  <c r="AE175" i="128"/>
  <c r="Z175" i="128"/>
  <c r="Y175" i="128"/>
  <c r="T175" i="128"/>
  <c r="S175" i="128"/>
  <c r="N175" i="128"/>
  <c r="M175" i="128"/>
  <c r="H175" i="128"/>
  <c r="G175" i="128"/>
  <c r="B175" i="128"/>
  <c r="AF174" i="128"/>
  <c r="AD174" i="128"/>
  <c r="AB174" i="128" s="1"/>
  <c r="Z174" i="128"/>
  <c r="X174" i="128"/>
  <c r="V174" i="128" s="1"/>
  <c r="T174" i="128"/>
  <c r="R174" i="128"/>
  <c r="P174" i="128" s="1"/>
  <c r="N174" i="128"/>
  <c r="L174" i="128"/>
  <c r="J174" i="128" s="1"/>
  <c r="H174" i="128"/>
  <c r="F174" i="128"/>
  <c r="D174" i="128" s="1"/>
  <c r="B174" i="128"/>
  <c r="AB173" i="128"/>
  <c r="V173" i="128"/>
  <c r="P173" i="128"/>
  <c r="J173" i="128"/>
  <c r="D173" i="128"/>
  <c r="AF172" i="128"/>
  <c r="AE172" i="128"/>
  <c r="Z172" i="128"/>
  <c r="Y172" i="128"/>
  <c r="T172" i="128"/>
  <c r="S172" i="128"/>
  <c r="N172" i="128"/>
  <c r="M172" i="128"/>
  <c r="H172" i="128"/>
  <c r="G172" i="128"/>
  <c r="B172" i="128"/>
  <c r="AF171" i="128"/>
  <c r="AE171" i="128"/>
  <c r="Z171" i="128"/>
  <c r="Y171" i="128"/>
  <c r="T171" i="128"/>
  <c r="S171" i="128"/>
  <c r="N171" i="128"/>
  <c r="M171" i="128"/>
  <c r="H171" i="128"/>
  <c r="G171" i="128"/>
  <c r="B171" i="128"/>
  <c r="AF170" i="128"/>
  <c r="AE170" i="128"/>
  <c r="Z170" i="128"/>
  <c r="Y170" i="128"/>
  <c r="T170" i="128"/>
  <c r="S170" i="128"/>
  <c r="N170" i="128"/>
  <c r="M170" i="128"/>
  <c r="H170" i="128"/>
  <c r="G170" i="128"/>
  <c r="B170" i="128"/>
  <c r="AF169" i="128"/>
  <c r="AE169" i="128"/>
  <c r="Z169" i="128"/>
  <c r="Y169" i="128"/>
  <c r="T169" i="128"/>
  <c r="S169" i="128"/>
  <c r="N169" i="128"/>
  <c r="M169" i="128"/>
  <c r="H169" i="128"/>
  <c r="G169" i="128"/>
  <c r="B169" i="128"/>
  <c r="AF168" i="128"/>
  <c r="AE168" i="128"/>
  <c r="Z168" i="128"/>
  <c r="Y168" i="128"/>
  <c r="T168" i="128"/>
  <c r="S168" i="128"/>
  <c r="N168" i="128"/>
  <c r="M168" i="128"/>
  <c r="H168" i="128"/>
  <c r="G168" i="128"/>
  <c r="B168" i="128"/>
  <c r="AF167" i="128"/>
  <c r="AE167" i="128"/>
  <c r="Z167" i="128"/>
  <c r="Y167" i="128"/>
  <c r="T167" i="128"/>
  <c r="S167" i="128"/>
  <c r="N167" i="128"/>
  <c r="M167" i="128"/>
  <c r="H167" i="128"/>
  <c r="G167" i="128"/>
  <c r="B167" i="128"/>
  <c r="AF166" i="128"/>
  <c r="AE166" i="128"/>
  <c r="Z166" i="128"/>
  <c r="Y166" i="128"/>
  <c r="T166" i="128"/>
  <c r="S166" i="128"/>
  <c r="N166" i="128"/>
  <c r="M166" i="128"/>
  <c r="H166" i="128"/>
  <c r="G166" i="128"/>
  <c r="B166" i="128"/>
  <c r="AF165" i="128"/>
  <c r="AE165" i="128"/>
  <c r="Z165" i="128"/>
  <c r="Y165" i="128"/>
  <c r="T165" i="128"/>
  <c r="S165" i="128"/>
  <c r="N165" i="128"/>
  <c r="M165" i="128"/>
  <c r="H165" i="128"/>
  <c r="G165" i="128"/>
  <c r="B165" i="128"/>
  <c r="AF164" i="128"/>
  <c r="AE164" i="128"/>
  <c r="Z164" i="128"/>
  <c r="Y164" i="128"/>
  <c r="T164" i="128"/>
  <c r="S164" i="128"/>
  <c r="N164" i="128"/>
  <c r="M164" i="128"/>
  <c r="H164" i="128"/>
  <c r="G164" i="128"/>
  <c r="B164" i="128"/>
  <c r="AF163" i="128"/>
  <c r="AE163" i="128"/>
  <c r="Z163" i="128"/>
  <c r="Y163" i="128"/>
  <c r="T163" i="128"/>
  <c r="S163" i="128"/>
  <c r="N163" i="128"/>
  <c r="M163" i="128"/>
  <c r="H163" i="128"/>
  <c r="G163" i="128"/>
  <c r="B163" i="128"/>
  <c r="AF162" i="128"/>
  <c r="AE162" i="128"/>
  <c r="Z162" i="128"/>
  <c r="Y162" i="128"/>
  <c r="T162" i="128"/>
  <c r="S162" i="128"/>
  <c r="N162" i="128"/>
  <c r="M162" i="128"/>
  <c r="H162" i="128"/>
  <c r="G162" i="128"/>
  <c r="B162" i="128"/>
  <c r="AF161" i="128"/>
  <c r="AE161" i="128"/>
  <c r="Z161" i="128"/>
  <c r="Y161" i="128"/>
  <c r="T161" i="128"/>
  <c r="S161" i="128"/>
  <c r="N161" i="128"/>
  <c r="M161" i="128"/>
  <c r="H161" i="128"/>
  <c r="G161" i="128"/>
  <c r="B161" i="128"/>
  <c r="AF160" i="128"/>
  <c r="AE160" i="128"/>
  <c r="Z160" i="128"/>
  <c r="Y160" i="128"/>
  <c r="T160" i="128"/>
  <c r="S160" i="128"/>
  <c r="N160" i="128"/>
  <c r="M160" i="128"/>
  <c r="H160" i="128"/>
  <c r="G160" i="128"/>
  <c r="B160" i="128"/>
  <c r="AF159" i="128"/>
  <c r="AE159" i="128"/>
  <c r="Z159" i="128"/>
  <c r="Y159" i="128"/>
  <c r="T159" i="128"/>
  <c r="S159" i="128"/>
  <c r="N159" i="128"/>
  <c r="M159" i="128"/>
  <c r="H159" i="128"/>
  <c r="G159" i="128"/>
  <c r="B159" i="128"/>
  <c r="AF158" i="128"/>
  <c r="AE158" i="128"/>
  <c r="Z158" i="128"/>
  <c r="Y158" i="128"/>
  <c r="T158" i="128"/>
  <c r="S158" i="128"/>
  <c r="N158" i="128"/>
  <c r="M158" i="128"/>
  <c r="H158" i="128"/>
  <c r="G158" i="128"/>
  <c r="B158" i="128"/>
  <c r="AF157" i="128"/>
  <c r="AD157" i="128"/>
  <c r="AB157" i="128" s="1"/>
  <c r="Z157" i="128"/>
  <c r="X157" i="128"/>
  <c r="V157" i="128" s="1"/>
  <c r="T157" i="128"/>
  <c r="R157" i="128"/>
  <c r="P157" i="128" s="1"/>
  <c r="N157" i="128"/>
  <c r="L157" i="128"/>
  <c r="J157" i="128" s="1"/>
  <c r="H157" i="128"/>
  <c r="F157" i="128"/>
  <c r="D157" i="128" s="1"/>
  <c r="B157" i="128"/>
  <c r="AB156" i="128"/>
  <c r="V156" i="128"/>
  <c r="P156" i="128"/>
  <c r="J156" i="128"/>
  <c r="D156" i="128"/>
  <c r="AF155" i="128"/>
  <c r="AE155" i="128"/>
  <c r="Z155" i="128"/>
  <c r="Y155" i="128"/>
  <c r="T155" i="128"/>
  <c r="S155" i="128"/>
  <c r="N155" i="128"/>
  <c r="M155" i="128"/>
  <c r="H155" i="128"/>
  <c r="G155" i="128"/>
  <c r="B155" i="128"/>
  <c r="AF154" i="128"/>
  <c r="AE154" i="128"/>
  <c r="Z154" i="128"/>
  <c r="Y154" i="128"/>
  <c r="T154" i="128"/>
  <c r="S154" i="128"/>
  <c r="N154" i="128"/>
  <c r="M154" i="128"/>
  <c r="H154" i="128"/>
  <c r="G154" i="128"/>
  <c r="B154" i="128"/>
  <c r="AF153" i="128"/>
  <c r="AE153" i="128"/>
  <c r="Z153" i="128"/>
  <c r="Y153" i="128"/>
  <c r="T153" i="128"/>
  <c r="S153" i="128"/>
  <c r="N153" i="128"/>
  <c r="M153" i="128"/>
  <c r="H153" i="128"/>
  <c r="G153" i="128"/>
  <c r="B153" i="128"/>
  <c r="AF152" i="128"/>
  <c r="AE152" i="128"/>
  <c r="Z152" i="128"/>
  <c r="Y152" i="128"/>
  <c r="T152" i="128"/>
  <c r="S152" i="128"/>
  <c r="N152" i="128"/>
  <c r="M152" i="128"/>
  <c r="H152" i="128"/>
  <c r="G152" i="128"/>
  <c r="B152" i="128"/>
  <c r="AF151" i="128"/>
  <c r="AE151" i="128"/>
  <c r="Z151" i="128"/>
  <c r="Y151" i="128"/>
  <c r="T151" i="128"/>
  <c r="S151" i="128"/>
  <c r="N151" i="128"/>
  <c r="M151" i="128"/>
  <c r="H151" i="128"/>
  <c r="G151" i="128"/>
  <c r="B151" i="128"/>
  <c r="AF150" i="128"/>
  <c r="AE150" i="128"/>
  <c r="Z150" i="128"/>
  <c r="Y150" i="128"/>
  <c r="T150" i="128"/>
  <c r="S150" i="128"/>
  <c r="N150" i="128"/>
  <c r="M150" i="128"/>
  <c r="H150" i="128"/>
  <c r="G150" i="128"/>
  <c r="B150" i="128"/>
  <c r="AF149" i="128"/>
  <c r="AE149" i="128"/>
  <c r="Z149" i="128"/>
  <c r="Y149" i="128"/>
  <c r="T149" i="128"/>
  <c r="S149" i="128"/>
  <c r="N149" i="128"/>
  <c r="M149" i="128"/>
  <c r="H149" i="128"/>
  <c r="G149" i="128"/>
  <c r="B149" i="128"/>
  <c r="AF148" i="128"/>
  <c r="AE148" i="128"/>
  <c r="Z148" i="128"/>
  <c r="Y148" i="128"/>
  <c r="T148" i="128"/>
  <c r="S148" i="128"/>
  <c r="N148" i="128"/>
  <c r="M148" i="128"/>
  <c r="H148" i="128"/>
  <c r="G148" i="128"/>
  <c r="B148" i="128"/>
  <c r="AF147" i="128"/>
  <c r="AE147" i="128"/>
  <c r="Z147" i="128"/>
  <c r="Y147" i="128"/>
  <c r="T147" i="128"/>
  <c r="S147" i="128"/>
  <c r="N147" i="128"/>
  <c r="M147" i="128"/>
  <c r="H147" i="128"/>
  <c r="G147" i="128"/>
  <c r="B147" i="128"/>
  <c r="AF146" i="128"/>
  <c r="AE146" i="128"/>
  <c r="Z146" i="128"/>
  <c r="Y146" i="128"/>
  <c r="T146" i="128"/>
  <c r="S146" i="128"/>
  <c r="N146" i="128"/>
  <c r="M146" i="128"/>
  <c r="H146" i="128"/>
  <c r="G146" i="128"/>
  <c r="B146" i="128"/>
  <c r="AF145" i="128"/>
  <c r="AE145" i="128"/>
  <c r="Z145" i="128"/>
  <c r="Y145" i="128"/>
  <c r="T145" i="128"/>
  <c r="S145" i="128"/>
  <c r="N145" i="128"/>
  <c r="M145" i="128"/>
  <c r="H145" i="128"/>
  <c r="G145" i="128"/>
  <c r="B145" i="128"/>
  <c r="AF144" i="128"/>
  <c r="AE144" i="128"/>
  <c r="Z144" i="128"/>
  <c r="Y144" i="128"/>
  <c r="T144" i="128"/>
  <c r="S144" i="128"/>
  <c r="N144" i="128"/>
  <c r="M144" i="128"/>
  <c r="H144" i="128"/>
  <c r="G144" i="128"/>
  <c r="B144" i="128"/>
  <c r="AF143" i="128"/>
  <c r="AE143" i="128"/>
  <c r="Z143" i="128"/>
  <c r="Y143" i="128"/>
  <c r="T143" i="128"/>
  <c r="S143" i="128"/>
  <c r="N143" i="128"/>
  <c r="M143" i="128"/>
  <c r="H143" i="128"/>
  <c r="G143" i="128"/>
  <c r="B143" i="128"/>
  <c r="AF142" i="128"/>
  <c r="AE142" i="128"/>
  <c r="Z142" i="128"/>
  <c r="Y142" i="128"/>
  <c r="T142" i="128"/>
  <c r="S142" i="128"/>
  <c r="N142" i="128"/>
  <c r="M142" i="128"/>
  <c r="H142" i="128"/>
  <c r="G142" i="128"/>
  <c r="B142" i="128"/>
  <c r="AF141" i="128"/>
  <c r="AE141" i="128"/>
  <c r="Z141" i="128"/>
  <c r="Y141" i="128"/>
  <c r="T141" i="128"/>
  <c r="S141" i="128"/>
  <c r="N141" i="128"/>
  <c r="M141" i="128"/>
  <c r="H141" i="128"/>
  <c r="G141" i="128"/>
  <c r="B141" i="128"/>
  <c r="AF140" i="128"/>
  <c r="AD140" i="128"/>
  <c r="AB140" i="128" s="1"/>
  <c r="Z140" i="128"/>
  <c r="X140" i="128"/>
  <c r="V140" i="128" s="1"/>
  <c r="T140" i="128"/>
  <c r="R140" i="128"/>
  <c r="P140" i="128" s="1"/>
  <c r="N140" i="128"/>
  <c r="L140" i="128"/>
  <c r="J140" i="128" s="1"/>
  <c r="H140" i="128"/>
  <c r="F140" i="128"/>
  <c r="B140" i="128"/>
  <c r="AB139" i="128"/>
  <c r="V139" i="128"/>
  <c r="P139" i="128"/>
  <c r="J139" i="128"/>
  <c r="D139" i="128"/>
  <c r="AF138" i="128"/>
  <c r="AE138" i="128"/>
  <c r="Z138" i="128"/>
  <c r="Y138" i="128"/>
  <c r="T138" i="128"/>
  <c r="S138" i="128"/>
  <c r="N138" i="128"/>
  <c r="M138" i="128"/>
  <c r="H138" i="128"/>
  <c r="G138" i="128"/>
  <c r="B138" i="128"/>
  <c r="AF137" i="128"/>
  <c r="AE137" i="128"/>
  <c r="Z137" i="128"/>
  <c r="Y137" i="128"/>
  <c r="T137" i="128"/>
  <c r="S137" i="128"/>
  <c r="N137" i="128"/>
  <c r="M137" i="128"/>
  <c r="H137" i="128"/>
  <c r="G137" i="128"/>
  <c r="B137" i="128"/>
  <c r="AF136" i="128"/>
  <c r="AE136" i="128"/>
  <c r="Z136" i="128"/>
  <c r="Y136" i="128"/>
  <c r="T136" i="128"/>
  <c r="S136" i="128"/>
  <c r="N136" i="128"/>
  <c r="M136" i="128"/>
  <c r="H136" i="128"/>
  <c r="G136" i="128"/>
  <c r="B136" i="128"/>
  <c r="AF135" i="128"/>
  <c r="AE135" i="128"/>
  <c r="Z135" i="128"/>
  <c r="Y135" i="128"/>
  <c r="T135" i="128"/>
  <c r="S135" i="128"/>
  <c r="N135" i="128"/>
  <c r="M135" i="128"/>
  <c r="H135" i="128"/>
  <c r="G135" i="128"/>
  <c r="B135" i="128"/>
  <c r="AF134" i="128"/>
  <c r="AE134" i="128"/>
  <c r="Z134" i="128"/>
  <c r="Y134" i="128"/>
  <c r="T134" i="128"/>
  <c r="S134" i="128"/>
  <c r="N134" i="128"/>
  <c r="M134" i="128"/>
  <c r="H134" i="128"/>
  <c r="G134" i="128"/>
  <c r="B134" i="128"/>
  <c r="AF133" i="128"/>
  <c r="AE133" i="128"/>
  <c r="Z133" i="128"/>
  <c r="Y133" i="128"/>
  <c r="T133" i="128"/>
  <c r="S133" i="128"/>
  <c r="N133" i="128"/>
  <c r="M133" i="128"/>
  <c r="H133" i="128"/>
  <c r="G133" i="128"/>
  <c r="B133" i="128"/>
  <c r="AF132" i="128"/>
  <c r="AE132" i="128"/>
  <c r="Z132" i="128"/>
  <c r="Y132" i="128"/>
  <c r="T132" i="128"/>
  <c r="S132" i="128"/>
  <c r="N132" i="128"/>
  <c r="M132" i="128"/>
  <c r="H132" i="128"/>
  <c r="G132" i="128"/>
  <c r="B132" i="128"/>
  <c r="AF131" i="128"/>
  <c r="AE131" i="128"/>
  <c r="Z131" i="128"/>
  <c r="Y131" i="128"/>
  <c r="T131" i="128"/>
  <c r="S131" i="128"/>
  <c r="N131" i="128"/>
  <c r="M131" i="128"/>
  <c r="H131" i="128"/>
  <c r="G131" i="128"/>
  <c r="B131" i="128"/>
  <c r="AF130" i="128"/>
  <c r="AE130" i="128"/>
  <c r="Z130" i="128"/>
  <c r="Y130" i="128"/>
  <c r="T130" i="128"/>
  <c r="S130" i="128"/>
  <c r="N130" i="128"/>
  <c r="M130" i="128"/>
  <c r="H130" i="128"/>
  <c r="G130" i="128"/>
  <c r="B130" i="128"/>
  <c r="AF129" i="128"/>
  <c r="AE129" i="128"/>
  <c r="Z129" i="128"/>
  <c r="Y129" i="128"/>
  <c r="T129" i="128"/>
  <c r="S129" i="128"/>
  <c r="N129" i="128"/>
  <c r="M129" i="128"/>
  <c r="H129" i="128"/>
  <c r="G129" i="128"/>
  <c r="B129" i="128"/>
  <c r="AF128" i="128"/>
  <c r="AE128" i="128"/>
  <c r="Z128" i="128"/>
  <c r="Y128" i="128"/>
  <c r="T128" i="128"/>
  <c r="S128" i="128"/>
  <c r="N128" i="128"/>
  <c r="M128" i="128"/>
  <c r="H128" i="128"/>
  <c r="G128" i="128"/>
  <c r="B128" i="128"/>
  <c r="AF127" i="128"/>
  <c r="AE127" i="128"/>
  <c r="Z127" i="128"/>
  <c r="Y127" i="128"/>
  <c r="T127" i="128"/>
  <c r="S127" i="128"/>
  <c r="N127" i="128"/>
  <c r="M127" i="128"/>
  <c r="H127" i="128"/>
  <c r="G127" i="128"/>
  <c r="B127" i="128"/>
  <c r="AF126" i="128"/>
  <c r="AE126" i="128"/>
  <c r="Z126" i="128"/>
  <c r="Y126" i="128"/>
  <c r="T126" i="128"/>
  <c r="S126" i="128"/>
  <c r="N126" i="128"/>
  <c r="M126" i="128"/>
  <c r="H126" i="128"/>
  <c r="G126" i="128"/>
  <c r="B126" i="128"/>
  <c r="AF125" i="128"/>
  <c r="AE125" i="128"/>
  <c r="Z125" i="128"/>
  <c r="Y125" i="128"/>
  <c r="T125" i="128"/>
  <c r="S125" i="128"/>
  <c r="N125" i="128"/>
  <c r="M125" i="128"/>
  <c r="H125" i="128"/>
  <c r="G125" i="128"/>
  <c r="B125" i="128"/>
  <c r="AF124" i="128"/>
  <c r="AE124" i="128"/>
  <c r="Z124" i="128"/>
  <c r="Y124" i="128"/>
  <c r="T124" i="128"/>
  <c r="S124" i="128"/>
  <c r="N124" i="128"/>
  <c r="M124" i="128"/>
  <c r="H124" i="128"/>
  <c r="G124" i="128"/>
  <c r="B124" i="128"/>
  <c r="AF123" i="128"/>
  <c r="AD123" i="128"/>
  <c r="AB123" i="128" s="1"/>
  <c r="Z123" i="128"/>
  <c r="X123" i="128"/>
  <c r="V123" i="128" s="1"/>
  <c r="T123" i="128"/>
  <c r="R123" i="128"/>
  <c r="P123" i="128" s="1"/>
  <c r="N123" i="128"/>
  <c r="L123" i="128"/>
  <c r="J123" i="128" s="1"/>
  <c r="H123" i="128"/>
  <c r="F123" i="128"/>
  <c r="B123" i="128"/>
  <c r="AB122" i="128"/>
  <c r="V122" i="128"/>
  <c r="P122" i="128"/>
  <c r="J122" i="128"/>
  <c r="D122" i="128"/>
  <c r="AI122" i="128" s="1"/>
  <c r="AF121" i="128"/>
  <c r="AE121" i="128"/>
  <c r="Z121" i="128"/>
  <c r="Y121" i="128"/>
  <c r="T121" i="128"/>
  <c r="S121" i="128"/>
  <c r="N121" i="128"/>
  <c r="M121" i="128"/>
  <c r="H121" i="128"/>
  <c r="G121" i="128"/>
  <c r="B121" i="128"/>
  <c r="AF120" i="128"/>
  <c r="AE120" i="128"/>
  <c r="Z120" i="128"/>
  <c r="Y120" i="128"/>
  <c r="T120" i="128"/>
  <c r="S120" i="128"/>
  <c r="N120" i="128"/>
  <c r="M120" i="128"/>
  <c r="H120" i="128"/>
  <c r="G120" i="128"/>
  <c r="B120" i="128"/>
  <c r="AF119" i="128"/>
  <c r="AE119" i="128"/>
  <c r="Z119" i="128"/>
  <c r="Y119" i="128"/>
  <c r="T119" i="128"/>
  <c r="S119" i="128"/>
  <c r="N119" i="128"/>
  <c r="M119" i="128"/>
  <c r="H119" i="128"/>
  <c r="G119" i="128"/>
  <c r="B119" i="128"/>
  <c r="AF118" i="128"/>
  <c r="AE118" i="128"/>
  <c r="Z118" i="128"/>
  <c r="Y118" i="128"/>
  <c r="T118" i="128"/>
  <c r="S118" i="128"/>
  <c r="N118" i="128"/>
  <c r="M118" i="128"/>
  <c r="H118" i="128"/>
  <c r="G118" i="128"/>
  <c r="B118" i="128"/>
  <c r="AE107" i="128"/>
  <c r="AE106" i="128" s="1"/>
  <c r="Y107" i="128"/>
  <c r="Y106" i="128" s="1"/>
  <c r="S107" i="128"/>
  <c r="S106" i="128" s="1"/>
  <c r="M107" i="128"/>
  <c r="M106" i="128" s="1"/>
  <c r="G107" i="128"/>
  <c r="G106" i="128" s="1"/>
  <c r="B107" i="128"/>
  <c r="AD106" i="128"/>
  <c r="AB106" i="128" s="1"/>
  <c r="X106" i="128"/>
  <c r="V106" i="128" s="1"/>
  <c r="R106" i="128"/>
  <c r="P106" i="128" s="1"/>
  <c r="L106" i="128"/>
  <c r="J106" i="128" s="1"/>
  <c r="F106" i="128"/>
  <c r="B106" i="128"/>
  <c r="AB105" i="128"/>
  <c r="V105" i="128"/>
  <c r="P105" i="128"/>
  <c r="J105" i="128"/>
  <c r="D105" i="128"/>
  <c r="AF104" i="128"/>
  <c r="AE104" i="128"/>
  <c r="Z104" i="128"/>
  <c r="Y104" i="128"/>
  <c r="T104" i="128"/>
  <c r="S104" i="128"/>
  <c r="N104" i="128"/>
  <c r="M104" i="128"/>
  <c r="H104" i="128"/>
  <c r="G104" i="128"/>
  <c r="B104" i="128"/>
  <c r="AF103" i="128"/>
  <c r="AE103" i="128"/>
  <c r="Z103" i="128"/>
  <c r="Y103" i="128"/>
  <c r="T103" i="128"/>
  <c r="S103" i="128"/>
  <c r="N103" i="128"/>
  <c r="M103" i="128"/>
  <c r="H103" i="128"/>
  <c r="G103" i="128"/>
  <c r="B103" i="128"/>
  <c r="AF102" i="128"/>
  <c r="AE102" i="128"/>
  <c r="Z102" i="128"/>
  <c r="Y102" i="128"/>
  <c r="T102" i="128"/>
  <c r="S102" i="128"/>
  <c r="N102" i="128"/>
  <c r="M102" i="128"/>
  <c r="H102" i="128"/>
  <c r="G102" i="128"/>
  <c r="B102" i="128"/>
  <c r="AF101" i="128"/>
  <c r="AE101" i="128"/>
  <c r="Z101" i="128"/>
  <c r="Y101" i="128"/>
  <c r="T101" i="128"/>
  <c r="S101" i="128"/>
  <c r="N101" i="128"/>
  <c r="M101" i="128"/>
  <c r="H101" i="128"/>
  <c r="G101" i="128"/>
  <c r="AF100" i="128"/>
  <c r="AE100" i="128"/>
  <c r="Z100" i="128"/>
  <c r="Y100" i="128"/>
  <c r="T100" i="128"/>
  <c r="S100" i="128"/>
  <c r="N100" i="128"/>
  <c r="M100" i="128"/>
  <c r="H100" i="128"/>
  <c r="G100" i="128"/>
  <c r="AF99" i="128"/>
  <c r="AE99" i="128"/>
  <c r="Z99" i="128"/>
  <c r="Y99" i="128"/>
  <c r="T99" i="128"/>
  <c r="S99" i="128"/>
  <c r="N99" i="128"/>
  <c r="M99" i="128"/>
  <c r="H99" i="128"/>
  <c r="G99" i="128"/>
  <c r="AF98" i="128"/>
  <c r="AE98" i="128"/>
  <c r="Z98" i="128"/>
  <c r="Y98" i="128"/>
  <c r="T98" i="128"/>
  <c r="S98" i="128"/>
  <c r="N98" i="128"/>
  <c r="M98" i="128"/>
  <c r="H98" i="128"/>
  <c r="G98" i="128"/>
  <c r="AF96" i="128"/>
  <c r="AD89" i="128"/>
  <c r="AB89" i="128" s="1"/>
  <c r="X89" i="128"/>
  <c r="V89" i="128" s="1"/>
  <c r="R89" i="128"/>
  <c r="P89" i="128" s="1"/>
  <c r="L89" i="128"/>
  <c r="J89" i="128" s="1"/>
  <c r="F89" i="128"/>
  <c r="B89" i="128"/>
  <c r="AB88" i="128"/>
  <c r="V88" i="128"/>
  <c r="P88" i="128"/>
  <c r="J88" i="128"/>
  <c r="D88" i="128"/>
  <c r="AF87" i="128"/>
  <c r="AE87" i="128"/>
  <c r="Z87" i="128"/>
  <c r="Y87" i="128"/>
  <c r="T87" i="128"/>
  <c r="S87" i="128"/>
  <c r="N87" i="128"/>
  <c r="M87" i="128"/>
  <c r="H87" i="128"/>
  <c r="G87" i="128"/>
  <c r="B87" i="128"/>
  <c r="AF86" i="128"/>
  <c r="AE86" i="128"/>
  <c r="Z86" i="128"/>
  <c r="Y86" i="128"/>
  <c r="T86" i="128"/>
  <c r="S86" i="128"/>
  <c r="N86" i="128"/>
  <c r="M86" i="128"/>
  <c r="H86" i="128"/>
  <c r="G86" i="128"/>
  <c r="B86" i="128"/>
  <c r="AF85" i="128"/>
  <c r="AE85" i="128"/>
  <c r="Z85" i="128"/>
  <c r="Y85" i="128"/>
  <c r="T85" i="128"/>
  <c r="S85" i="128"/>
  <c r="N85" i="128"/>
  <c r="M85" i="128"/>
  <c r="H85" i="128"/>
  <c r="G85" i="128"/>
  <c r="B85" i="128"/>
  <c r="AF84" i="128"/>
  <c r="AE84" i="128"/>
  <c r="Z84" i="128"/>
  <c r="Y84" i="128"/>
  <c r="T84" i="128"/>
  <c r="S84" i="128"/>
  <c r="N84" i="128"/>
  <c r="M84" i="128"/>
  <c r="H84" i="128"/>
  <c r="G84" i="128"/>
  <c r="B84" i="128"/>
  <c r="AF83" i="128"/>
  <c r="AE83" i="128"/>
  <c r="Z83" i="128"/>
  <c r="Y83" i="128"/>
  <c r="T83" i="128"/>
  <c r="S83" i="128"/>
  <c r="N83" i="128"/>
  <c r="M83" i="128"/>
  <c r="H83" i="128"/>
  <c r="G83" i="128"/>
  <c r="B83" i="128"/>
  <c r="AF82" i="128"/>
  <c r="AE82" i="128"/>
  <c r="Z82" i="128"/>
  <c r="Y82" i="128"/>
  <c r="T82" i="128"/>
  <c r="S82" i="128"/>
  <c r="N82" i="128"/>
  <c r="M82" i="128"/>
  <c r="H82" i="128"/>
  <c r="G82" i="128"/>
  <c r="B82" i="128"/>
  <c r="AF81" i="128"/>
  <c r="AE81" i="128"/>
  <c r="Z81" i="128"/>
  <c r="Y81" i="128"/>
  <c r="T81" i="128"/>
  <c r="S81" i="128"/>
  <c r="N81" i="128"/>
  <c r="M81" i="128"/>
  <c r="H81" i="128"/>
  <c r="G81" i="128"/>
  <c r="AF80" i="128"/>
  <c r="AE80" i="128"/>
  <c r="Z80" i="128"/>
  <c r="Y80" i="128"/>
  <c r="T80" i="128"/>
  <c r="S80" i="128"/>
  <c r="N80" i="128"/>
  <c r="M80" i="128"/>
  <c r="H80" i="128"/>
  <c r="G80" i="128"/>
  <c r="AF79" i="128"/>
  <c r="AE79" i="128"/>
  <c r="Z79" i="128"/>
  <c r="Y79" i="128"/>
  <c r="T79" i="128"/>
  <c r="S79" i="128"/>
  <c r="N79" i="128"/>
  <c r="M79" i="128"/>
  <c r="H79" i="128"/>
  <c r="G79" i="128"/>
  <c r="AD72" i="128"/>
  <c r="AB72" i="128" s="1"/>
  <c r="X72" i="128"/>
  <c r="V72" i="128" s="1"/>
  <c r="R72" i="128"/>
  <c r="P72" i="128" s="1"/>
  <c r="L72" i="128"/>
  <c r="J72" i="128" s="1"/>
  <c r="F72" i="128"/>
  <c r="B72" i="128"/>
  <c r="AB71" i="128"/>
  <c r="V71" i="128"/>
  <c r="P71" i="128"/>
  <c r="J71" i="128"/>
  <c r="D71" i="128"/>
  <c r="AF70" i="128"/>
  <c r="AE70" i="128"/>
  <c r="Z70" i="128"/>
  <c r="Y70" i="128"/>
  <c r="T70" i="128"/>
  <c r="S70" i="128"/>
  <c r="N70" i="128"/>
  <c r="M70" i="128"/>
  <c r="H70" i="128"/>
  <c r="G70" i="128"/>
  <c r="B70" i="128"/>
  <c r="AF69" i="128"/>
  <c r="AE69" i="128"/>
  <c r="Z69" i="128"/>
  <c r="Y69" i="128"/>
  <c r="T69" i="128"/>
  <c r="S69" i="128"/>
  <c r="N69" i="128"/>
  <c r="M69" i="128"/>
  <c r="H69" i="128"/>
  <c r="G69" i="128"/>
  <c r="B69" i="128"/>
  <c r="AF68" i="128"/>
  <c r="AE68" i="128"/>
  <c r="Z68" i="128"/>
  <c r="Y68" i="128"/>
  <c r="T68" i="128"/>
  <c r="S68" i="128"/>
  <c r="N68" i="128"/>
  <c r="M68" i="128"/>
  <c r="H68" i="128"/>
  <c r="G68" i="128"/>
  <c r="B68" i="128"/>
  <c r="AF67" i="128"/>
  <c r="AE67" i="128"/>
  <c r="Z67" i="128"/>
  <c r="Y67" i="128"/>
  <c r="T67" i="128"/>
  <c r="S67" i="128"/>
  <c r="N67" i="128"/>
  <c r="M67" i="128"/>
  <c r="H67" i="128"/>
  <c r="G67" i="128"/>
  <c r="B67" i="128"/>
  <c r="AF66" i="128"/>
  <c r="AE66" i="128"/>
  <c r="Z66" i="128"/>
  <c r="Y66" i="128"/>
  <c r="T66" i="128"/>
  <c r="S66" i="128"/>
  <c r="N66" i="128"/>
  <c r="M66" i="128"/>
  <c r="H66" i="128"/>
  <c r="G66" i="128"/>
  <c r="B66" i="128"/>
  <c r="AF65" i="128"/>
  <c r="AE65" i="128"/>
  <c r="Z65" i="128"/>
  <c r="Y65" i="128"/>
  <c r="T65" i="128"/>
  <c r="S65" i="128"/>
  <c r="N65" i="128"/>
  <c r="M65" i="128"/>
  <c r="H65" i="128"/>
  <c r="G65" i="128"/>
  <c r="B65" i="128"/>
  <c r="AF64" i="128"/>
  <c r="AE64" i="128"/>
  <c r="Z64" i="128"/>
  <c r="Y64" i="128"/>
  <c r="T64" i="128"/>
  <c r="S64" i="128"/>
  <c r="N64" i="128"/>
  <c r="M64" i="128"/>
  <c r="H64" i="128"/>
  <c r="G64" i="128"/>
  <c r="B64" i="128"/>
  <c r="AF63" i="128"/>
  <c r="AE63" i="128"/>
  <c r="Z63" i="128"/>
  <c r="Y63" i="128"/>
  <c r="T63" i="128"/>
  <c r="S63" i="128"/>
  <c r="N63" i="128"/>
  <c r="M63" i="128"/>
  <c r="H63" i="128"/>
  <c r="G63" i="128"/>
  <c r="B63" i="128"/>
  <c r="AF62" i="128"/>
  <c r="AE62" i="128"/>
  <c r="Z62" i="128"/>
  <c r="Y62" i="128"/>
  <c r="T62" i="128"/>
  <c r="S62" i="128"/>
  <c r="N62" i="128"/>
  <c r="M62" i="128"/>
  <c r="H62" i="128"/>
  <c r="G62" i="128"/>
  <c r="B62" i="128"/>
  <c r="AF61" i="128"/>
  <c r="AE61" i="128"/>
  <c r="Z61" i="128"/>
  <c r="Y61" i="128"/>
  <c r="T61" i="128"/>
  <c r="S61" i="128"/>
  <c r="N61" i="128"/>
  <c r="M61" i="128"/>
  <c r="H61" i="128"/>
  <c r="G61" i="128"/>
  <c r="B61" i="128"/>
  <c r="AF60" i="128"/>
  <c r="AE60" i="128"/>
  <c r="Z60" i="128"/>
  <c r="Y60" i="128"/>
  <c r="T60" i="128"/>
  <c r="S60" i="128"/>
  <c r="N60" i="128"/>
  <c r="M60" i="128"/>
  <c r="H60" i="128"/>
  <c r="G60" i="128"/>
  <c r="B60" i="128"/>
  <c r="AF59" i="128"/>
  <c r="AE59" i="128"/>
  <c r="Z59" i="128"/>
  <c r="Y59" i="128"/>
  <c r="T59" i="128"/>
  <c r="S59" i="128"/>
  <c r="N59" i="128"/>
  <c r="M59" i="128"/>
  <c r="H59" i="128"/>
  <c r="G59" i="128"/>
  <c r="B59" i="128"/>
  <c r="AF58" i="128"/>
  <c r="AE58" i="128"/>
  <c r="Z58" i="128"/>
  <c r="Y58" i="128"/>
  <c r="T58" i="128"/>
  <c r="S58" i="128"/>
  <c r="N58" i="128"/>
  <c r="M58" i="128"/>
  <c r="H58" i="128"/>
  <c r="G58" i="128"/>
  <c r="B58" i="128"/>
  <c r="AD55" i="128"/>
  <c r="AB55" i="128" s="1"/>
  <c r="X55" i="128"/>
  <c r="V55" i="128" s="1"/>
  <c r="R55" i="128"/>
  <c r="P55" i="128" s="1"/>
  <c r="L55" i="128"/>
  <c r="J55" i="128" s="1"/>
  <c r="F55" i="128"/>
  <c r="B55" i="128"/>
  <c r="AB54" i="128"/>
  <c r="V54" i="128"/>
  <c r="P54" i="128"/>
  <c r="J54" i="128"/>
  <c r="D54" i="128"/>
  <c r="AF53" i="128"/>
  <c r="AE53" i="128"/>
  <c r="Z53" i="128"/>
  <c r="Y53" i="128"/>
  <c r="T53" i="128"/>
  <c r="S53" i="128"/>
  <c r="N53" i="128"/>
  <c r="M53" i="128"/>
  <c r="H53" i="128"/>
  <c r="G53" i="128"/>
  <c r="B53" i="128"/>
  <c r="AF52" i="128"/>
  <c r="AE52" i="128"/>
  <c r="Z52" i="128"/>
  <c r="Y52" i="128"/>
  <c r="T52" i="128"/>
  <c r="S52" i="128"/>
  <c r="N52" i="128"/>
  <c r="M52" i="128"/>
  <c r="H52" i="128"/>
  <c r="G52" i="128"/>
  <c r="B52" i="128"/>
  <c r="AF51" i="128"/>
  <c r="AE51" i="128"/>
  <c r="Z51" i="128"/>
  <c r="Y51" i="128"/>
  <c r="T51" i="128"/>
  <c r="S51" i="128"/>
  <c r="N51" i="128"/>
  <c r="M51" i="128"/>
  <c r="H51" i="128"/>
  <c r="G51" i="128"/>
  <c r="B51" i="128"/>
  <c r="AF50" i="128"/>
  <c r="AE50" i="128"/>
  <c r="Z50" i="128"/>
  <c r="Y50" i="128"/>
  <c r="T50" i="128"/>
  <c r="S50" i="128"/>
  <c r="N50" i="128"/>
  <c r="M50" i="128"/>
  <c r="H50" i="128"/>
  <c r="G50" i="128"/>
  <c r="AF49" i="128"/>
  <c r="AE49" i="128"/>
  <c r="Z49" i="128"/>
  <c r="Y49" i="128"/>
  <c r="T49" i="128"/>
  <c r="S49" i="128"/>
  <c r="N49" i="128"/>
  <c r="M49" i="128"/>
  <c r="H49" i="128"/>
  <c r="G49" i="128"/>
  <c r="AF48" i="128"/>
  <c r="AE48" i="128"/>
  <c r="Z48" i="128"/>
  <c r="Y48" i="128"/>
  <c r="T48" i="128"/>
  <c r="S48" i="128"/>
  <c r="N48" i="128"/>
  <c r="M48" i="128"/>
  <c r="H48" i="128"/>
  <c r="G48" i="128"/>
  <c r="AF47" i="128"/>
  <c r="AE47" i="128"/>
  <c r="Z47" i="128"/>
  <c r="Y47" i="128"/>
  <c r="T47" i="128"/>
  <c r="S47" i="128"/>
  <c r="N47" i="128"/>
  <c r="M47" i="128"/>
  <c r="H47" i="128"/>
  <c r="G47" i="128"/>
  <c r="AF46" i="128"/>
  <c r="Z46" i="128"/>
  <c r="T46" i="128"/>
  <c r="N46" i="128"/>
  <c r="H46" i="128"/>
  <c r="AD38" i="128"/>
  <c r="AB38" i="128" s="1"/>
  <c r="X38" i="128"/>
  <c r="V38" i="128" s="1"/>
  <c r="R38" i="128"/>
  <c r="P38" i="128" s="1"/>
  <c r="L38" i="128"/>
  <c r="J38" i="128" s="1"/>
  <c r="F38" i="128"/>
  <c r="D38" i="128" s="1"/>
  <c r="B38" i="128"/>
  <c r="AB37" i="128"/>
  <c r="V37" i="128"/>
  <c r="P37" i="128"/>
  <c r="J37" i="128"/>
  <c r="D37" i="128"/>
  <c r="AF36" i="128"/>
  <c r="AE36" i="128"/>
  <c r="Z36" i="128"/>
  <c r="Y36" i="128"/>
  <c r="T36" i="128"/>
  <c r="S36" i="128"/>
  <c r="N36" i="128"/>
  <c r="M36" i="128"/>
  <c r="H36" i="128"/>
  <c r="G36" i="128"/>
  <c r="B36" i="128"/>
  <c r="AF35" i="128"/>
  <c r="AE35" i="128"/>
  <c r="Z35" i="128"/>
  <c r="Y35" i="128"/>
  <c r="T35" i="128"/>
  <c r="S35" i="128"/>
  <c r="N35" i="128"/>
  <c r="M35" i="128"/>
  <c r="H35" i="128"/>
  <c r="G35" i="128"/>
  <c r="B35" i="128"/>
  <c r="AF34" i="128"/>
  <c r="AE34" i="128"/>
  <c r="Z34" i="128"/>
  <c r="Y34" i="128"/>
  <c r="T34" i="128"/>
  <c r="S34" i="128"/>
  <c r="N34" i="128"/>
  <c r="M34" i="128"/>
  <c r="H34" i="128"/>
  <c r="G34" i="128"/>
  <c r="B34" i="128"/>
  <c r="AF33" i="128"/>
  <c r="AE33" i="128"/>
  <c r="Z33" i="128"/>
  <c r="Y33" i="128"/>
  <c r="T33" i="128"/>
  <c r="S33" i="128"/>
  <c r="N33" i="128"/>
  <c r="M33" i="128"/>
  <c r="H33" i="128"/>
  <c r="G33" i="128"/>
  <c r="B33" i="128"/>
  <c r="AF32" i="128"/>
  <c r="AE32" i="128"/>
  <c r="Z32" i="128"/>
  <c r="Y32" i="128"/>
  <c r="T32" i="128"/>
  <c r="S32" i="128"/>
  <c r="N32" i="128"/>
  <c r="M32" i="128"/>
  <c r="H32" i="128"/>
  <c r="G32" i="128"/>
  <c r="B32" i="128"/>
  <c r="AF31" i="128"/>
  <c r="AE31" i="128"/>
  <c r="Z31" i="128"/>
  <c r="Y31" i="128"/>
  <c r="T31" i="128"/>
  <c r="S31" i="128"/>
  <c r="N31" i="128"/>
  <c r="M31" i="128"/>
  <c r="H31" i="128"/>
  <c r="G31" i="128"/>
  <c r="B31" i="128"/>
  <c r="AF30" i="128"/>
  <c r="AE30" i="128"/>
  <c r="Z30" i="128"/>
  <c r="Y30" i="128"/>
  <c r="T30" i="128"/>
  <c r="S30" i="128"/>
  <c r="N30" i="128"/>
  <c r="M30" i="128"/>
  <c r="H30" i="128"/>
  <c r="G30" i="128"/>
  <c r="B30" i="128"/>
  <c r="AF29" i="128"/>
  <c r="AE29" i="128"/>
  <c r="Z29" i="128"/>
  <c r="Y29" i="128"/>
  <c r="T29" i="128"/>
  <c r="S29" i="128"/>
  <c r="N29" i="128"/>
  <c r="M29" i="128"/>
  <c r="H29" i="128"/>
  <c r="G29" i="128"/>
  <c r="B29" i="128"/>
  <c r="AF28" i="128"/>
  <c r="AE28" i="128"/>
  <c r="Z28" i="128"/>
  <c r="Y28" i="128"/>
  <c r="T28" i="128"/>
  <c r="S28" i="128"/>
  <c r="N28" i="128"/>
  <c r="M28" i="128"/>
  <c r="H28" i="128"/>
  <c r="G28" i="128"/>
  <c r="B28" i="128"/>
  <c r="AF27" i="128"/>
  <c r="AE27" i="128"/>
  <c r="Z27" i="128"/>
  <c r="Y27" i="128"/>
  <c r="T27" i="128"/>
  <c r="S27" i="128"/>
  <c r="N27" i="128"/>
  <c r="M27" i="128"/>
  <c r="H27" i="128"/>
  <c r="G27" i="128"/>
  <c r="B27" i="128"/>
  <c r="AF26" i="128"/>
  <c r="AE26" i="128"/>
  <c r="Z26" i="128"/>
  <c r="Y26" i="128"/>
  <c r="T26" i="128"/>
  <c r="S26" i="128"/>
  <c r="N26" i="128"/>
  <c r="M26" i="128"/>
  <c r="H26" i="128"/>
  <c r="G26" i="128"/>
  <c r="B26" i="128"/>
  <c r="AF25" i="128"/>
  <c r="AE25" i="128"/>
  <c r="Z25" i="128"/>
  <c r="Y25" i="128"/>
  <c r="T25" i="128"/>
  <c r="S25" i="128"/>
  <c r="N25" i="128"/>
  <c r="M25" i="128"/>
  <c r="H25" i="128"/>
  <c r="G25" i="128"/>
  <c r="B25" i="128"/>
  <c r="AF24" i="128"/>
  <c r="AE24" i="128"/>
  <c r="Z24" i="128"/>
  <c r="Y24" i="128"/>
  <c r="T24" i="128"/>
  <c r="S24" i="128"/>
  <c r="N24" i="128"/>
  <c r="M24" i="128"/>
  <c r="H24" i="128"/>
  <c r="G24" i="128"/>
  <c r="B24" i="128"/>
  <c r="AE23" i="128"/>
  <c r="Y23" i="128"/>
  <c r="S23" i="128"/>
  <c r="M23" i="128"/>
  <c r="G23" i="128"/>
  <c r="G190" i="128" s="1"/>
  <c r="B23" i="128"/>
  <c r="AE22" i="128"/>
  <c r="Y22" i="128"/>
  <c r="Y190" i="128" s="1"/>
  <c r="S22" i="128"/>
  <c r="M22" i="128"/>
  <c r="B22" i="128"/>
  <c r="AF21" i="128"/>
  <c r="AD21" i="128"/>
  <c r="AB21" i="128" s="1"/>
  <c r="Z21" i="128"/>
  <c r="X21" i="128"/>
  <c r="V21" i="128" s="1"/>
  <c r="T21" i="128"/>
  <c r="R21" i="128"/>
  <c r="P21" i="128" s="1"/>
  <c r="N21" i="128"/>
  <c r="L21" i="128"/>
  <c r="J21" i="128" s="1"/>
  <c r="H21" i="128"/>
  <c r="F21" i="128"/>
  <c r="D21" i="128" s="1"/>
  <c r="B21" i="128"/>
  <c r="B9" i="128"/>
  <c r="G202" i="128" s="1"/>
  <c r="B202" i="127"/>
  <c r="AD192" i="127"/>
  <c r="X192" i="127"/>
  <c r="R192" i="127"/>
  <c r="L192" i="127"/>
  <c r="F192" i="127"/>
  <c r="AF189" i="127"/>
  <c r="AE189" i="127"/>
  <c r="Z189" i="127"/>
  <c r="Y189" i="127"/>
  <c r="T189" i="127"/>
  <c r="S189" i="127"/>
  <c r="N189" i="127"/>
  <c r="M189" i="127"/>
  <c r="H189" i="127"/>
  <c r="G189" i="127"/>
  <c r="B189" i="127"/>
  <c r="AF188" i="127"/>
  <c r="AE188" i="127"/>
  <c r="Z188" i="127"/>
  <c r="Y188" i="127"/>
  <c r="T188" i="127"/>
  <c r="S188" i="127"/>
  <c r="N188" i="127"/>
  <c r="M188" i="127"/>
  <c r="H188" i="127"/>
  <c r="G188" i="127"/>
  <c r="B188" i="127"/>
  <c r="AF187" i="127"/>
  <c r="AE187" i="127"/>
  <c r="Z187" i="127"/>
  <c r="Y187" i="127"/>
  <c r="T187" i="127"/>
  <c r="S187" i="127"/>
  <c r="N187" i="127"/>
  <c r="M187" i="127"/>
  <c r="H187" i="127"/>
  <c r="G187" i="127"/>
  <c r="B187" i="127"/>
  <c r="AF186" i="127"/>
  <c r="AE186" i="127"/>
  <c r="Z186" i="127"/>
  <c r="Y186" i="127"/>
  <c r="T186" i="127"/>
  <c r="S186" i="127"/>
  <c r="N186" i="127"/>
  <c r="M186" i="127"/>
  <c r="H186" i="127"/>
  <c r="G186" i="127"/>
  <c r="B186" i="127"/>
  <c r="AF185" i="127"/>
  <c r="AE185" i="127"/>
  <c r="Z185" i="127"/>
  <c r="Y185" i="127"/>
  <c r="T185" i="127"/>
  <c r="S185" i="127"/>
  <c r="N185" i="127"/>
  <c r="M185" i="127"/>
  <c r="H185" i="127"/>
  <c r="G185" i="127"/>
  <c r="B185" i="127"/>
  <c r="AF184" i="127"/>
  <c r="AE184" i="127"/>
  <c r="Z184" i="127"/>
  <c r="Y184" i="127"/>
  <c r="T184" i="127"/>
  <c r="S184" i="127"/>
  <c r="N184" i="127"/>
  <c r="M184" i="127"/>
  <c r="H184" i="127"/>
  <c r="G184" i="127"/>
  <c r="B184" i="127"/>
  <c r="AF183" i="127"/>
  <c r="AE183" i="127"/>
  <c r="Z183" i="127"/>
  <c r="Y183" i="127"/>
  <c r="T183" i="127"/>
  <c r="S183" i="127"/>
  <c r="N183" i="127"/>
  <c r="M183" i="127"/>
  <c r="H183" i="127"/>
  <c r="G183" i="127"/>
  <c r="B183" i="127"/>
  <c r="AF182" i="127"/>
  <c r="AE182" i="127"/>
  <c r="Z182" i="127"/>
  <c r="Y182" i="127"/>
  <c r="T182" i="127"/>
  <c r="S182" i="127"/>
  <c r="N182" i="127"/>
  <c r="M182" i="127"/>
  <c r="H182" i="127"/>
  <c r="G182" i="127"/>
  <c r="B182" i="127"/>
  <c r="AF181" i="127"/>
  <c r="AE181" i="127"/>
  <c r="Z181" i="127"/>
  <c r="Y181" i="127"/>
  <c r="T181" i="127"/>
  <c r="S181" i="127"/>
  <c r="N181" i="127"/>
  <c r="M181" i="127"/>
  <c r="H181" i="127"/>
  <c r="G181" i="127"/>
  <c r="B181" i="127"/>
  <c r="AF180" i="127"/>
  <c r="AE180" i="127"/>
  <c r="Z180" i="127"/>
  <c r="Y180" i="127"/>
  <c r="T180" i="127"/>
  <c r="S180" i="127"/>
  <c r="N180" i="127"/>
  <c r="M180" i="127"/>
  <c r="H180" i="127"/>
  <c r="G180" i="127"/>
  <c r="B180" i="127"/>
  <c r="AF179" i="127"/>
  <c r="AE179" i="127"/>
  <c r="Z179" i="127"/>
  <c r="Y179" i="127"/>
  <c r="T179" i="127"/>
  <c r="S179" i="127"/>
  <c r="N179" i="127"/>
  <c r="M179" i="127"/>
  <c r="H179" i="127"/>
  <c r="G179" i="127"/>
  <c r="B179" i="127"/>
  <c r="AF178" i="127"/>
  <c r="AE178" i="127"/>
  <c r="Z178" i="127"/>
  <c r="Y178" i="127"/>
  <c r="T178" i="127"/>
  <c r="S178" i="127"/>
  <c r="N178" i="127"/>
  <c r="M178" i="127"/>
  <c r="H178" i="127"/>
  <c r="G178" i="127"/>
  <c r="B178" i="127"/>
  <c r="AF177" i="127"/>
  <c r="AE177" i="127"/>
  <c r="Z177" i="127"/>
  <c r="Y177" i="127"/>
  <c r="T177" i="127"/>
  <c r="S177" i="127"/>
  <c r="N177" i="127"/>
  <c r="M177" i="127"/>
  <c r="H177" i="127"/>
  <c r="G177" i="127"/>
  <c r="B177" i="127"/>
  <c r="AF176" i="127"/>
  <c r="AE176" i="127"/>
  <c r="Z176" i="127"/>
  <c r="Y176" i="127"/>
  <c r="T176" i="127"/>
  <c r="S176" i="127"/>
  <c r="N176" i="127"/>
  <c r="M176" i="127"/>
  <c r="H176" i="127"/>
  <c r="G176" i="127"/>
  <c r="B176" i="127"/>
  <c r="AF175" i="127"/>
  <c r="AE175" i="127"/>
  <c r="Z175" i="127"/>
  <c r="Y175" i="127"/>
  <c r="T175" i="127"/>
  <c r="S175" i="127"/>
  <c r="N175" i="127"/>
  <c r="M175" i="127"/>
  <c r="H175" i="127"/>
  <c r="G175" i="127"/>
  <c r="B175" i="127"/>
  <c r="AF174" i="127"/>
  <c r="AD174" i="127"/>
  <c r="AB174" i="127" s="1"/>
  <c r="Z174" i="127"/>
  <c r="X174" i="127"/>
  <c r="V174" i="127" s="1"/>
  <c r="T174" i="127"/>
  <c r="R174" i="127"/>
  <c r="P174" i="127" s="1"/>
  <c r="N174" i="127"/>
  <c r="L174" i="127"/>
  <c r="J174" i="127" s="1"/>
  <c r="H174" i="127"/>
  <c r="F174" i="127"/>
  <c r="B174" i="127"/>
  <c r="AB173" i="127"/>
  <c r="V173" i="127"/>
  <c r="P173" i="127"/>
  <c r="J173" i="127"/>
  <c r="D173" i="127"/>
  <c r="AF172" i="127"/>
  <c r="AE172" i="127"/>
  <c r="Z172" i="127"/>
  <c r="Y172" i="127"/>
  <c r="T172" i="127"/>
  <c r="S172" i="127"/>
  <c r="N172" i="127"/>
  <c r="M172" i="127"/>
  <c r="H172" i="127"/>
  <c r="G172" i="127"/>
  <c r="B172" i="127"/>
  <c r="AF171" i="127"/>
  <c r="AE171" i="127"/>
  <c r="Z171" i="127"/>
  <c r="Y171" i="127"/>
  <c r="T171" i="127"/>
  <c r="S171" i="127"/>
  <c r="N171" i="127"/>
  <c r="M171" i="127"/>
  <c r="H171" i="127"/>
  <c r="G171" i="127"/>
  <c r="B171" i="127"/>
  <c r="AF170" i="127"/>
  <c r="AE170" i="127"/>
  <c r="Z170" i="127"/>
  <c r="Y170" i="127"/>
  <c r="T170" i="127"/>
  <c r="S170" i="127"/>
  <c r="N170" i="127"/>
  <c r="M170" i="127"/>
  <c r="H170" i="127"/>
  <c r="G170" i="127"/>
  <c r="B170" i="127"/>
  <c r="AF169" i="127"/>
  <c r="AE169" i="127"/>
  <c r="Z169" i="127"/>
  <c r="Y169" i="127"/>
  <c r="T169" i="127"/>
  <c r="S169" i="127"/>
  <c r="N169" i="127"/>
  <c r="M169" i="127"/>
  <c r="H169" i="127"/>
  <c r="G169" i="127"/>
  <c r="B169" i="127"/>
  <c r="AF168" i="127"/>
  <c r="AE168" i="127"/>
  <c r="Z168" i="127"/>
  <c r="Y168" i="127"/>
  <c r="T168" i="127"/>
  <c r="S168" i="127"/>
  <c r="N168" i="127"/>
  <c r="M168" i="127"/>
  <c r="H168" i="127"/>
  <c r="G168" i="127"/>
  <c r="B168" i="127"/>
  <c r="AF167" i="127"/>
  <c r="AE167" i="127"/>
  <c r="Z167" i="127"/>
  <c r="Y167" i="127"/>
  <c r="T167" i="127"/>
  <c r="S167" i="127"/>
  <c r="N167" i="127"/>
  <c r="M167" i="127"/>
  <c r="H167" i="127"/>
  <c r="G167" i="127"/>
  <c r="B167" i="127"/>
  <c r="AF166" i="127"/>
  <c r="AE166" i="127"/>
  <c r="Z166" i="127"/>
  <c r="Y166" i="127"/>
  <c r="T166" i="127"/>
  <c r="S166" i="127"/>
  <c r="N166" i="127"/>
  <c r="M166" i="127"/>
  <c r="H166" i="127"/>
  <c r="G166" i="127"/>
  <c r="B166" i="127"/>
  <c r="AF165" i="127"/>
  <c r="AE165" i="127"/>
  <c r="Z165" i="127"/>
  <c r="Y165" i="127"/>
  <c r="T165" i="127"/>
  <c r="S165" i="127"/>
  <c r="N165" i="127"/>
  <c r="M165" i="127"/>
  <c r="H165" i="127"/>
  <c r="G165" i="127"/>
  <c r="B165" i="127"/>
  <c r="AF164" i="127"/>
  <c r="AE164" i="127"/>
  <c r="Z164" i="127"/>
  <c r="Y164" i="127"/>
  <c r="T164" i="127"/>
  <c r="S164" i="127"/>
  <c r="N164" i="127"/>
  <c r="M164" i="127"/>
  <c r="H164" i="127"/>
  <c r="G164" i="127"/>
  <c r="B164" i="127"/>
  <c r="AF163" i="127"/>
  <c r="AE163" i="127"/>
  <c r="Z163" i="127"/>
  <c r="Y163" i="127"/>
  <c r="T163" i="127"/>
  <c r="S163" i="127"/>
  <c r="N163" i="127"/>
  <c r="M163" i="127"/>
  <c r="H163" i="127"/>
  <c r="G163" i="127"/>
  <c r="B163" i="127"/>
  <c r="AF162" i="127"/>
  <c r="AE162" i="127"/>
  <c r="Z162" i="127"/>
  <c r="Y162" i="127"/>
  <c r="T162" i="127"/>
  <c r="S162" i="127"/>
  <c r="N162" i="127"/>
  <c r="M162" i="127"/>
  <c r="H162" i="127"/>
  <c r="G162" i="127"/>
  <c r="B162" i="127"/>
  <c r="AF161" i="127"/>
  <c r="AE161" i="127"/>
  <c r="Z161" i="127"/>
  <c r="Y161" i="127"/>
  <c r="T161" i="127"/>
  <c r="S161" i="127"/>
  <c r="N161" i="127"/>
  <c r="M161" i="127"/>
  <c r="H161" i="127"/>
  <c r="G161" i="127"/>
  <c r="B161" i="127"/>
  <c r="AF160" i="127"/>
  <c r="AE160" i="127"/>
  <c r="Z160" i="127"/>
  <c r="Y160" i="127"/>
  <c r="T160" i="127"/>
  <c r="S160" i="127"/>
  <c r="N160" i="127"/>
  <c r="M160" i="127"/>
  <c r="H160" i="127"/>
  <c r="G160" i="127"/>
  <c r="B160" i="127"/>
  <c r="AF159" i="127"/>
  <c r="AE159" i="127"/>
  <c r="Z159" i="127"/>
  <c r="Y159" i="127"/>
  <c r="T159" i="127"/>
  <c r="S159" i="127"/>
  <c r="N159" i="127"/>
  <c r="M159" i="127"/>
  <c r="H159" i="127"/>
  <c r="G159" i="127"/>
  <c r="B159" i="127"/>
  <c r="AF158" i="127"/>
  <c r="AE158" i="127"/>
  <c r="Z158" i="127"/>
  <c r="Y158" i="127"/>
  <c r="T158" i="127"/>
  <c r="S158" i="127"/>
  <c r="N158" i="127"/>
  <c r="M158" i="127"/>
  <c r="H158" i="127"/>
  <c r="G158" i="127"/>
  <c r="B158" i="127"/>
  <c r="AF157" i="127"/>
  <c r="AD157" i="127"/>
  <c r="AB157" i="127" s="1"/>
  <c r="Z157" i="127"/>
  <c r="X157" i="127"/>
  <c r="V157" i="127" s="1"/>
  <c r="T157" i="127"/>
  <c r="R157" i="127"/>
  <c r="P157" i="127" s="1"/>
  <c r="N157" i="127"/>
  <c r="L157" i="127"/>
  <c r="J157" i="127" s="1"/>
  <c r="H157" i="127"/>
  <c r="F157" i="127"/>
  <c r="B157" i="127"/>
  <c r="AB156" i="127"/>
  <c r="V156" i="127"/>
  <c r="P156" i="127"/>
  <c r="J156" i="127"/>
  <c r="D156" i="127"/>
  <c r="AF155" i="127"/>
  <c r="AE155" i="127"/>
  <c r="Z155" i="127"/>
  <c r="Y155" i="127"/>
  <c r="T155" i="127"/>
  <c r="S155" i="127"/>
  <c r="N155" i="127"/>
  <c r="M155" i="127"/>
  <c r="H155" i="127"/>
  <c r="G155" i="127"/>
  <c r="B155" i="127"/>
  <c r="AF154" i="127"/>
  <c r="AE154" i="127"/>
  <c r="Z154" i="127"/>
  <c r="Y154" i="127"/>
  <c r="T154" i="127"/>
  <c r="S154" i="127"/>
  <c r="N154" i="127"/>
  <c r="M154" i="127"/>
  <c r="H154" i="127"/>
  <c r="G154" i="127"/>
  <c r="B154" i="127"/>
  <c r="AF153" i="127"/>
  <c r="AE153" i="127"/>
  <c r="Z153" i="127"/>
  <c r="Y153" i="127"/>
  <c r="T153" i="127"/>
  <c r="S153" i="127"/>
  <c r="N153" i="127"/>
  <c r="M153" i="127"/>
  <c r="H153" i="127"/>
  <c r="G153" i="127"/>
  <c r="B153" i="127"/>
  <c r="AF152" i="127"/>
  <c r="AE152" i="127"/>
  <c r="Z152" i="127"/>
  <c r="Y152" i="127"/>
  <c r="T152" i="127"/>
  <c r="S152" i="127"/>
  <c r="N152" i="127"/>
  <c r="M152" i="127"/>
  <c r="H152" i="127"/>
  <c r="G152" i="127"/>
  <c r="B152" i="127"/>
  <c r="AF151" i="127"/>
  <c r="AE151" i="127"/>
  <c r="Z151" i="127"/>
  <c r="Y151" i="127"/>
  <c r="T151" i="127"/>
  <c r="S151" i="127"/>
  <c r="N151" i="127"/>
  <c r="M151" i="127"/>
  <c r="H151" i="127"/>
  <c r="G151" i="127"/>
  <c r="B151" i="127"/>
  <c r="AF150" i="127"/>
  <c r="AE150" i="127"/>
  <c r="Z150" i="127"/>
  <c r="Y150" i="127"/>
  <c r="T150" i="127"/>
  <c r="S150" i="127"/>
  <c r="N150" i="127"/>
  <c r="M150" i="127"/>
  <c r="H150" i="127"/>
  <c r="G150" i="127"/>
  <c r="B150" i="127"/>
  <c r="AF149" i="127"/>
  <c r="AE149" i="127"/>
  <c r="Z149" i="127"/>
  <c r="Y149" i="127"/>
  <c r="T149" i="127"/>
  <c r="S149" i="127"/>
  <c r="N149" i="127"/>
  <c r="M149" i="127"/>
  <c r="H149" i="127"/>
  <c r="G149" i="127"/>
  <c r="B149" i="127"/>
  <c r="AF148" i="127"/>
  <c r="AE148" i="127"/>
  <c r="Z148" i="127"/>
  <c r="Y148" i="127"/>
  <c r="T148" i="127"/>
  <c r="S148" i="127"/>
  <c r="N148" i="127"/>
  <c r="M148" i="127"/>
  <c r="H148" i="127"/>
  <c r="G148" i="127"/>
  <c r="B148" i="127"/>
  <c r="AF147" i="127"/>
  <c r="AE147" i="127"/>
  <c r="Z147" i="127"/>
  <c r="Y147" i="127"/>
  <c r="T147" i="127"/>
  <c r="S147" i="127"/>
  <c r="N147" i="127"/>
  <c r="M147" i="127"/>
  <c r="H147" i="127"/>
  <c r="G147" i="127"/>
  <c r="B147" i="127"/>
  <c r="AF146" i="127"/>
  <c r="AE146" i="127"/>
  <c r="Z146" i="127"/>
  <c r="Y146" i="127"/>
  <c r="T146" i="127"/>
  <c r="S146" i="127"/>
  <c r="N146" i="127"/>
  <c r="M146" i="127"/>
  <c r="H146" i="127"/>
  <c r="G146" i="127"/>
  <c r="B146" i="127"/>
  <c r="AF145" i="127"/>
  <c r="AE145" i="127"/>
  <c r="Z145" i="127"/>
  <c r="Y145" i="127"/>
  <c r="T145" i="127"/>
  <c r="S145" i="127"/>
  <c r="N145" i="127"/>
  <c r="M145" i="127"/>
  <c r="H145" i="127"/>
  <c r="G145" i="127"/>
  <c r="B145" i="127"/>
  <c r="AF144" i="127"/>
  <c r="AE144" i="127"/>
  <c r="Z144" i="127"/>
  <c r="Y144" i="127"/>
  <c r="T144" i="127"/>
  <c r="S144" i="127"/>
  <c r="N144" i="127"/>
  <c r="M144" i="127"/>
  <c r="H144" i="127"/>
  <c r="G144" i="127"/>
  <c r="B144" i="127"/>
  <c r="AF143" i="127"/>
  <c r="AE143" i="127"/>
  <c r="Z143" i="127"/>
  <c r="Y143" i="127"/>
  <c r="T143" i="127"/>
  <c r="S143" i="127"/>
  <c r="N143" i="127"/>
  <c r="M143" i="127"/>
  <c r="H143" i="127"/>
  <c r="G143" i="127"/>
  <c r="B143" i="127"/>
  <c r="AF142" i="127"/>
  <c r="AE142" i="127"/>
  <c r="Z142" i="127"/>
  <c r="Y142" i="127"/>
  <c r="T142" i="127"/>
  <c r="S142" i="127"/>
  <c r="N142" i="127"/>
  <c r="M142" i="127"/>
  <c r="H142" i="127"/>
  <c r="G142" i="127"/>
  <c r="B142" i="127"/>
  <c r="AF141" i="127"/>
  <c r="AE141" i="127"/>
  <c r="Z141" i="127"/>
  <c r="Y141" i="127"/>
  <c r="T141" i="127"/>
  <c r="S141" i="127"/>
  <c r="N141" i="127"/>
  <c r="M141" i="127"/>
  <c r="H141" i="127"/>
  <c r="G141" i="127"/>
  <c r="B141" i="127"/>
  <c r="AF140" i="127"/>
  <c r="AD140" i="127"/>
  <c r="AB140" i="127" s="1"/>
  <c r="Z140" i="127"/>
  <c r="X140" i="127"/>
  <c r="V140" i="127" s="1"/>
  <c r="T140" i="127"/>
  <c r="R140" i="127"/>
  <c r="N140" i="127"/>
  <c r="L140" i="127"/>
  <c r="J140" i="127" s="1"/>
  <c r="H140" i="127"/>
  <c r="F140" i="127"/>
  <c r="D140" i="127" s="1"/>
  <c r="B140" i="127"/>
  <c r="AB139" i="127"/>
  <c r="V139" i="127"/>
  <c r="P139" i="127"/>
  <c r="J139" i="127"/>
  <c r="D139" i="127"/>
  <c r="AF138" i="127"/>
  <c r="AE138" i="127"/>
  <c r="Z138" i="127"/>
  <c r="Y138" i="127"/>
  <c r="T138" i="127"/>
  <c r="S138" i="127"/>
  <c r="N138" i="127"/>
  <c r="M138" i="127"/>
  <c r="H138" i="127"/>
  <c r="G138" i="127"/>
  <c r="B138" i="127"/>
  <c r="AF137" i="127"/>
  <c r="AE137" i="127"/>
  <c r="Z137" i="127"/>
  <c r="Y137" i="127"/>
  <c r="T137" i="127"/>
  <c r="S137" i="127"/>
  <c r="N137" i="127"/>
  <c r="M137" i="127"/>
  <c r="H137" i="127"/>
  <c r="G137" i="127"/>
  <c r="B137" i="127"/>
  <c r="AF136" i="127"/>
  <c r="AE136" i="127"/>
  <c r="Z136" i="127"/>
  <c r="Y136" i="127"/>
  <c r="T136" i="127"/>
  <c r="S136" i="127"/>
  <c r="N136" i="127"/>
  <c r="M136" i="127"/>
  <c r="H136" i="127"/>
  <c r="G136" i="127"/>
  <c r="B136" i="127"/>
  <c r="AF135" i="127"/>
  <c r="AE135" i="127"/>
  <c r="Z135" i="127"/>
  <c r="Y135" i="127"/>
  <c r="T135" i="127"/>
  <c r="S135" i="127"/>
  <c r="N135" i="127"/>
  <c r="M135" i="127"/>
  <c r="H135" i="127"/>
  <c r="G135" i="127"/>
  <c r="B135" i="127"/>
  <c r="AF134" i="127"/>
  <c r="AE134" i="127"/>
  <c r="Z134" i="127"/>
  <c r="Y134" i="127"/>
  <c r="T134" i="127"/>
  <c r="S134" i="127"/>
  <c r="N134" i="127"/>
  <c r="M134" i="127"/>
  <c r="H134" i="127"/>
  <c r="G134" i="127"/>
  <c r="B134" i="127"/>
  <c r="AF133" i="127"/>
  <c r="AE133" i="127"/>
  <c r="Z133" i="127"/>
  <c r="Y133" i="127"/>
  <c r="T133" i="127"/>
  <c r="S133" i="127"/>
  <c r="N133" i="127"/>
  <c r="M133" i="127"/>
  <c r="H133" i="127"/>
  <c r="G133" i="127"/>
  <c r="B133" i="127"/>
  <c r="AF132" i="127"/>
  <c r="AE132" i="127"/>
  <c r="Z132" i="127"/>
  <c r="Y132" i="127"/>
  <c r="T132" i="127"/>
  <c r="S132" i="127"/>
  <c r="N132" i="127"/>
  <c r="M132" i="127"/>
  <c r="H132" i="127"/>
  <c r="G132" i="127"/>
  <c r="B132" i="127"/>
  <c r="AF131" i="127"/>
  <c r="AE131" i="127"/>
  <c r="Z131" i="127"/>
  <c r="Y131" i="127"/>
  <c r="T131" i="127"/>
  <c r="S131" i="127"/>
  <c r="N131" i="127"/>
  <c r="M131" i="127"/>
  <c r="H131" i="127"/>
  <c r="G131" i="127"/>
  <c r="B131" i="127"/>
  <c r="AF130" i="127"/>
  <c r="AE130" i="127"/>
  <c r="Z130" i="127"/>
  <c r="Y130" i="127"/>
  <c r="T130" i="127"/>
  <c r="S130" i="127"/>
  <c r="N130" i="127"/>
  <c r="M130" i="127"/>
  <c r="H130" i="127"/>
  <c r="G130" i="127"/>
  <c r="B130" i="127"/>
  <c r="AF129" i="127"/>
  <c r="AE129" i="127"/>
  <c r="Z129" i="127"/>
  <c r="Y129" i="127"/>
  <c r="T129" i="127"/>
  <c r="S129" i="127"/>
  <c r="N129" i="127"/>
  <c r="M129" i="127"/>
  <c r="H129" i="127"/>
  <c r="G129" i="127"/>
  <c r="B129" i="127"/>
  <c r="AF128" i="127"/>
  <c r="AE128" i="127"/>
  <c r="Z128" i="127"/>
  <c r="Y128" i="127"/>
  <c r="T128" i="127"/>
  <c r="S128" i="127"/>
  <c r="N128" i="127"/>
  <c r="M128" i="127"/>
  <c r="H128" i="127"/>
  <c r="G128" i="127"/>
  <c r="B128" i="127"/>
  <c r="AF127" i="127"/>
  <c r="AE127" i="127"/>
  <c r="Z127" i="127"/>
  <c r="Y127" i="127"/>
  <c r="T127" i="127"/>
  <c r="S127" i="127"/>
  <c r="N127" i="127"/>
  <c r="M127" i="127"/>
  <c r="H127" i="127"/>
  <c r="G127" i="127"/>
  <c r="B127" i="127"/>
  <c r="AF126" i="127"/>
  <c r="AE126" i="127"/>
  <c r="Z126" i="127"/>
  <c r="Y126" i="127"/>
  <c r="T126" i="127"/>
  <c r="S126" i="127"/>
  <c r="N126" i="127"/>
  <c r="M126" i="127"/>
  <c r="H126" i="127"/>
  <c r="G126" i="127"/>
  <c r="B126" i="127"/>
  <c r="AF125" i="127"/>
  <c r="AE125" i="127"/>
  <c r="Z125" i="127"/>
  <c r="Y125" i="127"/>
  <c r="T125" i="127"/>
  <c r="S125" i="127"/>
  <c r="N125" i="127"/>
  <c r="M125" i="127"/>
  <c r="H125" i="127"/>
  <c r="G125" i="127"/>
  <c r="B125" i="127"/>
  <c r="AF124" i="127"/>
  <c r="AE124" i="127"/>
  <c r="Z124" i="127"/>
  <c r="Y124" i="127"/>
  <c r="T124" i="127"/>
  <c r="S124" i="127"/>
  <c r="N124" i="127"/>
  <c r="M124" i="127"/>
  <c r="H124" i="127"/>
  <c r="G124" i="127"/>
  <c r="B124" i="127"/>
  <c r="AF123" i="127"/>
  <c r="AD123" i="127"/>
  <c r="AB123" i="127" s="1"/>
  <c r="Z123" i="127"/>
  <c r="X123" i="127"/>
  <c r="V123" i="127" s="1"/>
  <c r="T123" i="127"/>
  <c r="R123" i="127"/>
  <c r="P123" i="127" s="1"/>
  <c r="N123" i="127"/>
  <c r="L123" i="127"/>
  <c r="J123" i="127" s="1"/>
  <c r="H123" i="127"/>
  <c r="F123" i="127"/>
  <c r="B123" i="127"/>
  <c r="AB122" i="127"/>
  <c r="V122" i="127"/>
  <c r="P122" i="127"/>
  <c r="J122" i="127"/>
  <c r="D122" i="127"/>
  <c r="AI122" i="127" s="1"/>
  <c r="AF121" i="127"/>
  <c r="AE121" i="127"/>
  <c r="Z121" i="127"/>
  <c r="Y121" i="127"/>
  <c r="T121" i="127"/>
  <c r="S121" i="127"/>
  <c r="N121" i="127"/>
  <c r="M121" i="127"/>
  <c r="H121" i="127"/>
  <c r="G121" i="127"/>
  <c r="B121" i="127"/>
  <c r="AF120" i="127"/>
  <c r="AE120" i="127"/>
  <c r="Z120" i="127"/>
  <c r="Y120" i="127"/>
  <c r="T120" i="127"/>
  <c r="S120" i="127"/>
  <c r="N120" i="127"/>
  <c r="M120" i="127"/>
  <c r="H120" i="127"/>
  <c r="G120" i="127"/>
  <c r="B120" i="127"/>
  <c r="AF119" i="127"/>
  <c r="AE119" i="127"/>
  <c r="Z119" i="127"/>
  <c r="Y119" i="127"/>
  <c r="T119" i="127"/>
  <c r="S119" i="127"/>
  <c r="N119" i="127"/>
  <c r="M119" i="127"/>
  <c r="H119" i="127"/>
  <c r="G119" i="127"/>
  <c r="B119" i="127"/>
  <c r="AF118" i="127"/>
  <c r="AE118" i="127"/>
  <c r="Z118" i="127"/>
  <c r="Y118" i="127"/>
  <c r="T118" i="127"/>
  <c r="S118" i="127"/>
  <c r="N118" i="127"/>
  <c r="M118" i="127"/>
  <c r="H118" i="127"/>
  <c r="G118" i="127"/>
  <c r="B118" i="127"/>
  <c r="AE107" i="127"/>
  <c r="AE106" i="127" s="1"/>
  <c r="Y107" i="127"/>
  <c r="Y106" i="127" s="1"/>
  <c r="S107" i="127"/>
  <c r="S106" i="127" s="1"/>
  <c r="M107" i="127"/>
  <c r="M106" i="127" s="1"/>
  <c r="G107" i="127"/>
  <c r="G106" i="127" s="1"/>
  <c r="B107" i="127"/>
  <c r="AD106" i="127"/>
  <c r="AB106" i="127" s="1"/>
  <c r="X106" i="127"/>
  <c r="V106" i="127" s="1"/>
  <c r="R106" i="127"/>
  <c r="P106" i="127" s="1"/>
  <c r="L106" i="127"/>
  <c r="J106" i="127" s="1"/>
  <c r="F106" i="127"/>
  <c r="D106" i="127" s="1"/>
  <c r="B106" i="127"/>
  <c r="AB105" i="127"/>
  <c r="V105" i="127"/>
  <c r="P105" i="127"/>
  <c r="J105" i="127"/>
  <c r="D105" i="127"/>
  <c r="AF104" i="127"/>
  <c r="AE104" i="127"/>
  <c r="Z104" i="127"/>
  <c r="Y104" i="127"/>
  <c r="T104" i="127"/>
  <c r="S104" i="127"/>
  <c r="N104" i="127"/>
  <c r="M104" i="127"/>
  <c r="H104" i="127"/>
  <c r="G104" i="127"/>
  <c r="B104" i="127"/>
  <c r="AF103" i="127"/>
  <c r="AE103" i="127"/>
  <c r="Z103" i="127"/>
  <c r="Y103" i="127"/>
  <c r="T103" i="127"/>
  <c r="S103" i="127"/>
  <c r="N103" i="127"/>
  <c r="M103" i="127"/>
  <c r="H103" i="127"/>
  <c r="G103" i="127"/>
  <c r="B103" i="127"/>
  <c r="AF102" i="127"/>
  <c r="AE102" i="127"/>
  <c r="Z102" i="127"/>
  <c r="Y102" i="127"/>
  <c r="T102" i="127"/>
  <c r="S102" i="127"/>
  <c r="N102" i="127"/>
  <c r="M102" i="127"/>
  <c r="H102" i="127"/>
  <c r="G102" i="127"/>
  <c r="B102" i="127"/>
  <c r="AF101" i="127"/>
  <c r="AE101" i="127"/>
  <c r="Z101" i="127"/>
  <c r="Y101" i="127"/>
  <c r="T101" i="127"/>
  <c r="S101" i="127"/>
  <c r="N101" i="127"/>
  <c r="M101" i="127"/>
  <c r="H101" i="127"/>
  <c r="G101" i="127"/>
  <c r="AF100" i="127"/>
  <c r="AE100" i="127"/>
  <c r="Z100" i="127"/>
  <c r="Y100" i="127"/>
  <c r="T100" i="127"/>
  <c r="S100" i="127"/>
  <c r="N100" i="127"/>
  <c r="M100" i="127"/>
  <c r="H100" i="127"/>
  <c r="G100" i="127"/>
  <c r="AF99" i="127"/>
  <c r="AE99" i="127"/>
  <c r="Z99" i="127"/>
  <c r="Y99" i="127"/>
  <c r="T99" i="127"/>
  <c r="S99" i="127"/>
  <c r="N99" i="127"/>
  <c r="M99" i="127"/>
  <c r="H99" i="127"/>
  <c r="G99" i="127"/>
  <c r="AF98" i="127"/>
  <c r="AE98" i="127"/>
  <c r="Z98" i="127"/>
  <c r="Y98" i="127"/>
  <c r="T98" i="127"/>
  <c r="S98" i="127"/>
  <c r="N98" i="127"/>
  <c r="M98" i="127"/>
  <c r="H98" i="127"/>
  <c r="G98" i="127"/>
  <c r="AF96" i="127"/>
  <c r="AD89" i="127"/>
  <c r="AB89" i="127" s="1"/>
  <c r="X89" i="127"/>
  <c r="V89" i="127" s="1"/>
  <c r="R89" i="127"/>
  <c r="P89" i="127" s="1"/>
  <c r="L89" i="127"/>
  <c r="J89" i="127" s="1"/>
  <c r="F89" i="127"/>
  <c r="B89" i="127"/>
  <c r="AB88" i="127"/>
  <c r="V88" i="127"/>
  <c r="P88" i="127"/>
  <c r="J88" i="127"/>
  <c r="D88" i="127"/>
  <c r="AF87" i="127"/>
  <c r="AE87" i="127"/>
  <c r="Z87" i="127"/>
  <c r="Y87" i="127"/>
  <c r="T87" i="127"/>
  <c r="S87" i="127"/>
  <c r="N87" i="127"/>
  <c r="M87" i="127"/>
  <c r="H87" i="127"/>
  <c r="G87" i="127"/>
  <c r="B87" i="127"/>
  <c r="AF86" i="127"/>
  <c r="AE86" i="127"/>
  <c r="Z86" i="127"/>
  <c r="Y86" i="127"/>
  <c r="T86" i="127"/>
  <c r="S86" i="127"/>
  <c r="N86" i="127"/>
  <c r="M86" i="127"/>
  <c r="H86" i="127"/>
  <c r="G86" i="127"/>
  <c r="B86" i="127"/>
  <c r="AF85" i="127"/>
  <c r="AE85" i="127"/>
  <c r="Z85" i="127"/>
  <c r="Y85" i="127"/>
  <c r="T85" i="127"/>
  <c r="S85" i="127"/>
  <c r="N85" i="127"/>
  <c r="M85" i="127"/>
  <c r="H85" i="127"/>
  <c r="G85" i="127"/>
  <c r="B85" i="127"/>
  <c r="AF84" i="127"/>
  <c r="AE84" i="127"/>
  <c r="Z84" i="127"/>
  <c r="Y84" i="127"/>
  <c r="T84" i="127"/>
  <c r="S84" i="127"/>
  <c r="N84" i="127"/>
  <c r="M84" i="127"/>
  <c r="H84" i="127"/>
  <c r="G84" i="127"/>
  <c r="B84" i="127"/>
  <c r="AF83" i="127"/>
  <c r="AE83" i="127"/>
  <c r="Z83" i="127"/>
  <c r="Y83" i="127"/>
  <c r="T83" i="127"/>
  <c r="S83" i="127"/>
  <c r="N83" i="127"/>
  <c r="M83" i="127"/>
  <c r="H83" i="127"/>
  <c r="G83" i="127"/>
  <c r="B83" i="127"/>
  <c r="AF82" i="127"/>
  <c r="AE82" i="127"/>
  <c r="Z82" i="127"/>
  <c r="Y82" i="127"/>
  <c r="T82" i="127"/>
  <c r="S82" i="127"/>
  <c r="N82" i="127"/>
  <c r="M82" i="127"/>
  <c r="H82" i="127"/>
  <c r="G82" i="127"/>
  <c r="B82" i="127"/>
  <c r="AF81" i="127"/>
  <c r="AE81" i="127"/>
  <c r="Z81" i="127"/>
  <c r="Y81" i="127"/>
  <c r="T81" i="127"/>
  <c r="S81" i="127"/>
  <c r="N81" i="127"/>
  <c r="M81" i="127"/>
  <c r="H81" i="127"/>
  <c r="G81" i="127"/>
  <c r="AF80" i="127"/>
  <c r="AE80" i="127"/>
  <c r="Z80" i="127"/>
  <c r="Y80" i="127"/>
  <c r="T80" i="127"/>
  <c r="S80" i="127"/>
  <c r="N80" i="127"/>
  <c r="M80" i="127"/>
  <c r="H80" i="127"/>
  <c r="G80" i="127"/>
  <c r="AF79" i="127"/>
  <c r="AE79" i="127"/>
  <c r="Z79" i="127"/>
  <c r="Y79" i="127"/>
  <c r="T79" i="127"/>
  <c r="S79" i="127"/>
  <c r="N79" i="127"/>
  <c r="M79" i="127"/>
  <c r="H79" i="127"/>
  <c r="G79" i="127"/>
  <c r="AD72" i="127"/>
  <c r="AB72" i="127" s="1"/>
  <c r="X72" i="127"/>
  <c r="V72" i="127" s="1"/>
  <c r="R72" i="127"/>
  <c r="P72" i="127" s="1"/>
  <c r="L72" i="127"/>
  <c r="F72" i="127"/>
  <c r="D72" i="127" s="1"/>
  <c r="B72" i="127"/>
  <c r="AB71" i="127"/>
  <c r="V71" i="127"/>
  <c r="P71" i="127"/>
  <c r="J71" i="127"/>
  <c r="D71" i="127"/>
  <c r="AF70" i="127"/>
  <c r="AE70" i="127"/>
  <c r="Z70" i="127"/>
  <c r="Y70" i="127"/>
  <c r="T70" i="127"/>
  <c r="S70" i="127"/>
  <c r="N70" i="127"/>
  <c r="M70" i="127"/>
  <c r="H70" i="127"/>
  <c r="G70" i="127"/>
  <c r="B70" i="127"/>
  <c r="AF69" i="127"/>
  <c r="AE69" i="127"/>
  <c r="Z69" i="127"/>
  <c r="Y69" i="127"/>
  <c r="T69" i="127"/>
  <c r="S69" i="127"/>
  <c r="N69" i="127"/>
  <c r="M69" i="127"/>
  <c r="H69" i="127"/>
  <c r="G69" i="127"/>
  <c r="B69" i="127"/>
  <c r="AF68" i="127"/>
  <c r="AE68" i="127"/>
  <c r="Z68" i="127"/>
  <c r="Y68" i="127"/>
  <c r="T68" i="127"/>
  <c r="S68" i="127"/>
  <c r="N68" i="127"/>
  <c r="M68" i="127"/>
  <c r="H68" i="127"/>
  <c r="G68" i="127"/>
  <c r="B68" i="127"/>
  <c r="AF67" i="127"/>
  <c r="AE67" i="127"/>
  <c r="Z67" i="127"/>
  <c r="Y67" i="127"/>
  <c r="T67" i="127"/>
  <c r="S67" i="127"/>
  <c r="N67" i="127"/>
  <c r="M67" i="127"/>
  <c r="H67" i="127"/>
  <c r="G67" i="127"/>
  <c r="B67" i="127"/>
  <c r="AF66" i="127"/>
  <c r="AE66" i="127"/>
  <c r="Z66" i="127"/>
  <c r="Y66" i="127"/>
  <c r="T66" i="127"/>
  <c r="S66" i="127"/>
  <c r="N66" i="127"/>
  <c r="M66" i="127"/>
  <c r="H66" i="127"/>
  <c r="G66" i="127"/>
  <c r="B66" i="127"/>
  <c r="AF65" i="127"/>
  <c r="AE65" i="127"/>
  <c r="Z65" i="127"/>
  <c r="Y65" i="127"/>
  <c r="T65" i="127"/>
  <c r="S65" i="127"/>
  <c r="N65" i="127"/>
  <c r="M65" i="127"/>
  <c r="H65" i="127"/>
  <c r="G65" i="127"/>
  <c r="B65" i="127"/>
  <c r="AF64" i="127"/>
  <c r="AE64" i="127"/>
  <c r="Z64" i="127"/>
  <c r="Y64" i="127"/>
  <c r="T64" i="127"/>
  <c r="S64" i="127"/>
  <c r="N64" i="127"/>
  <c r="M64" i="127"/>
  <c r="H64" i="127"/>
  <c r="G64" i="127"/>
  <c r="B64" i="127"/>
  <c r="AF63" i="127"/>
  <c r="AE63" i="127"/>
  <c r="Z63" i="127"/>
  <c r="Y63" i="127"/>
  <c r="T63" i="127"/>
  <c r="S63" i="127"/>
  <c r="N63" i="127"/>
  <c r="M63" i="127"/>
  <c r="H63" i="127"/>
  <c r="G63" i="127"/>
  <c r="B63" i="127"/>
  <c r="AF62" i="127"/>
  <c r="AE62" i="127"/>
  <c r="Z62" i="127"/>
  <c r="Y62" i="127"/>
  <c r="T62" i="127"/>
  <c r="S62" i="127"/>
  <c r="N62" i="127"/>
  <c r="M62" i="127"/>
  <c r="H62" i="127"/>
  <c r="G62" i="127"/>
  <c r="B62" i="127"/>
  <c r="AF61" i="127"/>
  <c r="AE61" i="127"/>
  <c r="Z61" i="127"/>
  <c r="Y61" i="127"/>
  <c r="T61" i="127"/>
  <c r="S61" i="127"/>
  <c r="N61" i="127"/>
  <c r="M61" i="127"/>
  <c r="H61" i="127"/>
  <c r="G61" i="127"/>
  <c r="B61" i="127"/>
  <c r="AF60" i="127"/>
  <c r="AE60" i="127"/>
  <c r="Z60" i="127"/>
  <c r="Y60" i="127"/>
  <c r="T60" i="127"/>
  <c r="S60" i="127"/>
  <c r="N60" i="127"/>
  <c r="M60" i="127"/>
  <c r="H60" i="127"/>
  <c r="G60" i="127"/>
  <c r="B60" i="127"/>
  <c r="AF59" i="127"/>
  <c r="AE59" i="127"/>
  <c r="Z59" i="127"/>
  <c r="Y59" i="127"/>
  <c r="T59" i="127"/>
  <c r="S59" i="127"/>
  <c r="N59" i="127"/>
  <c r="M59" i="127"/>
  <c r="H59" i="127"/>
  <c r="G59" i="127"/>
  <c r="B59" i="127"/>
  <c r="AF58" i="127"/>
  <c r="AE58" i="127"/>
  <c r="Z58" i="127"/>
  <c r="Y58" i="127"/>
  <c r="T58" i="127"/>
  <c r="S58" i="127"/>
  <c r="N58" i="127"/>
  <c r="M58" i="127"/>
  <c r="H58" i="127"/>
  <c r="G58" i="127"/>
  <c r="B58" i="127"/>
  <c r="AD55" i="127"/>
  <c r="AB55" i="127" s="1"/>
  <c r="X55" i="127"/>
  <c r="V55" i="127" s="1"/>
  <c r="R55" i="127"/>
  <c r="P55" i="127" s="1"/>
  <c r="L55" i="127"/>
  <c r="J55" i="127" s="1"/>
  <c r="F55" i="127"/>
  <c r="B55" i="127"/>
  <c r="AB54" i="127"/>
  <c r="V54" i="127"/>
  <c r="P54" i="127"/>
  <c r="J54" i="127"/>
  <c r="D54" i="127"/>
  <c r="AF53" i="127"/>
  <c r="AE53" i="127"/>
  <c r="Z53" i="127"/>
  <c r="Y53" i="127"/>
  <c r="T53" i="127"/>
  <c r="S53" i="127"/>
  <c r="N53" i="127"/>
  <c r="M53" i="127"/>
  <c r="H53" i="127"/>
  <c r="G53" i="127"/>
  <c r="B53" i="127"/>
  <c r="AF52" i="127"/>
  <c r="AE52" i="127"/>
  <c r="Z52" i="127"/>
  <c r="Y52" i="127"/>
  <c r="T52" i="127"/>
  <c r="S52" i="127"/>
  <c r="N52" i="127"/>
  <c r="M52" i="127"/>
  <c r="H52" i="127"/>
  <c r="G52" i="127"/>
  <c r="B52" i="127"/>
  <c r="AF51" i="127"/>
  <c r="AE51" i="127"/>
  <c r="Z51" i="127"/>
  <c r="Y51" i="127"/>
  <c r="T51" i="127"/>
  <c r="S51" i="127"/>
  <c r="N51" i="127"/>
  <c r="M51" i="127"/>
  <c r="H51" i="127"/>
  <c r="G51" i="127"/>
  <c r="B51" i="127"/>
  <c r="AF50" i="127"/>
  <c r="AE50" i="127"/>
  <c r="Z50" i="127"/>
  <c r="Y50" i="127"/>
  <c r="T50" i="127"/>
  <c r="S50" i="127"/>
  <c r="N50" i="127"/>
  <c r="M50" i="127"/>
  <c r="H50" i="127"/>
  <c r="G50" i="127"/>
  <c r="AF49" i="127"/>
  <c r="AE49" i="127"/>
  <c r="Z49" i="127"/>
  <c r="Y49" i="127"/>
  <c r="T49" i="127"/>
  <c r="S49" i="127"/>
  <c r="N49" i="127"/>
  <c r="M49" i="127"/>
  <c r="H49" i="127"/>
  <c r="G49" i="127"/>
  <c r="AF48" i="127"/>
  <c r="AE48" i="127"/>
  <c r="Z48" i="127"/>
  <c r="Y48" i="127"/>
  <c r="T48" i="127"/>
  <c r="S48" i="127"/>
  <c r="N48" i="127"/>
  <c r="M48" i="127"/>
  <c r="H48" i="127"/>
  <c r="G48" i="127"/>
  <c r="AF47" i="127"/>
  <c r="AE47" i="127"/>
  <c r="Z47" i="127"/>
  <c r="Y47" i="127"/>
  <c r="T47" i="127"/>
  <c r="S47" i="127"/>
  <c r="N47" i="127"/>
  <c r="M47" i="127"/>
  <c r="H47" i="127"/>
  <c r="G47" i="127"/>
  <c r="AF46" i="127"/>
  <c r="Z46" i="127"/>
  <c r="T46" i="127"/>
  <c r="N46" i="127"/>
  <c r="H46" i="127"/>
  <c r="AD38" i="127"/>
  <c r="AB38" i="127" s="1"/>
  <c r="X38" i="127"/>
  <c r="V38" i="127" s="1"/>
  <c r="R38" i="127"/>
  <c r="P38" i="127" s="1"/>
  <c r="L38" i="127"/>
  <c r="J38" i="127" s="1"/>
  <c r="F38" i="127"/>
  <c r="B38" i="127"/>
  <c r="AB37" i="127"/>
  <c r="V37" i="127"/>
  <c r="P37" i="127"/>
  <c r="J37" i="127"/>
  <c r="D37" i="127"/>
  <c r="AF36" i="127"/>
  <c r="AE36" i="127"/>
  <c r="Z36" i="127"/>
  <c r="Y36" i="127"/>
  <c r="T36" i="127"/>
  <c r="S36" i="127"/>
  <c r="N36" i="127"/>
  <c r="M36" i="127"/>
  <c r="H36" i="127"/>
  <c r="G36" i="127"/>
  <c r="B36" i="127"/>
  <c r="AF35" i="127"/>
  <c r="AE35" i="127"/>
  <c r="Z35" i="127"/>
  <c r="Y35" i="127"/>
  <c r="T35" i="127"/>
  <c r="S35" i="127"/>
  <c r="N35" i="127"/>
  <c r="M35" i="127"/>
  <c r="H35" i="127"/>
  <c r="G35" i="127"/>
  <c r="B35" i="127"/>
  <c r="AF34" i="127"/>
  <c r="AE34" i="127"/>
  <c r="Z34" i="127"/>
  <c r="Y34" i="127"/>
  <c r="T34" i="127"/>
  <c r="S34" i="127"/>
  <c r="N34" i="127"/>
  <c r="M34" i="127"/>
  <c r="H34" i="127"/>
  <c r="G34" i="127"/>
  <c r="B34" i="127"/>
  <c r="AF33" i="127"/>
  <c r="AE33" i="127"/>
  <c r="Z33" i="127"/>
  <c r="Y33" i="127"/>
  <c r="T33" i="127"/>
  <c r="S33" i="127"/>
  <c r="N33" i="127"/>
  <c r="M33" i="127"/>
  <c r="H33" i="127"/>
  <c r="G33" i="127"/>
  <c r="B33" i="127"/>
  <c r="AF32" i="127"/>
  <c r="AE32" i="127"/>
  <c r="Z32" i="127"/>
  <c r="Y32" i="127"/>
  <c r="T32" i="127"/>
  <c r="S32" i="127"/>
  <c r="N32" i="127"/>
  <c r="M32" i="127"/>
  <c r="H32" i="127"/>
  <c r="G32" i="127"/>
  <c r="B32" i="127"/>
  <c r="AF31" i="127"/>
  <c r="AE31" i="127"/>
  <c r="Z31" i="127"/>
  <c r="Y31" i="127"/>
  <c r="T31" i="127"/>
  <c r="S31" i="127"/>
  <c r="N31" i="127"/>
  <c r="M31" i="127"/>
  <c r="H31" i="127"/>
  <c r="G31" i="127"/>
  <c r="B31" i="127"/>
  <c r="AF30" i="127"/>
  <c r="AE30" i="127"/>
  <c r="Z30" i="127"/>
  <c r="Y30" i="127"/>
  <c r="T30" i="127"/>
  <c r="S30" i="127"/>
  <c r="N30" i="127"/>
  <c r="M30" i="127"/>
  <c r="H30" i="127"/>
  <c r="G30" i="127"/>
  <c r="B30" i="127"/>
  <c r="AF29" i="127"/>
  <c r="AE29" i="127"/>
  <c r="Z29" i="127"/>
  <c r="Y29" i="127"/>
  <c r="T29" i="127"/>
  <c r="S29" i="127"/>
  <c r="N29" i="127"/>
  <c r="M29" i="127"/>
  <c r="H29" i="127"/>
  <c r="G29" i="127"/>
  <c r="B29" i="127"/>
  <c r="AF28" i="127"/>
  <c r="AE28" i="127"/>
  <c r="Z28" i="127"/>
  <c r="Y28" i="127"/>
  <c r="T28" i="127"/>
  <c r="S28" i="127"/>
  <c r="N28" i="127"/>
  <c r="M28" i="127"/>
  <c r="H28" i="127"/>
  <c r="G28" i="127"/>
  <c r="B28" i="127"/>
  <c r="AF27" i="127"/>
  <c r="AE27" i="127"/>
  <c r="Z27" i="127"/>
  <c r="Y27" i="127"/>
  <c r="T27" i="127"/>
  <c r="S27" i="127"/>
  <c r="N27" i="127"/>
  <c r="M27" i="127"/>
  <c r="H27" i="127"/>
  <c r="G27" i="127"/>
  <c r="B27" i="127"/>
  <c r="AF26" i="127"/>
  <c r="AE26" i="127"/>
  <c r="Z26" i="127"/>
  <c r="Y26" i="127"/>
  <c r="T26" i="127"/>
  <c r="S26" i="127"/>
  <c r="N26" i="127"/>
  <c r="M26" i="127"/>
  <c r="H26" i="127"/>
  <c r="G26" i="127"/>
  <c r="B26" i="127"/>
  <c r="AF25" i="127"/>
  <c r="AE25" i="127"/>
  <c r="Z25" i="127"/>
  <c r="Y25" i="127"/>
  <c r="T25" i="127"/>
  <c r="S25" i="127"/>
  <c r="N25" i="127"/>
  <c r="M25" i="127"/>
  <c r="H25" i="127"/>
  <c r="G25" i="127"/>
  <c r="B25" i="127"/>
  <c r="AF24" i="127"/>
  <c r="AE24" i="127"/>
  <c r="Z24" i="127"/>
  <c r="Y24" i="127"/>
  <c r="T24" i="127"/>
  <c r="S24" i="127"/>
  <c r="N24" i="127"/>
  <c r="M24" i="127"/>
  <c r="H24" i="127"/>
  <c r="G24" i="127"/>
  <c r="B24" i="127"/>
  <c r="AE23" i="127"/>
  <c r="Y23" i="127"/>
  <c r="S23" i="127"/>
  <c r="M23" i="127"/>
  <c r="G23" i="127"/>
  <c r="B23" i="127"/>
  <c r="AE22" i="127"/>
  <c r="Y22" i="127"/>
  <c r="S22" i="127"/>
  <c r="M22" i="127"/>
  <c r="B22" i="127"/>
  <c r="AF21" i="127"/>
  <c r="AD21" i="127"/>
  <c r="AB21" i="127" s="1"/>
  <c r="Z21" i="127"/>
  <c r="X21" i="127"/>
  <c r="V21" i="127" s="1"/>
  <c r="T21" i="127"/>
  <c r="R21" i="127"/>
  <c r="P21" i="127" s="1"/>
  <c r="N21" i="127"/>
  <c r="L21" i="127"/>
  <c r="J21" i="127" s="1"/>
  <c r="H21" i="127"/>
  <c r="F21" i="127"/>
  <c r="B21" i="127"/>
  <c r="B9" i="127"/>
  <c r="G202" i="127" s="1"/>
  <c r="B202" i="126"/>
  <c r="AD192" i="126"/>
  <c r="X192" i="126"/>
  <c r="R192" i="126"/>
  <c r="L192" i="126"/>
  <c r="F192" i="126"/>
  <c r="AF189" i="126"/>
  <c r="AE189" i="126"/>
  <c r="Z189" i="126"/>
  <c r="Y189" i="126"/>
  <c r="T189" i="126"/>
  <c r="S189" i="126"/>
  <c r="N189" i="126"/>
  <c r="M189" i="126"/>
  <c r="H189" i="126"/>
  <c r="G189" i="126"/>
  <c r="B189" i="126"/>
  <c r="AF188" i="126"/>
  <c r="AE188" i="126"/>
  <c r="Z188" i="126"/>
  <c r="Y188" i="126"/>
  <c r="T188" i="126"/>
  <c r="S188" i="126"/>
  <c r="N188" i="126"/>
  <c r="M188" i="126"/>
  <c r="H188" i="126"/>
  <c r="G188" i="126"/>
  <c r="B188" i="126"/>
  <c r="AF187" i="126"/>
  <c r="AE187" i="126"/>
  <c r="Z187" i="126"/>
  <c r="Y187" i="126"/>
  <c r="T187" i="126"/>
  <c r="S187" i="126"/>
  <c r="N187" i="126"/>
  <c r="M187" i="126"/>
  <c r="H187" i="126"/>
  <c r="G187" i="126"/>
  <c r="B187" i="126"/>
  <c r="AF186" i="126"/>
  <c r="AE186" i="126"/>
  <c r="Z186" i="126"/>
  <c r="Y186" i="126"/>
  <c r="T186" i="126"/>
  <c r="S186" i="126"/>
  <c r="N186" i="126"/>
  <c r="M186" i="126"/>
  <c r="H186" i="126"/>
  <c r="G186" i="126"/>
  <c r="B186" i="126"/>
  <c r="AF185" i="126"/>
  <c r="AE185" i="126"/>
  <c r="Z185" i="126"/>
  <c r="Y185" i="126"/>
  <c r="T185" i="126"/>
  <c r="S185" i="126"/>
  <c r="N185" i="126"/>
  <c r="M185" i="126"/>
  <c r="H185" i="126"/>
  <c r="G185" i="126"/>
  <c r="B185" i="126"/>
  <c r="AF184" i="126"/>
  <c r="AE184" i="126"/>
  <c r="Z184" i="126"/>
  <c r="Y184" i="126"/>
  <c r="T184" i="126"/>
  <c r="S184" i="126"/>
  <c r="N184" i="126"/>
  <c r="M184" i="126"/>
  <c r="H184" i="126"/>
  <c r="G184" i="126"/>
  <c r="B184" i="126"/>
  <c r="AF183" i="126"/>
  <c r="AE183" i="126"/>
  <c r="Z183" i="126"/>
  <c r="Y183" i="126"/>
  <c r="T183" i="126"/>
  <c r="S183" i="126"/>
  <c r="N183" i="126"/>
  <c r="M183" i="126"/>
  <c r="H183" i="126"/>
  <c r="G183" i="126"/>
  <c r="B183" i="126"/>
  <c r="AF182" i="126"/>
  <c r="AE182" i="126"/>
  <c r="Z182" i="126"/>
  <c r="Y182" i="126"/>
  <c r="T182" i="126"/>
  <c r="S182" i="126"/>
  <c r="N182" i="126"/>
  <c r="M182" i="126"/>
  <c r="H182" i="126"/>
  <c r="G182" i="126"/>
  <c r="B182" i="126"/>
  <c r="AF181" i="126"/>
  <c r="AE181" i="126"/>
  <c r="Z181" i="126"/>
  <c r="Y181" i="126"/>
  <c r="T181" i="126"/>
  <c r="S181" i="126"/>
  <c r="N181" i="126"/>
  <c r="M181" i="126"/>
  <c r="H181" i="126"/>
  <c r="G181" i="126"/>
  <c r="B181" i="126"/>
  <c r="AF180" i="126"/>
  <c r="AE180" i="126"/>
  <c r="Z180" i="126"/>
  <c r="Y180" i="126"/>
  <c r="T180" i="126"/>
  <c r="S180" i="126"/>
  <c r="N180" i="126"/>
  <c r="M180" i="126"/>
  <c r="H180" i="126"/>
  <c r="G180" i="126"/>
  <c r="B180" i="126"/>
  <c r="AF179" i="126"/>
  <c r="AE179" i="126"/>
  <c r="Z179" i="126"/>
  <c r="Y179" i="126"/>
  <c r="T179" i="126"/>
  <c r="S179" i="126"/>
  <c r="N179" i="126"/>
  <c r="M179" i="126"/>
  <c r="H179" i="126"/>
  <c r="G179" i="126"/>
  <c r="B179" i="126"/>
  <c r="AF178" i="126"/>
  <c r="AE178" i="126"/>
  <c r="Z178" i="126"/>
  <c r="Y178" i="126"/>
  <c r="T178" i="126"/>
  <c r="S178" i="126"/>
  <c r="N178" i="126"/>
  <c r="M178" i="126"/>
  <c r="H178" i="126"/>
  <c r="G178" i="126"/>
  <c r="B178" i="126"/>
  <c r="AF177" i="126"/>
  <c r="AE177" i="126"/>
  <c r="Z177" i="126"/>
  <c r="Y177" i="126"/>
  <c r="T177" i="126"/>
  <c r="S177" i="126"/>
  <c r="N177" i="126"/>
  <c r="M177" i="126"/>
  <c r="H177" i="126"/>
  <c r="G177" i="126"/>
  <c r="B177" i="126"/>
  <c r="AF176" i="126"/>
  <c r="AE176" i="126"/>
  <c r="Z176" i="126"/>
  <c r="Y176" i="126"/>
  <c r="T176" i="126"/>
  <c r="S176" i="126"/>
  <c r="N176" i="126"/>
  <c r="M176" i="126"/>
  <c r="H176" i="126"/>
  <c r="G176" i="126"/>
  <c r="B176" i="126"/>
  <c r="AF175" i="126"/>
  <c r="AE175" i="126"/>
  <c r="Z175" i="126"/>
  <c r="Y175" i="126"/>
  <c r="T175" i="126"/>
  <c r="S175" i="126"/>
  <c r="N175" i="126"/>
  <c r="M175" i="126"/>
  <c r="H175" i="126"/>
  <c r="G175" i="126"/>
  <c r="B175" i="126"/>
  <c r="AF174" i="126"/>
  <c r="AD174" i="126"/>
  <c r="AB174" i="126" s="1"/>
  <c r="Z174" i="126"/>
  <c r="X174" i="126"/>
  <c r="V174" i="126" s="1"/>
  <c r="T174" i="126"/>
  <c r="R174" i="126"/>
  <c r="P174" i="126" s="1"/>
  <c r="N174" i="126"/>
  <c r="L174" i="126"/>
  <c r="J174" i="126" s="1"/>
  <c r="H174" i="126"/>
  <c r="F174" i="126"/>
  <c r="B174" i="126"/>
  <c r="AB173" i="126"/>
  <c r="V173" i="126"/>
  <c r="P173" i="126"/>
  <c r="J173" i="126"/>
  <c r="D173" i="126"/>
  <c r="AF172" i="126"/>
  <c r="AE172" i="126"/>
  <c r="Z172" i="126"/>
  <c r="Y172" i="126"/>
  <c r="T172" i="126"/>
  <c r="S172" i="126"/>
  <c r="N172" i="126"/>
  <c r="M172" i="126"/>
  <c r="H172" i="126"/>
  <c r="G172" i="126"/>
  <c r="B172" i="126"/>
  <c r="AF171" i="126"/>
  <c r="AE171" i="126"/>
  <c r="Z171" i="126"/>
  <c r="Y171" i="126"/>
  <c r="T171" i="126"/>
  <c r="S171" i="126"/>
  <c r="N171" i="126"/>
  <c r="M171" i="126"/>
  <c r="H171" i="126"/>
  <c r="G171" i="126"/>
  <c r="B171" i="126"/>
  <c r="AF170" i="126"/>
  <c r="AE170" i="126"/>
  <c r="Z170" i="126"/>
  <c r="Y170" i="126"/>
  <c r="T170" i="126"/>
  <c r="S170" i="126"/>
  <c r="N170" i="126"/>
  <c r="M170" i="126"/>
  <c r="H170" i="126"/>
  <c r="G170" i="126"/>
  <c r="B170" i="126"/>
  <c r="AF169" i="126"/>
  <c r="AE169" i="126"/>
  <c r="Z169" i="126"/>
  <c r="Y169" i="126"/>
  <c r="T169" i="126"/>
  <c r="S169" i="126"/>
  <c r="N169" i="126"/>
  <c r="M169" i="126"/>
  <c r="H169" i="126"/>
  <c r="G169" i="126"/>
  <c r="B169" i="126"/>
  <c r="AF168" i="126"/>
  <c r="AE168" i="126"/>
  <c r="Z168" i="126"/>
  <c r="Y168" i="126"/>
  <c r="T168" i="126"/>
  <c r="S168" i="126"/>
  <c r="N168" i="126"/>
  <c r="M168" i="126"/>
  <c r="H168" i="126"/>
  <c r="G168" i="126"/>
  <c r="B168" i="126"/>
  <c r="AF167" i="126"/>
  <c r="AE167" i="126"/>
  <c r="Z167" i="126"/>
  <c r="Y167" i="126"/>
  <c r="T167" i="126"/>
  <c r="S167" i="126"/>
  <c r="N167" i="126"/>
  <c r="M167" i="126"/>
  <c r="H167" i="126"/>
  <c r="G167" i="126"/>
  <c r="B167" i="126"/>
  <c r="AF166" i="126"/>
  <c r="AE166" i="126"/>
  <c r="Z166" i="126"/>
  <c r="Y166" i="126"/>
  <c r="T166" i="126"/>
  <c r="S166" i="126"/>
  <c r="N166" i="126"/>
  <c r="M166" i="126"/>
  <c r="H166" i="126"/>
  <c r="G166" i="126"/>
  <c r="B166" i="126"/>
  <c r="AF165" i="126"/>
  <c r="AE165" i="126"/>
  <c r="Z165" i="126"/>
  <c r="Y165" i="126"/>
  <c r="T165" i="126"/>
  <c r="S165" i="126"/>
  <c r="N165" i="126"/>
  <c r="M165" i="126"/>
  <c r="H165" i="126"/>
  <c r="G165" i="126"/>
  <c r="B165" i="126"/>
  <c r="AF164" i="126"/>
  <c r="AE164" i="126"/>
  <c r="Z164" i="126"/>
  <c r="Y164" i="126"/>
  <c r="T164" i="126"/>
  <c r="S164" i="126"/>
  <c r="N164" i="126"/>
  <c r="M164" i="126"/>
  <c r="H164" i="126"/>
  <c r="G164" i="126"/>
  <c r="B164" i="126"/>
  <c r="AF163" i="126"/>
  <c r="AE163" i="126"/>
  <c r="Z163" i="126"/>
  <c r="Y163" i="126"/>
  <c r="T163" i="126"/>
  <c r="S163" i="126"/>
  <c r="N163" i="126"/>
  <c r="M163" i="126"/>
  <c r="H163" i="126"/>
  <c r="G163" i="126"/>
  <c r="B163" i="126"/>
  <c r="AF162" i="126"/>
  <c r="AE162" i="126"/>
  <c r="Z162" i="126"/>
  <c r="Y162" i="126"/>
  <c r="T162" i="126"/>
  <c r="S162" i="126"/>
  <c r="N162" i="126"/>
  <c r="M162" i="126"/>
  <c r="H162" i="126"/>
  <c r="G162" i="126"/>
  <c r="B162" i="126"/>
  <c r="AF161" i="126"/>
  <c r="AE161" i="126"/>
  <c r="Z161" i="126"/>
  <c r="Y161" i="126"/>
  <c r="T161" i="126"/>
  <c r="S161" i="126"/>
  <c r="N161" i="126"/>
  <c r="M161" i="126"/>
  <c r="H161" i="126"/>
  <c r="G161" i="126"/>
  <c r="B161" i="126"/>
  <c r="AF160" i="126"/>
  <c r="AE160" i="126"/>
  <c r="Z160" i="126"/>
  <c r="Y160" i="126"/>
  <c r="T160" i="126"/>
  <c r="S160" i="126"/>
  <c r="N160" i="126"/>
  <c r="M160" i="126"/>
  <c r="H160" i="126"/>
  <c r="G160" i="126"/>
  <c r="B160" i="126"/>
  <c r="AF159" i="126"/>
  <c r="AE159" i="126"/>
  <c r="Z159" i="126"/>
  <c r="Y159" i="126"/>
  <c r="T159" i="126"/>
  <c r="S159" i="126"/>
  <c r="N159" i="126"/>
  <c r="M159" i="126"/>
  <c r="H159" i="126"/>
  <c r="G159" i="126"/>
  <c r="B159" i="126"/>
  <c r="AF158" i="126"/>
  <c r="AE158" i="126"/>
  <c r="Z158" i="126"/>
  <c r="Y158" i="126"/>
  <c r="T158" i="126"/>
  <c r="S158" i="126"/>
  <c r="N158" i="126"/>
  <c r="M158" i="126"/>
  <c r="H158" i="126"/>
  <c r="G158" i="126"/>
  <c r="B158" i="126"/>
  <c r="AF157" i="126"/>
  <c r="AD157" i="126"/>
  <c r="AB157" i="126" s="1"/>
  <c r="Z157" i="126"/>
  <c r="X157" i="126"/>
  <c r="V157" i="126" s="1"/>
  <c r="T157" i="126"/>
  <c r="R157" i="126"/>
  <c r="P157" i="126" s="1"/>
  <c r="N157" i="126"/>
  <c r="L157" i="126"/>
  <c r="J157" i="126" s="1"/>
  <c r="H157" i="126"/>
  <c r="F157" i="126"/>
  <c r="D157" i="126" s="1"/>
  <c r="B157" i="126"/>
  <c r="AB156" i="126"/>
  <c r="V156" i="126"/>
  <c r="P156" i="126"/>
  <c r="J156" i="126"/>
  <c r="D156" i="126"/>
  <c r="AF155" i="126"/>
  <c r="AE155" i="126"/>
  <c r="Z155" i="126"/>
  <c r="Y155" i="126"/>
  <c r="T155" i="126"/>
  <c r="S155" i="126"/>
  <c r="N155" i="126"/>
  <c r="M155" i="126"/>
  <c r="H155" i="126"/>
  <c r="G155" i="126"/>
  <c r="B155" i="126"/>
  <c r="AF154" i="126"/>
  <c r="AE154" i="126"/>
  <c r="Z154" i="126"/>
  <c r="Y154" i="126"/>
  <c r="T154" i="126"/>
  <c r="S154" i="126"/>
  <c r="N154" i="126"/>
  <c r="M154" i="126"/>
  <c r="H154" i="126"/>
  <c r="G154" i="126"/>
  <c r="B154" i="126"/>
  <c r="AF153" i="126"/>
  <c r="AE153" i="126"/>
  <c r="Z153" i="126"/>
  <c r="Y153" i="126"/>
  <c r="T153" i="126"/>
  <c r="S153" i="126"/>
  <c r="N153" i="126"/>
  <c r="M153" i="126"/>
  <c r="H153" i="126"/>
  <c r="G153" i="126"/>
  <c r="B153" i="126"/>
  <c r="AF152" i="126"/>
  <c r="AE152" i="126"/>
  <c r="Z152" i="126"/>
  <c r="Y152" i="126"/>
  <c r="T152" i="126"/>
  <c r="S152" i="126"/>
  <c r="N152" i="126"/>
  <c r="M152" i="126"/>
  <c r="H152" i="126"/>
  <c r="G152" i="126"/>
  <c r="B152" i="126"/>
  <c r="AF151" i="126"/>
  <c r="AE151" i="126"/>
  <c r="Z151" i="126"/>
  <c r="Y151" i="126"/>
  <c r="T151" i="126"/>
  <c r="S151" i="126"/>
  <c r="N151" i="126"/>
  <c r="M151" i="126"/>
  <c r="H151" i="126"/>
  <c r="G151" i="126"/>
  <c r="B151" i="126"/>
  <c r="AF150" i="126"/>
  <c r="AE150" i="126"/>
  <c r="Z150" i="126"/>
  <c r="Y150" i="126"/>
  <c r="T150" i="126"/>
  <c r="S150" i="126"/>
  <c r="N150" i="126"/>
  <c r="M150" i="126"/>
  <c r="H150" i="126"/>
  <c r="G150" i="126"/>
  <c r="B150" i="126"/>
  <c r="AF149" i="126"/>
  <c r="AE149" i="126"/>
  <c r="Z149" i="126"/>
  <c r="Y149" i="126"/>
  <c r="T149" i="126"/>
  <c r="S149" i="126"/>
  <c r="N149" i="126"/>
  <c r="M149" i="126"/>
  <c r="H149" i="126"/>
  <c r="G149" i="126"/>
  <c r="B149" i="126"/>
  <c r="AF148" i="126"/>
  <c r="AE148" i="126"/>
  <c r="Z148" i="126"/>
  <c r="Y148" i="126"/>
  <c r="T148" i="126"/>
  <c r="S148" i="126"/>
  <c r="N148" i="126"/>
  <c r="M148" i="126"/>
  <c r="H148" i="126"/>
  <c r="G148" i="126"/>
  <c r="B148" i="126"/>
  <c r="AF147" i="126"/>
  <c r="AE147" i="126"/>
  <c r="Z147" i="126"/>
  <c r="Y147" i="126"/>
  <c r="T147" i="126"/>
  <c r="S147" i="126"/>
  <c r="N147" i="126"/>
  <c r="M147" i="126"/>
  <c r="H147" i="126"/>
  <c r="G147" i="126"/>
  <c r="B147" i="126"/>
  <c r="AF146" i="126"/>
  <c r="AE146" i="126"/>
  <c r="Z146" i="126"/>
  <c r="Y146" i="126"/>
  <c r="T146" i="126"/>
  <c r="S146" i="126"/>
  <c r="N146" i="126"/>
  <c r="M146" i="126"/>
  <c r="H146" i="126"/>
  <c r="G146" i="126"/>
  <c r="B146" i="126"/>
  <c r="AF145" i="126"/>
  <c r="AE145" i="126"/>
  <c r="Z145" i="126"/>
  <c r="Y145" i="126"/>
  <c r="T145" i="126"/>
  <c r="S145" i="126"/>
  <c r="N145" i="126"/>
  <c r="M145" i="126"/>
  <c r="H145" i="126"/>
  <c r="G145" i="126"/>
  <c r="B145" i="126"/>
  <c r="AF144" i="126"/>
  <c r="AE144" i="126"/>
  <c r="Z144" i="126"/>
  <c r="Y144" i="126"/>
  <c r="T144" i="126"/>
  <c r="S144" i="126"/>
  <c r="N144" i="126"/>
  <c r="M144" i="126"/>
  <c r="H144" i="126"/>
  <c r="G144" i="126"/>
  <c r="B144" i="126"/>
  <c r="AF143" i="126"/>
  <c r="AE143" i="126"/>
  <c r="Z143" i="126"/>
  <c r="Y143" i="126"/>
  <c r="T143" i="126"/>
  <c r="S143" i="126"/>
  <c r="N143" i="126"/>
  <c r="M143" i="126"/>
  <c r="H143" i="126"/>
  <c r="G143" i="126"/>
  <c r="B143" i="126"/>
  <c r="AF142" i="126"/>
  <c r="AE142" i="126"/>
  <c r="Z142" i="126"/>
  <c r="Y142" i="126"/>
  <c r="T142" i="126"/>
  <c r="S142" i="126"/>
  <c r="N142" i="126"/>
  <c r="M142" i="126"/>
  <c r="H142" i="126"/>
  <c r="G142" i="126"/>
  <c r="B142" i="126"/>
  <c r="AF141" i="126"/>
  <c r="AE141" i="126"/>
  <c r="Z141" i="126"/>
  <c r="Y141" i="126"/>
  <c r="T141" i="126"/>
  <c r="S141" i="126"/>
  <c r="N141" i="126"/>
  <c r="M141" i="126"/>
  <c r="H141" i="126"/>
  <c r="G141" i="126"/>
  <c r="B141" i="126"/>
  <c r="AF140" i="126"/>
  <c r="AD140" i="126"/>
  <c r="AB140" i="126" s="1"/>
  <c r="Z140" i="126"/>
  <c r="X140" i="126"/>
  <c r="V140" i="126" s="1"/>
  <c r="T140" i="126"/>
  <c r="R140" i="126"/>
  <c r="P140" i="126" s="1"/>
  <c r="N140" i="126"/>
  <c r="L140" i="126"/>
  <c r="J140" i="126" s="1"/>
  <c r="H140" i="126"/>
  <c r="F140" i="126"/>
  <c r="B140" i="126"/>
  <c r="AB139" i="126"/>
  <c r="V139" i="126"/>
  <c r="P139" i="126"/>
  <c r="J139" i="126"/>
  <c r="D139" i="126"/>
  <c r="AF138" i="126"/>
  <c r="AE138" i="126"/>
  <c r="Z138" i="126"/>
  <c r="Y138" i="126"/>
  <c r="T138" i="126"/>
  <c r="S138" i="126"/>
  <c r="N138" i="126"/>
  <c r="M138" i="126"/>
  <c r="H138" i="126"/>
  <c r="G138" i="126"/>
  <c r="B138" i="126"/>
  <c r="AF137" i="126"/>
  <c r="AE137" i="126"/>
  <c r="Z137" i="126"/>
  <c r="Y137" i="126"/>
  <c r="T137" i="126"/>
  <c r="S137" i="126"/>
  <c r="N137" i="126"/>
  <c r="M137" i="126"/>
  <c r="H137" i="126"/>
  <c r="G137" i="126"/>
  <c r="B137" i="126"/>
  <c r="AF136" i="126"/>
  <c r="AE136" i="126"/>
  <c r="Z136" i="126"/>
  <c r="Y136" i="126"/>
  <c r="T136" i="126"/>
  <c r="S136" i="126"/>
  <c r="N136" i="126"/>
  <c r="M136" i="126"/>
  <c r="H136" i="126"/>
  <c r="G136" i="126"/>
  <c r="B136" i="126"/>
  <c r="AF135" i="126"/>
  <c r="AE135" i="126"/>
  <c r="Z135" i="126"/>
  <c r="Y135" i="126"/>
  <c r="T135" i="126"/>
  <c r="S135" i="126"/>
  <c r="N135" i="126"/>
  <c r="M135" i="126"/>
  <c r="H135" i="126"/>
  <c r="G135" i="126"/>
  <c r="B135" i="126"/>
  <c r="AF134" i="126"/>
  <c r="AE134" i="126"/>
  <c r="Z134" i="126"/>
  <c r="Y134" i="126"/>
  <c r="T134" i="126"/>
  <c r="S134" i="126"/>
  <c r="N134" i="126"/>
  <c r="M134" i="126"/>
  <c r="H134" i="126"/>
  <c r="G134" i="126"/>
  <c r="B134" i="126"/>
  <c r="AF133" i="126"/>
  <c r="AE133" i="126"/>
  <c r="Z133" i="126"/>
  <c r="Y133" i="126"/>
  <c r="T133" i="126"/>
  <c r="S133" i="126"/>
  <c r="N133" i="126"/>
  <c r="M133" i="126"/>
  <c r="H133" i="126"/>
  <c r="G133" i="126"/>
  <c r="B133" i="126"/>
  <c r="AF132" i="126"/>
  <c r="AE132" i="126"/>
  <c r="Z132" i="126"/>
  <c r="Y132" i="126"/>
  <c r="T132" i="126"/>
  <c r="S132" i="126"/>
  <c r="N132" i="126"/>
  <c r="M132" i="126"/>
  <c r="H132" i="126"/>
  <c r="G132" i="126"/>
  <c r="B132" i="126"/>
  <c r="AF131" i="126"/>
  <c r="AE131" i="126"/>
  <c r="Z131" i="126"/>
  <c r="Y131" i="126"/>
  <c r="T131" i="126"/>
  <c r="S131" i="126"/>
  <c r="N131" i="126"/>
  <c r="M131" i="126"/>
  <c r="H131" i="126"/>
  <c r="G131" i="126"/>
  <c r="B131" i="126"/>
  <c r="AF130" i="126"/>
  <c r="AE130" i="126"/>
  <c r="Z130" i="126"/>
  <c r="Y130" i="126"/>
  <c r="T130" i="126"/>
  <c r="S130" i="126"/>
  <c r="N130" i="126"/>
  <c r="M130" i="126"/>
  <c r="H130" i="126"/>
  <c r="G130" i="126"/>
  <c r="B130" i="126"/>
  <c r="AF129" i="126"/>
  <c r="AE129" i="126"/>
  <c r="Z129" i="126"/>
  <c r="Y129" i="126"/>
  <c r="T129" i="126"/>
  <c r="S129" i="126"/>
  <c r="N129" i="126"/>
  <c r="M129" i="126"/>
  <c r="H129" i="126"/>
  <c r="G129" i="126"/>
  <c r="B129" i="126"/>
  <c r="AF128" i="126"/>
  <c r="AE128" i="126"/>
  <c r="Z128" i="126"/>
  <c r="Y128" i="126"/>
  <c r="T128" i="126"/>
  <c r="S128" i="126"/>
  <c r="N128" i="126"/>
  <c r="M128" i="126"/>
  <c r="H128" i="126"/>
  <c r="G128" i="126"/>
  <c r="B128" i="126"/>
  <c r="AF127" i="126"/>
  <c r="AE127" i="126"/>
  <c r="Z127" i="126"/>
  <c r="Y127" i="126"/>
  <c r="T127" i="126"/>
  <c r="S127" i="126"/>
  <c r="N127" i="126"/>
  <c r="M127" i="126"/>
  <c r="H127" i="126"/>
  <c r="G127" i="126"/>
  <c r="B127" i="126"/>
  <c r="AF126" i="126"/>
  <c r="AE126" i="126"/>
  <c r="Z126" i="126"/>
  <c r="Y126" i="126"/>
  <c r="T126" i="126"/>
  <c r="S126" i="126"/>
  <c r="N126" i="126"/>
  <c r="M126" i="126"/>
  <c r="H126" i="126"/>
  <c r="G126" i="126"/>
  <c r="B126" i="126"/>
  <c r="AF125" i="126"/>
  <c r="AE125" i="126"/>
  <c r="Z125" i="126"/>
  <c r="Y125" i="126"/>
  <c r="T125" i="126"/>
  <c r="S125" i="126"/>
  <c r="N125" i="126"/>
  <c r="M125" i="126"/>
  <c r="H125" i="126"/>
  <c r="G125" i="126"/>
  <c r="B125" i="126"/>
  <c r="AF124" i="126"/>
  <c r="AE124" i="126"/>
  <c r="Z124" i="126"/>
  <c r="Y124" i="126"/>
  <c r="T124" i="126"/>
  <c r="S124" i="126"/>
  <c r="N124" i="126"/>
  <c r="M124" i="126"/>
  <c r="H124" i="126"/>
  <c r="G124" i="126"/>
  <c r="B124" i="126"/>
  <c r="AF123" i="126"/>
  <c r="AD123" i="126"/>
  <c r="AB123" i="126" s="1"/>
  <c r="Z123" i="126"/>
  <c r="X123" i="126"/>
  <c r="V123" i="126" s="1"/>
  <c r="T123" i="126"/>
  <c r="R123" i="126"/>
  <c r="P123" i="126" s="1"/>
  <c r="N123" i="126"/>
  <c r="L123" i="126"/>
  <c r="J123" i="126" s="1"/>
  <c r="H123" i="126"/>
  <c r="F123" i="126"/>
  <c r="D123" i="126" s="1"/>
  <c r="B123" i="126"/>
  <c r="AB122" i="126"/>
  <c r="V122" i="126"/>
  <c r="P122" i="126"/>
  <c r="J122" i="126"/>
  <c r="D122" i="126"/>
  <c r="AI122" i="126" s="1"/>
  <c r="AF121" i="126"/>
  <c r="AE121" i="126"/>
  <c r="Z121" i="126"/>
  <c r="Y121" i="126"/>
  <c r="T121" i="126"/>
  <c r="S121" i="126"/>
  <c r="N121" i="126"/>
  <c r="M121" i="126"/>
  <c r="H121" i="126"/>
  <c r="G121" i="126"/>
  <c r="B121" i="126"/>
  <c r="AF120" i="126"/>
  <c r="AE120" i="126"/>
  <c r="Z120" i="126"/>
  <c r="Y120" i="126"/>
  <c r="T120" i="126"/>
  <c r="S120" i="126"/>
  <c r="N120" i="126"/>
  <c r="M120" i="126"/>
  <c r="H120" i="126"/>
  <c r="G120" i="126"/>
  <c r="B120" i="126"/>
  <c r="AF119" i="126"/>
  <c r="AE119" i="126"/>
  <c r="Z119" i="126"/>
  <c r="Y119" i="126"/>
  <c r="T119" i="126"/>
  <c r="S119" i="126"/>
  <c r="N119" i="126"/>
  <c r="M119" i="126"/>
  <c r="H119" i="126"/>
  <c r="G119" i="126"/>
  <c r="B119" i="126"/>
  <c r="AF118" i="126"/>
  <c r="AE118" i="126"/>
  <c r="Z118" i="126"/>
  <c r="Y118" i="126"/>
  <c r="T118" i="126"/>
  <c r="S118" i="126"/>
  <c r="N118" i="126"/>
  <c r="M118" i="126"/>
  <c r="H118" i="126"/>
  <c r="G118" i="126"/>
  <c r="B118" i="126"/>
  <c r="AE107" i="126"/>
  <c r="AE106" i="126" s="1"/>
  <c r="Y107" i="126"/>
  <c r="Y106" i="126" s="1"/>
  <c r="S107" i="126"/>
  <c r="S106" i="126" s="1"/>
  <c r="M107" i="126"/>
  <c r="M106" i="126" s="1"/>
  <c r="G107" i="126"/>
  <c r="G106" i="126" s="1"/>
  <c r="B107" i="126"/>
  <c r="AD106" i="126"/>
  <c r="AB106" i="126" s="1"/>
  <c r="X106" i="126"/>
  <c r="V106" i="126" s="1"/>
  <c r="R106" i="126"/>
  <c r="P106" i="126" s="1"/>
  <c r="L106" i="126"/>
  <c r="J106" i="126" s="1"/>
  <c r="F106" i="126"/>
  <c r="D106" i="126" s="1"/>
  <c r="B106" i="126"/>
  <c r="AB105" i="126"/>
  <c r="V105" i="126"/>
  <c r="P105" i="126"/>
  <c r="J105" i="126"/>
  <c r="D105" i="126"/>
  <c r="AF104" i="126"/>
  <c r="AE104" i="126"/>
  <c r="Z104" i="126"/>
  <c r="Y104" i="126"/>
  <c r="T104" i="126"/>
  <c r="S104" i="126"/>
  <c r="N104" i="126"/>
  <c r="M104" i="126"/>
  <c r="H104" i="126"/>
  <c r="G104" i="126"/>
  <c r="B104" i="126"/>
  <c r="AF103" i="126"/>
  <c r="AE103" i="126"/>
  <c r="Z103" i="126"/>
  <c r="Y103" i="126"/>
  <c r="T103" i="126"/>
  <c r="S103" i="126"/>
  <c r="N103" i="126"/>
  <c r="M103" i="126"/>
  <c r="H103" i="126"/>
  <c r="G103" i="126"/>
  <c r="B103" i="126"/>
  <c r="AF102" i="126"/>
  <c r="AE102" i="126"/>
  <c r="Z102" i="126"/>
  <c r="Y102" i="126"/>
  <c r="T102" i="126"/>
  <c r="S102" i="126"/>
  <c r="N102" i="126"/>
  <c r="M102" i="126"/>
  <c r="H102" i="126"/>
  <c r="G102" i="126"/>
  <c r="B102" i="126"/>
  <c r="AF101" i="126"/>
  <c r="AE101" i="126"/>
  <c r="Z101" i="126"/>
  <c r="Y101" i="126"/>
  <c r="T101" i="126"/>
  <c r="S101" i="126"/>
  <c r="N101" i="126"/>
  <c r="M101" i="126"/>
  <c r="H101" i="126"/>
  <c r="G101" i="126"/>
  <c r="AF100" i="126"/>
  <c r="AE100" i="126"/>
  <c r="Z100" i="126"/>
  <c r="Y100" i="126"/>
  <c r="T100" i="126"/>
  <c r="S100" i="126"/>
  <c r="N100" i="126"/>
  <c r="M100" i="126"/>
  <c r="H100" i="126"/>
  <c r="G100" i="126"/>
  <c r="AF99" i="126"/>
  <c r="AE99" i="126"/>
  <c r="Z99" i="126"/>
  <c r="Y99" i="126"/>
  <c r="T99" i="126"/>
  <c r="S99" i="126"/>
  <c r="N99" i="126"/>
  <c r="M99" i="126"/>
  <c r="H99" i="126"/>
  <c r="G99" i="126"/>
  <c r="AF98" i="126"/>
  <c r="AE98" i="126"/>
  <c r="Z98" i="126"/>
  <c r="Y98" i="126"/>
  <c r="T98" i="126"/>
  <c r="S98" i="126"/>
  <c r="N98" i="126"/>
  <c r="M98" i="126"/>
  <c r="H98" i="126"/>
  <c r="G98" i="126"/>
  <c r="AF96" i="126"/>
  <c r="AD89" i="126"/>
  <c r="AB89" i="126" s="1"/>
  <c r="X89" i="126"/>
  <c r="V89" i="126" s="1"/>
  <c r="R89" i="126"/>
  <c r="P89" i="126" s="1"/>
  <c r="L89" i="126"/>
  <c r="J89" i="126" s="1"/>
  <c r="F89" i="126"/>
  <c r="D89" i="126" s="1"/>
  <c r="B89" i="126"/>
  <c r="AB88" i="126"/>
  <c r="V88" i="126"/>
  <c r="P88" i="126"/>
  <c r="J88" i="126"/>
  <c r="D88" i="126"/>
  <c r="AF87" i="126"/>
  <c r="AE87" i="126"/>
  <c r="Z87" i="126"/>
  <c r="Y87" i="126"/>
  <c r="T87" i="126"/>
  <c r="S87" i="126"/>
  <c r="N87" i="126"/>
  <c r="M87" i="126"/>
  <c r="H87" i="126"/>
  <c r="G87" i="126"/>
  <c r="B87" i="126"/>
  <c r="AF86" i="126"/>
  <c r="AE86" i="126"/>
  <c r="Z86" i="126"/>
  <c r="Y86" i="126"/>
  <c r="T86" i="126"/>
  <c r="S86" i="126"/>
  <c r="N86" i="126"/>
  <c r="M86" i="126"/>
  <c r="H86" i="126"/>
  <c r="G86" i="126"/>
  <c r="B86" i="126"/>
  <c r="AF85" i="126"/>
  <c r="AE85" i="126"/>
  <c r="Z85" i="126"/>
  <c r="Y85" i="126"/>
  <c r="T85" i="126"/>
  <c r="S85" i="126"/>
  <c r="N85" i="126"/>
  <c r="M85" i="126"/>
  <c r="H85" i="126"/>
  <c r="G85" i="126"/>
  <c r="B85" i="126"/>
  <c r="AF84" i="126"/>
  <c r="AE84" i="126"/>
  <c r="Z84" i="126"/>
  <c r="Y84" i="126"/>
  <c r="T84" i="126"/>
  <c r="S84" i="126"/>
  <c r="N84" i="126"/>
  <c r="M84" i="126"/>
  <c r="H84" i="126"/>
  <c r="G84" i="126"/>
  <c r="B84" i="126"/>
  <c r="AF83" i="126"/>
  <c r="AE83" i="126"/>
  <c r="Z83" i="126"/>
  <c r="Y83" i="126"/>
  <c r="T83" i="126"/>
  <c r="S83" i="126"/>
  <c r="N83" i="126"/>
  <c r="M83" i="126"/>
  <c r="H83" i="126"/>
  <c r="G83" i="126"/>
  <c r="B83" i="126"/>
  <c r="AF82" i="126"/>
  <c r="AE82" i="126"/>
  <c r="Z82" i="126"/>
  <c r="Y82" i="126"/>
  <c r="T82" i="126"/>
  <c r="S82" i="126"/>
  <c r="N82" i="126"/>
  <c r="M82" i="126"/>
  <c r="H82" i="126"/>
  <c r="G82" i="126"/>
  <c r="B82" i="126"/>
  <c r="AF81" i="126"/>
  <c r="AE81" i="126"/>
  <c r="Z81" i="126"/>
  <c r="Y81" i="126"/>
  <c r="T81" i="126"/>
  <c r="S81" i="126"/>
  <c r="N81" i="126"/>
  <c r="M81" i="126"/>
  <c r="H81" i="126"/>
  <c r="G81" i="126"/>
  <c r="AF80" i="126"/>
  <c r="AE80" i="126"/>
  <c r="Z80" i="126"/>
  <c r="Y80" i="126"/>
  <c r="T80" i="126"/>
  <c r="S80" i="126"/>
  <c r="N80" i="126"/>
  <c r="M80" i="126"/>
  <c r="H80" i="126"/>
  <c r="G80" i="126"/>
  <c r="AF79" i="126"/>
  <c r="AE79" i="126"/>
  <c r="Z79" i="126"/>
  <c r="Y79" i="126"/>
  <c r="T79" i="126"/>
  <c r="S79" i="126"/>
  <c r="N79" i="126"/>
  <c r="M79" i="126"/>
  <c r="H79" i="126"/>
  <c r="G79" i="126"/>
  <c r="AD72" i="126"/>
  <c r="AB72" i="126" s="1"/>
  <c r="X72" i="126"/>
  <c r="V72" i="126" s="1"/>
  <c r="R72" i="126"/>
  <c r="P72" i="126" s="1"/>
  <c r="L72" i="126"/>
  <c r="J72" i="126" s="1"/>
  <c r="F72" i="126"/>
  <c r="B72" i="126"/>
  <c r="AB71" i="126"/>
  <c r="V71" i="126"/>
  <c r="P71" i="126"/>
  <c r="J71" i="126"/>
  <c r="D71" i="126"/>
  <c r="AF70" i="126"/>
  <c r="AE70" i="126"/>
  <c r="Z70" i="126"/>
  <c r="Y70" i="126"/>
  <c r="T70" i="126"/>
  <c r="S70" i="126"/>
  <c r="N70" i="126"/>
  <c r="M70" i="126"/>
  <c r="H70" i="126"/>
  <c r="G70" i="126"/>
  <c r="B70" i="126"/>
  <c r="AF69" i="126"/>
  <c r="AE69" i="126"/>
  <c r="Z69" i="126"/>
  <c r="Y69" i="126"/>
  <c r="T69" i="126"/>
  <c r="S69" i="126"/>
  <c r="N69" i="126"/>
  <c r="M69" i="126"/>
  <c r="H69" i="126"/>
  <c r="G69" i="126"/>
  <c r="B69" i="126"/>
  <c r="AF68" i="126"/>
  <c r="AE68" i="126"/>
  <c r="Z68" i="126"/>
  <c r="Y68" i="126"/>
  <c r="T68" i="126"/>
  <c r="S68" i="126"/>
  <c r="N68" i="126"/>
  <c r="M68" i="126"/>
  <c r="H68" i="126"/>
  <c r="G68" i="126"/>
  <c r="B68" i="126"/>
  <c r="AF67" i="126"/>
  <c r="AE67" i="126"/>
  <c r="Z67" i="126"/>
  <c r="Y67" i="126"/>
  <c r="T67" i="126"/>
  <c r="S67" i="126"/>
  <c r="N67" i="126"/>
  <c r="M67" i="126"/>
  <c r="H67" i="126"/>
  <c r="G67" i="126"/>
  <c r="B67" i="126"/>
  <c r="AF66" i="126"/>
  <c r="AE66" i="126"/>
  <c r="Z66" i="126"/>
  <c r="Y66" i="126"/>
  <c r="T66" i="126"/>
  <c r="S66" i="126"/>
  <c r="N66" i="126"/>
  <c r="M66" i="126"/>
  <c r="H66" i="126"/>
  <c r="G66" i="126"/>
  <c r="B66" i="126"/>
  <c r="AF65" i="126"/>
  <c r="AE65" i="126"/>
  <c r="Z65" i="126"/>
  <c r="Y65" i="126"/>
  <c r="T65" i="126"/>
  <c r="S65" i="126"/>
  <c r="N65" i="126"/>
  <c r="M65" i="126"/>
  <c r="H65" i="126"/>
  <c r="G65" i="126"/>
  <c r="B65" i="126"/>
  <c r="AF64" i="126"/>
  <c r="AE64" i="126"/>
  <c r="Z64" i="126"/>
  <c r="Y64" i="126"/>
  <c r="T64" i="126"/>
  <c r="S64" i="126"/>
  <c r="N64" i="126"/>
  <c r="M64" i="126"/>
  <c r="H64" i="126"/>
  <c r="G64" i="126"/>
  <c r="B64" i="126"/>
  <c r="AF63" i="126"/>
  <c r="AE63" i="126"/>
  <c r="Z63" i="126"/>
  <c r="Y63" i="126"/>
  <c r="T63" i="126"/>
  <c r="S63" i="126"/>
  <c r="N63" i="126"/>
  <c r="M63" i="126"/>
  <c r="H63" i="126"/>
  <c r="G63" i="126"/>
  <c r="B63" i="126"/>
  <c r="AF62" i="126"/>
  <c r="AE62" i="126"/>
  <c r="Z62" i="126"/>
  <c r="Y62" i="126"/>
  <c r="T62" i="126"/>
  <c r="S62" i="126"/>
  <c r="N62" i="126"/>
  <c r="M62" i="126"/>
  <c r="H62" i="126"/>
  <c r="G62" i="126"/>
  <c r="B62" i="126"/>
  <c r="AF61" i="126"/>
  <c r="AE61" i="126"/>
  <c r="Z61" i="126"/>
  <c r="Y61" i="126"/>
  <c r="T61" i="126"/>
  <c r="S61" i="126"/>
  <c r="N61" i="126"/>
  <c r="M61" i="126"/>
  <c r="H61" i="126"/>
  <c r="G61" i="126"/>
  <c r="B61" i="126"/>
  <c r="AF60" i="126"/>
  <c r="AE60" i="126"/>
  <c r="Z60" i="126"/>
  <c r="Y60" i="126"/>
  <c r="T60" i="126"/>
  <c r="S60" i="126"/>
  <c r="N60" i="126"/>
  <c r="M60" i="126"/>
  <c r="H60" i="126"/>
  <c r="G60" i="126"/>
  <c r="B60" i="126"/>
  <c r="AF59" i="126"/>
  <c r="AE59" i="126"/>
  <c r="Z59" i="126"/>
  <c r="Y59" i="126"/>
  <c r="T59" i="126"/>
  <c r="S59" i="126"/>
  <c r="N59" i="126"/>
  <c r="M59" i="126"/>
  <c r="H59" i="126"/>
  <c r="G59" i="126"/>
  <c r="B59" i="126"/>
  <c r="AF58" i="126"/>
  <c r="AE58" i="126"/>
  <c r="Z58" i="126"/>
  <c r="Y58" i="126"/>
  <c r="T58" i="126"/>
  <c r="S58" i="126"/>
  <c r="N58" i="126"/>
  <c r="M58" i="126"/>
  <c r="H58" i="126"/>
  <c r="G58" i="126"/>
  <c r="B58" i="126"/>
  <c r="AD55" i="126"/>
  <c r="AB55" i="126" s="1"/>
  <c r="X55" i="126"/>
  <c r="V55" i="126" s="1"/>
  <c r="R55" i="126"/>
  <c r="P55" i="126" s="1"/>
  <c r="L55" i="126"/>
  <c r="J55" i="126" s="1"/>
  <c r="F55" i="126"/>
  <c r="D55" i="126" s="1"/>
  <c r="B55" i="126"/>
  <c r="AB54" i="126"/>
  <c r="V54" i="126"/>
  <c r="P54" i="126"/>
  <c r="J54" i="126"/>
  <c r="D54" i="126"/>
  <c r="AF53" i="126"/>
  <c r="AE53" i="126"/>
  <c r="Z53" i="126"/>
  <c r="Y53" i="126"/>
  <c r="T53" i="126"/>
  <c r="S53" i="126"/>
  <c r="N53" i="126"/>
  <c r="M53" i="126"/>
  <c r="H53" i="126"/>
  <c r="G53" i="126"/>
  <c r="B53" i="126"/>
  <c r="AF52" i="126"/>
  <c r="AE52" i="126"/>
  <c r="Z52" i="126"/>
  <c r="Y52" i="126"/>
  <c r="T52" i="126"/>
  <c r="S52" i="126"/>
  <c r="N52" i="126"/>
  <c r="M52" i="126"/>
  <c r="H52" i="126"/>
  <c r="G52" i="126"/>
  <c r="B52" i="126"/>
  <c r="AF51" i="126"/>
  <c r="AE51" i="126"/>
  <c r="Z51" i="126"/>
  <c r="Y51" i="126"/>
  <c r="T51" i="126"/>
  <c r="S51" i="126"/>
  <c r="N51" i="126"/>
  <c r="M51" i="126"/>
  <c r="H51" i="126"/>
  <c r="G51" i="126"/>
  <c r="B51" i="126"/>
  <c r="AF50" i="126"/>
  <c r="AE50" i="126"/>
  <c r="Z50" i="126"/>
  <c r="Y50" i="126"/>
  <c r="T50" i="126"/>
  <c r="S50" i="126"/>
  <c r="N50" i="126"/>
  <c r="M50" i="126"/>
  <c r="H50" i="126"/>
  <c r="G50" i="126"/>
  <c r="AF49" i="126"/>
  <c r="AE49" i="126"/>
  <c r="Z49" i="126"/>
  <c r="Y49" i="126"/>
  <c r="T49" i="126"/>
  <c r="S49" i="126"/>
  <c r="N49" i="126"/>
  <c r="M49" i="126"/>
  <c r="H49" i="126"/>
  <c r="G49" i="126"/>
  <c r="AF48" i="126"/>
  <c r="AE48" i="126"/>
  <c r="Z48" i="126"/>
  <c r="Y48" i="126"/>
  <c r="T48" i="126"/>
  <c r="S48" i="126"/>
  <c r="N48" i="126"/>
  <c r="M48" i="126"/>
  <c r="H48" i="126"/>
  <c r="G48" i="126"/>
  <c r="AF47" i="126"/>
  <c r="AE47" i="126"/>
  <c r="Z47" i="126"/>
  <c r="Y47" i="126"/>
  <c r="T47" i="126"/>
  <c r="S47" i="126"/>
  <c r="N47" i="126"/>
  <c r="M47" i="126"/>
  <c r="H47" i="126"/>
  <c r="G47" i="126"/>
  <c r="AF46" i="126"/>
  <c r="Z46" i="126"/>
  <c r="T46" i="126"/>
  <c r="N46" i="126"/>
  <c r="H46" i="126"/>
  <c r="AD38" i="126"/>
  <c r="AB38" i="126" s="1"/>
  <c r="X38" i="126"/>
  <c r="V38" i="126" s="1"/>
  <c r="R38" i="126"/>
  <c r="P38" i="126" s="1"/>
  <c r="L38" i="126"/>
  <c r="J38" i="126" s="1"/>
  <c r="F38" i="126"/>
  <c r="B38" i="126"/>
  <c r="AB37" i="126"/>
  <c r="V37" i="126"/>
  <c r="P37" i="126"/>
  <c r="J37" i="126"/>
  <c r="D37" i="126"/>
  <c r="AF36" i="126"/>
  <c r="AE36" i="126"/>
  <c r="Z36" i="126"/>
  <c r="Y36" i="126"/>
  <c r="T36" i="126"/>
  <c r="S36" i="126"/>
  <c r="N36" i="126"/>
  <c r="M36" i="126"/>
  <c r="H36" i="126"/>
  <c r="G36" i="126"/>
  <c r="B36" i="126"/>
  <c r="AF35" i="126"/>
  <c r="AE35" i="126"/>
  <c r="Z35" i="126"/>
  <c r="Y35" i="126"/>
  <c r="T35" i="126"/>
  <c r="S35" i="126"/>
  <c r="N35" i="126"/>
  <c r="M35" i="126"/>
  <c r="H35" i="126"/>
  <c r="G35" i="126"/>
  <c r="B35" i="126"/>
  <c r="AF34" i="126"/>
  <c r="AE34" i="126"/>
  <c r="Z34" i="126"/>
  <c r="Y34" i="126"/>
  <c r="T34" i="126"/>
  <c r="S34" i="126"/>
  <c r="N34" i="126"/>
  <c r="M34" i="126"/>
  <c r="H34" i="126"/>
  <c r="G34" i="126"/>
  <c r="B34" i="126"/>
  <c r="AF33" i="126"/>
  <c r="AE33" i="126"/>
  <c r="Z33" i="126"/>
  <c r="Y33" i="126"/>
  <c r="T33" i="126"/>
  <c r="S33" i="126"/>
  <c r="N33" i="126"/>
  <c r="M33" i="126"/>
  <c r="H33" i="126"/>
  <c r="G33" i="126"/>
  <c r="B33" i="126"/>
  <c r="AF32" i="126"/>
  <c r="AE32" i="126"/>
  <c r="Z32" i="126"/>
  <c r="Y32" i="126"/>
  <c r="T32" i="126"/>
  <c r="S32" i="126"/>
  <c r="N32" i="126"/>
  <c r="M32" i="126"/>
  <c r="H32" i="126"/>
  <c r="G32" i="126"/>
  <c r="B32" i="126"/>
  <c r="AF31" i="126"/>
  <c r="AE31" i="126"/>
  <c r="Z31" i="126"/>
  <c r="Y31" i="126"/>
  <c r="T31" i="126"/>
  <c r="S31" i="126"/>
  <c r="N31" i="126"/>
  <c r="M31" i="126"/>
  <c r="H31" i="126"/>
  <c r="G31" i="126"/>
  <c r="B31" i="126"/>
  <c r="AF30" i="126"/>
  <c r="AE30" i="126"/>
  <c r="Z30" i="126"/>
  <c r="Y30" i="126"/>
  <c r="T30" i="126"/>
  <c r="S30" i="126"/>
  <c r="N30" i="126"/>
  <c r="M30" i="126"/>
  <c r="H30" i="126"/>
  <c r="G30" i="126"/>
  <c r="B30" i="126"/>
  <c r="AF29" i="126"/>
  <c r="AE29" i="126"/>
  <c r="Z29" i="126"/>
  <c r="Y29" i="126"/>
  <c r="T29" i="126"/>
  <c r="S29" i="126"/>
  <c r="N29" i="126"/>
  <c r="M29" i="126"/>
  <c r="H29" i="126"/>
  <c r="G29" i="126"/>
  <c r="B29" i="126"/>
  <c r="AF28" i="126"/>
  <c r="AE28" i="126"/>
  <c r="Z28" i="126"/>
  <c r="Y28" i="126"/>
  <c r="T28" i="126"/>
  <c r="S28" i="126"/>
  <c r="N28" i="126"/>
  <c r="M28" i="126"/>
  <c r="H28" i="126"/>
  <c r="G28" i="126"/>
  <c r="B28" i="126"/>
  <c r="AF27" i="126"/>
  <c r="AE27" i="126"/>
  <c r="Z27" i="126"/>
  <c r="Y27" i="126"/>
  <c r="T27" i="126"/>
  <c r="S27" i="126"/>
  <c r="N27" i="126"/>
  <c r="M27" i="126"/>
  <c r="H27" i="126"/>
  <c r="G27" i="126"/>
  <c r="B27" i="126"/>
  <c r="AF26" i="126"/>
  <c r="AE26" i="126"/>
  <c r="Z26" i="126"/>
  <c r="Y26" i="126"/>
  <c r="T26" i="126"/>
  <c r="S26" i="126"/>
  <c r="N26" i="126"/>
  <c r="M26" i="126"/>
  <c r="H26" i="126"/>
  <c r="G26" i="126"/>
  <c r="B26" i="126"/>
  <c r="AF25" i="126"/>
  <c r="AE25" i="126"/>
  <c r="Z25" i="126"/>
  <c r="Y25" i="126"/>
  <c r="T25" i="126"/>
  <c r="S25" i="126"/>
  <c r="N25" i="126"/>
  <c r="M25" i="126"/>
  <c r="H25" i="126"/>
  <c r="G25" i="126"/>
  <c r="B25" i="126"/>
  <c r="AF24" i="126"/>
  <c r="AE24" i="126"/>
  <c r="Z24" i="126"/>
  <c r="Y24" i="126"/>
  <c r="T24" i="126"/>
  <c r="S24" i="126"/>
  <c r="N24" i="126"/>
  <c r="M24" i="126"/>
  <c r="H24" i="126"/>
  <c r="G24" i="126"/>
  <c r="B24" i="126"/>
  <c r="AE23" i="126"/>
  <c r="Y23" i="126"/>
  <c r="S23" i="126"/>
  <c r="M23" i="126"/>
  <c r="G23" i="126"/>
  <c r="B23" i="126"/>
  <c r="AE22" i="126"/>
  <c r="Y22" i="126"/>
  <c r="S22" i="126"/>
  <c r="M22" i="126"/>
  <c r="B22" i="126"/>
  <c r="AF21" i="126"/>
  <c r="AD21" i="126"/>
  <c r="AB21" i="126" s="1"/>
  <c r="Z21" i="126"/>
  <c r="X21" i="126"/>
  <c r="V21" i="126" s="1"/>
  <c r="T21" i="126"/>
  <c r="R21" i="126"/>
  <c r="N21" i="126"/>
  <c r="L21" i="126"/>
  <c r="J21" i="126" s="1"/>
  <c r="H21" i="126"/>
  <c r="F21" i="126"/>
  <c r="D21" i="126" s="1"/>
  <c r="B21" i="126"/>
  <c r="B9" i="126"/>
  <c r="G202" i="126" s="1"/>
  <c r="B202" i="125"/>
  <c r="AD192" i="125"/>
  <c r="X192" i="125"/>
  <c r="R192" i="125"/>
  <c r="L192" i="125"/>
  <c r="F192" i="125"/>
  <c r="AF189" i="125"/>
  <c r="AE189" i="125"/>
  <c r="Z189" i="125"/>
  <c r="Y189" i="125"/>
  <c r="T189" i="125"/>
  <c r="S189" i="125"/>
  <c r="N189" i="125"/>
  <c r="M189" i="125"/>
  <c r="H189" i="125"/>
  <c r="G189" i="125"/>
  <c r="B189" i="125"/>
  <c r="AF188" i="125"/>
  <c r="AE188" i="125"/>
  <c r="Z188" i="125"/>
  <c r="Y188" i="125"/>
  <c r="T188" i="125"/>
  <c r="S188" i="125"/>
  <c r="N188" i="125"/>
  <c r="M188" i="125"/>
  <c r="H188" i="125"/>
  <c r="G188" i="125"/>
  <c r="B188" i="125"/>
  <c r="AF187" i="125"/>
  <c r="AE187" i="125"/>
  <c r="Z187" i="125"/>
  <c r="Y187" i="125"/>
  <c r="T187" i="125"/>
  <c r="S187" i="125"/>
  <c r="N187" i="125"/>
  <c r="M187" i="125"/>
  <c r="H187" i="125"/>
  <c r="G187" i="125"/>
  <c r="B187" i="125"/>
  <c r="AF186" i="125"/>
  <c r="AE186" i="125"/>
  <c r="Z186" i="125"/>
  <c r="Y186" i="125"/>
  <c r="T186" i="125"/>
  <c r="S186" i="125"/>
  <c r="N186" i="125"/>
  <c r="M186" i="125"/>
  <c r="H186" i="125"/>
  <c r="G186" i="125"/>
  <c r="B186" i="125"/>
  <c r="AF185" i="125"/>
  <c r="AE185" i="125"/>
  <c r="Z185" i="125"/>
  <c r="Y185" i="125"/>
  <c r="T185" i="125"/>
  <c r="S185" i="125"/>
  <c r="N185" i="125"/>
  <c r="M185" i="125"/>
  <c r="H185" i="125"/>
  <c r="G185" i="125"/>
  <c r="B185" i="125"/>
  <c r="AF184" i="125"/>
  <c r="AE184" i="125"/>
  <c r="Z184" i="125"/>
  <c r="Y184" i="125"/>
  <c r="T184" i="125"/>
  <c r="S184" i="125"/>
  <c r="N184" i="125"/>
  <c r="M184" i="125"/>
  <c r="H184" i="125"/>
  <c r="G184" i="125"/>
  <c r="B184" i="125"/>
  <c r="AF183" i="125"/>
  <c r="AE183" i="125"/>
  <c r="Z183" i="125"/>
  <c r="Y183" i="125"/>
  <c r="T183" i="125"/>
  <c r="S183" i="125"/>
  <c r="N183" i="125"/>
  <c r="M183" i="125"/>
  <c r="H183" i="125"/>
  <c r="G183" i="125"/>
  <c r="B183" i="125"/>
  <c r="AF182" i="125"/>
  <c r="AE182" i="125"/>
  <c r="Z182" i="125"/>
  <c r="Y182" i="125"/>
  <c r="T182" i="125"/>
  <c r="S182" i="125"/>
  <c r="N182" i="125"/>
  <c r="M182" i="125"/>
  <c r="H182" i="125"/>
  <c r="G182" i="125"/>
  <c r="B182" i="125"/>
  <c r="AF181" i="125"/>
  <c r="AE181" i="125"/>
  <c r="Z181" i="125"/>
  <c r="Y181" i="125"/>
  <c r="T181" i="125"/>
  <c r="S181" i="125"/>
  <c r="N181" i="125"/>
  <c r="M181" i="125"/>
  <c r="H181" i="125"/>
  <c r="G181" i="125"/>
  <c r="B181" i="125"/>
  <c r="AF180" i="125"/>
  <c r="AE180" i="125"/>
  <c r="Z180" i="125"/>
  <c r="Y180" i="125"/>
  <c r="T180" i="125"/>
  <c r="S180" i="125"/>
  <c r="N180" i="125"/>
  <c r="M180" i="125"/>
  <c r="H180" i="125"/>
  <c r="G180" i="125"/>
  <c r="B180" i="125"/>
  <c r="AF179" i="125"/>
  <c r="AE179" i="125"/>
  <c r="Z179" i="125"/>
  <c r="Y179" i="125"/>
  <c r="T179" i="125"/>
  <c r="S179" i="125"/>
  <c r="N179" i="125"/>
  <c r="M179" i="125"/>
  <c r="H179" i="125"/>
  <c r="G179" i="125"/>
  <c r="B179" i="125"/>
  <c r="AF178" i="125"/>
  <c r="AE178" i="125"/>
  <c r="Z178" i="125"/>
  <c r="Y178" i="125"/>
  <c r="T178" i="125"/>
  <c r="S178" i="125"/>
  <c r="N178" i="125"/>
  <c r="M178" i="125"/>
  <c r="H178" i="125"/>
  <c r="G178" i="125"/>
  <c r="B178" i="125"/>
  <c r="AF177" i="125"/>
  <c r="AE177" i="125"/>
  <c r="Z177" i="125"/>
  <c r="Y177" i="125"/>
  <c r="T177" i="125"/>
  <c r="S177" i="125"/>
  <c r="N177" i="125"/>
  <c r="M177" i="125"/>
  <c r="H177" i="125"/>
  <c r="G177" i="125"/>
  <c r="B177" i="125"/>
  <c r="AF176" i="125"/>
  <c r="AE176" i="125"/>
  <c r="Z176" i="125"/>
  <c r="Y176" i="125"/>
  <c r="T176" i="125"/>
  <c r="S176" i="125"/>
  <c r="N176" i="125"/>
  <c r="M176" i="125"/>
  <c r="H176" i="125"/>
  <c r="G176" i="125"/>
  <c r="B176" i="125"/>
  <c r="AF175" i="125"/>
  <c r="AE175" i="125"/>
  <c r="Z175" i="125"/>
  <c r="Y175" i="125"/>
  <c r="T175" i="125"/>
  <c r="S175" i="125"/>
  <c r="N175" i="125"/>
  <c r="M175" i="125"/>
  <c r="H175" i="125"/>
  <c r="G175" i="125"/>
  <c r="B175" i="125"/>
  <c r="AF174" i="125"/>
  <c r="AD174" i="125"/>
  <c r="AB174" i="125" s="1"/>
  <c r="Z174" i="125"/>
  <c r="X174" i="125"/>
  <c r="V174" i="125" s="1"/>
  <c r="T174" i="125"/>
  <c r="R174" i="125"/>
  <c r="P174" i="125" s="1"/>
  <c r="N174" i="125"/>
  <c r="L174" i="125"/>
  <c r="J174" i="125" s="1"/>
  <c r="H174" i="125"/>
  <c r="F174" i="125"/>
  <c r="D174" i="125" s="1"/>
  <c r="B174" i="125"/>
  <c r="AB173" i="125"/>
  <c r="V173" i="125"/>
  <c r="P173" i="125"/>
  <c r="J173" i="125"/>
  <c r="D173" i="125"/>
  <c r="AF172" i="125"/>
  <c r="AE172" i="125"/>
  <c r="Z172" i="125"/>
  <c r="Y172" i="125"/>
  <c r="T172" i="125"/>
  <c r="S172" i="125"/>
  <c r="N172" i="125"/>
  <c r="M172" i="125"/>
  <c r="H172" i="125"/>
  <c r="G172" i="125"/>
  <c r="B172" i="125"/>
  <c r="AF171" i="125"/>
  <c r="AE171" i="125"/>
  <c r="Z171" i="125"/>
  <c r="Y171" i="125"/>
  <c r="T171" i="125"/>
  <c r="S171" i="125"/>
  <c r="N171" i="125"/>
  <c r="M171" i="125"/>
  <c r="H171" i="125"/>
  <c r="G171" i="125"/>
  <c r="B171" i="125"/>
  <c r="AF170" i="125"/>
  <c r="AE170" i="125"/>
  <c r="Z170" i="125"/>
  <c r="Y170" i="125"/>
  <c r="T170" i="125"/>
  <c r="S170" i="125"/>
  <c r="N170" i="125"/>
  <c r="M170" i="125"/>
  <c r="H170" i="125"/>
  <c r="G170" i="125"/>
  <c r="B170" i="125"/>
  <c r="AF169" i="125"/>
  <c r="AE169" i="125"/>
  <c r="Z169" i="125"/>
  <c r="Y169" i="125"/>
  <c r="T169" i="125"/>
  <c r="S169" i="125"/>
  <c r="N169" i="125"/>
  <c r="M169" i="125"/>
  <c r="H169" i="125"/>
  <c r="G169" i="125"/>
  <c r="B169" i="125"/>
  <c r="AF168" i="125"/>
  <c r="AE168" i="125"/>
  <c r="Z168" i="125"/>
  <c r="Y168" i="125"/>
  <c r="T168" i="125"/>
  <c r="S168" i="125"/>
  <c r="N168" i="125"/>
  <c r="M168" i="125"/>
  <c r="H168" i="125"/>
  <c r="G168" i="125"/>
  <c r="B168" i="125"/>
  <c r="AF167" i="125"/>
  <c r="AE167" i="125"/>
  <c r="Z167" i="125"/>
  <c r="Y167" i="125"/>
  <c r="T167" i="125"/>
  <c r="S167" i="125"/>
  <c r="N167" i="125"/>
  <c r="M167" i="125"/>
  <c r="H167" i="125"/>
  <c r="G167" i="125"/>
  <c r="B167" i="125"/>
  <c r="AF166" i="125"/>
  <c r="AE166" i="125"/>
  <c r="Z166" i="125"/>
  <c r="Y166" i="125"/>
  <c r="T166" i="125"/>
  <c r="S166" i="125"/>
  <c r="N166" i="125"/>
  <c r="M166" i="125"/>
  <c r="H166" i="125"/>
  <c r="G166" i="125"/>
  <c r="B166" i="125"/>
  <c r="AF165" i="125"/>
  <c r="AE165" i="125"/>
  <c r="Z165" i="125"/>
  <c r="Y165" i="125"/>
  <c r="T165" i="125"/>
  <c r="S165" i="125"/>
  <c r="N165" i="125"/>
  <c r="M165" i="125"/>
  <c r="H165" i="125"/>
  <c r="G165" i="125"/>
  <c r="B165" i="125"/>
  <c r="AF164" i="125"/>
  <c r="AE164" i="125"/>
  <c r="Z164" i="125"/>
  <c r="Y164" i="125"/>
  <c r="T164" i="125"/>
  <c r="S164" i="125"/>
  <c r="N164" i="125"/>
  <c r="M164" i="125"/>
  <c r="H164" i="125"/>
  <c r="G164" i="125"/>
  <c r="B164" i="125"/>
  <c r="AF163" i="125"/>
  <c r="AE163" i="125"/>
  <c r="Z163" i="125"/>
  <c r="Y163" i="125"/>
  <c r="T163" i="125"/>
  <c r="S163" i="125"/>
  <c r="N163" i="125"/>
  <c r="M163" i="125"/>
  <c r="H163" i="125"/>
  <c r="G163" i="125"/>
  <c r="B163" i="125"/>
  <c r="AF162" i="125"/>
  <c r="AE162" i="125"/>
  <c r="Z162" i="125"/>
  <c r="Y162" i="125"/>
  <c r="T162" i="125"/>
  <c r="S162" i="125"/>
  <c r="N162" i="125"/>
  <c r="M162" i="125"/>
  <c r="H162" i="125"/>
  <c r="G162" i="125"/>
  <c r="B162" i="125"/>
  <c r="AF161" i="125"/>
  <c r="AE161" i="125"/>
  <c r="Z161" i="125"/>
  <c r="Y161" i="125"/>
  <c r="T161" i="125"/>
  <c r="S161" i="125"/>
  <c r="N161" i="125"/>
  <c r="M161" i="125"/>
  <c r="H161" i="125"/>
  <c r="G161" i="125"/>
  <c r="B161" i="125"/>
  <c r="AF160" i="125"/>
  <c r="AE160" i="125"/>
  <c r="Z160" i="125"/>
  <c r="Y160" i="125"/>
  <c r="T160" i="125"/>
  <c r="S160" i="125"/>
  <c r="N160" i="125"/>
  <c r="M160" i="125"/>
  <c r="H160" i="125"/>
  <c r="G160" i="125"/>
  <c r="B160" i="125"/>
  <c r="AF159" i="125"/>
  <c r="AE159" i="125"/>
  <c r="Z159" i="125"/>
  <c r="Y159" i="125"/>
  <c r="T159" i="125"/>
  <c r="S159" i="125"/>
  <c r="N159" i="125"/>
  <c r="M159" i="125"/>
  <c r="H159" i="125"/>
  <c r="G159" i="125"/>
  <c r="B159" i="125"/>
  <c r="AF158" i="125"/>
  <c r="AE158" i="125"/>
  <c r="Z158" i="125"/>
  <c r="Y158" i="125"/>
  <c r="T158" i="125"/>
  <c r="S158" i="125"/>
  <c r="N158" i="125"/>
  <c r="M158" i="125"/>
  <c r="H158" i="125"/>
  <c r="G158" i="125"/>
  <c r="B158" i="125"/>
  <c r="AF157" i="125"/>
  <c r="AD157" i="125"/>
  <c r="AB157" i="125" s="1"/>
  <c r="Z157" i="125"/>
  <c r="X157" i="125"/>
  <c r="V157" i="125" s="1"/>
  <c r="T157" i="125"/>
  <c r="R157" i="125"/>
  <c r="P157" i="125" s="1"/>
  <c r="N157" i="125"/>
  <c r="L157" i="125"/>
  <c r="J157" i="125" s="1"/>
  <c r="H157" i="125"/>
  <c r="F157" i="125"/>
  <c r="D157" i="125" s="1"/>
  <c r="B157" i="125"/>
  <c r="AB156" i="125"/>
  <c r="V156" i="125"/>
  <c r="P156" i="125"/>
  <c r="J156" i="125"/>
  <c r="D156" i="125"/>
  <c r="AF155" i="125"/>
  <c r="AE155" i="125"/>
  <c r="Z155" i="125"/>
  <c r="Y155" i="125"/>
  <c r="T155" i="125"/>
  <c r="S155" i="125"/>
  <c r="N155" i="125"/>
  <c r="M155" i="125"/>
  <c r="H155" i="125"/>
  <c r="G155" i="125"/>
  <c r="B155" i="125"/>
  <c r="AF154" i="125"/>
  <c r="AE154" i="125"/>
  <c r="Z154" i="125"/>
  <c r="Y154" i="125"/>
  <c r="T154" i="125"/>
  <c r="S154" i="125"/>
  <c r="N154" i="125"/>
  <c r="M154" i="125"/>
  <c r="H154" i="125"/>
  <c r="G154" i="125"/>
  <c r="B154" i="125"/>
  <c r="AF153" i="125"/>
  <c r="AE153" i="125"/>
  <c r="Z153" i="125"/>
  <c r="Y153" i="125"/>
  <c r="T153" i="125"/>
  <c r="S153" i="125"/>
  <c r="N153" i="125"/>
  <c r="M153" i="125"/>
  <c r="H153" i="125"/>
  <c r="G153" i="125"/>
  <c r="B153" i="125"/>
  <c r="AF152" i="125"/>
  <c r="AE152" i="125"/>
  <c r="Z152" i="125"/>
  <c r="Y152" i="125"/>
  <c r="T152" i="125"/>
  <c r="S152" i="125"/>
  <c r="N152" i="125"/>
  <c r="M152" i="125"/>
  <c r="H152" i="125"/>
  <c r="G152" i="125"/>
  <c r="B152" i="125"/>
  <c r="AF151" i="125"/>
  <c r="AE151" i="125"/>
  <c r="Z151" i="125"/>
  <c r="Y151" i="125"/>
  <c r="T151" i="125"/>
  <c r="S151" i="125"/>
  <c r="N151" i="125"/>
  <c r="M151" i="125"/>
  <c r="H151" i="125"/>
  <c r="G151" i="125"/>
  <c r="B151" i="125"/>
  <c r="AF150" i="125"/>
  <c r="AE150" i="125"/>
  <c r="Z150" i="125"/>
  <c r="Y150" i="125"/>
  <c r="T150" i="125"/>
  <c r="S150" i="125"/>
  <c r="N150" i="125"/>
  <c r="M150" i="125"/>
  <c r="H150" i="125"/>
  <c r="G150" i="125"/>
  <c r="B150" i="125"/>
  <c r="AF149" i="125"/>
  <c r="AE149" i="125"/>
  <c r="Z149" i="125"/>
  <c r="Y149" i="125"/>
  <c r="T149" i="125"/>
  <c r="S149" i="125"/>
  <c r="N149" i="125"/>
  <c r="M149" i="125"/>
  <c r="H149" i="125"/>
  <c r="G149" i="125"/>
  <c r="B149" i="125"/>
  <c r="AF148" i="125"/>
  <c r="AE148" i="125"/>
  <c r="Z148" i="125"/>
  <c r="Y148" i="125"/>
  <c r="T148" i="125"/>
  <c r="S148" i="125"/>
  <c r="N148" i="125"/>
  <c r="M148" i="125"/>
  <c r="H148" i="125"/>
  <c r="G148" i="125"/>
  <c r="B148" i="125"/>
  <c r="AF147" i="125"/>
  <c r="AE147" i="125"/>
  <c r="Z147" i="125"/>
  <c r="Y147" i="125"/>
  <c r="T147" i="125"/>
  <c r="S147" i="125"/>
  <c r="N147" i="125"/>
  <c r="M147" i="125"/>
  <c r="H147" i="125"/>
  <c r="G147" i="125"/>
  <c r="B147" i="125"/>
  <c r="AF146" i="125"/>
  <c r="AE146" i="125"/>
  <c r="Z146" i="125"/>
  <c r="Y146" i="125"/>
  <c r="T146" i="125"/>
  <c r="S146" i="125"/>
  <c r="N146" i="125"/>
  <c r="M146" i="125"/>
  <c r="H146" i="125"/>
  <c r="G146" i="125"/>
  <c r="B146" i="125"/>
  <c r="AF145" i="125"/>
  <c r="AE145" i="125"/>
  <c r="Z145" i="125"/>
  <c r="Y145" i="125"/>
  <c r="T145" i="125"/>
  <c r="S145" i="125"/>
  <c r="N145" i="125"/>
  <c r="M145" i="125"/>
  <c r="H145" i="125"/>
  <c r="G145" i="125"/>
  <c r="B145" i="125"/>
  <c r="AF144" i="125"/>
  <c r="AE144" i="125"/>
  <c r="Z144" i="125"/>
  <c r="Y144" i="125"/>
  <c r="T144" i="125"/>
  <c r="S144" i="125"/>
  <c r="N144" i="125"/>
  <c r="M144" i="125"/>
  <c r="H144" i="125"/>
  <c r="G144" i="125"/>
  <c r="B144" i="125"/>
  <c r="AF143" i="125"/>
  <c r="AE143" i="125"/>
  <c r="Z143" i="125"/>
  <c r="Y143" i="125"/>
  <c r="T143" i="125"/>
  <c r="S143" i="125"/>
  <c r="N143" i="125"/>
  <c r="M143" i="125"/>
  <c r="H143" i="125"/>
  <c r="G143" i="125"/>
  <c r="B143" i="125"/>
  <c r="AF142" i="125"/>
  <c r="AE142" i="125"/>
  <c r="Z142" i="125"/>
  <c r="Y142" i="125"/>
  <c r="T142" i="125"/>
  <c r="S142" i="125"/>
  <c r="N142" i="125"/>
  <c r="M142" i="125"/>
  <c r="H142" i="125"/>
  <c r="G142" i="125"/>
  <c r="B142" i="125"/>
  <c r="AF141" i="125"/>
  <c r="AE141" i="125"/>
  <c r="Z141" i="125"/>
  <c r="Y141" i="125"/>
  <c r="T141" i="125"/>
  <c r="S141" i="125"/>
  <c r="N141" i="125"/>
  <c r="M141" i="125"/>
  <c r="H141" i="125"/>
  <c r="G141" i="125"/>
  <c r="B141" i="125"/>
  <c r="AF140" i="125"/>
  <c r="AD140" i="125"/>
  <c r="AB140" i="125" s="1"/>
  <c r="Z140" i="125"/>
  <c r="X140" i="125"/>
  <c r="V140" i="125" s="1"/>
  <c r="T140" i="125"/>
  <c r="R140" i="125"/>
  <c r="P140" i="125" s="1"/>
  <c r="N140" i="125"/>
  <c r="L140" i="125"/>
  <c r="J140" i="125" s="1"/>
  <c r="H140" i="125"/>
  <c r="F140" i="125"/>
  <c r="B140" i="125"/>
  <c r="AB139" i="125"/>
  <c r="V139" i="125"/>
  <c r="P139" i="125"/>
  <c r="J139" i="125"/>
  <c r="D139" i="125"/>
  <c r="AF138" i="125"/>
  <c r="AE138" i="125"/>
  <c r="Z138" i="125"/>
  <c r="Y138" i="125"/>
  <c r="T138" i="125"/>
  <c r="S138" i="125"/>
  <c r="N138" i="125"/>
  <c r="M138" i="125"/>
  <c r="H138" i="125"/>
  <c r="G138" i="125"/>
  <c r="B138" i="125"/>
  <c r="AF137" i="125"/>
  <c r="AE137" i="125"/>
  <c r="Z137" i="125"/>
  <c r="Y137" i="125"/>
  <c r="T137" i="125"/>
  <c r="S137" i="125"/>
  <c r="N137" i="125"/>
  <c r="M137" i="125"/>
  <c r="H137" i="125"/>
  <c r="G137" i="125"/>
  <c r="B137" i="125"/>
  <c r="AF136" i="125"/>
  <c r="AE136" i="125"/>
  <c r="Z136" i="125"/>
  <c r="Y136" i="125"/>
  <c r="T136" i="125"/>
  <c r="S136" i="125"/>
  <c r="N136" i="125"/>
  <c r="M136" i="125"/>
  <c r="H136" i="125"/>
  <c r="G136" i="125"/>
  <c r="B136" i="125"/>
  <c r="AF135" i="125"/>
  <c r="AE135" i="125"/>
  <c r="Z135" i="125"/>
  <c r="Y135" i="125"/>
  <c r="T135" i="125"/>
  <c r="S135" i="125"/>
  <c r="N135" i="125"/>
  <c r="M135" i="125"/>
  <c r="H135" i="125"/>
  <c r="G135" i="125"/>
  <c r="B135" i="125"/>
  <c r="AF134" i="125"/>
  <c r="AE134" i="125"/>
  <c r="Z134" i="125"/>
  <c r="Y134" i="125"/>
  <c r="T134" i="125"/>
  <c r="S134" i="125"/>
  <c r="N134" i="125"/>
  <c r="M134" i="125"/>
  <c r="H134" i="125"/>
  <c r="G134" i="125"/>
  <c r="B134" i="125"/>
  <c r="AF133" i="125"/>
  <c r="AE133" i="125"/>
  <c r="Z133" i="125"/>
  <c r="Y133" i="125"/>
  <c r="T133" i="125"/>
  <c r="S133" i="125"/>
  <c r="N133" i="125"/>
  <c r="M133" i="125"/>
  <c r="H133" i="125"/>
  <c r="G133" i="125"/>
  <c r="B133" i="125"/>
  <c r="AF132" i="125"/>
  <c r="AE132" i="125"/>
  <c r="Z132" i="125"/>
  <c r="Y132" i="125"/>
  <c r="T132" i="125"/>
  <c r="S132" i="125"/>
  <c r="N132" i="125"/>
  <c r="M132" i="125"/>
  <c r="H132" i="125"/>
  <c r="G132" i="125"/>
  <c r="B132" i="125"/>
  <c r="AF131" i="125"/>
  <c r="AE131" i="125"/>
  <c r="Z131" i="125"/>
  <c r="Y131" i="125"/>
  <c r="T131" i="125"/>
  <c r="S131" i="125"/>
  <c r="N131" i="125"/>
  <c r="M131" i="125"/>
  <c r="H131" i="125"/>
  <c r="G131" i="125"/>
  <c r="B131" i="125"/>
  <c r="AF130" i="125"/>
  <c r="AE130" i="125"/>
  <c r="Z130" i="125"/>
  <c r="Y130" i="125"/>
  <c r="T130" i="125"/>
  <c r="S130" i="125"/>
  <c r="N130" i="125"/>
  <c r="M130" i="125"/>
  <c r="H130" i="125"/>
  <c r="G130" i="125"/>
  <c r="B130" i="125"/>
  <c r="AF129" i="125"/>
  <c r="AE129" i="125"/>
  <c r="Z129" i="125"/>
  <c r="Y129" i="125"/>
  <c r="T129" i="125"/>
  <c r="S129" i="125"/>
  <c r="N129" i="125"/>
  <c r="M129" i="125"/>
  <c r="H129" i="125"/>
  <c r="G129" i="125"/>
  <c r="B129" i="125"/>
  <c r="AF128" i="125"/>
  <c r="AE128" i="125"/>
  <c r="Z128" i="125"/>
  <c r="Y128" i="125"/>
  <c r="T128" i="125"/>
  <c r="S128" i="125"/>
  <c r="N128" i="125"/>
  <c r="M128" i="125"/>
  <c r="H128" i="125"/>
  <c r="G128" i="125"/>
  <c r="B128" i="125"/>
  <c r="AF127" i="125"/>
  <c r="AE127" i="125"/>
  <c r="Z127" i="125"/>
  <c r="Y127" i="125"/>
  <c r="T127" i="125"/>
  <c r="S127" i="125"/>
  <c r="N127" i="125"/>
  <c r="M127" i="125"/>
  <c r="H127" i="125"/>
  <c r="G127" i="125"/>
  <c r="B127" i="125"/>
  <c r="AF126" i="125"/>
  <c r="AE126" i="125"/>
  <c r="Z126" i="125"/>
  <c r="Y126" i="125"/>
  <c r="T126" i="125"/>
  <c r="S126" i="125"/>
  <c r="N126" i="125"/>
  <c r="M126" i="125"/>
  <c r="H126" i="125"/>
  <c r="G126" i="125"/>
  <c r="B126" i="125"/>
  <c r="AF125" i="125"/>
  <c r="AE125" i="125"/>
  <c r="Z125" i="125"/>
  <c r="Y125" i="125"/>
  <c r="T125" i="125"/>
  <c r="S125" i="125"/>
  <c r="N125" i="125"/>
  <c r="M125" i="125"/>
  <c r="H125" i="125"/>
  <c r="G125" i="125"/>
  <c r="B125" i="125"/>
  <c r="AF124" i="125"/>
  <c r="AE124" i="125"/>
  <c r="Z124" i="125"/>
  <c r="Y124" i="125"/>
  <c r="T124" i="125"/>
  <c r="S124" i="125"/>
  <c r="N124" i="125"/>
  <c r="M124" i="125"/>
  <c r="H124" i="125"/>
  <c r="G124" i="125"/>
  <c r="B124" i="125"/>
  <c r="AF123" i="125"/>
  <c r="AD123" i="125"/>
  <c r="AB123" i="125" s="1"/>
  <c r="Z123" i="125"/>
  <c r="X123" i="125"/>
  <c r="V123" i="125" s="1"/>
  <c r="T123" i="125"/>
  <c r="R123" i="125"/>
  <c r="P123" i="125" s="1"/>
  <c r="N123" i="125"/>
  <c r="L123" i="125"/>
  <c r="H123" i="125"/>
  <c r="F123" i="125"/>
  <c r="D123" i="125" s="1"/>
  <c r="B123" i="125"/>
  <c r="AB122" i="125"/>
  <c r="V122" i="125"/>
  <c r="P122" i="125"/>
  <c r="J122" i="125"/>
  <c r="D122" i="125"/>
  <c r="AI122" i="125" s="1"/>
  <c r="AF121" i="125"/>
  <c r="AE121" i="125"/>
  <c r="Z121" i="125"/>
  <c r="Y121" i="125"/>
  <c r="T121" i="125"/>
  <c r="S121" i="125"/>
  <c r="N121" i="125"/>
  <c r="M121" i="125"/>
  <c r="H121" i="125"/>
  <c r="G121" i="125"/>
  <c r="B121" i="125"/>
  <c r="AF120" i="125"/>
  <c r="AE120" i="125"/>
  <c r="Z120" i="125"/>
  <c r="Y120" i="125"/>
  <c r="T120" i="125"/>
  <c r="S120" i="125"/>
  <c r="N120" i="125"/>
  <c r="M120" i="125"/>
  <c r="H120" i="125"/>
  <c r="G120" i="125"/>
  <c r="B120" i="125"/>
  <c r="AF119" i="125"/>
  <c r="AE119" i="125"/>
  <c r="Z119" i="125"/>
  <c r="Y119" i="125"/>
  <c r="T119" i="125"/>
  <c r="S119" i="125"/>
  <c r="N119" i="125"/>
  <c r="M119" i="125"/>
  <c r="H119" i="125"/>
  <c r="G119" i="125"/>
  <c r="B119" i="125"/>
  <c r="AF118" i="125"/>
  <c r="AE118" i="125"/>
  <c r="Z118" i="125"/>
  <c r="Y118" i="125"/>
  <c r="T118" i="125"/>
  <c r="S118" i="125"/>
  <c r="N118" i="125"/>
  <c r="M118" i="125"/>
  <c r="H118" i="125"/>
  <c r="G118" i="125"/>
  <c r="B118" i="125"/>
  <c r="AE107" i="125"/>
  <c r="AE106" i="125" s="1"/>
  <c r="Y107" i="125"/>
  <c r="Y106" i="125" s="1"/>
  <c r="S107" i="125"/>
  <c r="S106" i="125" s="1"/>
  <c r="M107" i="125"/>
  <c r="M106" i="125" s="1"/>
  <c r="G107" i="125"/>
  <c r="G106" i="125" s="1"/>
  <c r="B107" i="125"/>
  <c r="AD106" i="125"/>
  <c r="AB106" i="125" s="1"/>
  <c r="X106" i="125"/>
  <c r="V106" i="125" s="1"/>
  <c r="R106" i="125"/>
  <c r="P106" i="125" s="1"/>
  <c r="L106" i="125"/>
  <c r="J106" i="125" s="1"/>
  <c r="F106" i="125"/>
  <c r="B106" i="125"/>
  <c r="AB105" i="125"/>
  <c r="V105" i="125"/>
  <c r="P105" i="125"/>
  <c r="J105" i="125"/>
  <c r="D105" i="125"/>
  <c r="AF104" i="125"/>
  <c r="AE104" i="125"/>
  <c r="Z104" i="125"/>
  <c r="Y104" i="125"/>
  <c r="T104" i="125"/>
  <c r="S104" i="125"/>
  <c r="N104" i="125"/>
  <c r="M104" i="125"/>
  <c r="H104" i="125"/>
  <c r="G104" i="125"/>
  <c r="B104" i="125"/>
  <c r="AF103" i="125"/>
  <c r="AE103" i="125"/>
  <c r="Z103" i="125"/>
  <c r="Y103" i="125"/>
  <c r="T103" i="125"/>
  <c r="S103" i="125"/>
  <c r="N103" i="125"/>
  <c r="M103" i="125"/>
  <c r="H103" i="125"/>
  <c r="G103" i="125"/>
  <c r="B103" i="125"/>
  <c r="AF102" i="125"/>
  <c r="AE102" i="125"/>
  <c r="Z102" i="125"/>
  <c r="Y102" i="125"/>
  <c r="T102" i="125"/>
  <c r="S102" i="125"/>
  <c r="N102" i="125"/>
  <c r="M102" i="125"/>
  <c r="H102" i="125"/>
  <c r="G102" i="125"/>
  <c r="B102" i="125"/>
  <c r="AF101" i="125"/>
  <c r="AE101" i="125"/>
  <c r="Z101" i="125"/>
  <c r="Y101" i="125"/>
  <c r="T101" i="125"/>
  <c r="S101" i="125"/>
  <c r="N101" i="125"/>
  <c r="M101" i="125"/>
  <c r="H101" i="125"/>
  <c r="G101" i="125"/>
  <c r="AF100" i="125"/>
  <c r="AE100" i="125"/>
  <c r="Z100" i="125"/>
  <c r="Y100" i="125"/>
  <c r="T100" i="125"/>
  <c r="S100" i="125"/>
  <c r="N100" i="125"/>
  <c r="M100" i="125"/>
  <c r="H100" i="125"/>
  <c r="G100" i="125"/>
  <c r="AF99" i="125"/>
  <c r="AE99" i="125"/>
  <c r="Z99" i="125"/>
  <c r="Y99" i="125"/>
  <c r="T99" i="125"/>
  <c r="S99" i="125"/>
  <c r="N99" i="125"/>
  <c r="M99" i="125"/>
  <c r="H99" i="125"/>
  <c r="G99" i="125"/>
  <c r="AF98" i="125"/>
  <c r="AE98" i="125"/>
  <c r="Z98" i="125"/>
  <c r="Y98" i="125"/>
  <c r="T98" i="125"/>
  <c r="S98" i="125"/>
  <c r="N98" i="125"/>
  <c r="M98" i="125"/>
  <c r="H98" i="125"/>
  <c r="G98" i="125"/>
  <c r="AF96" i="125"/>
  <c r="AD89" i="125"/>
  <c r="AB89" i="125" s="1"/>
  <c r="X89" i="125"/>
  <c r="V89" i="125" s="1"/>
  <c r="R89" i="125"/>
  <c r="P89" i="125" s="1"/>
  <c r="L89" i="125"/>
  <c r="F89" i="125"/>
  <c r="D89" i="125" s="1"/>
  <c r="B89" i="125"/>
  <c r="AB88" i="125"/>
  <c r="V88" i="125"/>
  <c r="P88" i="125"/>
  <c r="J88" i="125"/>
  <c r="D88" i="125"/>
  <c r="AF87" i="125"/>
  <c r="AE87" i="125"/>
  <c r="Z87" i="125"/>
  <c r="Y87" i="125"/>
  <c r="T87" i="125"/>
  <c r="S87" i="125"/>
  <c r="N87" i="125"/>
  <c r="M87" i="125"/>
  <c r="H87" i="125"/>
  <c r="G87" i="125"/>
  <c r="B87" i="125"/>
  <c r="AF86" i="125"/>
  <c r="AE86" i="125"/>
  <c r="Z86" i="125"/>
  <c r="Y86" i="125"/>
  <c r="T86" i="125"/>
  <c r="S86" i="125"/>
  <c r="N86" i="125"/>
  <c r="M86" i="125"/>
  <c r="H86" i="125"/>
  <c r="G86" i="125"/>
  <c r="B86" i="125"/>
  <c r="AF85" i="125"/>
  <c r="AE85" i="125"/>
  <c r="Z85" i="125"/>
  <c r="Y85" i="125"/>
  <c r="T85" i="125"/>
  <c r="S85" i="125"/>
  <c r="N85" i="125"/>
  <c r="M85" i="125"/>
  <c r="H85" i="125"/>
  <c r="G85" i="125"/>
  <c r="B85" i="125"/>
  <c r="AF84" i="125"/>
  <c r="AE84" i="125"/>
  <c r="Z84" i="125"/>
  <c r="Y84" i="125"/>
  <c r="T84" i="125"/>
  <c r="S84" i="125"/>
  <c r="N84" i="125"/>
  <c r="M84" i="125"/>
  <c r="H84" i="125"/>
  <c r="G84" i="125"/>
  <c r="B84" i="125"/>
  <c r="AF83" i="125"/>
  <c r="AE83" i="125"/>
  <c r="Z83" i="125"/>
  <c r="Y83" i="125"/>
  <c r="T83" i="125"/>
  <c r="S83" i="125"/>
  <c r="N83" i="125"/>
  <c r="M83" i="125"/>
  <c r="H83" i="125"/>
  <c r="G83" i="125"/>
  <c r="B83" i="125"/>
  <c r="AF82" i="125"/>
  <c r="AE82" i="125"/>
  <c r="Z82" i="125"/>
  <c r="Y82" i="125"/>
  <c r="T82" i="125"/>
  <c r="S82" i="125"/>
  <c r="N82" i="125"/>
  <c r="M82" i="125"/>
  <c r="H82" i="125"/>
  <c r="G82" i="125"/>
  <c r="B82" i="125"/>
  <c r="AF81" i="125"/>
  <c r="AE81" i="125"/>
  <c r="Z81" i="125"/>
  <c r="Y81" i="125"/>
  <c r="T81" i="125"/>
  <c r="S81" i="125"/>
  <c r="N81" i="125"/>
  <c r="M81" i="125"/>
  <c r="H81" i="125"/>
  <c r="G81" i="125"/>
  <c r="AF80" i="125"/>
  <c r="AE80" i="125"/>
  <c r="Z80" i="125"/>
  <c r="Y80" i="125"/>
  <c r="T80" i="125"/>
  <c r="S80" i="125"/>
  <c r="N80" i="125"/>
  <c r="M80" i="125"/>
  <c r="H80" i="125"/>
  <c r="G80" i="125"/>
  <c r="AF79" i="125"/>
  <c r="AE79" i="125"/>
  <c r="Z79" i="125"/>
  <c r="Y79" i="125"/>
  <c r="T79" i="125"/>
  <c r="S79" i="125"/>
  <c r="N79" i="125"/>
  <c r="M79" i="125"/>
  <c r="H79" i="125"/>
  <c r="G79" i="125"/>
  <c r="AD72" i="125"/>
  <c r="AB72" i="125" s="1"/>
  <c r="X72" i="125"/>
  <c r="V72" i="125" s="1"/>
  <c r="R72" i="125"/>
  <c r="P72" i="125" s="1"/>
  <c r="L72" i="125"/>
  <c r="J72" i="125" s="1"/>
  <c r="F72" i="125"/>
  <c r="D72" i="125" s="1"/>
  <c r="B72" i="125"/>
  <c r="AB71" i="125"/>
  <c r="V71" i="125"/>
  <c r="P71" i="125"/>
  <c r="J71" i="125"/>
  <c r="D71" i="125"/>
  <c r="AF70" i="125"/>
  <c r="AE70" i="125"/>
  <c r="Z70" i="125"/>
  <c r="Y70" i="125"/>
  <c r="T70" i="125"/>
  <c r="S70" i="125"/>
  <c r="N70" i="125"/>
  <c r="M70" i="125"/>
  <c r="H70" i="125"/>
  <c r="G70" i="125"/>
  <c r="B70" i="125"/>
  <c r="AF69" i="125"/>
  <c r="AE69" i="125"/>
  <c r="Z69" i="125"/>
  <c r="Y69" i="125"/>
  <c r="T69" i="125"/>
  <c r="S69" i="125"/>
  <c r="N69" i="125"/>
  <c r="M69" i="125"/>
  <c r="H69" i="125"/>
  <c r="G69" i="125"/>
  <c r="B69" i="125"/>
  <c r="AF68" i="125"/>
  <c r="AE68" i="125"/>
  <c r="Z68" i="125"/>
  <c r="Y68" i="125"/>
  <c r="T68" i="125"/>
  <c r="S68" i="125"/>
  <c r="N68" i="125"/>
  <c r="M68" i="125"/>
  <c r="H68" i="125"/>
  <c r="G68" i="125"/>
  <c r="B68" i="125"/>
  <c r="AF67" i="125"/>
  <c r="AE67" i="125"/>
  <c r="Z67" i="125"/>
  <c r="Y67" i="125"/>
  <c r="T67" i="125"/>
  <c r="S67" i="125"/>
  <c r="N67" i="125"/>
  <c r="M67" i="125"/>
  <c r="H67" i="125"/>
  <c r="G67" i="125"/>
  <c r="B67" i="125"/>
  <c r="AF66" i="125"/>
  <c r="AE66" i="125"/>
  <c r="Z66" i="125"/>
  <c r="Y66" i="125"/>
  <c r="T66" i="125"/>
  <c r="S66" i="125"/>
  <c r="N66" i="125"/>
  <c r="M66" i="125"/>
  <c r="H66" i="125"/>
  <c r="G66" i="125"/>
  <c r="B66" i="125"/>
  <c r="AF65" i="125"/>
  <c r="AE65" i="125"/>
  <c r="Z65" i="125"/>
  <c r="Y65" i="125"/>
  <c r="T65" i="125"/>
  <c r="S65" i="125"/>
  <c r="N65" i="125"/>
  <c r="M65" i="125"/>
  <c r="H65" i="125"/>
  <c r="G65" i="125"/>
  <c r="B65" i="125"/>
  <c r="AF64" i="125"/>
  <c r="AE64" i="125"/>
  <c r="Z64" i="125"/>
  <c r="Y64" i="125"/>
  <c r="T64" i="125"/>
  <c r="S64" i="125"/>
  <c r="N64" i="125"/>
  <c r="M64" i="125"/>
  <c r="H64" i="125"/>
  <c r="G64" i="125"/>
  <c r="B64" i="125"/>
  <c r="AF63" i="125"/>
  <c r="AE63" i="125"/>
  <c r="Z63" i="125"/>
  <c r="Y63" i="125"/>
  <c r="T63" i="125"/>
  <c r="S63" i="125"/>
  <c r="N63" i="125"/>
  <c r="M63" i="125"/>
  <c r="H63" i="125"/>
  <c r="G63" i="125"/>
  <c r="B63" i="125"/>
  <c r="AF62" i="125"/>
  <c r="AE62" i="125"/>
  <c r="Z62" i="125"/>
  <c r="Y62" i="125"/>
  <c r="T62" i="125"/>
  <c r="S62" i="125"/>
  <c r="N62" i="125"/>
  <c r="M62" i="125"/>
  <c r="H62" i="125"/>
  <c r="G62" i="125"/>
  <c r="B62" i="125"/>
  <c r="AF61" i="125"/>
  <c r="AE61" i="125"/>
  <c r="Z61" i="125"/>
  <c r="Y61" i="125"/>
  <c r="T61" i="125"/>
  <c r="S61" i="125"/>
  <c r="N61" i="125"/>
  <c r="M61" i="125"/>
  <c r="H61" i="125"/>
  <c r="G61" i="125"/>
  <c r="B61" i="125"/>
  <c r="AF60" i="125"/>
  <c r="AE60" i="125"/>
  <c r="Z60" i="125"/>
  <c r="Y60" i="125"/>
  <c r="T60" i="125"/>
  <c r="S60" i="125"/>
  <c r="N60" i="125"/>
  <c r="M60" i="125"/>
  <c r="H60" i="125"/>
  <c r="G60" i="125"/>
  <c r="B60" i="125"/>
  <c r="AF59" i="125"/>
  <c r="AE59" i="125"/>
  <c r="Z59" i="125"/>
  <c r="Y59" i="125"/>
  <c r="T59" i="125"/>
  <c r="S59" i="125"/>
  <c r="N59" i="125"/>
  <c r="M59" i="125"/>
  <c r="H59" i="125"/>
  <c r="G59" i="125"/>
  <c r="B59" i="125"/>
  <c r="AF58" i="125"/>
  <c r="AE58" i="125"/>
  <c r="Z58" i="125"/>
  <c r="Y58" i="125"/>
  <c r="T58" i="125"/>
  <c r="S58" i="125"/>
  <c r="N58" i="125"/>
  <c r="M58" i="125"/>
  <c r="H58" i="125"/>
  <c r="G58" i="125"/>
  <c r="B58" i="125"/>
  <c r="AD55" i="125"/>
  <c r="AB55" i="125" s="1"/>
  <c r="X55" i="125"/>
  <c r="V55" i="125" s="1"/>
  <c r="R55" i="125"/>
  <c r="P55" i="125" s="1"/>
  <c r="L55" i="125"/>
  <c r="J55" i="125" s="1"/>
  <c r="F55" i="125"/>
  <c r="B55" i="125"/>
  <c r="AB54" i="125"/>
  <c r="V54" i="125"/>
  <c r="P54" i="125"/>
  <c r="J54" i="125"/>
  <c r="D54" i="125"/>
  <c r="AF53" i="125"/>
  <c r="AE53" i="125"/>
  <c r="Z53" i="125"/>
  <c r="Y53" i="125"/>
  <c r="T53" i="125"/>
  <c r="S53" i="125"/>
  <c r="N53" i="125"/>
  <c r="M53" i="125"/>
  <c r="H53" i="125"/>
  <c r="G53" i="125"/>
  <c r="B53" i="125"/>
  <c r="AF52" i="125"/>
  <c r="AE52" i="125"/>
  <c r="Z52" i="125"/>
  <c r="Y52" i="125"/>
  <c r="T52" i="125"/>
  <c r="S52" i="125"/>
  <c r="N52" i="125"/>
  <c r="M52" i="125"/>
  <c r="H52" i="125"/>
  <c r="G52" i="125"/>
  <c r="B52" i="125"/>
  <c r="AF51" i="125"/>
  <c r="AE51" i="125"/>
  <c r="Z51" i="125"/>
  <c r="Y51" i="125"/>
  <c r="T51" i="125"/>
  <c r="S51" i="125"/>
  <c r="N51" i="125"/>
  <c r="M51" i="125"/>
  <c r="H51" i="125"/>
  <c r="G51" i="125"/>
  <c r="B51" i="125"/>
  <c r="AF50" i="125"/>
  <c r="AE50" i="125"/>
  <c r="Z50" i="125"/>
  <c r="Y50" i="125"/>
  <c r="T50" i="125"/>
  <c r="S50" i="125"/>
  <c r="N50" i="125"/>
  <c r="M50" i="125"/>
  <c r="H50" i="125"/>
  <c r="G50" i="125"/>
  <c r="AF49" i="125"/>
  <c r="AE49" i="125"/>
  <c r="Z49" i="125"/>
  <c r="Y49" i="125"/>
  <c r="T49" i="125"/>
  <c r="S49" i="125"/>
  <c r="N49" i="125"/>
  <c r="M49" i="125"/>
  <c r="H49" i="125"/>
  <c r="G49" i="125"/>
  <c r="AF48" i="125"/>
  <c r="AE48" i="125"/>
  <c r="Z48" i="125"/>
  <c r="Y48" i="125"/>
  <c r="T48" i="125"/>
  <c r="S48" i="125"/>
  <c r="N48" i="125"/>
  <c r="M48" i="125"/>
  <c r="H48" i="125"/>
  <c r="G48" i="125"/>
  <c r="AF47" i="125"/>
  <c r="AE47" i="125"/>
  <c r="Z47" i="125"/>
  <c r="Y47" i="125"/>
  <c r="T47" i="125"/>
  <c r="S47" i="125"/>
  <c r="N47" i="125"/>
  <c r="M47" i="125"/>
  <c r="H47" i="125"/>
  <c r="G47" i="125"/>
  <c r="AF46" i="125"/>
  <c r="Z46" i="125"/>
  <c r="T46" i="125"/>
  <c r="N46" i="125"/>
  <c r="H46" i="125"/>
  <c r="AD38" i="125"/>
  <c r="AB38" i="125" s="1"/>
  <c r="X38" i="125"/>
  <c r="V38" i="125" s="1"/>
  <c r="R38" i="125"/>
  <c r="P38" i="125" s="1"/>
  <c r="L38" i="125"/>
  <c r="J38" i="125" s="1"/>
  <c r="F38" i="125"/>
  <c r="B38" i="125"/>
  <c r="AB37" i="125"/>
  <c r="V37" i="125"/>
  <c r="P37" i="125"/>
  <c r="J37" i="125"/>
  <c r="D37" i="125"/>
  <c r="AF36" i="125"/>
  <c r="AE36" i="125"/>
  <c r="Z36" i="125"/>
  <c r="Y36" i="125"/>
  <c r="T36" i="125"/>
  <c r="S36" i="125"/>
  <c r="N36" i="125"/>
  <c r="M36" i="125"/>
  <c r="H36" i="125"/>
  <c r="G36" i="125"/>
  <c r="B36" i="125"/>
  <c r="AF35" i="125"/>
  <c r="AE35" i="125"/>
  <c r="Z35" i="125"/>
  <c r="Y35" i="125"/>
  <c r="T35" i="125"/>
  <c r="S35" i="125"/>
  <c r="N35" i="125"/>
  <c r="M35" i="125"/>
  <c r="H35" i="125"/>
  <c r="G35" i="125"/>
  <c r="B35" i="125"/>
  <c r="AF34" i="125"/>
  <c r="AE34" i="125"/>
  <c r="Z34" i="125"/>
  <c r="Y34" i="125"/>
  <c r="T34" i="125"/>
  <c r="S34" i="125"/>
  <c r="N34" i="125"/>
  <c r="M34" i="125"/>
  <c r="H34" i="125"/>
  <c r="G34" i="125"/>
  <c r="B34" i="125"/>
  <c r="AF33" i="125"/>
  <c r="AE33" i="125"/>
  <c r="Z33" i="125"/>
  <c r="Y33" i="125"/>
  <c r="T33" i="125"/>
  <c r="S33" i="125"/>
  <c r="N33" i="125"/>
  <c r="M33" i="125"/>
  <c r="H33" i="125"/>
  <c r="G33" i="125"/>
  <c r="B33" i="125"/>
  <c r="AF32" i="125"/>
  <c r="AE32" i="125"/>
  <c r="Z32" i="125"/>
  <c r="Y32" i="125"/>
  <c r="T32" i="125"/>
  <c r="S32" i="125"/>
  <c r="N32" i="125"/>
  <c r="M32" i="125"/>
  <c r="H32" i="125"/>
  <c r="G32" i="125"/>
  <c r="B32" i="125"/>
  <c r="AF31" i="125"/>
  <c r="AE31" i="125"/>
  <c r="Z31" i="125"/>
  <c r="Y31" i="125"/>
  <c r="T31" i="125"/>
  <c r="S31" i="125"/>
  <c r="N31" i="125"/>
  <c r="M31" i="125"/>
  <c r="H31" i="125"/>
  <c r="G31" i="125"/>
  <c r="B31" i="125"/>
  <c r="AF30" i="125"/>
  <c r="AE30" i="125"/>
  <c r="Z30" i="125"/>
  <c r="Y30" i="125"/>
  <c r="T30" i="125"/>
  <c r="S30" i="125"/>
  <c r="N30" i="125"/>
  <c r="M30" i="125"/>
  <c r="H30" i="125"/>
  <c r="G30" i="125"/>
  <c r="B30" i="125"/>
  <c r="AF29" i="125"/>
  <c r="AE29" i="125"/>
  <c r="Z29" i="125"/>
  <c r="Y29" i="125"/>
  <c r="T29" i="125"/>
  <c r="S29" i="125"/>
  <c r="N29" i="125"/>
  <c r="M29" i="125"/>
  <c r="H29" i="125"/>
  <c r="G29" i="125"/>
  <c r="B29" i="125"/>
  <c r="AF28" i="125"/>
  <c r="AE28" i="125"/>
  <c r="Z28" i="125"/>
  <c r="Y28" i="125"/>
  <c r="T28" i="125"/>
  <c r="S28" i="125"/>
  <c r="N28" i="125"/>
  <c r="M28" i="125"/>
  <c r="H28" i="125"/>
  <c r="G28" i="125"/>
  <c r="B28" i="125"/>
  <c r="AF27" i="125"/>
  <c r="AE27" i="125"/>
  <c r="Z27" i="125"/>
  <c r="Y27" i="125"/>
  <c r="T27" i="125"/>
  <c r="S27" i="125"/>
  <c r="N27" i="125"/>
  <c r="M27" i="125"/>
  <c r="H27" i="125"/>
  <c r="G27" i="125"/>
  <c r="B27" i="125"/>
  <c r="AF26" i="125"/>
  <c r="AE26" i="125"/>
  <c r="Z26" i="125"/>
  <c r="Y26" i="125"/>
  <c r="T26" i="125"/>
  <c r="S26" i="125"/>
  <c r="N26" i="125"/>
  <c r="M26" i="125"/>
  <c r="H26" i="125"/>
  <c r="G26" i="125"/>
  <c r="B26" i="125"/>
  <c r="AF25" i="125"/>
  <c r="AE25" i="125"/>
  <c r="Z25" i="125"/>
  <c r="Y25" i="125"/>
  <c r="T25" i="125"/>
  <c r="S25" i="125"/>
  <c r="N25" i="125"/>
  <c r="M25" i="125"/>
  <c r="H25" i="125"/>
  <c r="G25" i="125"/>
  <c r="B25" i="125"/>
  <c r="AF24" i="125"/>
  <c r="AE24" i="125"/>
  <c r="Z24" i="125"/>
  <c r="Y24" i="125"/>
  <c r="T24" i="125"/>
  <c r="S24" i="125"/>
  <c r="N24" i="125"/>
  <c r="M24" i="125"/>
  <c r="H24" i="125"/>
  <c r="G24" i="125"/>
  <c r="B24" i="125"/>
  <c r="AE23" i="125"/>
  <c r="Y23" i="125"/>
  <c r="S23" i="125"/>
  <c r="M23" i="125"/>
  <c r="G23" i="125"/>
  <c r="B23" i="125"/>
  <c r="AE22" i="125"/>
  <c r="Y22" i="125"/>
  <c r="S22" i="125"/>
  <c r="M22" i="125"/>
  <c r="B22" i="125"/>
  <c r="AF21" i="125"/>
  <c r="AD21" i="125"/>
  <c r="AB21" i="125" s="1"/>
  <c r="Z21" i="125"/>
  <c r="X21" i="125"/>
  <c r="V21" i="125" s="1"/>
  <c r="T21" i="125"/>
  <c r="R21" i="125"/>
  <c r="P21" i="125" s="1"/>
  <c r="N21" i="125"/>
  <c r="L21" i="125"/>
  <c r="H21" i="125"/>
  <c r="F21" i="125"/>
  <c r="D21" i="125" s="1"/>
  <c r="B21" i="125"/>
  <c r="B9" i="125"/>
  <c r="G202" i="125" s="1"/>
  <c r="B202" i="123"/>
  <c r="AD192" i="123"/>
  <c r="X192" i="123"/>
  <c r="R192" i="123"/>
  <c r="L192" i="123"/>
  <c r="F192" i="123"/>
  <c r="AF189" i="123"/>
  <c r="AE189" i="123"/>
  <c r="Z189" i="123"/>
  <c r="Y189" i="123"/>
  <c r="T189" i="123"/>
  <c r="S189" i="123"/>
  <c r="N189" i="123"/>
  <c r="M189" i="123"/>
  <c r="H189" i="123"/>
  <c r="G189" i="123"/>
  <c r="B189" i="123"/>
  <c r="AF188" i="123"/>
  <c r="AE188" i="123"/>
  <c r="Z188" i="123"/>
  <c r="Y188" i="123"/>
  <c r="T188" i="123"/>
  <c r="S188" i="123"/>
  <c r="N188" i="123"/>
  <c r="M188" i="123"/>
  <c r="H188" i="123"/>
  <c r="G188" i="123"/>
  <c r="B188" i="123"/>
  <c r="AF187" i="123"/>
  <c r="AE187" i="123"/>
  <c r="Z187" i="123"/>
  <c r="Y187" i="123"/>
  <c r="T187" i="123"/>
  <c r="S187" i="123"/>
  <c r="N187" i="123"/>
  <c r="M187" i="123"/>
  <c r="H187" i="123"/>
  <c r="G187" i="123"/>
  <c r="B187" i="123"/>
  <c r="AF186" i="123"/>
  <c r="AE186" i="123"/>
  <c r="Z186" i="123"/>
  <c r="Y186" i="123"/>
  <c r="T186" i="123"/>
  <c r="S186" i="123"/>
  <c r="N186" i="123"/>
  <c r="M186" i="123"/>
  <c r="H186" i="123"/>
  <c r="G186" i="123"/>
  <c r="B186" i="123"/>
  <c r="AF185" i="123"/>
  <c r="AE185" i="123"/>
  <c r="Z185" i="123"/>
  <c r="Y185" i="123"/>
  <c r="T185" i="123"/>
  <c r="S185" i="123"/>
  <c r="N185" i="123"/>
  <c r="M185" i="123"/>
  <c r="H185" i="123"/>
  <c r="G185" i="123"/>
  <c r="B185" i="123"/>
  <c r="AF184" i="123"/>
  <c r="AE184" i="123"/>
  <c r="Z184" i="123"/>
  <c r="Y184" i="123"/>
  <c r="T184" i="123"/>
  <c r="S184" i="123"/>
  <c r="N184" i="123"/>
  <c r="M184" i="123"/>
  <c r="H184" i="123"/>
  <c r="G184" i="123"/>
  <c r="B184" i="123"/>
  <c r="AF183" i="123"/>
  <c r="AE183" i="123"/>
  <c r="Z183" i="123"/>
  <c r="Y183" i="123"/>
  <c r="T183" i="123"/>
  <c r="S183" i="123"/>
  <c r="N183" i="123"/>
  <c r="M183" i="123"/>
  <c r="H183" i="123"/>
  <c r="G183" i="123"/>
  <c r="B183" i="123"/>
  <c r="AF182" i="123"/>
  <c r="AE182" i="123"/>
  <c r="Z182" i="123"/>
  <c r="Y182" i="123"/>
  <c r="T182" i="123"/>
  <c r="S182" i="123"/>
  <c r="N182" i="123"/>
  <c r="M182" i="123"/>
  <c r="H182" i="123"/>
  <c r="G182" i="123"/>
  <c r="B182" i="123"/>
  <c r="AF181" i="123"/>
  <c r="AE181" i="123"/>
  <c r="Z181" i="123"/>
  <c r="Y181" i="123"/>
  <c r="T181" i="123"/>
  <c r="S181" i="123"/>
  <c r="N181" i="123"/>
  <c r="M181" i="123"/>
  <c r="H181" i="123"/>
  <c r="G181" i="123"/>
  <c r="B181" i="123"/>
  <c r="AF180" i="123"/>
  <c r="AE180" i="123"/>
  <c r="Z180" i="123"/>
  <c r="Y180" i="123"/>
  <c r="T180" i="123"/>
  <c r="S180" i="123"/>
  <c r="N180" i="123"/>
  <c r="M180" i="123"/>
  <c r="H180" i="123"/>
  <c r="G180" i="123"/>
  <c r="B180" i="123"/>
  <c r="AF179" i="123"/>
  <c r="AE179" i="123"/>
  <c r="Z179" i="123"/>
  <c r="Y179" i="123"/>
  <c r="T179" i="123"/>
  <c r="S179" i="123"/>
  <c r="N179" i="123"/>
  <c r="M179" i="123"/>
  <c r="H179" i="123"/>
  <c r="G179" i="123"/>
  <c r="B179" i="123"/>
  <c r="AF178" i="123"/>
  <c r="AE178" i="123"/>
  <c r="Z178" i="123"/>
  <c r="Y178" i="123"/>
  <c r="T178" i="123"/>
  <c r="S178" i="123"/>
  <c r="N178" i="123"/>
  <c r="M178" i="123"/>
  <c r="H178" i="123"/>
  <c r="G178" i="123"/>
  <c r="B178" i="123"/>
  <c r="AF177" i="123"/>
  <c r="AE177" i="123"/>
  <c r="Z177" i="123"/>
  <c r="Y177" i="123"/>
  <c r="T177" i="123"/>
  <c r="S177" i="123"/>
  <c r="N177" i="123"/>
  <c r="M177" i="123"/>
  <c r="H177" i="123"/>
  <c r="G177" i="123"/>
  <c r="B177" i="123"/>
  <c r="AF176" i="123"/>
  <c r="AE176" i="123"/>
  <c r="Z176" i="123"/>
  <c r="Y176" i="123"/>
  <c r="T176" i="123"/>
  <c r="S176" i="123"/>
  <c r="N176" i="123"/>
  <c r="M176" i="123"/>
  <c r="H176" i="123"/>
  <c r="G176" i="123"/>
  <c r="B176" i="123"/>
  <c r="AF175" i="123"/>
  <c r="AE175" i="123"/>
  <c r="Z175" i="123"/>
  <c r="Y175" i="123"/>
  <c r="T175" i="123"/>
  <c r="S175" i="123"/>
  <c r="N175" i="123"/>
  <c r="M175" i="123"/>
  <c r="H175" i="123"/>
  <c r="G175" i="123"/>
  <c r="B175" i="123"/>
  <c r="AF174" i="123"/>
  <c r="AD174" i="123"/>
  <c r="AB174" i="123" s="1"/>
  <c r="Z174" i="123"/>
  <c r="X174" i="123"/>
  <c r="V174" i="123" s="1"/>
  <c r="T174" i="123"/>
  <c r="R174" i="123"/>
  <c r="P174" i="123" s="1"/>
  <c r="N174" i="123"/>
  <c r="L174" i="123"/>
  <c r="J174" i="123" s="1"/>
  <c r="H174" i="123"/>
  <c r="F174" i="123"/>
  <c r="B174" i="123"/>
  <c r="AB173" i="123"/>
  <c r="V173" i="123"/>
  <c r="P173" i="123"/>
  <c r="J173" i="123"/>
  <c r="D173" i="123"/>
  <c r="AF172" i="123"/>
  <c r="AE172" i="123"/>
  <c r="Z172" i="123"/>
  <c r="Y172" i="123"/>
  <c r="T172" i="123"/>
  <c r="S172" i="123"/>
  <c r="N172" i="123"/>
  <c r="M172" i="123"/>
  <c r="H172" i="123"/>
  <c r="G172" i="123"/>
  <c r="B172" i="123"/>
  <c r="AF171" i="123"/>
  <c r="AE171" i="123"/>
  <c r="Z171" i="123"/>
  <c r="Y171" i="123"/>
  <c r="T171" i="123"/>
  <c r="S171" i="123"/>
  <c r="N171" i="123"/>
  <c r="M171" i="123"/>
  <c r="H171" i="123"/>
  <c r="G171" i="123"/>
  <c r="B171" i="123"/>
  <c r="AF170" i="123"/>
  <c r="AE170" i="123"/>
  <c r="Z170" i="123"/>
  <c r="Y170" i="123"/>
  <c r="T170" i="123"/>
  <c r="S170" i="123"/>
  <c r="N170" i="123"/>
  <c r="M170" i="123"/>
  <c r="H170" i="123"/>
  <c r="G170" i="123"/>
  <c r="B170" i="123"/>
  <c r="AF169" i="123"/>
  <c r="AE169" i="123"/>
  <c r="Z169" i="123"/>
  <c r="Y169" i="123"/>
  <c r="T169" i="123"/>
  <c r="S169" i="123"/>
  <c r="N169" i="123"/>
  <c r="M169" i="123"/>
  <c r="H169" i="123"/>
  <c r="G169" i="123"/>
  <c r="B169" i="123"/>
  <c r="AF168" i="123"/>
  <c r="AE168" i="123"/>
  <c r="Z168" i="123"/>
  <c r="Y168" i="123"/>
  <c r="T168" i="123"/>
  <c r="S168" i="123"/>
  <c r="N168" i="123"/>
  <c r="M168" i="123"/>
  <c r="H168" i="123"/>
  <c r="G168" i="123"/>
  <c r="B168" i="123"/>
  <c r="AF167" i="123"/>
  <c r="AE167" i="123"/>
  <c r="Z167" i="123"/>
  <c r="Y167" i="123"/>
  <c r="T167" i="123"/>
  <c r="S167" i="123"/>
  <c r="N167" i="123"/>
  <c r="M167" i="123"/>
  <c r="H167" i="123"/>
  <c r="G167" i="123"/>
  <c r="B167" i="123"/>
  <c r="AF166" i="123"/>
  <c r="AE166" i="123"/>
  <c r="Z166" i="123"/>
  <c r="Y166" i="123"/>
  <c r="T166" i="123"/>
  <c r="S166" i="123"/>
  <c r="N166" i="123"/>
  <c r="M166" i="123"/>
  <c r="H166" i="123"/>
  <c r="G166" i="123"/>
  <c r="B166" i="123"/>
  <c r="AF165" i="123"/>
  <c r="AE165" i="123"/>
  <c r="Z165" i="123"/>
  <c r="Y165" i="123"/>
  <c r="T165" i="123"/>
  <c r="S165" i="123"/>
  <c r="N165" i="123"/>
  <c r="M165" i="123"/>
  <c r="H165" i="123"/>
  <c r="G165" i="123"/>
  <c r="B165" i="123"/>
  <c r="AF164" i="123"/>
  <c r="AE164" i="123"/>
  <c r="Z164" i="123"/>
  <c r="Y164" i="123"/>
  <c r="T164" i="123"/>
  <c r="S164" i="123"/>
  <c r="N164" i="123"/>
  <c r="M164" i="123"/>
  <c r="H164" i="123"/>
  <c r="G164" i="123"/>
  <c r="B164" i="123"/>
  <c r="AF163" i="123"/>
  <c r="AE163" i="123"/>
  <c r="Z163" i="123"/>
  <c r="Y163" i="123"/>
  <c r="T163" i="123"/>
  <c r="S163" i="123"/>
  <c r="N163" i="123"/>
  <c r="M163" i="123"/>
  <c r="H163" i="123"/>
  <c r="G163" i="123"/>
  <c r="B163" i="123"/>
  <c r="AF162" i="123"/>
  <c r="AE162" i="123"/>
  <c r="Z162" i="123"/>
  <c r="Y162" i="123"/>
  <c r="T162" i="123"/>
  <c r="S162" i="123"/>
  <c r="N162" i="123"/>
  <c r="M162" i="123"/>
  <c r="H162" i="123"/>
  <c r="G162" i="123"/>
  <c r="B162" i="123"/>
  <c r="AF161" i="123"/>
  <c r="AE161" i="123"/>
  <c r="Z161" i="123"/>
  <c r="Y161" i="123"/>
  <c r="T161" i="123"/>
  <c r="S161" i="123"/>
  <c r="N161" i="123"/>
  <c r="M161" i="123"/>
  <c r="H161" i="123"/>
  <c r="G161" i="123"/>
  <c r="B161" i="123"/>
  <c r="AF160" i="123"/>
  <c r="AE160" i="123"/>
  <c r="Z160" i="123"/>
  <c r="Y160" i="123"/>
  <c r="T160" i="123"/>
  <c r="S160" i="123"/>
  <c r="N160" i="123"/>
  <c r="M160" i="123"/>
  <c r="H160" i="123"/>
  <c r="G160" i="123"/>
  <c r="B160" i="123"/>
  <c r="AF159" i="123"/>
  <c r="AE159" i="123"/>
  <c r="Z159" i="123"/>
  <c r="Y159" i="123"/>
  <c r="T159" i="123"/>
  <c r="S159" i="123"/>
  <c r="N159" i="123"/>
  <c r="M159" i="123"/>
  <c r="H159" i="123"/>
  <c r="G159" i="123"/>
  <c r="B159" i="123"/>
  <c r="AF158" i="123"/>
  <c r="AE158" i="123"/>
  <c r="Z158" i="123"/>
  <c r="Y158" i="123"/>
  <c r="T158" i="123"/>
  <c r="S158" i="123"/>
  <c r="N158" i="123"/>
  <c r="M158" i="123"/>
  <c r="H158" i="123"/>
  <c r="G158" i="123"/>
  <c r="B158" i="123"/>
  <c r="AF157" i="123"/>
  <c r="AD157" i="123"/>
  <c r="AB157" i="123" s="1"/>
  <c r="Z157" i="123"/>
  <c r="X157" i="123"/>
  <c r="V157" i="123" s="1"/>
  <c r="T157" i="123"/>
  <c r="R157" i="123"/>
  <c r="P157" i="123" s="1"/>
  <c r="N157" i="123"/>
  <c r="L157" i="123"/>
  <c r="H157" i="123"/>
  <c r="F157" i="123"/>
  <c r="D157" i="123" s="1"/>
  <c r="B157" i="123"/>
  <c r="AB156" i="123"/>
  <c r="V156" i="123"/>
  <c r="P156" i="123"/>
  <c r="J156" i="123"/>
  <c r="D156" i="123"/>
  <c r="AF155" i="123"/>
  <c r="AE155" i="123"/>
  <c r="Z155" i="123"/>
  <c r="Y155" i="123"/>
  <c r="T155" i="123"/>
  <c r="S155" i="123"/>
  <c r="N155" i="123"/>
  <c r="M155" i="123"/>
  <c r="H155" i="123"/>
  <c r="G155" i="123"/>
  <c r="B155" i="123"/>
  <c r="AF154" i="123"/>
  <c r="AE154" i="123"/>
  <c r="Z154" i="123"/>
  <c r="Y154" i="123"/>
  <c r="T154" i="123"/>
  <c r="S154" i="123"/>
  <c r="N154" i="123"/>
  <c r="M154" i="123"/>
  <c r="H154" i="123"/>
  <c r="G154" i="123"/>
  <c r="B154" i="123"/>
  <c r="AF153" i="123"/>
  <c r="AE153" i="123"/>
  <c r="Z153" i="123"/>
  <c r="Y153" i="123"/>
  <c r="T153" i="123"/>
  <c r="S153" i="123"/>
  <c r="N153" i="123"/>
  <c r="M153" i="123"/>
  <c r="H153" i="123"/>
  <c r="G153" i="123"/>
  <c r="B153" i="123"/>
  <c r="AF152" i="123"/>
  <c r="AE152" i="123"/>
  <c r="Z152" i="123"/>
  <c r="Y152" i="123"/>
  <c r="T152" i="123"/>
  <c r="S152" i="123"/>
  <c r="N152" i="123"/>
  <c r="M152" i="123"/>
  <c r="H152" i="123"/>
  <c r="G152" i="123"/>
  <c r="B152" i="123"/>
  <c r="AF151" i="123"/>
  <c r="AE151" i="123"/>
  <c r="Z151" i="123"/>
  <c r="Y151" i="123"/>
  <c r="T151" i="123"/>
  <c r="S151" i="123"/>
  <c r="N151" i="123"/>
  <c r="M151" i="123"/>
  <c r="H151" i="123"/>
  <c r="G151" i="123"/>
  <c r="B151" i="123"/>
  <c r="AF150" i="123"/>
  <c r="AE150" i="123"/>
  <c r="Z150" i="123"/>
  <c r="Y150" i="123"/>
  <c r="T150" i="123"/>
  <c r="S150" i="123"/>
  <c r="N150" i="123"/>
  <c r="M150" i="123"/>
  <c r="H150" i="123"/>
  <c r="G150" i="123"/>
  <c r="B150" i="123"/>
  <c r="AF149" i="123"/>
  <c r="AE149" i="123"/>
  <c r="Z149" i="123"/>
  <c r="Y149" i="123"/>
  <c r="T149" i="123"/>
  <c r="S149" i="123"/>
  <c r="N149" i="123"/>
  <c r="M149" i="123"/>
  <c r="H149" i="123"/>
  <c r="G149" i="123"/>
  <c r="B149" i="123"/>
  <c r="AF148" i="123"/>
  <c r="AE148" i="123"/>
  <c r="Z148" i="123"/>
  <c r="Y148" i="123"/>
  <c r="T148" i="123"/>
  <c r="S148" i="123"/>
  <c r="N148" i="123"/>
  <c r="M148" i="123"/>
  <c r="H148" i="123"/>
  <c r="G148" i="123"/>
  <c r="B148" i="123"/>
  <c r="AF147" i="123"/>
  <c r="AE147" i="123"/>
  <c r="Z147" i="123"/>
  <c r="Y147" i="123"/>
  <c r="T147" i="123"/>
  <c r="S147" i="123"/>
  <c r="N147" i="123"/>
  <c r="M147" i="123"/>
  <c r="H147" i="123"/>
  <c r="G147" i="123"/>
  <c r="B147" i="123"/>
  <c r="AF146" i="123"/>
  <c r="AE146" i="123"/>
  <c r="Z146" i="123"/>
  <c r="Y146" i="123"/>
  <c r="T146" i="123"/>
  <c r="S146" i="123"/>
  <c r="N146" i="123"/>
  <c r="M146" i="123"/>
  <c r="H146" i="123"/>
  <c r="G146" i="123"/>
  <c r="B146" i="123"/>
  <c r="AF145" i="123"/>
  <c r="AE145" i="123"/>
  <c r="Z145" i="123"/>
  <c r="Y145" i="123"/>
  <c r="T145" i="123"/>
  <c r="S145" i="123"/>
  <c r="N145" i="123"/>
  <c r="M145" i="123"/>
  <c r="H145" i="123"/>
  <c r="G145" i="123"/>
  <c r="B145" i="123"/>
  <c r="AF144" i="123"/>
  <c r="AE144" i="123"/>
  <c r="Z144" i="123"/>
  <c r="Y144" i="123"/>
  <c r="T144" i="123"/>
  <c r="S144" i="123"/>
  <c r="N144" i="123"/>
  <c r="M144" i="123"/>
  <c r="H144" i="123"/>
  <c r="G144" i="123"/>
  <c r="B144" i="123"/>
  <c r="AF143" i="123"/>
  <c r="AE143" i="123"/>
  <c r="Z143" i="123"/>
  <c r="Y143" i="123"/>
  <c r="T143" i="123"/>
  <c r="S143" i="123"/>
  <c r="N143" i="123"/>
  <c r="M143" i="123"/>
  <c r="H143" i="123"/>
  <c r="G143" i="123"/>
  <c r="B143" i="123"/>
  <c r="AF142" i="123"/>
  <c r="AE142" i="123"/>
  <c r="Z142" i="123"/>
  <c r="Y142" i="123"/>
  <c r="T142" i="123"/>
  <c r="S142" i="123"/>
  <c r="N142" i="123"/>
  <c r="M142" i="123"/>
  <c r="H142" i="123"/>
  <c r="G142" i="123"/>
  <c r="B142" i="123"/>
  <c r="AF141" i="123"/>
  <c r="AE141" i="123"/>
  <c r="Z141" i="123"/>
  <c r="Y141" i="123"/>
  <c r="T141" i="123"/>
  <c r="S141" i="123"/>
  <c r="N141" i="123"/>
  <c r="M141" i="123"/>
  <c r="H141" i="123"/>
  <c r="G141" i="123"/>
  <c r="B141" i="123"/>
  <c r="AF140" i="123"/>
  <c r="AD140" i="123"/>
  <c r="AB140" i="123" s="1"/>
  <c r="Z140" i="123"/>
  <c r="X140" i="123"/>
  <c r="V140" i="123" s="1"/>
  <c r="T140" i="123"/>
  <c r="R140" i="123"/>
  <c r="P140" i="123" s="1"/>
  <c r="N140" i="123"/>
  <c r="L140" i="123"/>
  <c r="J140" i="123" s="1"/>
  <c r="H140" i="123"/>
  <c r="F140" i="123"/>
  <c r="D140" i="123" s="1"/>
  <c r="B140" i="123"/>
  <c r="AB139" i="123"/>
  <c r="V139" i="123"/>
  <c r="P139" i="123"/>
  <c r="J139" i="123"/>
  <c r="D139" i="123"/>
  <c r="AF138" i="123"/>
  <c r="AE138" i="123"/>
  <c r="Z138" i="123"/>
  <c r="Y138" i="123"/>
  <c r="T138" i="123"/>
  <c r="S138" i="123"/>
  <c r="N138" i="123"/>
  <c r="M138" i="123"/>
  <c r="H138" i="123"/>
  <c r="G138" i="123"/>
  <c r="B138" i="123"/>
  <c r="AF137" i="123"/>
  <c r="AE137" i="123"/>
  <c r="Z137" i="123"/>
  <c r="Y137" i="123"/>
  <c r="T137" i="123"/>
  <c r="S137" i="123"/>
  <c r="N137" i="123"/>
  <c r="M137" i="123"/>
  <c r="H137" i="123"/>
  <c r="G137" i="123"/>
  <c r="B137" i="123"/>
  <c r="AF136" i="123"/>
  <c r="AE136" i="123"/>
  <c r="Z136" i="123"/>
  <c r="Y136" i="123"/>
  <c r="T136" i="123"/>
  <c r="S136" i="123"/>
  <c r="N136" i="123"/>
  <c r="M136" i="123"/>
  <c r="H136" i="123"/>
  <c r="G136" i="123"/>
  <c r="B136" i="123"/>
  <c r="AF135" i="123"/>
  <c r="AE135" i="123"/>
  <c r="Z135" i="123"/>
  <c r="Y135" i="123"/>
  <c r="T135" i="123"/>
  <c r="S135" i="123"/>
  <c r="N135" i="123"/>
  <c r="M135" i="123"/>
  <c r="H135" i="123"/>
  <c r="G135" i="123"/>
  <c r="B135" i="123"/>
  <c r="AF134" i="123"/>
  <c r="AE134" i="123"/>
  <c r="Z134" i="123"/>
  <c r="Y134" i="123"/>
  <c r="T134" i="123"/>
  <c r="S134" i="123"/>
  <c r="N134" i="123"/>
  <c r="M134" i="123"/>
  <c r="H134" i="123"/>
  <c r="G134" i="123"/>
  <c r="B134" i="123"/>
  <c r="AF133" i="123"/>
  <c r="AE133" i="123"/>
  <c r="Z133" i="123"/>
  <c r="Y133" i="123"/>
  <c r="T133" i="123"/>
  <c r="S133" i="123"/>
  <c r="N133" i="123"/>
  <c r="M133" i="123"/>
  <c r="H133" i="123"/>
  <c r="G133" i="123"/>
  <c r="B133" i="123"/>
  <c r="AF132" i="123"/>
  <c r="AE132" i="123"/>
  <c r="Z132" i="123"/>
  <c r="Y132" i="123"/>
  <c r="T132" i="123"/>
  <c r="S132" i="123"/>
  <c r="N132" i="123"/>
  <c r="M132" i="123"/>
  <c r="H132" i="123"/>
  <c r="G132" i="123"/>
  <c r="B132" i="123"/>
  <c r="AF131" i="123"/>
  <c r="AE131" i="123"/>
  <c r="Z131" i="123"/>
  <c r="Y131" i="123"/>
  <c r="T131" i="123"/>
  <c r="S131" i="123"/>
  <c r="N131" i="123"/>
  <c r="M131" i="123"/>
  <c r="H131" i="123"/>
  <c r="G131" i="123"/>
  <c r="B131" i="123"/>
  <c r="AF130" i="123"/>
  <c r="AE130" i="123"/>
  <c r="Z130" i="123"/>
  <c r="Y130" i="123"/>
  <c r="T130" i="123"/>
  <c r="S130" i="123"/>
  <c r="N130" i="123"/>
  <c r="M130" i="123"/>
  <c r="H130" i="123"/>
  <c r="G130" i="123"/>
  <c r="B130" i="123"/>
  <c r="AF129" i="123"/>
  <c r="AE129" i="123"/>
  <c r="Z129" i="123"/>
  <c r="Y129" i="123"/>
  <c r="T129" i="123"/>
  <c r="S129" i="123"/>
  <c r="N129" i="123"/>
  <c r="M129" i="123"/>
  <c r="H129" i="123"/>
  <c r="G129" i="123"/>
  <c r="B129" i="123"/>
  <c r="AF128" i="123"/>
  <c r="AE128" i="123"/>
  <c r="Z128" i="123"/>
  <c r="Y128" i="123"/>
  <c r="T128" i="123"/>
  <c r="S128" i="123"/>
  <c r="N128" i="123"/>
  <c r="M128" i="123"/>
  <c r="H128" i="123"/>
  <c r="G128" i="123"/>
  <c r="B128" i="123"/>
  <c r="AF127" i="123"/>
  <c r="AE127" i="123"/>
  <c r="Z127" i="123"/>
  <c r="Y127" i="123"/>
  <c r="T127" i="123"/>
  <c r="S127" i="123"/>
  <c r="N127" i="123"/>
  <c r="M127" i="123"/>
  <c r="H127" i="123"/>
  <c r="G127" i="123"/>
  <c r="B127" i="123"/>
  <c r="AF126" i="123"/>
  <c r="AE126" i="123"/>
  <c r="Z126" i="123"/>
  <c r="Y126" i="123"/>
  <c r="T126" i="123"/>
  <c r="S126" i="123"/>
  <c r="N126" i="123"/>
  <c r="M126" i="123"/>
  <c r="H126" i="123"/>
  <c r="G126" i="123"/>
  <c r="B126" i="123"/>
  <c r="AF125" i="123"/>
  <c r="AE125" i="123"/>
  <c r="Z125" i="123"/>
  <c r="Y125" i="123"/>
  <c r="T125" i="123"/>
  <c r="S125" i="123"/>
  <c r="N125" i="123"/>
  <c r="M125" i="123"/>
  <c r="H125" i="123"/>
  <c r="G125" i="123"/>
  <c r="B125" i="123"/>
  <c r="AF124" i="123"/>
  <c r="AE124" i="123"/>
  <c r="Z124" i="123"/>
  <c r="Y124" i="123"/>
  <c r="T124" i="123"/>
  <c r="S124" i="123"/>
  <c r="N124" i="123"/>
  <c r="M124" i="123"/>
  <c r="H124" i="123"/>
  <c r="G124" i="123"/>
  <c r="B124" i="123"/>
  <c r="AF123" i="123"/>
  <c r="AD123" i="123"/>
  <c r="AB123" i="123" s="1"/>
  <c r="Z123" i="123"/>
  <c r="X123" i="123"/>
  <c r="V123" i="123" s="1"/>
  <c r="T123" i="123"/>
  <c r="R123" i="123"/>
  <c r="P123" i="123" s="1"/>
  <c r="N123" i="123"/>
  <c r="L123" i="123"/>
  <c r="J123" i="123" s="1"/>
  <c r="H123" i="123"/>
  <c r="F123" i="123"/>
  <c r="B123" i="123"/>
  <c r="AB122" i="123"/>
  <c r="V122" i="123"/>
  <c r="P122" i="123"/>
  <c r="J122" i="123"/>
  <c r="D122" i="123"/>
  <c r="AI122" i="123" s="1"/>
  <c r="AF121" i="123"/>
  <c r="AE121" i="123"/>
  <c r="Z121" i="123"/>
  <c r="Y121" i="123"/>
  <c r="T121" i="123"/>
  <c r="S121" i="123"/>
  <c r="N121" i="123"/>
  <c r="M121" i="123"/>
  <c r="H121" i="123"/>
  <c r="G121" i="123"/>
  <c r="B121" i="123"/>
  <c r="AF120" i="123"/>
  <c r="AE120" i="123"/>
  <c r="Z120" i="123"/>
  <c r="Y120" i="123"/>
  <c r="T120" i="123"/>
  <c r="S120" i="123"/>
  <c r="N120" i="123"/>
  <c r="M120" i="123"/>
  <c r="H120" i="123"/>
  <c r="G120" i="123"/>
  <c r="B120" i="123"/>
  <c r="AF119" i="123"/>
  <c r="AE119" i="123"/>
  <c r="Z119" i="123"/>
  <c r="Y119" i="123"/>
  <c r="T119" i="123"/>
  <c r="S119" i="123"/>
  <c r="N119" i="123"/>
  <c r="M119" i="123"/>
  <c r="H119" i="123"/>
  <c r="G119" i="123"/>
  <c r="B119" i="123"/>
  <c r="AF118" i="123"/>
  <c r="AE118" i="123"/>
  <c r="Z118" i="123"/>
  <c r="Y118" i="123"/>
  <c r="T118" i="123"/>
  <c r="S118" i="123"/>
  <c r="N118" i="123"/>
  <c r="M118" i="123"/>
  <c r="H118" i="123"/>
  <c r="G118" i="123"/>
  <c r="B118" i="123"/>
  <c r="AE107" i="123"/>
  <c r="AE106" i="123" s="1"/>
  <c r="Y107" i="123"/>
  <c r="Y106" i="123" s="1"/>
  <c r="S107" i="123"/>
  <c r="S106" i="123" s="1"/>
  <c r="M107" i="123"/>
  <c r="M106" i="123" s="1"/>
  <c r="G107" i="123"/>
  <c r="G106" i="123" s="1"/>
  <c r="B107" i="123"/>
  <c r="AD106" i="123"/>
  <c r="AB106" i="123" s="1"/>
  <c r="X106" i="123"/>
  <c r="V106" i="123" s="1"/>
  <c r="R106" i="123"/>
  <c r="P106" i="123" s="1"/>
  <c r="L106" i="123"/>
  <c r="J106" i="123" s="1"/>
  <c r="F106" i="123"/>
  <c r="B106" i="123"/>
  <c r="AB105" i="123"/>
  <c r="V105" i="123"/>
  <c r="P105" i="123"/>
  <c r="J105" i="123"/>
  <c r="D105" i="123"/>
  <c r="AF104" i="123"/>
  <c r="AE104" i="123"/>
  <c r="Z104" i="123"/>
  <c r="Y104" i="123"/>
  <c r="T104" i="123"/>
  <c r="S104" i="123"/>
  <c r="N104" i="123"/>
  <c r="M104" i="123"/>
  <c r="H104" i="123"/>
  <c r="G104" i="123"/>
  <c r="B104" i="123"/>
  <c r="AF103" i="123"/>
  <c r="AE103" i="123"/>
  <c r="Z103" i="123"/>
  <c r="Y103" i="123"/>
  <c r="T103" i="123"/>
  <c r="S103" i="123"/>
  <c r="N103" i="123"/>
  <c r="M103" i="123"/>
  <c r="H103" i="123"/>
  <c r="G103" i="123"/>
  <c r="B103" i="123"/>
  <c r="AF102" i="123"/>
  <c r="AE102" i="123"/>
  <c r="Z102" i="123"/>
  <c r="Y102" i="123"/>
  <c r="T102" i="123"/>
  <c r="S102" i="123"/>
  <c r="N102" i="123"/>
  <c r="M102" i="123"/>
  <c r="H102" i="123"/>
  <c r="G102" i="123"/>
  <c r="B102" i="123"/>
  <c r="AF101" i="123"/>
  <c r="AE101" i="123"/>
  <c r="Z101" i="123"/>
  <c r="Y101" i="123"/>
  <c r="T101" i="123"/>
  <c r="S101" i="123"/>
  <c r="N101" i="123"/>
  <c r="M101" i="123"/>
  <c r="H101" i="123"/>
  <c r="G101" i="123"/>
  <c r="AF100" i="123"/>
  <c r="AE100" i="123"/>
  <c r="Z100" i="123"/>
  <c r="Y100" i="123"/>
  <c r="T100" i="123"/>
  <c r="S100" i="123"/>
  <c r="N100" i="123"/>
  <c r="M100" i="123"/>
  <c r="H100" i="123"/>
  <c r="G100" i="123"/>
  <c r="AF99" i="123"/>
  <c r="AE99" i="123"/>
  <c r="Z99" i="123"/>
  <c r="Y99" i="123"/>
  <c r="T99" i="123"/>
  <c r="S99" i="123"/>
  <c r="N99" i="123"/>
  <c r="M99" i="123"/>
  <c r="H99" i="123"/>
  <c r="G99" i="123"/>
  <c r="AF98" i="123"/>
  <c r="AE98" i="123"/>
  <c r="Z98" i="123"/>
  <c r="Y98" i="123"/>
  <c r="T98" i="123"/>
  <c r="S98" i="123"/>
  <c r="N98" i="123"/>
  <c r="M98" i="123"/>
  <c r="H98" i="123"/>
  <c r="G98" i="123"/>
  <c r="AF96" i="123"/>
  <c r="AD89" i="123"/>
  <c r="AB89" i="123" s="1"/>
  <c r="X89" i="123"/>
  <c r="V89" i="123" s="1"/>
  <c r="R89" i="123"/>
  <c r="P89" i="123" s="1"/>
  <c r="L89" i="123"/>
  <c r="J89" i="123" s="1"/>
  <c r="F89" i="123"/>
  <c r="B89" i="123"/>
  <c r="AB88" i="123"/>
  <c r="V88" i="123"/>
  <c r="P88" i="123"/>
  <c r="J88" i="123"/>
  <c r="D88" i="123"/>
  <c r="AF87" i="123"/>
  <c r="AE87" i="123"/>
  <c r="Z87" i="123"/>
  <c r="Y87" i="123"/>
  <c r="T87" i="123"/>
  <c r="S87" i="123"/>
  <c r="N87" i="123"/>
  <c r="M87" i="123"/>
  <c r="H87" i="123"/>
  <c r="G87" i="123"/>
  <c r="B87" i="123"/>
  <c r="AF86" i="123"/>
  <c r="AE86" i="123"/>
  <c r="Z86" i="123"/>
  <c r="Y86" i="123"/>
  <c r="T86" i="123"/>
  <c r="S86" i="123"/>
  <c r="N86" i="123"/>
  <c r="M86" i="123"/>
  <c r="H86" i="123"/>
  <c r="G86" i="123"/>
  <c r="B86" i="123"/>
  <c r="AF85" i="123"/>
  <c r="AE85" i="123"/>
  <c r="Z85" i="123"/>
  <c r="Y85" i="123"/>
  <c r="T85" i="123"/>
  <c r="S85" i="123"/>
  <c r="N85" i="123"/>
  <c r="M85" i="123"/>
  <c r="H85" i="123"/>
  <c r="G85" i="123"/>
  <c r="B85" i="123"/>
  <c r="AF84" i="123"/>
  <c r="AE84" i="123"/>
  <c r="Z84" i="123"/>
  <c r="Y84" i="123"/>
  <c r="T84" i="123"/>
  <c r="S84" i="123"/>
  <c r="N84" i="123"/>
  <c r="M84" i="123"/>
  <c r="H84" i="123"/>
  <c r="G84" i="123"/>
  <c r="B84" i="123"/>
  <c r="AF83" i="123"/>
  <c r="AE83" i="123"/>
  <c r="Z83" i="123"/>
  <c r="Y83" i="123"/>
  <c r="T83" i="123"/>
  <c r="S83" i="123"/>
  <c r="N83" i="123"/>
  <c r="M83" i="123"/>
  <c r="H83" i="123"/>
  <c r="G83" i="123"/>
  <c r="B83" i="123"/>
  <c r="AF82" i="123"/>
  <c r="AE82" i="123"/>
  <c r="Z82" i="123"/>
  <c r="Y82" i="123"/>
  <c r="T82" i="123"/>
  <c r="S82" i="123"/>
  <c r="N82" i="123"/>
  <c r="M82" i="123"/>
  <c r="H82" i="123"/>
  <c r="G82" i="123"/>
  <c r="B82" i="123"/>
  <c r="AF81" i="123"/>
  <c r="AE81" i="123"/>
  <c r="Z81" i="123"/>
  <c r="Y81" i="123"/>
  <c r="T81" i="123"/>
  <c r="S81" i="123"/>
  <c r="N81" i="123"/>
  <c r="M81" i="123"/>
  <c r="H81" i="123"/>
  <c r="G81" i="123"/>
  <c r="AF80" i="123"/>
  <c r="AE80" i="123"/>
  <c r="Z80" i="123"/>
  <c r="Y80" i="123"/>
  <c r="T80" i="123"/>
  <c r="S80" i="123"/>
  <c r="N80" i="123"/>
  <c r="M80" i="123"/>
  <c r="H80" i="123"/>
  <c r="G80" i="123"/>
  <c r="AF79" i="123"/>
  <c r="AE79" i="123"/>
  <c r="Z79" i="123"/>
  <c r="Y79" i="123"/>
  <c r="T79" i="123"/>
  <c r="S79" i="123"/>
  <c r="N79" i="123"/>
  <c r="M79" i="123"/>
  <c r="H79" i="123"/>
  <c r="G79" i="123"/>
  <c r="AD72" i="123"/>
  <c r="AB72" i="123" s="1"/>
  <c r="X72" i="123"/>
  <c r="V72" i="123" s="1"/>
  <c r="R72" i="123"/>
  <c r="P72" i="123" s="1"/>
  <c r="L72" i="123"/>
  <c r="J72" i="123" s="1"/>
  <c r="F72" i="123"/>
  <c r="B72" i="123"/>
  <c r="AB71" i="123"/>
  <c r="V71" i="123"/>
  <c r="P71" i="123"/>
  <c r="J71" i="123"/>
  <c r="D71" i="123"/>
  <c r="AF70" i="123"/>
  <c r="AE70" i="123"/>
  <c r="Z70" i="123"/>
  <c r="Y70" i="123"/>
  <c r="T70" i="123"/>
  <c r="S70" i="123"/>
  <c r="N70" i="123"/>
  <c r="M70" i="123"/>
  <c r="H70" i="123"/>
  <c r="G70" i="123"/>
  <c r="B70" i="123"/>
  <c r="AF69" i="123"/>
  <c r="AE69" i="123"/>
  <c r="Z69" i="123"/>
  <c r="Y69" i="123"/>
  <c r="T69" i="123"/>
  <c r="S69" i="123"/>
  <c r="N69" i="123"/>
  <c r="M69" i="123"/>
  <c r="H69" i="123"/>
  <c r="G69" i="123"/>
  <c r="B69" i="123"/>
  <c r="AF68" i="123"/>
  <c r="AE68" i="123"/>
  <c r="Z68" i="123"/>
  <c r="Y68" i="123"/>
  <c r="T68" i="123"/>
  <c r="S68" i="123"/>
  <c r="N68" i="123"/>
  <c r="M68" i="123"/>
  <c r="H68" i="123"/>
  <c r="G68" i="123"/>
  <c r="B68" i="123"/>
  <c r="AF67" i="123"/>
  <c r="AE67" i="123"/>
  <c r="Z67" i="123"/>
  <c r="Y67" i="123"/>
  <c r="T67" i="123"/>
  <c r="S67" i="123"/>
  <c r="N67" i="123"/>
  <c r="M67" i="123"/>
  <c r="H67" i="123"/>
  <c r="G67" i="123"/>
  <c r="B67" i="123"/>
  <c r="AF66" i="123"/>
  <c r="AE66" i="123"/>
  <c r="Z66" i="123"/>
  <c r="Y66" i="123"/>
  <c r="T66" i="123"/>
  <c r="S66" i="123"/>
  <c r="N66" i="123"/>
  <c r="M66" i="123"/>
  <c r="H66" i="123"/>
  <c r="G66" i="123"/>
  <c r="B66" i="123"/>
  <c r="AF65" i="123"/>
  <c r="AE65" i="123"/>
  <c r="Z65" i="123"/>
  <c r="Y65" i="123"/>
  <c r="T65" i="123"/>
  <c r="S65" i="123"/>
  <c r="N65" i="123"/>
  <c r="M65" i="123"/>
  <c r="H65" i="123"/>
  <c r="G65" i="123"/>
  <c r="B65" i="123"/>
  <c r="AF64" i="123"/>
  <c r="AE64" i="123"/>
  <c r="Z64" i="123"/>
  <c r="Y64" i="123"/>
  <c r="T64" i="123"/>
  <c r="S64" i="123"/>
  <c r="N64" i="123"/>
  <c r="M64" i="123"/>
  <c r="H64" i="123"/>
  <c r="G64" i="123"/>
  <c r="B64" i="123"/>
  <c r="AF63" i="123"/>
  <c r="AE63" i="123"/>
  <c r="Z63" i="123"/>
  <c r="Y63" i="123"/>
  <c r="T63" i="123"/>
  <c r="S63" i="123"/>
  <c r="N63" i="123"/>
  <c r="M63" i="123"/>
  <c r="H63" i="123"/>
  <c r="G63" i="123"/>
  <c r="B63" i="123"/>
  <c r="AF62" i="123"/>
  <c r="AE62" i="123"/>
  <c r="Z62" i="123"/>
  <c r="Y62" i="123"/>
  <c r="T62" i="123"/>
  <c r="S62" i="123"/>
  <c r="N62" i="123"/>
  <c r="M62" i="123"/>
  <c r="H62" i="123"/>
  <c r="G62" i="123"/>
  <c r="B62" i="123"/>
  <c r="AF61" i="123"/>
  <c r="AE61" i="123"/>
  <c r="Z61" i="123"/>
  <c r="Y61" i="123"/>
  <c r="T61" i="123"/>
  <c r="S61" i="123"/>
  <c r="N61" i="123"/>
  <c r="M61" i="123"/>
  <c r="H61" i="123"/>
  <c r="G61" i="123"/>
  <c r="B61" i="123"/>
  <c r="AF60" i="123"/>
  <c r="AE60" i="123"/>
  <c r="Z60" i="123"/>
  <c r="Y60" i="123"/>
  <c r="T60" i="123"/>
  <c r="S60" i="123"/>
  <c r="N60" i="123"/>
  <c r="M60" i="123"/>
  <c r="H60" i="123"/>
  <c r="G60" i="123"/>
  <c r="B60" i="123"/>
  <c r="AF59" i="123"/>
  <c r="AE59" i="123"/>
  <c r="Z59" i="123"/>
  <c r="Y59" i="123"/>
  <c r="T59" i="123"/>
  <c r="S59" i="123"/>
  <c r="N59" i="123"/>
  <c r="M59" i="123"/>
  <c r="H59" i="123"/>
  <c r="G59" i="123"/>
  <c r="B59" i="123"/>
  <c r="AF58" i="123"/>
  <c r="AE58" i="123"/>
  <c r="Z58" i="123"/>
  <c r="Y58" i="123"/>
  <c r="T58" i="123"/>
  <c r="S58" i="123"/>
  <c r="N58" i="123"/>
  <c r="M58" i="123"/>
  <c r="H58" i="123"/>
  <c r="G58" i="123"/>
  <c r="B58" i="123"/>
  <c r="AD55" i="123"/>
  <c r="AB55" i="123" s="1"/>
  <c r="X55" i="123"/>
  <c r="V55" i="123" s="1"/>
  <c r="R55" i="123"/>
  <c r="P55" i="123" s="1"/>
  <c r="L55" i="123"/>
  <c r="J55" i="123" s="1"/>
  <c r="F55" i="123"/>
  <c r="B55" i="123"/>
  <c r="AB54" i="123"/>
  <c r="V54" i="123"/>
  <c r="P54" i="123"/>
  <c r="J54" i="123"/>
  <c r="D54" i="123"/>
  <c r="AF53" i="123"/>
  <c r="AE53" i="123"/>
  <c r="Z53" i="123"/>
  <c r="Y53" i="123"/>
  <c r="T53" i="123"/>
  <c r="S53" i="123"/>
  <c r="N53" i="123"/>
  <c r="M53" i="123"/>
  <c r="H53" i="123"/>
  <c r="G53" i="123"/>
  <c r="B53" i="123"/>
  <c r="AF52" i="123"/>
  <c r="AE52" i="123"/>
  <c r="Z52" i="123"/>
  <c r="Y52" i="123"/>
  <c r="T52" i="123"/>
  <c r="S52" i="123"/>
  <c r="N52" i="123"/>
  <c r="M52" i="123"/>
  <c r="H52" i="123"/>
  <c r="G52" i="123"/>
  <c r="B52" i="123"/>
  <c r="AF51" i="123"/>
  <c r="AE51" i="123"/>
  <c r="Z51" i="123"/>
  <c r="Y51" i="123"/>
  <c r="T51" i="123"/>
  <c r="S51" i="123"/>
  <c r="N51" i="123"/>
  <c r="M51" i="123"/>
  <c r="H51" i="123"/>
  <c r="G51" i="123"/>
  <c r="B51" i="123"/>
  <c r="AF50" i="123"/>
  <c r="AE50" i="123"/>
  <c r="Z50" i="123"/>
  <c r="Y50" i="123"/>
  <c r="T50" i="123"/>
  <c r="S50" i="123"/>
  <c r="N50" i="123"/>
  <c r="M50" i="123"/>
  <c r="H50" i="123"/>
  <c r="G50" i="123"/>
  <c r="AF49" i="123"/>
  <c r="AE49" i="123"/>
  <c r="Z49" i="123"/>
  <c r="Y49" i="123"/>
  <c r="T49" i="123"/>
  <c r="S49" i="123"/>
  <c r="N49" i="123"/>
  <c r="M49" i="123"/>
  <c r="H49" i="123"/>
  <c r="G49" i="123"/>
  <c r="AF48" i="123"/>
  <c r="AE48" i="123"/>
  <c r="Z48" i="123"/>
  <c r="Y48" i="123"/>
  <c r="T48" i="123"/>
  <c r="S48" i="123"/>
  <c r="N48" i="123"/>
  <c r="M48" i="123"/>
  <c r="H48" i="123"/>
  <c r="G48" i="123"/>
  <c r="AF47" i="123"/>
  <c r="AE47" i="123"/>
  <c r="Z47" i="123"/>
  <c r="Y47" i="123"/>
  <c r="T47" i="123"/>
  <c r="S47" i="123"/>
  <c r="N47" i="123"/>
  <c r="M47" i="123"/>
  <c r="H47" i="123"/>
  <c r="G47" i="123"/>
  <c r="AF46" i="123"/>
  <c r="Z46" i="123"/>
  <c r="T46" i="123"/>
  <c r="N46" i="123"/>
  <c r="H46" i="123"/>
  <c r="AD38" i="123"/>
  <c r="AB38" i="123" s="1"/>
  <c r="X38" i="123"/>
  <c r="V38" i="123" s="1"/>
  <c r="R38" i="123"/>
  <c r="P38" i="123" s="1"/>
  <c r="L38" i="123"/>
  <c r="J38" i="123" s="1"/>
  <c r="F38" i="123"/>
  <c r="D38" i="123" s="1"/>
  <c r="B38" i="123"/>
  <c r="AB37" i="123"/>
  <c r="V37" i="123"/>
  <c r="P37" i="123"/>
  <c r="J37" i="123"/>
  <c r="D37" i="123"/>
  <c r="AF36" i="123"/>
  <c r="AE36" i="123"/>
  <c r="Z36" i="123"/>
  <c r="Y36" i="123"/>
  <c r="T36" i="123"/>
  <c r="S36" i="123"/>
  <c r="N36" i="123"/>
  <c r="M36" i="123"/>
  <c r="H36" i="123"/>
  <c r="G36" i="123"/>
  <c r="B36" i="123"/>
  <c r="AF35" i="123"/>
  <c r="AE35" i="123"/>
  <c r="Z35" i="123"/>
  <c r="Y35" i="123"/>
  <c r="T35" i="123"/>
  <c r="S35" i="123"/>
  <c r="N35" i="123"/>
  <c r="M35" i="123"/>
  <c r="H35" i="123"/>
  <c r="G35" i="123"/>
  <c r="B35" i="123"/>
  <c r="AF34" i="123"/>
  <c r="AE34" i="123"/>
  <c r="Z34" i="123"/>
  <c r="Y34" i="123"/>
  <c r="T34" i="123"/>
  <c r="S34" i="123"/>
  <c r="N34" i="123"/>
  <c r="M34" i="123"/>
  <c r="H34" i="123"/>
  <c r="G34" i="123"/>
  <c r="B34" i="123"/>
  <c r="AF33" i="123"/>
  <c r="AE33" i="123"/>
  <c r="Z33" i="123"/>
  <c r="Y33" i="123"/>
  <c r="T33" i="123"/>
  <c r="S33" i="123"/>
  <c r="N33" i="123"/>
  <c r="M33" i="123"/>
  <c r="H33" i="123"/>
  <c r="G33" i="123"/>
  <c r="B33" i="123"/>
  <c r="AF32" i="123"/>
  <c r="AE32" i="123"/>
  <c r="Z32" i="123"/>
  <c r="Y32" i="123"/>
  <c r="T32" i="123"/>
  <c r="S32" i="123"/>
  <c r="N32" i="123"/>
  <c r="M32" i="123"/>
  <c r="H32" i="123"/>
  <c r="G32" i="123"/>
  <c r="B32" i="123"/>
  <c r="AF31" i="123"/>
  <c r="AE31" i="123"/>
  <c r="Z31" i="123"/>
  <c r="Y31" i="123"/>
  <c r="T31" i="123"/>
  <c r="S31" i="123"/>
  <c r="N31" i="123"/>
  <c r="M31" i="123"/>
  <c r="H31" i="123"/>
  <c r="G31" i="123"/>
  <c r="B31" i="123"/>
  <c r="AF30" i="123"/>
  <c r="AE30" i="123"/>
  <c r="Z30" i="123"/>
  <c r="Y30" i="123"/>
  <c r="T30" i="123"/>
  <c r="S30" i="123"/>
  <c r="N30" i="123"/>
  <c r="M30" i="123"/>
  <c r="H30" i="123"/>
  <c r="G30" i="123"/>
  <c r="B30" i="123"/>
  <c r="AF29" i="123"/>
  <c r="AE29" i="123"/>
  <c r="Z29" i="123"/>
  <c r="Y29" i="123"/>
  <c r="T29" i="123"/>
  <c r="S29" i="123"/>
  <c r="N29" i="123"/>
  <c r="M29" i="123"/>
  <c r="H29" i="123"/>
  <c r="G29" i="123"/>
  <c r="B29" i="123"/>
  <c r="AF28" i="123"/>
  <c r="AE28" i="123"/>
  <c r="Z28" i="123"/>
  <c r="Y28" i="123"/>
  <c r="T28" i="123"/>
  <c r="S28" i="123"/>
  <c r="N28" i="123"/>
  <c r="M28" i="123"/>
  <c r="H28" i="123"/>
  <c r="G28" i="123"/>
  <c r="B28" i="123"/>
  <c r="AF27" i="123"/>
  <c r="AE27" i="123"/>
  <c r="Z27" i="123"/>
  <c r="Y27" i="123"/>
  <c r="T27" i="123"/>
  <c r="S27" i="123"/>
  <c r="N27" i="123"/>
  <c r="M27" i="123"/>
  <c r="H27" i="123"/>
  <c r="G27" i="123"/>
  <c r="B27" i="123"/>
  <c r="AF26" i="123"/>
  <c r="AE26" i="123"/>
  <c r="Z26" i="123"/>
  <c r="Y26" i="123"/>
  <c r="T26" i="123"/>
  <c r="S26" i="123"/>
  <c r="N26" i="123"/>
  <c r="M26" i="123"/>
  <c r="H26" i="123"/>
  <c r="G26" i="123"/>
  <c r="B26" i="123"/>
  <c r="AF25" i="123"/>
  <c r="AE25" i="123"/>
  <c r="Z25" i="123"/>
  <c r="Y25" i="123"/>
  <c r="T25" i="123"/>
  <c r="S25" i="123"/>
  <c r="N25" i="123"/>
  <c r="M25" i="123"/>
  <c r="H25" i="123"/>
  <c r="G25" i="123"/>
  <c r="B25" i="123"/>
  <c r="AF24" i="123"/>
  <c r="AE24" i="123"/>
  <c r="Z24" i="123"/>
  <c r="Y24" i="123"/>
  <c r="T24" i="123"/>
  <c r="S24" i="123"/>
  <c r="N24" i="123"/>
  <c r="M24" i="123"/>
  <c r="H24" i="123"/>
  <c r="G24" i="123"/>
  <c r="B24" i="123"/>
  <c r="AE23" i="123"/>
  <c r="Y23" i="123"/>
  <c r="S23" i="123"/>
  <c r="M23" i="123"/>
  <c r="G23" i="123"/>
  <c r="B23" i="123"/>
  <c r="AE22" i="123"/>
  <c r="Y22" i="123"/>
  <c r="S22" i="123"/>
  <c r="S190" i="123" s="1"/>
  <c r="M22" i="123"/>
  <c r="B22" i="123"/>
  <c r="AF21" i="123"/>
  <c r="AD21" i="123"/>
  <c r="AB21" i="123" s="1"/>
  <c r="Z21" i="123"/>
  <c r="X21" i="123"/>
  <c r="V21" i="123" s="1"/>
  <c r="T21" i="123"/>
  <c r="R21" i="123"/>
  <c r="P21" i="123" s="1"/>
  <c r="N21" i="123"/>
  <c r="L21" i="123"/>
  <c r="J21" i="123" s="1"/>
  <c r="H21" i="123"/>
  <c r="F21" i="123"/>
  <c r="B21" i="123"/>
  <c r="B9" i="123"/>
  <c r="G202" i="123" s="1"/>
  <c r="B202" i="122"/>
  <c r="AD192" i="122"/>
  <c r="X192" i="122"/>
  <c r="R192" i="122"/>
  <c r="L192" i="122"/>
  <c r="F192" i="122"/>
  <c r="AF189" i="122"/>
  <c r="AE189" i="122"/>
  <c r="Z189" i="122"/>
  <c r="Y189" i="122"/>
  <c r="T189" i="122"/>
  <c r="S189" i="122"/>
  <c r="N189" i="122"/>
  <c r="M189" i="122"/>
  <c r="H189" i="122"/>
  <c r="G189" i="122"/>
  <c r="B189" i="122"/>
  <c r="AF188" i="122"/>
  <c r="AE188" i="122"/>
  <c r="Z188" i="122"/>
  <c r="Y188" i="122"/>
  <c r="T188" i="122"/>
  <c r="S188" i="122"/>
  <c r="N188" i="122"/>
  <c r="M188" i="122"/>
  <c r="H188" i="122"/>
  <c r="G188" i="122"/>
  <c r="B188" i="122"/>
  <c r="AF187" i="122"/>
  <c r="AE187" i="122"/>
  <c r="Z187" i="122"/>
  <c r="Y187" i="122"/>
  <c r="T187" i="122"/>
  <c r="S187" i="122"/>
  <c r="N187" i="122"/>
  <c r="M187" i="122"/>
  <c r="H187" i="122"/>
  <c r="G187" i="122"/>
  <c r="B187" i="122"/>
  <c r="AF186" i="122"/>
  <c r="AE186" i="122"/>
  <c r="Z186" i="122"/>
  <c r="Y186" i="122"/>
  <c r="T186" i="122"/>
  <c r="S186" i="122"/>
  <c r="N186" i="122"/>
  <c r="M186" i="122"/>
  <c r="H186" i="122"/>
  <c r="G186" i="122"/>
  <c r="B186" i="122"/>
  <c r="AF185" i="122"/>
  <c r="AE185" i="122"/>
  <c r="Z185" i="122"/>
  <c r="Y185" i="122"/>
  <c r="T185" i="122"/>
  <c r="S185" i="122"/>
  <c r="N185" i="122"/>
  <c r="M185" i="122"/>
  <c r="H185" i="122"/>
  <c r="G185" i="122"/>
  <c r="B185" i="122"/>
  <c r="AF184" i="122"/>
  <c r="AE184" i="122"/>
  <c r="Z184" i="122"/>
  <c r="Y184" i="122"/>
  <c r="T184" i="122"/>
  <c r="S184" i="122"/>
  <c r="N184" i="122"/>
  <c r="M184" i="122"/>
  <c r="H184" i="122"/>
  <c r="G184" i="122"/>
  <c r="B184" i="122"/>
  <c r="AF183" i="122"/>
  <c r="AE183" i="122"/>
  <c r="Z183" i="122"/>
  <c r="Y183" i="122"/>
  <c r="T183" i="122"/>
  <c r="S183" i="122"/>
  <c r="N183" i="122"/>
  <c r="M183" i="122"/>
  <c r="H183" i="122"/>
  <c r="G183" i="122"/>
  <c r="B183" i="122"/>
  <c r="AF182" i="122"/>
  <c r="AE182" i="122"/>
  <c r="Z182" i="122"/>
  <c r="Y182" i="122"/>
  <c r="T182" i="122"/>
  <c r="S182" i="122"/>
  <c r="N182" i="122"/>
  <c r="M182" i="122"/>
  <c r="H182" i="122"/>
  <c r="G182" i="122"/>
  <c r="B182" i="122"/>
  <c r="AF181" i="122"/>
  <c r="AE181" i="122"/>
  <c r="Z181" i="122"/>
  <c r="Y181" i="122"/>
  <c r="T181" i="122"/>
  <c r="S181" i="122"/>
  <c r="N181" i="122"/>
  <c r="M181" i="122"/>
  <c r="H181" i="122"/>
  <c r="G181" i="122"/>
  <c r="B181" i="122"/>
  <c r="AF180" i="122"/>
  <c r="AE180" i="122"/>
  <c r="Z180" i="122"/>
  <c r="Y180" i="122"/>
  <c r="T180" i="122"/>
  <c r="S180" i="122"/>
  <c r="N180" i="122"/>
  <c r="M180" i="122"/>
  <c r="H180" i="122"/>
  <c r="G180" i="122"/>
  <c r="B180" i="122"/>
  <c r="AF179" i="122"/>
  <c r="AE179" i="122"/>
  <c r="Z179" i="122"/>
  <c r="Y179" i="122"/>
  <c r="T179" i="122"/>
  <c r="S179" i="122"/>
  <c r="N179" i="122"/>
  <c r="M179" i="122"/>
  <c r="H179" i="122"/>
  <c r="G179" i="122"/>
  <c r="B179" i="122"/>
  <c r="AF178" i="122"/>
  <c r="AE178" i="122"/>
  <c r="Z178" i="122"/>
  <c r="Y178" i="122"/>
  <c r="T178" i="122"/>
  <c r="S178" i="122"/>
  <c r="N178" i="122"/>
  <c r="M178" i="122"/>
  <c r="H178" i="122"/>
  <c r="G178" i="122"/>
  <c r="B178" i="122"/>
  <c r="AF177" i="122"/>
  <c r="AE177" i="122"/>
  <c r="Z177" i="122"/>
  <c r="Y177" i="122"/>
  <c r="T177" i="122"/>
  <c r="S177" i="122"/>
  <c r="N177" i="122"/>
  <c r="M177" i="122"/>
  <c r="H177" i="122"/>
  <c r="G177" i="122"/>
  <c r="B177" i="122"/>
  <c r="AF176" i="122"/>
  <c r="AE176" i="122"/>
  <c r="Z176" i="122"/>
  <c r="Y176" i="122"/>
  <c r="T176" i="122"/>
  <c r="S176" i="122"/>
  <c r="N176" i="122"/>
  <c r="M176" i="122"/>
  <c r="H176" i="122"/>
  <c r="G176" i="122"/>
  <c r="B176" i="122"/>
  <c r="AF175" i="122"/>
  <c r="AE175" i="122"/>
  <c r="Z175" i="122"/>
  <c r="Y175" i="122"/>
  <c r="T175" i="122"/>
  <c r="S175" i="122"/>
  <c r="N175" i="122"/>
  <c r="M175" i="122"/>
  <c r="H175" i="122"/>
  <c r="G175" i="122"/>
  <c r="B175" i="122"/>
  <c r="AF174" i="122"/>
  <c r="AD174" i="122"/>
  <c r="AB174" i="122" s="1"/>
  <c r="Z174" i="122"/>
  <c r="X174" i="122"/>
  <c r="V174" i="122" s="1"/>
  <c r="T174" i="122"/>
  <c r="R174" i="122"/>
  <c r="P174" i="122" s="1"/>
  <c r="N174" i="122"/>
  <c r="L174" i="122"/>
  <c r="J174" i="122" s="1"/>
  <c r="H174" i="122"/>
  <c r="F174" i="122"/>
  <c r="B174" i="122"/>
  <c r="AB173" i="122"/>
  <c r="V173" i="122"/>
  <c r="P173" i="122"/>
  <c r="J173" i="122"/>
  <c r="D173" i="122"/>
  <c r="AF172" i="122"/>
  <c r="AE172" i="122"/>
  <c r="Z172" i="122"/>
  <c r="Y172" i="122"/>
  <c r="T172" i="122"/>
  <c r="S172" i="122"/>
  <c r="N172" i="122"/>
  <c r="M172" i="122"/>
  <c r="H172" i="122"/>
  <c r="G172" i="122"/>
  <c r="B172" i="122"/>
  <c r="AF171" i="122"/>
  <c r="AE171" i="122"/>
  <c r="Z171" i="122"/>
  <c r="Y171" i="122"/>
  <c r="T171" i="122"/>
  <c r="S171" i="122"/>
  <c r="N171" i="122"/>
  <c r="M171" i="122"/>
  <c r="H171" i="122"/>
  <c r="G171" i="122"/>
  <c r="B171" i="122"/>
  <c r="AF170" i="122"/>
  <c r="AE170" i="122"/>
  <c r="Z170" i="122"/>
  <c r="Y170" i="122"/>
  <c r="T170" i="122"/>
  <c r="S170" i="122"/>
  <c r="N170" i="122"/>
  <c r="M170" i="122"/>
  <c r="H170" i="122"/>
  <c r="G170" i="122"/>
  <c r="B170" i="122"/>
  <c r="AF169" i="122"/>
  <c r="AE169" i="122"/>
  <c r="Z169" i="122"/>
  <c r="Y169" i="122"/>
  <c r="T169" i="122"/>
  <c r="S169" i="122"/>
  <c r="N169" i="122"/>
  <c r="M169" i="122"/>
  <c r="H169" i="122"/>
  <c r="G169" i="122"/>
  <c r="B169" i="122"/>
  <c r="AF168" i="122"/>
  <c r="AE168" i="122"/>
  <c r="Z168" i="122"/>
  <c r="Y168" i="122"/>
  <c r="T168" i="122"/>
  <c r="S168" i="122"/>
  <c r="N168" i="122"/>
  <c r="M168" i="122"/>
  <c r="H168" i="122"/>
  <c r="G168" i="122"/>
  <c r="B168" i="122"/>
  <c r="AF167" i="122"/>
  <c r="AE167" i="122"/>
  <c r="Z167" i="122"/>
  <c r="Y167" i="122"/>
  <c r="T167" i="122"/>
  <c r="S167" i="122"/>
  <c r="N167" i="122"/>
  <c r="M167" i="122"/>
  <c r="H167" i="122"/>
  <c r="G167" i="122"/>
  <c r="B167" i="122"/>
  <c r="AF166" i="122"/>
  <c r="AE166" i="122"/>
  <c r="Z166" i="122"/>
  <c r="Y166" i="122"/>
  <c r="T166" i="122"/>
  <c r="S166" i="122"/>
  <c r="N166" i="122"/>
  <c r="M166" i="122"/>
  <c r="H166" i="122"/>
  <c r="G166" i="122"/>
  <c r="B166" i="122"/>
  <c r="AF165" i="122"/>
  <c r="AE165" i="122"/>
  <c r="Z165" i="122"/>
  <c r="Y165" i="122"/>
  <c r="T165" i="122"/>
  <c r="S165" i="122"/>
  <c r="N165" i="122"/>
  <c r="M165" i="122"/>
  <c r="H165" i="122"/>
  <c r="G165" i="122"/>
  <c r="B165" i="122"/>
  <c r="AF164" i="122"/>
  <c r="AE164" i="122"/>
  <c r="Z164" i="122"/>
  <c r="Y164" i="122"/>
  <c r="T164" i="122"/>
  <c r="S164" i="122"/>
  <c r="N164" i="122"/>
  <c r="M164" i="122"/>
  <c r="H164" i="122"/>
  <c r="G164" i="122"/>
  <c r="B164" i="122"/>
  <c r="AF163" i="122"/>
  <c r="AE163" i="122"/>
  <c r="Z163" i="122"/>
  <c r="Y163" i="122"/>
  <c r="T163" i="122"/>
  <c r="S163" i="122"/>
  <c r="N163" i="122"/>
  <c r="M163" i="122"/>
  <c r="H163" i="122"/>
  <c r="G163" i="122"/>
  <c r="B163" i="122"/>
  <c r="AF162" i="122"/>
  <c r="AE162" i="122"/>
  <c r="Z162" i="122"/>
  <c r="Y162" i="122"/>
  <c r="T162" i="122"/>
  <c r="S162" i="122"/>
  <c r="N162" i="122"/>
  <c r="M162" i="122"/>
  <c r="H162" i="122"/>
  <c r="G162" i="122"/>
  <c r="B162" i="122"/>
  <c r="AF161" i="122"/>
  <c r="AE161" i="122"/>
  <c r="Z161" i="122"/>
  <c r="Y161" i="122"/>
  <c r="T161" i="122"/>
  <c r="S161" i="122"/>
  <c r="N161" i="122"/>
  <c r="M161" i="122"/>
  <c r="H161" i="122"/>
  <c r="G161" i="122"/>
  <c r="B161" i="122"/>
  <c r="AF160" i="122"/>
  <c r="AE160" i="122"/>
  <c r="Z160" i="122"/>
  <c r="Y160" i="122"/>
  <c r="T160" i="122"/>
  <c r="S160" i="122"/>
  <c r="N160" i="122"/>
  <c r="M160" i="122"/>
  <c r="H160" i="122"/>
  <c r="G160" i="122"/>
  <c r="B160" i="122"/>
  <c r="AF159" i="122"/>
  <c r="AE159" i="122"/>
  <c r="Z159" i="122"/>
  <c r="Y159" i="122"/>
  <c r="T159" i="122"/>
  <c r="S159" i="122"/>
  <c r="N159" i="122"/>
  <c r="M159" i="122"/>
  <c r="H159" i="122"/>
  <c r="G159" i="122"/>
  <c r="B159" i="122"/>
  <c r="AF158" i="122"/>
  <c r="AE158" i="122"/>
  <c r="Z158" i="122"/>
  <c r="Y158" i="122"/>
  <c r="T158" i="122"/>
  <c r="S158" i="122"/>
  <c r="N158" i="122"/>
  <c r="M158" i="122"/>
  <c r="H158" i="122"/>
  <c r="G158" i="122"/>
  <c r="B158" i="122"/>
  <c r="AF157" i="122"/>
  <c r="AD157" i="122"/>
  <c r="AB157" i="122" s="1"/>
  <c r="Z157" i="122"/>
  <c r="X157" i="122"/>
  <c r="V157" i="122" s="1"/>
  <c r="T157" i="122"/>
  <c r="R157" i="122"/>
  <c r="P157" i="122" s="1"/>
  <c r="N157" i="122"/>
  <c r="L157" i="122"/>
  <c r="J157" i="122" s="1"/>
  <c r="H157" i="122"/>
  <c r="F157" i="122"/>
  <c r="D157" i="122" s="1"/>
  <c r="B157" i="122"/>
  <c r="AB156" i="122"/>
  <c r="V156" i="122"/>
  <c r="P156" i="122"/>
  <c r="J156" i="122"/>
  <c r="D156" i="122"/>
  <c r="AF155" i="122"/>
  <c r="AE155" i="122"/>
  <c r="Z155" i="122"/>
  <c r="Y155" i="122"/>
  <c r="T155" i="122"/>
  <c r="S155" i="122"/>
  <c r="N155" i="122"/>
  <c r="M155" i="122"/>
  <c r="H155" i="122"/>
  <c r="G155" i="122"/>
  <c r="B155" i="122"/>
  <c r="AF154" i="122"/>
  <c r="AE154" i="122"/>
  <c r="Z154" i="122"/>
  <c r="Y154" i="122"/>
  <c r="T154" i="122"/>
  <c r="S154" i="122"/>
  <c r="N154" i="122"/>
  <c r="M154" i="122"/>
  <c r="H154" i="122"/>
  <c r="G154" i="122"/>
  <c r="B154" i="122"/>
  <c r="AF153" i="122"/>
  <c r="AE153" i="122"/>
  <c r="Z153" i="122"/>
  <c r="Y153" i="122"/>
  <c r="T153" i="122"/>
  <c r="S153" i="122"/>
  <c r="N153" i="122"/>
  <c r="M153" i="122"/>
  <c r="H153" i="122"/>
  <c r="G153" i="122"/>
  <c r="B153" i="122"/>
  <c r="AF152" i="122"/>
  <c r="AE152" i="122"/>
  <c r="Z152" i="122"/>
  <c r="Y152" i="122"/>
  <c r="T152" i="122"/>
  <c r="S152" i="122"/>
  <c r="N152" i="122"/>
  <c r="M152" i="122"/>
  <c r="H152" i="122"/>
  <c r="G152" i="122"/>
  <c r="B152" i="122"/>
  <c r="AF151" i="122"/>
  <c r="AE151" i="122"/>
  <c r="Z151" i="122"/>
  <c r="Y151" i="122"/>
  <c r="T151" i="122"/>
  <c r="S151" i="122"/>
  <c r="N151" i="122"/>
  <c r="M151" i="122"/>
  <c r="H151" i="122"/>
  <c r="G151" i="122"/>
  <c r="B151" i="122"/>
  <c r="AF150" i="122"/>
  <c r="AE150" i="122"/>
  <c r="Z150" i="122"/>
  <c r="Y150" i="122"/>
  <c r="T150" i="122"/>
  <c r="S150" i="122"/>
  <c r="N150" i="122"/>
  <c r="M150" i="122"/>
  <c r="H150" i="122"/>
  <c r="G150" i="122"/>
  <c r="B150" i="122"/>
  <c r="AF149" i="122"/>
  <c r="AE149" i="122"/>
  <c r="Z149" i="122"/>
  <c r="Y149" i="122"/>
  <c r="T149" i="122"/>
  <c r="S149" i="122"/>
  <c r="N149" i="122"/>
  <c r="M149" i="122"/>
  <c r="H149" i="122"/>
  <c r="G149" i="122"/>
  <c r="B149" i="122"/>
  <c r="AF148" i="122"/>
  <c r="AE148" i="122"/>
  <c r="Z148" i="122"/>
  <c r="Y148" i="122"/>
  <c r="T148" i="122"/>
  <c r="S148" i="122"/>
  <c r="N148" i="122"/>
  <c r="M148" i="122"/>
  <c r="H148" i="122"/>
  <c r="G148" i="122"/>
  <c r="B148" i="122"/>
  <c r="AF147" i="122"/>
  <c r="AE147" i="122"/>
  <c r="Z147" i="122"/>
  <c r="Y147" i="122"/>
  <c r="T147" i="122"/>
  <c r="S147" i="122"/>
  <c r="N147" i="122"/>
  <c r="M147" i="122"/>
  <c r="H147" i="122"/>
  <c r="G147" i="122"/>
  <c r="B147" i="122"/>
  <c r="AF146" i="122"/>
  <c r="AE146" i="122"/>
  <c r="Z146" i="122"/>
  <c r="Y146" i="122"/>
  <c r="T146" i="122"/>
  <c r="S146" i="122"/>
  <c r="N146" i="122"/>
  <c r="M146" i="122"/>
  <c r="H146" i="122"/>
  <c r="G146" i="122"/>
  <c r="B146" i="122"/>
  <c r="AF145" i="122"/>
  <c r="AE145" i="122"/>
  <c r="Z145" i="122"/>
  <c r="Y145" i="122"/>
  <c r="T145" i="122"/>
  <c r="S145" i="122"/>
  <c r="N145" i="122"/>
  <c r="M145" i="122"/>
  <c r="H145" i="122"/>
  <c r="G145" i="122"/>
  <c r="B145" i="122"/>
  <c r="AF144" i="122"/>
  <c r="AE144" i="122"/>
  <c r="Z144" i="122"/>
  <c r="Y144" i="122"/>
  <c r="T144" i="122"/>
  <c r="S144" i="122"/>
  <c r="N144" i="122"/>
  <c r="M144" i="122"/>
  <c r="H144" i="122"/>
  <c r="G144" i="122"/>
  <c r="B144" i="122"/>
  <c r="AF143" i="122"/>
  <c r="AE143" i="122"/>
  <c r="Z143" i="122"/>
  <c r="Y143" i="122"/>
  <c r="T143" i="122"/>
  <c r="S143" i="122"/>
  <c r="N143" i="122"/>
  <c r="M143" i="122"/>
  <c r="H143" i="122"/>
  <c r="G143" i="122"/>
  <c r="B143" i="122"/>
  <c r="AF142" i="122"/>
  <c r="AE142" i="122"/>
  <c r="Z142" i="122"/>
  <c r="Y142" i="122"/>
  <c r="T142" i="122"/>
  <c r="S142" i="122"/>
  <c r="N142" i="122"/>
  <c r="M142" i="122"/>
  <c r="H142" i="122"/>
  <c r="G142" i="122"/>
  <c r="B142" i="122"/>
  <c r="AF141" i="122"/>
  <c r="AE141" i="122"/>
  <c r="Z141" i="122"/>
  <c r="Y141" i="122"/>
  <c r="T141" i="122"/>
  <c r="S141" i="122"/>
  <c r="N141" i="122"/>
  <c r="M141" i="122"/>
  <c r="H141" i="122"/>
  <c r="G141" i="122"/>
  <c r="B141" i="122"/>
  <c r="AF140" i="122"/>
  <c r="AD140" i="122"/>
  <c r="AB140" i="122" s="1"/>
  <c r="Z140" i="122"/>
  <c r="X140" i="122"/>
  <c r="V140" i="122" s="1"/>
  <c r="T140" i="122"/>
  <c r="R140" i="122"/>
  <c r="P140" i="122" s="1"/>
  <c r="N140" i="122"/>
  <c r="L140" i="122"/>
  <c r="J140" i="122" s="1"/>
  <c r="H140" i="122"/>
  <c r="F140" i="122"/>
  <c r="B140" i="122"/>
  <c r="AB139" i="122"/>
  <c r="V139" i="122"/>
  <c r="P139" i="122"/>
  <c r="J139" i="122"/>
  <c r="D139" i="122"/>
  <c r="AF138" i="122"/>
  <c r="AE138" i="122"/>
  <c r="Z138" i="122"/>
  <c r="Y138" i="122"/>
  <c r="T138" i="122"/>
  <c r="S138" i="122"/>
  <c r="N138" i="122"/>
  <c r="M138" i="122"/>
  <c r="H138" i="122"/>
  <c r="G138" i="122"/>
  <c r="B138" i="122"/>
  <c r="AF137" i="122"/>
  <c r="AE137" i="122"/>
  <c r="Z137" i="122"/>
  <c r="Y137" i="122"/>
  <c r="T137" i="122"/>
  <c r="S137" i="122"/>
  <c r="N137" i="122"/>
  <c r="M137" i="122"/>
  <c r="H137" i="122"/>
  <c r="G137" i="122"/>
  <c r="B137" i="122"/>
  <c r="AF136" i="122"/>
  <c r="AE136" i="122"/>
  <c r="Z136" i="122"/>
  <c r="Y136" i="122"/>
  <c r="T136" i="122"/>
  <c r="S136" i="122"/>
  <c r="N136" i="122"/>
  <c r="M136" i="122"/>
  <c r="H136" i="122"/>
  <c r="G136" i="122"/>
  <c r="B136" i="122"/>
  <c r="AF135" i="122"/>
  <c r="AE135" i="122"/>
  <c r="Z135" i="122"/>
  <c r="Y135" i="122"/>
  <c r="T135" i="122"/>
  <c r="S135" i="122"/>
  <c r="N135" i="122"/>
  <c r="M135" i="122"/>
  <c r="H135" i="122"/>
  <c r="G135" i="122"/>
  <c r="B135" i="122"/>
  <c r="AF134" i="122"/>
  <c r="AE134" i="122"/>
  <c r="Z134" i="122"/>
  <c r="Y134" i="122"/>
  <c r="T134" i="122"/>
  <c r="S134" i="122"/>
  <c r="N134" i="122"/>
  <c r="M134" i="122"/>
  <c r="H134" i="122"/>
  <c r="G134" i="122"/>
  <c r="B134" i="122"/>
  <c r="AF133" i="122"/>
  <c r="AE133" i="122"/>
  <c r="Z133" i="122"/>
  <c r="Y133" i="122"/>
  <c r="T133" i="122"/>
  <c r="S133" i="122"/>
  <c r="N133" i="122"/>
  <c r="M133" i="122"/>
  <c r="H133" i="122"/>
  <c r="G133" i="122"/>
  <c r="B133" i="122"/>
  <c r="AF132" i="122"/>
  <c r="AE132" i="122"/>
  <c r="Z132" i="122"/>
  <c r="Y132" i="122"/>
  <c r="T132" i="122"/>
  <c r="S132" i="122"/>
  <c r="N132" i="122"/>
  <c r="M132" i="122"/>
  <c r="H132" i="122"/>
  <c r="G132" i="122"/>
  <c r="B132" i="122"/>
  <c r="AF131" i="122"/>
  <c r="AE131" i="122"/>
  <c r="Z131" i="122"/>
  <c r="Y131" i="122"/>
  <c r="T131" i="122"/>
  <c r="S131" i="122"/>
  <c r="N131" i="122"/>
  <c r="M131" i="122"/>
  <c r="H131" i="122"/>
  <c r="G131" i="122"/>
  <c r="B131" i="122"/>
  <c r="AF130" i="122"/>
  <c r="AE130" i="122"/>
  <c r="Z130" i="122"/>
  <c r="Y130" i="122"/>
  <c r="T130" i="122"/>
  <c r="S130" i="122"/>
  <c r="N130" i="122"/>
  <c r="M130" i="122"/>
  <c r="H130" i="122"/>
  <c r="G130" i="122"/>
  <c r="B130" i="122"/>
  <c r="AF129" i="122"/>
  <c r="AE129" i="122"/>
  <c r="Z129" i="122"/>
  <c r="Y129" i="122"/>
  <c r="T129" i="122"/>
  <c r="S129" i="122"/>
  <c r="N129" i="122"/>
  <c r="M129" i="122"/>
  <c r="H129" i="122"/>
  <c r="G129" i="122"/>
  <c r="B129" i="122"/>
  <c r="AF128" i="122"/>
  <c r="AE128" i="122"/>
  <c r="Z128" i="122"/>
  <c r="Y128" i="122"/>
  <c r="T128" i="122"/>
  <c r="S128" i="122"/>
  <c r="N128" i="122"/>
  <c r="M128" i="122"/>
  <c r="H128" i="122"/>
  <c r="G128" i="122"/>
  <c r="B128" i="122"/>
  <c r="AF127" i="122"/>
  <c r="AE127" i="122"/>
  <c r="Z127" i="122"/>
  <c r="Y127" i="122"/>
  <c r="T127" i="122"/>
  <c r="S127" i="122"/>
  <c r="N127" i="122"/>
  <c r="M127" i="122"/>
  <c r="H127" i="122"/>
  <c r="G127" i="122"/>
  <c r="B127" i="122"/>
  <c r="AF126" i="122"/>
  <c r="AE126" i="122"/>
  <c r="Z126" i="122"/>
  <c r="Y126" i="122"/>
  <c r="T126" i="122"/>
  <c r="S126" i="122"/>
  <c r="N126" i="122"/>
  <c r="M126" i="122"/>
  <c r="H126" i="122"/>
  <c r="G126" i="122"/>
  <c r="B126" i="122"/>
  <c r="AF125" i="122"/>
  <c r="AE125" i="122"/>
  <c r="Z125" i="122"/>
  <c r="Y125" i="122"/>
  <c r="T125" i="122"/>
  <c r="S125" i="122"/>
  <c r="N125" i="122"/>
  <c r="M125" i="122"/>
  <c r="H125" i="122"/>
  <c r="G125" i="122"/>
  <c r="B125" i="122"/>
  <c r="AF124" i="122"/>
  <c r="AE124" i="122"/>
  <c r="Z124" i="122"/>
  <c r="Y124" i="122"/>
  <c r="T124" i="122"/>
  <c r="S124" i="122"/>
  <c r="N124" i="122"/>
  <c r="M124" i="122"/>
  <c r="H124" i="122"/>
  <c r="G124" i="122"/>
  <c r="B124" i="122"/>
  <c r="AF123" i="122"/>
  <c r="AD123" i="122"/>
  <c r="AB123" i="122" s="1"/>
  <c r="Z123" i="122"/>
  <c r="X123" i="122"/>
  <c r="V123" i="122" s="1"/>
  <c r="T123" i="122"/>
  <c r="R123" i="122"/>
  <c r="P123" i="122" s="1"/>
  <c r="N123" i="122"/>
  <c r="L123" i="122"/>
  <c r="J123" i="122" s="1"/>
  <c r="H123" i="122"/>
  <c r="F123" i="122"/>
  <c r="B123" i="122"/>
  <c r="AB122" i="122"/>
  <c r="V122" i="122"/>
  <c r="P122" i="122"/>
  <c r="J122" i="122"/>
  <c r="D122" i="122"/>
  <c r="AI122" i="122" s="1"/>
  <c r="AF121" i="122"/>
  <c r="AE121" i="122"/>
  <c r="Z121" i="122"/>
  <c r="Y121" i="122"/>
  <c r="T121" i="122"/>
  <c r="S121" i="122"/>
  <c r="N121" i="122"/>
  <c r="M121" i="122"/>
  <c r="H121" i="122"/>
  <c r="G121" i="122"/>
  <c r="B121" i="122"/>
  <c r="AF120" i="122"/>
  <c r="AE120" i="122"/>
  <c r="Z120" i="122"/>
  <c r="Y120" i="122"/>
  <c r="T120" i="122"/>
  <c r="S120" i="122"/>
  <c r="N120" i="122"/>
  <c r="M120" i="122"/>
  <c r="H120" i="122"/>
  <c r="G120" i="122"/>
  <c r="B120" i="122"/>
  <c r="AF119" i="122"/>
  <c r="AE119" i="122"/>
  <c r="Z119" i="122"/>
  <c r="Y119" i="122"/>
  <c r="T119" i="122"/>
  <c r="S119" i="122"/>
  <c r="N119" i="122"/>
  <c r="M119" i="122"/>
  <c r="H119" i="122"/>
  <c r="G119" i="122"/>
  <c r="B119" i="122"/>
  <c r="AF118" i="122"/>
  <c r="AE118" i="122"/>
  <c r="Z118" i="122"/>
  <c r="Y118" i="122"/>
  <c r="T118" i="122"/>
  <c r="S118" i="122"/>
  <c r="N118" i="122"/>
  <c r="M118" i="122"/>
  <c r="H118" i="122"/>
  <c r="G118" i="122"/>
  <c r="B118" i="122"/>
  <c r="AE107" i="122"/>
  <c r="AE106" i="122" s="1"/>
  <c r="Y107" i="122"/>
  <c r="Y106" i="122" s="1"/>
  <c r="S107" i="122"/>
  <c r="S106" i="122" s="1"/>
  <c r="M107" i="122"/>
  <c r="M106" i="122" s="1"/>
  <c r="G107" i="122"/>
  <c r="G106" i="122" s="1"/>
  <c r="B107" i="122"/>
  <c r="AD106" i="122"/>
  <c r="AB106" i="122" s="1"/>
  <c r="X106" i="122"/>
  <c r="V106" i="122" s="1"/>
  <c r="R106" i="122"/>
  <c r="P106" i="122" s="1"/>
  <c r="L106" i="122"/>
  <c r="J106" i="122" s="1"/>
  <c r="F106" i="122"/>
  <c r="D106" i="122" s="1"/>
  <c r="B106" i="122"/>
  <c r="AB105" i="122"/>
  <c r="V105" i="122"/>
  <c r="P105" i="122"/>
  <c r="J105" i="122"/>
  <c r="D105" i="122"/>
  <c r="AF104" i="122"/>
  <c r="AE104" i="122"/>
  <c r="Z104" i="122"/>
  <c r="Y104" i="122"/>
  <c r="T104" i="122"/>
  <c r="S104" i="122"/>
  <c r="N104" i="122"/>
  <c r="M104" i="122"/>
  <c r="H104" i="122"/>
  <c r="G104" i="122"/>
  <c r="B104" i="122"/>
  <c r="AF103" i="122"/>
  <c r="AE103" i="122"/>
  <c r="Z103" i="122"/>
  <c r="Y103" i="122"/>
  <c r="T103" i="122"/>
  <c r="S103" i="122"/>
  <c r="N103" i="122"/>
  <c r="M103" i="122"/>
  <c r="H103" i="122"/>
  <c r="G103" i="122"/>
  <c r="B103" i="122"/>
  <c r="AF102" i="122"/>
  <c r="AE102" i="122"/>
  <c r="Z102" i="122"/>
  <c r="Y102" i="122"/>
  <c r="T102" i="122"/>
  <c r="S102" i="122"/>
  <c r="N102" i="122"/>
  <c r="M102" i="122"/>
  <c r="H102" i="122"/>
  <c r="G102" i="122"/>
  <c r="B102" i="122"/>
  <c r="AF101" i="122"/>
  <c r="AE101" i="122"/>
  <c r="Z101" i="122"/>
  <c r="Y101" i="122"/>
  <c r="T101" i="122"/>
  <c r="S101" i="122"/>
  <c r="N101" i="122"/>
  <c r="M101" i="122"/>
  <c r="H101" i="122"/>
  <c r="G101" i="122"/>
  <c r="AF100" i="122"/>
  <c r="AE100" i="122"/>
  <c r="Z100" i="122"/>
  <c r="Y100" i="122"/>
  <c r="T100" i="122"/>
  <c r="S100" i="122"/>
  <c r="N100" i="122"/>
  <c r="M100" i="122"/>
  <c r="H100" i="122"/>
  <c r="G100" i="122"/>
  <c r="AF99" i="122"/>
  <c r="AE99" i="122"/>
  <c r="Z99" i="122"/>
  <c r="Y99" i="122"/>
  <c r="T99" i="122"/>
  <c r="S99" i="122"/>
  <c r="N99" i="122"/>
  <c r="M99" i="122"/>
  <c r="H99" i="122"/>
  <c r="G99" i="122"/>
  <c r="AF98" i="122"/>
  <c r="AE98" i="122"/>
  <c r="Z98" i="122"/>
  <c r="Y98" i="122"/>
  <c r="T98" i="122"/>
  <c r="S98" i="122"/>
  <c r="N98" i="122"/>
  <c r="M98" i="122"/>
  <c r="H98" i="122"/>
  <c r="G98" i="122"/>
  <c r="AF96" i="122"/>
  <c r="AD89" i="122"/>
  <c r="AB89" i="122" s="1"/>
  <c r="X89" i="122"/>
  <c r="V89" i="122" s="1"/>
  <c r="R89" i="122"/>
  <c r="P89" i="122" s="1"/>
  <c r="L89" i="122"/>
  <c r="J89" i="122" s="1"/>
  <c r="F89" i="122"/>
  <c r="B89" i="122"/>
  <c r="AB88" i="122"/>
  <c r="V88" i="122"/>
  <c r="P88" i="122"/>
  <c r="J88" i="122"/>
  <c r="D88" i="122"/>
  <c r="AF87" i="122"/>
  <c r="AE87" i="122"/>
  <c r="Z87" i="122"/>
  <c r="Y87" i="122"/>
  <c r="T87" i="122"/>
  <c r="S87" i="122"/>
  <c r="N87" i="122"/>
  <c r="M87" i="122"/>
  <c r="H87" i="122"/>
  <c r="G87" i="122"/>
  <c r="B87" i="122"/>
  <c r="AF86" i="122"/>
  <c r="AE86" i="122"/>
  <c r="Z86" i="122"/>
  <c r="Y86" i="122"/>
  <c r="T86" i="122"/>
  <c r="S86" i="122"/>
  <c r="N86" i="122"/>
  <c r="M86" i="122"/>
  <c r="H86" i="122"/>
  <c r="G86" i="122"/>
  <c r="B86" i="122"/>
  <c r="AF85" i="122"/>
  <c r="AE85" i="122"/>
  <c r="Z85" i="122"/>
  <c r="Y85" i="122"/>
  <c r="T85" i="122"/>
  <c r="S85" i="122"/>
  <c r="N85" i="122"/>
  <c r="M85" i="122"/>
  <c r="H85" i="122"/>
  <c r="G85" i="122"/>
  <c r="B85" i="122"/>
  <c r="AF84" i="122"/>
  <c r="AE84" i="122"/>
  <c r="Z84" i="122"/>
  <c r="Y84" i="122"/>
  <c r="T84" i="122"/>
  <c r="S84" i="122"/>
  <c r="N84" i="122"/>
  <c r="M84" i="122"/>
  <c r="H84" i="122"/>
  <c r="G84" i="122"/>
  <c r="B84" i="122"/>
  <c r="AF83" i="122"/>
  <c r="AE83" i="122"/>
  <c r="Z83" i="122"/>
  <c r="Y83" i="122"/>
  <c r="T83" i="122"/>
  <c r="S83" i="122"/>
  <c r="N83" i="122"/>
  <c r="M83" i="122"/>
  <c r="H83" i="122"/>
  <c r="G83" i="122"/>
  <c r="B83" i="122"/>
  <c r="AF82" i="122"/>
  <c r="AE82" i="122"/>
  <c r="Z82" i="122"/>
  <c r="Y82" i="122"/>
  <c r="T82" i="122"/>
  <c r="S82" i="122"/>
  <c r="N82" i="122"/>
  <c r="M82" i="122"/>
  <c r="H82" i="122"/>
  <c r="G82" i="122"/>
  <c r="B82" i="122"/>
  <c r="AF81" i="122"/>
  <c r="AE81" i="122"/>
  <c r="Z81" i="122"/>
  <c r="Y81" i="122"/>
  <c r="T81" i="122"/>
  <c r="S81" i="122"/>
  <c r="N81" i="122"/>
  <c r="M81" i="122"/>
  <c r="H81" i="122"/>
  <c r="G81" i="122"/>
  <c r="AF80" i="122"/>
  <c r="AE80" i="122"/>
  <c r="Z80" i="122"/>
  <c r="Y80" i="122"/>
  <c r="T80" i="122"/>
  <c r="S80" i="122"/>
  <c r="N80" i="122"/>
  <c r="M80" i="122"/>
  <c r="H80" i="122"/>
  <c r="G80" i="122"/>
  <c r="AF79" i="122"/>
  <c r="AE79" i="122"/>
  <c r="Z79" i="122"/>
  <c r="Y79" i="122"/>
  <c r="T79" i="122"/>
  <c r="S79" i="122"/>
  <c r="N79" i="122"/>
  <c r="M79" i="122"/>
  <c r="H79" i="122"/>
  <c r="G79" i="122"/>
  <c r="AD72" i="122"/>
  <c r="AB72" i="122" s="1"/>
  <c r="X72" i="122"/>
  <c r="V72" i="122" s="1"/>
  <c r="R72" i="122"/>
  <c r="P72" i="122" s="1"/>
  <c r="L72" i="122"/>
  <c r="J72" i="122" s="1"/>
  <c r="F72" i="122"/>
  <c r="B72" i="122"/>
  <c r="AB71" i="122"/>
  <c r="V71" i="122"/>
  <c r="P71" i="122"/>
  <c r="J71" i="122"/>
  <c r="D71" i="122"/>
  <c r="AF70" i="122"/>
  <c r="AE70" i="122"/>
  <c r="Z70" i="122"/>
  <c r="Y70" i="122"/>
  <c r="T70" i="122"/>
  <c r="S70" i="122"/>
  <c r="N70" i="122"/>
  <c r="M70" i="122"/>
  <c r="H70" i="122"/>
  <c r="G70" i="122"/>
  <c r="B70" i="122"/>
  <c r="AF69" i="122"/>
  <c r="AE69" i="122"/>
  <c r="Z69" i="122"/>
  <c r="Y69" i="122"/>
  <c r="T69" i="122"/>
  <c r="S69" i="122"/>
  <c r="N69" i="122"/>
  <c r="M69" i="122"/>
  <c r="H69" i="122"/>
  <c r="G69" i="122"/>
  <c r="B69" i="122"/>
  <c r="AF68" i="122"/>
  <c r="AE68" i="122"/>
  <c r="Z68" i="122"/>
  <c r="Y68" i="122"/>
  <c r="T68" i="122"/>
  <c r="S68" i="122"/>
  <c r="N68" i="122"/>
  <c r="M68" i="122"/>
  <c r="H68" i="122"/>
  <c r="G68" i="122"/>
  <c r="B68" i="122"/>
  <c r="AF67" i="122"/>
  <c r="AE67" i="122"/>
  <c r="Z67" i="122"/>
  <c r="Y67" i="122"/>
  <c r="T67" i="122"/>
  <c r="S67" i="122"/>
  <c r="N67" i="122"/>
  <c r="M67" i="122"/>
  <c r="H67" i="122"/>
  <c r="G67" i="122"/>
  <c r="B67" i="122"/>
  <c r="AF66" i="122"/>
  <c r="AE66" i="122"/>
  <c r="Z66" i="122"/>
  <c r="Y66" i="122"/>
  <c r="T66" i="122"/>
  <c r="S66" i="122"/>
  <c r="N66" i="122"/>
  <c r="M66" i="122"/>
  <c r="H66" i="122"/>
  <c r="G66" i="122"/>
  <c r="B66" i="122"/>
  <c r="AF65" i="122"/>
  <c r="AE65" i="122"/>
  <c r="Z65" i="122"/>
  <c r="Y65" i="122"/>
  <c r="T65" i="122"/>
  <c r="S65" i="122"/>
  <c r="N65" i="122"/>
  <c r="M65" i="122"/>
  <c r="H65" i="122"/>
  <c r="G65" i="122"/>
  <c r="B65" i="122"/>
  <c r="AF64" i="122"/>
  <c r="AE64" i="122"/>
  <c r="Z64" i="122"/>
  <c r="Y64" i="122"/>
  <c r="T64" i="122"/>
  <c r="S64" i="122"/>
  <c r="N64" i="122"/>
  <c r="M64" i="122"/>
  <c r="H64" i="122"/>
  <c r="G64" i="122"/>
  <c r="B64" i="122"/>
  <c r="AF63" i="122"/>
  <c r="AE63" i="122"/>
  <c r="Z63" i="122"/>
  <c r="Y63" i="122"/>
  <c r="T63" i="122"/>
  <c r="S63" i="122"/>
  <c r="N63" i="122"/>
  <c r="M63" i="122"/>
  <c r="H63" i="122"/>
  <c r="G63" i="122"/>
  <c r="B63" i="122"/>
  <c r="AF62" i="122"/>
  <c r="AE62" i="122"/>
  <c r="Z62" i="122"/>
  <c r="Y62" i="122"/>
  <c r="T62" i="122"/>
  <c r="S62" i="122"/>
  <c r="N62" i="122"/>
  <c r="M62" i="122"/>
  <c r="H62" i="122"/>
  <c r="G62" i="122"/>
  <c r="B62" i="122"/>
  <c r="AF61" i="122"/>
  <c r="AE61" i="122"/>
  <c r="Z61" i="122"/>
  <c r="Y61" i="122"/>
  <c r="T61" i="122"/>
  <c r="S61" i="122"/>
  <c r="N61" i="122"/>
  <c r="M61" i="122"/>
  <c r="H61" i="122"/>
  <c r="G61" i="122"/>
  <c r="B61" i="122"/>
  <c r="AF60" i="122"/>
  <c r="AE60" i="122"/>
  <c r="Z60" i="122"/>
  <c r="Y60" i="122"/>
  <c r="T60" i="122"/>
  <c r="S60" i="122"/>
  <c r="N60" i="122"/>
  <c r="M60" i="122"/>
  <c r="H60" i="122"/>
  <c r="G60" i="122"/>
  <c r="B60" i="122"/>
  <c r="AF59" i="122"/>
  <c r="AE59" i="122"/>
  <c r="Z59" i="122"/>
  <c r="Y59" i="122"/>
  <c r="T59" i="122"/>
  <c r="S59" i="122"/>
  <c r="N59" i="122"/>
  <c r="M59" i="122"/>
  <c r="H59" i="122"/>
  <c r="G59" i="122"/>
  <c r="B59" i="122"/>
  <c r="AF58" i="122"/>
  <c r="AE58" i="122"/>
  <c r="Z58" i="122"/>
  <c r="Y58" i="122"/>
  <c r="T58" i="122"/>
  <c r="S58" i="122"/>
  <c r="N58" i="122"/>
  <c r="M58" i="122"/>
  <c r="H58" i="122"/>
  <c r="G58" i="122"/>
  <c r="B58" i="122"/>
  <c r="AD55" i="122"/>
  <c r="AB55" i="122" s="1"/>
  <c r="X55" i="122"/>
  <c r="V55" i="122" s="1"/>
  <c r="R55" i="122"/>
  <c r="P55" i="122" s="1"/>
  <c r="L55" i="122"/>
  <c r="J55" i="122" s="1"/>
  <c r="F55" i="122"/>
  <c r="B55" i="122"/>
  <c r="AB54" i="122"/>
  <c r="V54" i="122"/>
  <c r="P54" i="122"/>
  <c r="J54" i="122"/>
  <c r="D54" i="122"/>
  <c r="AF53" i="122"/>
  <c r="AE53" i="122"/>
  <c r="Z53" i="122"/>
  <c r="Y53" i="122"/>
  <c r="T53" i="122"/>
  <c r="S53" i="122"/>
  <c r="N53" i="122"/>
  <c r="M53" i="122"/>
  <c r="H53" i="122"/>
  <c r="G53" i="122"/>
  <c r="B53" i="122"/>
  <c r="AF52" i="122"/>
  <c r="AE52" i="122"/>
  <c r="Z52" i="122"/>
  <c r="Y52" i="122"/>
  <c r="T52" i="122"/>
  <c r="S52" i="122"/>
  <c r="N52" i="122"/>
  <c r="M52" i="122"/>
  <c r="H52" i="122"/>
  <c r="G52" i="122"/>
  <c r="B52" i="122"/>
  <c r="AF51" i="122"/>
  <c r="AE51" i="122"/>
  <c r="Z51" i="122"/>
  <c r="Y51" i="122"/>
  <c r="T51" i="122"/>
  <c r="S51" i="122"/>
  <c r="N51" i="122"/>
  <c r="M51" i="122"/>
  <c r="H51" i="122"/>
  <c r="G51" i="122"/>
  <c r="B51" i="122"/>
  <c r="AF50" i="122"/>
  <c r="AE50" i="122"/>
  <c r="Z50" i="122"/>
  <c r="Y50" i="122"/>
  <c r="T50" i="122"/>
  <c r="S50" i="122"/>
  <c r="N50" i="122"/>
  <c r="M50" i="122"/>
  <c r="H50" i="122"/>
  <c r="G50" i="122"/>
  <c r="AF49" i="122"/>
  <c r="AE49" i="122"/>
  <c r="Z49" i="122"/>
  <c r="Y49" i="122"/>
  <c r="T49" i="122"/>
  <c r="S49" i="122"/>
  <c r="N49" i="122"/>
  <c r="M49" i="122"/>
  <c r="H49" i="122"/>
  <c r="G49" i="122"/>
  <c r="AF48" i="122"/>
  <c r="AE48" i="122"/>
  <c r="Z48" i="122"/>
  <c r="Y48" i="122"/>
  <c r="T48" i="122"/>
  <c r="S48" i="122"/>
  <c r="N48" i="122"/>
  <c r="M48" i="122"/>
  <c r="H48" i="122"/>
  <c r="G48" i="122"/>
  <c r="AF47" i="122"/>
  <c r="AE47" i="122"/>
  <c r="Z47" i="122"/>
  <c r="Y47" i="122"/>
  <c r="T47" i="122"/>
  <c r="S47" i="122"/>
  <c r="N47" i="122"/>
  <c r="M47" i="122"/>
  <c r="H47" i="122"/>
  <c r="G47" i="122"/>
  <c r="AF46" i="122"/>
  <c r="Z46" i="122"/>
  <c r="T46" i="122"/>
  <c r="N46" i="122"/>
  <c r="H46" i="122"/>
  <c r="AD38" i="122"/>
  <c r="AB38" i="122" s="1"/>
  <c r="X38" i="122"/>
  <c r="V38" i="122" s="1"/>
  <c r="R38" i="122"/>
  <c r="P38" i="122" s="1"/>
  <c r="L38" i="122"/>
  <c r="J38" i="122" s="1"/>
  <c r="F38" i="122"/>
  <c r="B38" i="122"/>
  <c r="AB37" i="122"/>
  <c r="V37" i="122"/>
  <c r="P37" i="122"/>
  <c r="J37" i="122"/>
  <c r="D37" i="122"/>
  <c r="AF36" i="122"/>
  <c r="AE36" i="122"/>
  <c r="Z36" i="122"/>
  <c r="Y36" i="122"/>
  <c r="T36" i="122"/>
  <c r="S36" i="122"/>
  <c r="N36" i="122"/>
  <c r="M36" i="122"/>
  <c r="H36" i="122"/>
  <c r="G36" i="122"/>
  <c r="B36" i="122"/>
  <c r="AF35" i="122"/>
  <c r="AE35" i="122"/>
  <c r="Z35" i="122"/>
  <c r="Y35" i="122"/>
  <c r="T35" i="122"/>
  <c r="S35" i="122"/>
  <c r="N35" i="122"/>
  <c r="M35" i="122"/>
  <c r="H35" i="122"/>
  <c r="G35" i="122"/>
  <c r="B35" i="122"/>
  <c r="AF34" i="122"/>
  <c r="AE34" i="122"/>
  <c r="Z34" i="122"/>
  <c r="Y34" i="122"/>
  <c r="T34" i="122"/>
  <c r="S34" i="122"/>
  <c r="N34" i="122"/>
  <c r="M34" i="122"/>
  <c r="H34" i="122"/>
  <c r="G34" i="122"/>
  <c r="B34" i="122"/>
  <c r="AF33" i="122"/>
  <c r="AE33" i="122"/>
  <c r="Z33" i="122"/>
  <c r="Y33" i="122"/>
  <c r="T33" i="122"/>
  <c r="S33" i="122"/>
  <c r="N33" i="122"/>
  <c r="M33" i="122"/>
  <c r="H33" i="122"/>
  <c r="G33" i="122"/>
  <c r="B33" i="122"/>
  <c r="AF32" i="122"/>
  <c r="AE32" i="122"/>
  <c r="Z32" i="122"/>
  <c r="Y32" i="122"/>
  <c r="T32" i="122"/>
  <c r="S32" i="122"/>
  <c r="N32" i="122"/>
  <c r="M32" i="122"/>
  <c r="H32" i="122"/>
  <c r="G32" i="122"/>
  <c r="B32" i="122"/>
  <c r="AF31" i="122"/>
  <c r="AE31" i="122"/>
  <c r="Z31" i="122"/>
  <c r="Y31" i="122"/>
  <c r="T31" i="122"/>
  <c r="S31" i="122"/>
  <c r="N31" i="122"/>
  <c r="M31" i="122"/>
  <c r="H31" i="122"/>
  <c r="G31" i="122"/>
  <c r="B31" i="122"/>
  <c r="AF30" i="122"/>
  <c r="AE30" i="122"/>
  <c r="Z30" i="122"/>
  <c r="Y30" i="122"/>
  <c r="T30" i="122"/>
  <c r="S30" i="122"/>
  <c r="N30" i="122"/>
  <c r="M30" i="122"/>
  <c r="H30" i="122"/>
  <c r="G30" i="122"/>
  <c r="B30" i="122"/>
  <c r="AF29" i="122"/>
  <c r="AE29" i="122"/>
  <c r="Z29" i="122"/>
  <c r="Y29" i="122"/>
  <c r="T29" i="122"/>
  <c r="S29" i="122"/>
  <c r="N29" i="122"/>
  <c r="M29" i="122"/>
  <c r="H29" i="122"/>
  <c r="G29" i="122"/>
  <c r="B29" i="122"/>
  <c r="AF28" i="122"/>
  <c r="AE28" i="122"/>
  <c r="Z28" i="122"/>
  <c r="Y28" i="122"/>
  <c r="T28" i="122"/>
  <c r="S28" i="122"/>
  <c r="N28" i="122"/>
  <c r="M28" i="122"/>
  <c r="H28" i="122"/>
  <c r="G28" i="122"/>
  <c r="B28" i="122"/>
  <c r="AF27" i="122"/>
  <c r="AE27" i="122"/>
  <c r="Z27" i="122"/>
  <c r="Y27" i="122"/>
  <c r="T27" i="122"/>
  <c r="S27" i="122"/>
  <c r="N27" i="122"/>
  <c r="M27" i="122"/>
  <c r="H27" i="122"/>
  <c r="G27" i="122"/>
  <c r="B27" i="122"/>
  <c r="AF26" i="122"/>
  <c r="AE26" i="122"/>
  <c r="Z26" i="122"/>
  <c r="Y26" i="122"/>
  <c r="T26" i="122"/>
  <c r="S26" i="122"/>
  <c r="N26" i="122"/>
  <c r="M26" i="122"/>
  <c r="H26" i="122"/>
  <c r="G26" i="122"/>
  <c r="B26" i="122"/>
  <c r="AF25" i="122"/>
  <c r="AE25" i="122"/>
  <c r="Z25" i="122"/>
  <c r="Y25" i="122"/>
  <c r="T25" i="122"/>
  <c r="S25" i="122"/>
  <c r="N25" i="122"/>
  <c r="M25" i="122"/>
  <c r="H25" i="122"/>
  <c r="G25" i="122"/>
  <c r="B25" i="122"/>
  <c r="AF24" i="122"/>
  <c r="AE24" i="122"/>
  <c r="Z24" i="122"/>
  <c r="Y24" i="122"/>
  <c r="T24" i="122"/>
  <c r="S24" i="122"/>
  <c r="N24" i="122"/>
  <c r="M24" i="122"/>
  <c r="H24" i="122"/>
  <c r="G24" i="122"/>
  <c r="B24" i="122"/>
  <c r="AE23" i="122"/>
  <c r="Y23" i="122"/>
  <c r="S23" i="122"/>
  <c r="M23" i="122"/>
  <c r="G23" i="122"/>
  <c r="B23" i="122"/>
  <c r="AE22" i="122"/>
  <c r="Y22" i="122"/>
  <c r="S22" i="122"/>
  <c r="M22" i="122"/>
  <c r="B22" i="122"/>
  <c r="AF21" i="122"/>
  <c r="AD21" i="122"/>
  <c r="AB21" i="122" s="1"/>
  <c r="Z21" i="122"/>
  <c r="X21" i="122"/>
  <c r="V21" i="122" s="1"/>
  <c r="T21" i="122"/>
  <c r="R21" i="122"/>
  <c r="P21" i="122" s="1"/>
  <c r="N21" i="122"/>
  <c r="L21" i="122"/>
  <c r="J21" i="122" s="1"/>
  <c r="H21" i="122"/>
  <c r="F21" i="122"/>
  <c r="B21" i="122"/>
  <c r="B9" i="122"/>
  <c r="G202" i="122" s="1"/>
  <c r="B202" i="121"/>
  <c r="AD192" i="121"/>
  <c r="X192" i="121"/>
  <c r="R192" i="121"/>
  <c r="L192" i="121"/>
  <c r="F192" i="121"/>
  <c r="AF189" i="121"/>
  <c r="AE189" i="121"/>
  <c r="Z189" i="121"/>
  <c r="Y189" i="121"/>
  <c r="T189" i="121"/>
  <c r="S189" i="121"/>
  <c r="N189" i="121"/>
  <c r="M189" i="121"/>
  <c r="H189" i="121"/>
  <c r="G189" i="121"/>
  <c r="B189" i="121"/>
  <c r="AF188" i="121"/>
  <c r="AE188" i="121"/>
  <c r="Z188" i="121"/>
  <c r="Y188" i="121"/>
  <c r="T188" i="121"/>
  <c r="S188" i="121"/>
  <c r="N188" i="121"/>
  <c r="M188" i="121"/>
  <c r="H188" i="121"/>
  <c r="G188" i="121"/>
  <c r="B188" i="121"/>
  <c r="AF187" i="121"/>
  <c r="AE187" i="121"/>
  <c r="Z187" i="121"/>
  <c r="Y187" i="121"/>
  <c r="T187" i="121"/>
  <c r="S187" i="121"/>
  <c r="N187" i="121"/>
  <c r="M187" i="121"/>
  <c r="H187" i="121"/>
  <c r="G187" i="121"/>
  <c r="B187" i="121"/>
  <c r="AF186" i="121"/>
  <c r="AE186" i="121"/>
  <c r="Z186" i="121"/>
  <c r="Y186" i="121"/>
  <c r="T186" i="121"/>
  <c r="S186" i="121"/>
  <c r="N186" i="121"/>
  <c r="M186" i="121"/>
  <c r="H186" i="121"/>
  <c r="G186" i="121"/>
  <c r="B186" i="121"/>
  <c r="AF185" i="121"/>
  <c r="AE185" i="121"/>
  <c r="Z185" i="121"/>
  <c r="Y185" i="121"/>
  <c r="T185" i="121"/>
  <c r="S185" i="121"/>
  <c r="N185" i="121"/>
  <c r="M185" i="121"/>
  <c r="H185" i="121"/>
  <c r="G185" i="121"/>
  <c r="B185" i="121"/>
  <c r="AF184" i="121"/>
  <c r="AE184" i="121"/>
  <c r="Z184" i="121"/>
  <c r="Y184" i="121"/>
  <c r="T184" i="121"/>
  <c r="S184" i="121"/>
  <c r="N184" i="121"/>
  <c r="M184" i="121"/>
  <c r="H184" i="121"/>
  <c r="G184" i="121"/>
  <c r="B184" i="121"/>
  <c r="AF183" i="121"/>
  <c r="AE183" i="121"/>
  <c r="Z183" i="121"/>
  <c r="Y183" i="121"/>
  <c r="T183" i="121"/>
  <c r="S183" i="121"/>
  <c r="N183" i="121"/>
  <c r="M183" i="121"/>
  <c r="H183" i="121"/>
  <c r="G183" i="121"/>
  <c r="B183" i="121"/>
  <c r="AF182" i="121"/>
  <c r="AE182" i="121"/>
  <c r="Z182" i="121"/>
  <c r="Y182" i="121"/>
  <c r="T182" i="121"/>
  <c r="S182" i="121"/>
  <c r="N182" i="121"/>
  <c r="M182" i="121"/>
  <c r="H182" i="121"/>
  <c r="G182" i="121"/>
  <c r="B182" i="121"/>
  <c r="AF181" i="121"/>
  <c r="AE181" i="121"/>
  <c r="Z181" i="121"/>
  <c r="Y181" i="121"/>
  <c r="T181" i="121"/>
  <c r="S181" i="121"/>
  <c r="N181" i="121"/>
  <c r="M181" i="121"/>
  <c r="H181" i="121"/>
  <c r="G181" i="121"/>
  <c r="B181" i="121"/>
  <c r="AF180" i="121"/>
  <c r="AE180" i="121"/>
  <c r="Z180" i="121"/>
  <c r="Y180" i="121"/>
  <c r="T180" i="121"/>
  <c r="S180" i="121"/>
  <c r="N180" i="121"/>
  <c r="M180" i="121"/>
  <c r="H180" i="121"/>
  <c r="G180" i="121"/>
  <c r="B180" i="121"/>
  <c r="AF179" i="121"/>
  <c r="AE179" i="121"/>
  <c r="Z179" i="121"/>
  <c r="Y179" i="121"/>
  <c r="T179" i="121"/>
  <c r="S179" i="121"/>
  <c r="N179" i="121"/>
  <c r="M179" i="121"/>
  <c r="H179" i="121"/>
  <c r="G179" i="121"/>
  <c r="B179" i="121"/>
  <c r="AF178" i="121"/>
  <c r="AE178" i="121"/>
  <c r="Z178" i="121"/>
  <c r="Y178" i="121"/>
  <c r="T178" i="121"/>
  <c r="S178" i="121"/>
  <c r="N178" i="121"/>
  <c r="M178" i="121"/>
  <c r="H178" i="121"/>
  <c r="G178" i="121"/>
  <c r="B178" i="121"/>
  <c r="AF177" i="121"/>
  <c r="AE177" i="121"/>
  <c r="Z177" i="121"/>
  <c r="Y177" i="121"/>
  <c r="T177" i="121"/>
  <c r="S177" i="121"/>
  <c r="N177" i="121"/>
  <c r="M177" i="121"/>
  <c r="H177" i="121"/>
  <c r="G177" i="121"/>
  <c r="B177" i="121"/>
  <c r="AF176" i="121"/>
  <c r="AE176" i="121"/>
  <c r="Z176" i="121"/>
  <c r="Y176" i="121"/>
  <c r="T176" i="121"/>
  <c r="S176" i="121"/>
  <c r="N176" i="121"/>
  <c r="M176" i="121"/>
  <c r="H176" i="121"/>
  <c r="G176" i="121"/>
  <c r="B176" i="121"/>
  <c r="AF175" i="121"/>
  <c r="AE175" i="121"/>
  <c r="Z175" i="121"/>
  <c r="Y175" i="121"/>
  <c r="T175" i="121"/>
  <c r="S175" i="121"/>
  <c r="N175" i="121"/>
  <c r="M175" i="121"/>
  <c r="H175" i="121"/>
  <c r="G175" i="121"/>
  <c r="B175" i="121"/>
  <c r="AF174" i="121"/>
  <c r="AD174" i="121"/>
  <c r="AB174" i="121" s="1"/>
  <c r="Z174" i="121"/>
  <c r="X174" i="121"/>
  <c r="V174" i="121" s="1"/>
  <c r="T174" i="121"/>
  <c r="R174" i="121"/>
  <c r="N174" i="121"/>
  <c r="L174" i="121"/>
  <c r="J174" i="121" s="1"/>
  <c r="H174" i="121"/>
  <c r="F174" i="121"/>
  <c r="D174" i="121" s="1"/>
  <c r="B174" i="121"/>
  <c r="AB173" i="121"/>
  <c r="V173" i="121"/>
  <c r="P173" i="121"/>
  <c r="J173" i="121"/>
  <c r="D173" i="121"/>
  <c r="AF172" i="121"/>
  <c r="AE172" i="121"/>
  <c r="Z172" i="121"/>
  <c r="Y172" i="121"/>
  <c r="T172" i="121"/>
  <c r="S172" i="121"/>
  <c r="N172" i="121"/>
  <c r="M172" i="121"/>
  <c r="H172" i="121"/>
  <c r="G172" i="121"/>
  <c r="B172" i="121"/>
  <c r="AF171" i="121"/>
  <c r="AE171" i="121"/>
  <c r="Z171" i="121"/>
  <c r="Y171" i="121"/>
  <c r="T171" i="121"/>
  <c r="S171" i="121"/>
  <c r="N171" i="121"/>
  <c r="M171" i="121"/>
  <c r="H171" i="121"/>
  <c r="G171" i="121"/>
  <c r="B171" i="121"/>
  <c r="AF170" i="121"/>
  <c r="AE170" i="121"/>
  <c r="Z170" i="121"/>
  <c r="Y170" i="121"/>
  <c r="T170" i="121"/>
  <c r="S170" i="121"/>
  <c r="N170" i="121"/>
  <c r="M170" i="121"/>
  <c r="H170" i="121"/>
  <c r="G170" i="121"/>
  <c r="B170" i="121"/>
  <c r="AF169" i="121"/>
  <c r="AE169" i="121"/>
  <c r="Z169" i="121"/>
  <c r="Y169" i="121"/>
  <c r="T169" i="121"/>
  <c r="S169" i="121"/>
  <c r="N169" i="121"/>
  <c r="M169" i="121"/>
  <c r="H169" i="121"/>
  <c r="G169" i="121"/>
  <c r="B169" i="121"/>
  <c r="AF168" i="121"/>
  <c r="AE168" i="121"/>
  <c r="Z168" i="121"/>
  <c r="Y168" i="121"/>
  <c r="T168" i="121"/>
  <c r="S168" i="121"/>
  <c r="N168" i="121"/>
  <c r="M168" i="121"/>
  <c r="H168" i="121"/>
  <c r="G168" i="121"/>
  <c r="B168" i="121"/>
  <c r="AF167" i="121"/>
  <c r="AE167" i="121"/>
  <c r="Z167" i="121"/>
  <c r="Y167" i="121"/>
  <c r="T167" i="121"/>
  <c r="S167" i="121"/>
  <c r="N167" i="121"/>
  <c r="M167" i="121"/>
  <c r="H167" i="121"/>
  <c r="G167" i="121"/>
  <c r="B167" i="121"/>
  <c r="AF166" i="121"/>
  <c r="AE166" i="121"/>
  <c r="Z166" i="121"/>
  <c r="Y166" i="121"/>
  <c r="T166" i="121"/>
  <c r="S166" i="121"/>
  <c r="N166" i="121"/>
  <c r="M166" i="121"/>
  <c r="H166" i="121"/>
  <c r="G166" i="121"/>
  <c r="B166" i="121"/>
  <c r="AF165" i="121"/>
  <c r="AE165" i="121"/>
  <c r="Z165" i="121"/>
  <c r="Y165" i="121"/>
  <c r="T165" i="121"/>
  <c r="S165" i="121"/>
  <c r="N165" i="121"/>
  <c r="M165" i="121"/>
  <c r="H165" i="121"/>
  <c r="G165" i="121"/>
  <c r="B165" i="121"/>
  <c r="AF164" i="121"/>
  <c r="AE164" i="121"/>
  <c r="Z164" i="121"/>
  <c r="Y164" i="121"/>
  <c r="T164" i="121"/>
  <c r="S164" i="121"/>
  <c r="N164" i="121"/>
  <c r="M164" i="121"/>
  <c r="H164" i="121"/>
  <c r="G164" i="121"/>
  <c r="B164" i="121"/>
  <c r="AF163" i="121"/>
  <c r="AE163" i="121"/>
  <c r="Z163" i="121"/>
  <c r="Y163" i="121"/>
  <c r="T163" i="121"/>
  <c r="S163" i="121"/>
  <c r="N163" i="121"/>
  <c r="M163" i="121"/>
  <c r="H163" i="121"/>
  <c r="G163" i="121"/>
  <c r="B163" i="121"/>
  <c r="AF162" i="121"/>
  <c r="AE162" i="121"/>
  <c r="Z162" i="121"/>
  <c r="Y162" i="121"/>
  <c r="T162" i="121"/>
  <c r="S162" i="121"/>
  <c r="N162" i="121"/>
  <c r="M162" i="121"/>
  <c r="H162" i="121"/>
  <c r="G162" i="121"/>
  <c r="B162" i="121"/>
  <c r="AF161" i="121"/>
  <c r="AE161" i="121"/>
  <c r="Z161" i="121"/>
  <c r="Y161" i="121"/>
  <c r="T161" i="121"/>
  <c r="S161" i="121"/>
  <c r="N161" i="121"/>
  <c r="M161" i="121"/>
  <c r="H161" i="121"/>
  <c r="G161" i="121"/>
  <c r="B161" i="121"/>
  <c r="AF160" i="121"/>
  <c r="AE160" i="121"/>
  <c r="Z160" i="121"/>
  <c r="Y160" i="121"/>
  <c r="T160" i="121"/>
  <c r="S160" i="121"/>
  <c r="N160" i="121"/>
  <c r="M160" i="121"/>
  <c r="H160" i="121"/>
  <c r="G160" i="121"/>
  <c r="B160" i="121"/>
  <c r="AF159" i="121"/>
  <c r="AE159" i="121"/>
  <c r="Z159" i="121"/>
  <c r="Y159" i="121"/>
  <c r="T159" i="121"/>
  <c r="S159" i="121"/>
  <c r="N159" i="121"/>
  <c r="M159" i="121"/>
  <c r="H159" i="121"/>
  <c r="G159" i="121"/>
  <c r="B159" i="121"/>
  <c r="AF158" i="121"/>
  <c r="AE158" i="121"/>
  <c r="Z158" i="121"/>
  <c r="Y158" i="121"/>
  <c r="T158" i="121"/>
  <c r="S158" i="121"/>
  <c r="N158" i="121"/>
  <c r="M158" i="121"/>
  <c r="H158" i="121"/>
  <c r="G158" i="121"/>
  <c r="B158" i="121"/>
  <c r="AF157" i="121"/>
  <c r="AD157" i="121"/>
  <c r="AB157" i="121" s="1"/>
  <c r="Z157" i="121"/>
  <c r="X157" i="121"/>
  <c r="V157" i="121" s="1"/>
  <c r="T157" i="121"/>
  <c r="R157" i="121"/>
  <c r="P157" i="121" s="1"/>
  <c r="N157" i="121"/>
  <c r="L157" i="121"/>
  <c r="J157" i="121" s="1"/>
  <c r="H157" i="121"/>
  <c r="F157" i="121"/>
  <c r="B157" i="121"/>
  <c r="AB156" i="121"/>
  <c r="V156" i="121"/>
  <c r="P156" i="121"/>
  <c r="J156" i="121"/>
  <c r="D156" i="121"/>
  <c r="AF155" i="121"/>
  <c r="AE155" i="121"/>
  <c r="Z155" i="121"/>
  <c r="Y155" i="121"/>
  <c r="T155" i="121"/>
  <c r="S155" i="121"/>
  <c r="N155" i="121"/>
  <c r="M155" i="121"/>
  <c r="H155" i="121"/>
  <c r="G155" i="121"/>
  <c r="B155" i="121"/>
  <c r="AF154" i="121"/>
  <c r="AE154" i="121"/>
  <c r="Z154" i="121"/>
  <c r="Y154" i="121"/>
  <c r="T154" i="121"/>
  <c r="S154" i="121"/>
  <c r="N154" i="121"/>
  <c r="M154" i="121"/>
  <c r="H154" i="121"/>
  <c r="G154" i="121"/>
  <c r="B154" i="121"/>
  <c r="AF153" i="121"/>
  <c r="AE153" i="121"/>
  <c r="Z153" i="121"/>
  <c r="Y153" i="121"/>
  <c r="T153" i="121"/>
  <c r="S153" i="121"/>
  <c r="N153" i="121"/>
  <c r="M153" i="121"/>
  <c r="H153" i="121"/>
  <c r="G153" i="121"/>
  <c r="B153" i="121"/>
  <c r="AF152" i="121"/>
  <c r="AE152" i="121"/>
  <c r="Z152" i="121"/>
  <c r="Y152" i="121"/>
  <c r="T152" i="121"/>
  <c r="S152" i="121"/>
  <c r="N152" i="121"/>
  <c r="M152" i="121"/>
  <c r="H152" i="121"/>
  <c r="G152" i="121"/>
  <c r="B152" i="121"/>
  <c r="AF151" i="121"/>
  <c r="AE151" i="121"/>
  <c r="Z151" i="121"/>
  <c r="Y151" i="121"/>
  <c r="T151" i="121"/>
  <c r="S151" i="121"/>
  <c r="N151" i="121"/>
  <c r="M151" i="121"/>
  <c r="H151" i="121"/>
  <c r="G151" i="121"/>
  <c r="B151" i="121"/>
  <c r="AF150" i="121"/>
  <c r="AE150" i="121"/>
  <c r="Z150" i="121"/>
  <c r="Y150" i="121"/>
  <c r="T150" i="121"/>
  <c r="S150" i="121"/>
  <c r="N150" i="121"/>
  <c r="M150" i="121"/>
  <c r="H150" i="121"/>
  <c r="G150" i="121"/>
  <c r="B150" i="121"/>
  <c r="AF149" i="121"/>
  <c r="AE149" i="121"/>
  <c r="Z149" i="121"/>
  <c r="Y149" i="121"/>
  <c r="T149" i="121"/>
  <c r="S149" i="121"/>
  <c r="N149" i="121"/>
  <c r="M149" i="121"/>
  <c r="H149" i="121"/>
  <c r="G149" i="121"/>
  <c r="B149" i="121"/>
  <c r="AF148" i="121"/>
  <c r="AE148" i="121"/>
  <c r="Z148" i="121"/>
  <c r="Y148" i="121"/>
  <c r="T148" i="121"/>
  <c r="S148" i="121"/>
  <c r="N148" i="121"/>
  <c r="M148" i="121"/>
  <c r="H148" i="121"/>
  <c r="G148" i="121"/>
  <c r="B148" i="121"/>
  <c r="AF147" i="121"/>
  <c r="AE147" i="121"/>
  <c r="Z147" i="121"/>
  <c r="Y147" i="121"/>
  <c r="T147" i="121"/>
  <c r="S147" i="121"/>
  <c r="N147" i="121"/>
  <c r="M147" i="121"/>
  <c r="H147" i="121"/>
  <c r="G147" i="121"/>
  <c r="B147" i="121"/>
  <c r="AF146" i="121"/>
  <c r="AE146" i="121"/>
  <c r="Z146" i="121"/>
  <c r="Y146" i="121"/>
  <c r="T146" i="121"/>
  <c r="S146" i="121"/>
  <c r="N146" i="121"/>
  <c r="M146" i="121"/>
  <c r="H146" i="121"/>
  <c r="G146" i="121"/>
  <c r="B146" i="121"/>
  <c r="AF145" i="121"/>
  <c r="AE145" i="121"/>
  <c r="Z145" i="121"/>
  <c r="Y145" i="121"/>
  <c r="T145" i="121"/>
  <c r="S145" i="121"/>
  <c r="N145" i="121"/>
  <c r="M145" i="121"/>
  <c r="H145" i="121"/>
  <c r="G145" i="121"/>
  <c r="B145" i="121"/>
  <c r="AF144" i="121"/>
  <c r="AE144" i="121"/>
  <c r="Z144" i="121"/>
  <c r="Y144" i="121"/>
  <c r="T144" i="121"/>
  <c r="S144" i="121"/>
  <c r="N144" i="121"/>
  <c r="M144" i="121"/>
  <c r="H144" i="121"/>
  <c r="G144" i="121"/>
  <c r="B144" i="121"/>
  <c r="AF143" i="121"/>
  <c r="AE143" i="121"/>
  <c r="Z143" i="121"/>
  <c r="Y143" i="121"/>
  <c r="T143" i="121"/>
  <c r="S143" i="121"/>
  <c r="N143" i="121"/>
  <c r="M143" i="121"/>
  <c r="H143" i="121"/>
  <c r="G143" i="121"/>
  <c r="B143" i="121"/>
  <c r="AF142" i="121"/>
  <c r="AE142" i="121"/>
  <c r="Z142" i="121"/>
  <c r="Y142" i="121"/>
  <c r="T142" i="121"/>
  <c r="S142" i="121"/>
  <c r="N142" i="121"/>
  <c r="M142" i="121"/>
  <c r="H142" i="121"/>
  <c r="G142" i="121"/>
  <c r="B142" i="121"/>
  <c r="AF141" i="121"/>
  <c r="AE141" i="121"/>
  <c r="Z141" i="121"/>
  <c r="Y141" i="121"/>
  <c r="T141" i="121"/>
  <c r="S141" i="121"/>
  <c r="N141" i="121"/>
  <c r="M141" i="121"/>
  <c r="H141" i="121"/>
  <c r="G141" i="121"/>
  <c r="B141" i="121"/>
  <c r="AF140" i="121"/>
  <c r="AD140" i="121"/>
  <c r="AB140" i="121" s="1"/>
  <c r="Z140" i="121"/>
  <c r="X140" i="121"/>
  <c r="V140" i="121" s="1"/>
  <c r="T140" i="121"/>
  <c r="R140" i="121"/>
  <c r="P140" i="121" s="1"/>
  <c r="N140" i="121"/>
  <c r="L140" i="121"/>
  <c r="J140" i="121" s="1"/>
  <c r="H140" i="121"/>
  <c r="F140" i="121"/>
  <c r="B140" i="121"/>
  <c r="AB139" i="121"/>
  <c r="V139" i="121"/>
  <c r="P139" i="121"/>
  <c r="J139" i="121"/>
  <c r="D139" i="121"/>
  <c r="AF138" i="121"/>
  <c r="AE138" i="121"/>
  <c r="Z138" i="121"/>
  <c r="Y138" i="121"/>
  <c r="T138" i="121"/>
  <c r="S138" i="121"/>
  <c r="N138" i="121"/>
  <c r="M138" i="121"/>
  <c r="H138" i="121"/>
  <c r="G138" i="121"/>
  <c r="B138" i="121"/>
  <c r="AF137" i="121"/>
  <c r="AE137" i="121"/>
  <c r="Z137" i="121"/>
  <c r="Y137" i="121"/>
  <c r="T137" i="121"/>
  <c r="S137" i="121"/>
  <c r="N137" i="121"/>
  <c r="M137" i="121"/>
  <c r="H137" i="121"/>
  <c r="G137" i="121"/>
  <c r="B137" i="121"/>
  <c r="AF136" i="121"/>
  <c r="AE136" i="121"/>
  <c r="Z136" i="121"/>
  <c r="Y136" i="121"/>
  <c r="T136" i="121"/>
  <c r="S136" i="121"/>
  <c r="N136" i="121"/>
  <c r="M136" i="121"/>
  <c r="H136" i="121"/>
  <c r="G136" i="121"/>
  <c r="B136" i="121"/>
  <c r="AF135" i="121"/>
  <c r="AE135" i="121"/>
  <c r="Z135" i="121"/>
  <c r="Y135" i="121"/>
  <c r="T135" i="121"/>
  <c r="S135" i="121"/>
  <c r="N135" i="121"/>
  <c r="M135" i="121"/>
  <c r="H135" i="121"/>
  <c r="G135" i="121"/>
  <c r="B135" i="121"/>
  <c r="AF134" i="121"/>
  <c r="AE134" i="121"/>
  <c r="Z134" i="121"/>
  <c r="Y134" i="121"/>
  <c r="T134" i="121"/>
  <c r="S134" i="121"/>
  <c r="N134" i="121"/>
  <c r="M134" i="121"/>
  <c r="H134" i="121"/>
  <c r="G134" i="121"/>
  <c r="B134" i="121"/>
  <c r="AF133" i="121"/>
  <c r="AE133" i="121"/>
  <c r="Z133" i="121"/>
  <c r="Y133" i="121"/>
  <c r="T133" i="121"/>
  <c r="S133" i="121"/>
  <c r="N133" i="121"/>
  <c r="M133" i="121"/>
  <c r="H133" i="121"/>
  <c r="G133" i="121"/>
  <c r="B133" i="121"/>
  <c r="AF132" i="121"/>
  <c r="AE132" i="121"/>
  <c r="Z132" i="121"/>
  <c r="Y132" i="121"/>
  <c r="T132" i="121"/>
  <c r="S132" i="121"/>
  <c r="N132" i="121"/>
  <c r="M132" i="121"/>
  <c r="H132" i="121"/>
  <c r="G132" i="121"/>
  <c r="B132" i="121"/>
  <c r="AF131" i="121"/>
  <c r="AE131" i="121"/>
  <c r="Z131" i="121"/>
  <c r="Y131" i="121"/>
  <c r="T131" i="121"/>
  <c r="S131" i="121"/>
  <c r="N131" i="121"/>
  <c r="M131" i="121"/>
  <c r="H131" i="121"/>
  <c r="G131" i="121"/>
  <c r="B131" i="121"/>
  <c r="AF130" i="121"/>
  <c r="AE130" i="121"/>
  <c r="Z130" i="121"/>
  <c r="Y130" i="121"/>
  <c r="T130" i="121"/>
  <c r="S130" i="121"/>
  <c r="N130" i="121"/>
  <c r="M130" i="121"/>
  <c r="H130" i="121"/>
  <c r="G130" i="121"/>
  <c r="B130" i="121"/>
  <c r="AF129" i="121"/>
  <c r="AE129" i="121"/>
  <c r="Z129" i="121"/>
  <c r="Y129" i="121"/>
  <c r="T129" i="121"/>
  <c r="S129" i="121"/>
  <c r="N129" i="121"/>
  <c r="M129" i="121"/>
  <c r="H129" i="121"/>
  <c r="G129" i="121"/>
  <c r="B129" i="121"/>
  <c r="AF128" i="121"/>
  <c r="AE128" i="121"/>
  <c r="Z128" i="121"/>
  <c r="Y128" i="121"/>
  <c r="T128" i="121"/>
  <c r="S128" i="121"/>
  <c r="N128" i="121"/>
  <c r="M128" i="121"/>
  <c r="H128" i="121"/>
  <c r="G128" i="121"/>
  <c r="B128" i="121"/>
  <c r="AF127" i="121"/>
  <c r="AE127" i="121"/>
  <c r="Z127" i="121"/>
  <c r="Y127" i="121"/>
  <c r="T127" i="121"/>
  <c r="S127" i="121"/>
  <c r="N127" i="121"/>
  <c r="M127" i="121"/>
  <c r="H127" i="121"/>
  <c r="G127" i="121"/>
  <c r="B127" i="121"/>
  <c r="AF126" i="121"/>
  <c r="AE126" i="121"/>
  <c r="Z126" i="121"/>
  <c r="Y126" i="121"/>
  <c r="T126" i="121"/>
  <c r="S126" i="121"/>
  <c r="N126" i="121"/>
  <c r="M126" i="121"/>
  <c r="H126" i="121"/>
  <c r="G126" i="121"/>
  <c r="B126" i="121"/>
  <c r="AF125" i="121"/>
  <c r="AE125" i="121"/>
  <c r="Z125" i="121"/>
  <c r="Y125" i="121"/>
  <c r="T125" i="121"/>
  <c r="S125" i="121"/>
  <c r="N125" i="121"/>
  <c r="M125" i="121"/>
  <c r="H125" i="121"/>
  <c r="G125" i="121"/>
  <c r="B125" i="121"/>
  <c r="AF124" i="121"/>
  <c r="AE124" i="121"/>
  <c r="Z124" i="121"/>
  <c r="Y124" i="121"/>
  <c r="T124" i="121"/>
  <c r="S124" i="121"/>
  <c r="N124" i="121"/>
  <c r="M124" i="121"/>
  <c r="H124" i="121"/>
  <c r="G124" i="121"/>
  <c r="B124" i="121"/>
  <c r="AF123" i="121"/>
  <c r="AD123" i="121"/>
  <c r="AB123" i="121" s="1"/>
  <c r="Z123" i="121"/>
  <c r="X123" i="121"/>
  <c r="V123" i="121" s="1"/>
  <c r="T123" i="121"/>
  <c r="R123" i="121"/>
  <c r="P123" i="121" s="1"/>
  <c r="N123" i="121"/>
  <c r="L123" i="121"/>
  <c r="J123" i="121" s="1"/>
  <c r="H123" i="121"/>
  <c r="F123" i="121"/>
  <c r="B123" i="121"/>
  <c r="AB122" i="121"/>
  <c r="V122" i="121"/>
  <c r="P122" i="121"/>
  <c r="J122" i="121"/>
  <c r="D122" i="121"/>
  <c r="AI122" i="121" s="1"/>
  <c r="AF121" i="121"/>
  <c r="AE121" i="121"/>
  <c r="Z121" i="121"/>
  <c r="Y121" i="121"/>
  <c r="T121" i="121"/>
  <c r="S121" i="121"/>
  <c r="N121" i="121"/>
  <c r="M121" i="121"/>
  <c r="H121" i="121"/>
  <c r="G121" i="121"/>
  <c r="B121" i="121"/>
  <c r="AF120" i="121"/>
  <c r="AE120" i="121"/>
  <c r="Z120" i="121"/>
  <c r="Y120" i="121"/>
  <c r="T120" i="121"/>
  <c r="S120" i="121"/>
  <c r="N120" i="121"/>
  <c r="M120" i="121"/>
  <c r="H120" i="121"/>
  <c r="G120" i="121"/>
  <c r="B120" i="121"/>
  <c r="AF119" i="121"/>
  <c r="AE119" i="121"/>
  <c r="Z119" i="121"/>
  <c r="Y119" i="121"/>
  <c r="T119" i="121"/>
  <c r="S119" i="121"/>
  <c r="N119" i="121"/>
  <c r="M119" i="121"/>
  <c r="H119" i="121"/>
  <c r="G119" i="121"/>
  <c r="B119" i="121"/>
  <c r="AF118" i="121"/>
  <c r="AE118" i="121"/>
  <c r="Z118" i="121"/>
  <c r="Y118" i="121"/>
  <c r="T118" i="121"/>
  <c r="S118" i="121"/>
  <c r="N118" i="121"/>
  <c r="M118" i="121"/>
  <c r="H118" i="121"/>
  <c r="G118" i="121"/>
  <c r="B118" i="121"/>
  <c r="AE107" i="121"/>
  <c r="AE106" i="121" s="1"/>
  <c r="Y107" i="121"/>
  <c r="Y106" i="121" s="1"/>
  <c r="S107" i="121"/>
  <c r="S106" i="121" s="1"/>
  <c r="M107" i="121"/>
  <c r="M106" i="121" s="1"/>
  <c r="G107" i="121"/>
  <c r="G106" i="121" s="1"/>
  <c r="B107" i="121"/>
  <c r="AD106" i="121"/>
  <c r="AB106" i="121" s="1"/>
  <c r="X106" i="121"/>
  <c r="V106" i="121" s="1"/>
  <c r="R106" i="121"/>
  <c r="P106" i="121" s="1"/>
  <c r="L106" i="121"/>
  <c r="J106" i="121" s="1"/>
  <c r="F106" i="121"/>
  <c r="B106" i="121"/>
  <c r="AB105" i="121"/>
  <c r="V105" i="121"/>
  <c r="P105" i="121"/>
  <c r="J105" i="121"/>
  <c r="D105" i="121"/>
  <c r="AF104" i="121"/>
  <c r="AE104" i="121"/>
  <c r="Z104" i="121"/>
  <c r="Y104" i="121"/>
  <c r="T104" i="121"/>
  <c r="S104" i="121"/>
  <c r="N104" i="121"/>
  <c r="M104" i="121"/>
  <c r="H104" i="121"/>
  <c r="G104" i="121"/>
  <c r="B104" i="121"/>
  <c r="AF103" i="121"/>
  <c r="AE103" i="121"/>
  <c r="Z103" i="121"/>
  <c r="Y103" i="121"/>
  <c r="T103" i="121"/>
  <c r="S103" i="121"/>
  <c r="N103" i="121"/>
  <c r="M103" i="121"/>
  <c r="H103" i="121"/>
  <c r="G103" i="121"/>
  <c r="B103" i="121"/>
  <c r="AF102" i="121"/>
  <c r="AE102" i="121"/>
  <c r="Z102" i="121"/>
  <c r="Y102" i="121"/>
  <c r="T102" i="121"/>
  <c r="S102" i="121"/>
  <c r="N102" i="121"/>
  <c r="M102" i="121"/>
  <c r="H102" i="121"/>
  <c r="G102" i="121"/>
  <c r="B102" i="121"/>
  <c r="AF101" i="121"/>
  <c r="AE101" i="121"/>
  <c r="Z101" i="121"/>
  <c r="Y101" i="121"/>
  <c r="T101" i="121"/>
  <c r="S101" i="121"/>
  <c r="N101" i="121"/>
  <c r="M101" i="121"/>
  <c r="H101" i="121"/>
  <c r="G101" i="121"/>
  <c r="AF100" i="121"/>
  <c r="AE100" i="121"/>
  <c r="Z100" i="121"/>
  <c r="Y100" i="121"/>
  <c r="T100" i="121"/>
  <c r="S100" i="121"/>
  <c r="N100" i="121"/>
  <c r="M100" i="121"/>
  <c r="H100" i="121"/>
  <c r="G100" i="121"/>
  <c r="AF99" i="121"/>
  <c r="AE99" i="121"/>
  <c r="Z99" i="121"/>
  <c r="Y99" i="121"/>
  <c r="T99" i="121"/>
  <c r="S99" i="121"/>
  <c r="N99" i="121"/>
  <c r="M99" i="121"/>
  <c r="H99" i="121"/>
  <c r="G99" i="121"/>
  <c r="AF98" i="121"/>
  <c r="AE98" i="121"/>
  <c r="Z98" i="121"/>
  <c r="Y98" i="121"/>
  <c r="T98" i="121"/>
  <c r="S98" i="121"/>
  <c r="N98" i="121"/>
  <c r="M98" i="121"/>
  <c r="H98" i="121"/>
  <c r="G98" i="121"/>
  <c r="AF96" i="121"/>
  <c r="AD89" i="121"/>
  <c r="AB89" i="121" s="1"/>
  <c r="X89" i="121"/>
  <c r="V89" i="121" s="1"/>
  <c r="R89" i="121"/>
  <c r="P89" i="121" s="1"/>
  <c r="L89" i="121"/>
  <c r="J89" i="121" s="1"/>
  <c r="F89" i="121"/>
  <c r="B89" i="121"/>
  <c r="AB88" i="121"/>
  <c r="V88" i="121"/>
  <c r="P88" i="121"/>
  <c r="J88" i="121"/>
  <c r="D88" i="121"/>
  <c r="AF87" i="121"/>
  <c r="AE87" i="121"/>
  <c r="Z87" i="121"/>
  <c r="Y87" i="121"/>
  <c r="T87" i="121"/>
  <c r="S87" i="121"/>
  <c r="N87" i="121"/>
  <c r="M87" i="121"/>
  <c r="H87" i="121"/>
  <c r="G87" i="121"/>
  <c r="B87" i="121"/>
  <c r="AF86" i="121"/>
  <c r="AE86" i="121"/>
  <c r="Z86" i="121"/>
  <c r="Y86" i="121"/>
  <c r="T86" i="121"/>
  <c r="S86" i="121"/>
  <c r="N86" i="121"/>
  <c r="M86" i="121"/>
  <c r="H86" i="121"/>
  <c r="G86" i="121"/>
  <c r="B86" i="121"/>
  <c r="AF85" i="121"/>
  <c r="AE85" i="121"/>
  <c r="Z85" i="121"/>
  <c r="Y85" i="121"/>
  <c r="T85" i="121"/>
  <c r="S85" i="121"/>
  <c r="N85" i="121"/>
  <c r="M85" i="121"/>
  <c r="H85" i="121"/>
  <c r="G85" i="121"/>
  <c r="B85" i="121"/>
  <c r="AF84" i="121"/>
  <c r="AE84" i="121"/>
  <c r="Z84" i="121"/>
  <c r="Y84" i="121"/>
  <c r="T84" i="121"/>
  <c r="S84" i="121"/>
  <c r="N84" i="121"/>
  <c r="M84" i="121"/>
  <c r="H84" i="121"/>
  <c r="G84" i="121"/>
  <c r="B84" i="121"/>
  <c r="AF83" i="121"/>
  <c r="AE83" i="121"/>
  <c r="Z83" i="121"/>
  <c r="Y83" i="121"/>
  <c r="T83" i="121"/>
  <c r="S83" i="121"/>
  <c r="N83" i="121"/>
  <c r="M83" i="121"/>
  <c r="H83" i="121"/>
  <c r="G83" i="121"/>
  <c r="B83" i="121"/>
  <c r="AF82" i="121"/>
  <c r="AE82" i="121"/>
  <c r="Z82" i="121"/>
  <c r="Y82" i="121"/>
  <c r="T82" i="121"/>
  <c r="S82" i="121"/>
  <c r="N82" i="121"/>
  <c r="M82" i="121"/>
  <c r="H82" i="121"/>
  <c r="G82" i="121"/>
  <c r="B82" i="121"/>
  <c r="AF81" i="121"/>
  <c r="AE81" i="121"/>
  <c r="Z81" i="121"/>
  <c r="Y81" i="121"/>
  <c r="T81" i="121"/>
  <c r="S81" i="121"/>
  <c r="N81" i="121"/>
  <c r="M81" i="121"/>
  <c r="H81" i="121"/>
  <c r="G81" i="121"/>
  <c r="AF80" i="121"/>
  <c r="AE80" i="121"/>
  <c r="Z80" i="121"/>
  <c r="Y80" i="121"/>
  <c r="T80" i="121"/>
  <c r="S80" i="121"/>
  <c r="N80" i="121"/>
  <c r="M80" i="121"/>
  <c r="H80" i="121"/>
  <c r="G80" i="121"/>
  <c r="AF79" i="121"/>
  <c r="AE79" i="121"/>
  <c r="Z79" i="121"/>
  <c r="Y79" i="121"/>
  <c r="T79" i="121"/>
  <c r="S79" i="121"/>
  <c r="N79" i="121"/>
  <c r="M79" i="121"/>
  <c r="H79" i="121"/>
  <c r="G79" i="121"/>
  <c r="AD72" i="121"/>
  <c r="AB72" i="121" s="1"/>
  <c r="X72" i="121"/>
  <c r="V72" i="121" s="1"/>
  <c r="R72" i="121"/>
  <c r="P72" i="121" s="1"/>
  <c r="L72" i="121"/>
  <c r="F72" i="121"/>
  <c r="D72" i="121" s="1"/>
  <c r="B72" i="121"/>
  <c r="AB71" i="121"/>
  <c r="V71" i="121"/>
  <c r="P71" i="121"/>
  <c r="J71" i="121"/>
  <c r="D71" i="121"/>
  <c r="AF70" i="121"/>
  <c r="AE70" i="121"/>
  <c r="Z70" i="121"/>
  <c r="Y70" i="121"/>
  <c r="T70" i="121"/>
  <c r="S70" i="121"/>
  <c r="N70" i="121"/>
  <c r="M70" i="121"/>
  <c r="H70" i="121"/>
  <c r="G70" i="121"/>
  <c r="B70" i="121"/>
  <c r="AF69" i="121"/>
  <c r="AE69" i="121"/>
  <c r="Z69" i="121"/>
  <c r="Y69" i="121"/>
  <c r="T69" i="121"/>
  <c r="S69" i="121"/>
  <c r="N69" i="121"/>
  <c r="M69" i="121"/>
  <c r="H69" i="121"/>
  <c r="G69" i="121"/>
  <c r="B69" i="121"/>
  <c r="AF68" i="121"/>
  <c r="AE68" i="121"/>
  <c r="Z68" i="121"/>
  <c r="Y68" i="121"/>
  <c r="T68" i="121"/>
  <c r="S68" i="121"/>
  <c r="N68" i="121"/>
  <c r="M68" i="121"/>
  <c r="H68" i="121"/>
  <c r="G68" i="121"/>
  <c r="B68" i="121"/>
  <c r="AF67" i="121"/>
  <c r="AE67" i="121"/>
  <c r="Z67" i="121"/>
  <c r="Y67" i="121"/>
  <c r="T67" i="121"/>
  <c r="S67" i="121"/>
  <c r="N67" i="121"/>
  <c r="M67" i="121"/>
  <c r="H67" i="121"/>
  <c r="G67" i="121"/>
  <c r="B67" i="121"/>
  <c r="AF66" i="121"/>
  <c r="AE66" i="121"/>
  <c r="Z66" i="121"/>
  <c r="Y66" i="121"/>
  <c r="T66" i="121"/>
  <c r="S66" i="121"/>
  <c r="N66" i="121"/>
  <c r="M66" i="121"/>
  <c r="H66" i="121"/>
  <c r="G66" i="121"/>
  <c r="B66" i="121"/>
  <c r="AF65" i="121"/>
  <c r="AE65" i="121"/>
  <c r="Z65" i="121"/>
  <c r="Y65" i="121"/>
  <c r="T65" i="121"/>
  <c r="S65" i="121"/>
  <c r="N65" i="121"/>
  <c r="M65" i="121"/>
  <c r="H65" i="121"/>
  <c r="G65" i="121"/>
  <c r="B65" i="121"/>
  <c r="AF64" i="121"/>
  <c r="AE64" i="121"/>
  <c r="Z64" i="121"/>
  <c r="Y64" i="121"/>
  <c r="T64" i="121"/>
  <c r="S64" i="121"/>
  <c r="N64" i="121"/>
  <c r="M64" i="121"/>
  <c r="H64" i="121"/>
  <c r="G64" i="121"/>
  <c r="B64" i="121"/>
  <c r="AF63" i="121"/>
  <c r="AE63" i="121"/>
  <c r="Z63" i="121"/>
  <c r="Y63" i="121"/>
  <c r="T63" i="121"/>
  <c r="S63" i="121"/>
  <c r="N63" i="121"/>
  <c r="M63" i="121"/>
  <c r="H63" i="121"/>
  <c r="G63" i="121"/>
  <c r="B63" i="121"/>
  <c r="AF62" i="121"/>
  <c r="AE62" i="121"/>
  <c r="Z62" i="121"/>
  <c r="Y62" i="121"/>
  <c r="T62" i="121"/>
  <c r="S62" i="121"/>
  <c r="N62" i="121"/>
  <c r="M62" i="121"/>
  <c r="H62" i="121"/>
  <c r="G62" i="121"/>
  <c r="B62" i="121"/>
  <c r="AF61" i="121"/>
  <c r="AE61" i="121"/>
  <c r="Z61" i="121"/>
  <c r="Y61" i="121"/>
  <c r="T61" i="121"/>
  <c r="S61" i="121"/>
  <c r="N61" i="121"/>
  <c r="M61" i="121"/>
  <c r="H61" i="121"/>
  <c r="G61" i="121"/>
  <c r="B61" i="121"/>
  <c r="AF60" i="121"/>
  <c r="AE60" i="121"/>
  <c r="Z60" i="121"/>
  <c r="Y60" i="121"/>
  <c r="T60" i="121"/>
  <c r="S60" i="121"/>
  <c r="N60" i="121"/>
  <c r="M60" i="121"/>
  <c r="H60" i="121"/>
  <c r="G60" i="121"/>
  <c r="B60" i="121"/>
  <c r="AF59" i="121"/>
  <c r="AE59" i="121"/>
  <c r="Z59" i="121"/>
  <c r="Y59" i="121"/>
  <c r="T59" i="121"/>
  <c r="S59" i="121"/>
  <c r="N59" i="121"/>
  <c r="M59" i="121"/>
  <c r="H59" i="121"/>
  <c r="G59" i="121"/>
  <c r="B59" i="121"/>
  <c r="AF58" i="121"/>
  <c r="AE58" i="121"/>
  <c r="Z58" i="121"/>
  <c r="Y58" i="121"/>
  <c r="T58" i="121"/>
  <c r="S58" i="121"/>
  <c r="N58" i="121"/>
  <c r="M58" i="121"/>
  <c r="H58" i="121"/>
  <c r="G58" i="121"/>
  <c r="B58" i="121"/>
  <c r="AD55" i="121"/>
  <c r="AB55" i="121" s="1"/>
  <c r="X55" i="121"/>
  <c r="V55" i="121" s="1"/>
  <c r="R55" i="121"/>
  <c r="P55" i="121" s="1"/>
  <c r="L55" i="121"/>
  <c r="J55" i="121" s="1"/>
  <c r="F55" i="121"/>
  <c r="B55" i="121"/>
  <c r="AB54" i="121"/>
  <c r="V54" i="121"/>
  <c r="P54" i="121"/>
  <c r="J54" i="121"/>
  <c r="D54" i="121"/>
  <c r="AF53" i="121"/>
  <c r="AE53" i="121"/>
  <c r="Z53" i="121"/>
  <c r="Y53" i="121"/>
  <c r="T53" i="121"/>
  <c r="S53" i="121"/>
  <c r="N53" i="121"/>
  <c r="M53" i="121"/>
  <c r="H53" i="121"/>
  <c r="G53" i="121"/>
  <c r="B53" i="121"/>
  <c r="AF52" i="121"/>
  <c r="AE52" i="121"/>
  <c r="Z52" i="121"/>
  <c r="Y52" i="121"/>
  <c r="T52" i="121"/>
  <c r="S52" i="121"/>
  <c r="N52" i="121"/>
  <c r="M52" i="121"/>
  <c r="H52" i="121"/>
  <c r="G52" i="121"/>
  <c r="B52" i="121"/>
  <c r="AF51" i="121"/>
  <c r="AE51" i="121"/>
  <c r="Z51" i="121"/>
  <c r="Y51" i="121"/>
  <c r="T51" i="121"/>
  <c r="S51" i="121"/>
  <c r="N51" i="121"/>
  <c r="M51" i="121"/>
  <c r="H51" i="121"/>
  <c r="G51" i="121"/>
  <c r="B51" i="121"/>
  <c r="AF50" i="121"/>
  <c r="AE50" i="121"/>
  <c r="Z50" i="121"/>
  <c r="Y50" i="121"/>
  <c r="T50" i="121"/>
  <c r="S50" i="121"/>
  <c r="N50" i="121"/>
  <c r="M50" i="121"/>
  <c r="H50" i="121"/>
  <c r="G50" i="121"/>
  <c r="AF49" i="121"/>
  <c r="AE49" i="121"/>
  <c r="Z49" i="121"/>
  <c r="Y49" i="121"/>
  <c r="T49" i="121"/>
  <c r="S49" i="121"/>
  <c r="N49" i="121"/>
  <c r="M49" i="121"/>
  <c r="H49" i="121"/>
  <c r="G49" i="121"/>
  <c r="AF48" i="121"/>
  <c r="AE48" i="121"/>
  <c r="Z48" i="121"/>
  <c r="Y48" i="121"/>
  <c r="T48" i="121"/>
  <c r="S48" i="121"/>
  <c r="N48" i="121"/>
  <c r="M48" i="121"/>
  <c r="H48" i="121"/>
  <c r="G48" i="121"/>
  <c r="AF47" i="121"/>
  <c r="AE47" i="121"/>
  <c r="Z47" i="121"/>
  <c r="Y47" i="121"/>
  <c r="T47" i="121"/>
  <c r="S47" i="121"/>
  <c r="N47" i="121"/>
  <c r="M47" i="121"/>
  <c r="H47" i="121"/>
  <c r="G47" i="121"/>
  <c r="AF46" i="121"/>
  <c r="Z46" i="121"/>
  <c r="T46" i="121"/>
  <c r="N46" i="121"/>
  <c r="H46" i="121"/>
  <c r="AD38" i="121"/>
  <c r="AB38" i="121" s="1"/>
  <c r="X38" i="121"/>
  <c r="V38" i="121" s="1"/>
  <c r="R38" i="121"/>
  <c r="P38" i="121" s="1"/>
  <c r="L38" i="121"/>
  <c r="J38" i="121" s="1"/>
  <c r="F38" i="121"/>
  <c r="B38" i="121"/>
  <c r="AB37" i="121"/>
  <c r="V37" i="121"/>
  <c r="P37" i="121"/>
  <c r="J37" i="121"/>
  <c r="D37" i="121"/>
  <c r="AF36" i="121"/>
  <c r="AE36" i="121"/>
  <c r="Z36" i="121"/>
  <c r="Y36" i="121"/>
  <c r="T36" i="121"/>
  <c r="S36" i="121"/>
  <c r="N36" i="121"/>
  <c r="M36" i="121"/>
  <c r="H36" i="121"/>
  <c r="G36" i="121"/>
  <c r="B36" i="121"/>
  <c r="AF35" i="121"/>
  <c r="AE35" i="121"/>
  <c r="Z35" i="121"/>
  <c r="Y35" i="121"/>
  <c r="T35" i="121"/>
  <c r="S35" i="121"/>
  <c r="N35" i="121"/>
  <c r="M35" i="121"/>
  <c r="H35" i="121"/>
  <c r="G35" i="121"/>
  <c r="B35" i="121"/>
  <c r="AF34" i="121"/>
  <c r="AE34" i="121"/>
  <c r="Z34" i="121"/>
  <c r="Y34" i="121"/>
  <c r="T34" i="121"/>
  <c r="S34" i="121"/>
  <c r="N34" i="121"/>
  <c r="M34" i="121"/>
  <c r="H34" i="121"/>
  <c r="G34" i="121"/>
  <c r="B34" i="121"/>
  <c r="AF33" i="121"/>
  <c r="AE33" i="121"/>
  <c r="Z33" i="121"/>
  <c r="Y33" i="121"/>
  <c r="T33" i="121"/>
  <c r="S33" i="121"/>
  <c r="N33" i="121"/>
  <c r="M33" i="121"/>
  <c r="H33" i="121"/>
  <c r="G33" i="121"/>
  <c r="B33" i="121"/>
  <c r="AF32" i="121"/>
  <c r="AE32" i="121"/>
  <c r="Z32" i="121"/>
  <c r="Y32" i="121"/>
  <c r="T32" i="121"/>
  <c r="S32" i="121"/>
  <c r="N32" i="121"/>
  <c r="M32" i="121"/>
  <c r="H32" i="121"/>
  <c r="G32" i="121"/>
  <c r="B32" i="121"/>
  <c r="AF31" i="121"/>
  <c r="AE31" i="121"/>
  <c r="Z31" i="121"/>
  <c r="Y31" i="121"/>
  <c r="T31" i="121"/>
  <c r="S31" i="121"/>
  <c r="N31" i="121"/>
  <c r="M31" i="121"/>
  <c r="H31" i="121"/>
  <c r="G31" i="121"/>
  <c r="B31" i="121"/>
  <c r="AF30" i="121"/>
  <c r="AE30" i="121"/>
  <c r="Z30" i="121"/>
  <c r="Y30" i="121"/>
  <c r="T30" i="121"/>
  <c r="S30" i="121"/>
  <c r="N30" i="121"/>
  <c r="M30" i="121"/>
  <c r="H30" i="121"/>
  <c r="G30" i="121"/>
  <c r="B30" i="121"/>
  <c r="AF29" i="121"/>
  <c r="AE29" i="121"/>
  <c r="Z29" i="121"/>
  <c r="Y29" i="121"/>
  <c r="T29" i="121"/>
  <c r="S29" i="121"/>
  <c r="N29" i="121"/>
  <c r="M29" i="121"/>
  <c r="H29" i="121"/>
  <c r="G29" i="121"/>
  <c r="B29" i="121"/>
  <c r="AF28" i="121"/>
  <c r="AE28" i="121"/>
  <c r="Z28" i="121"/>
  <c r="Y28" i="121"/>
  <c r="T28" i="121"/>
  <c r="S28" i="121"/>
  <c r="N28" i="121"/>
  <c r="M28" i="121"/>
  <c r="H28" i="121"/>
  <c r="G28" i="121"/>
  <c r="B28" i="121"/>
  <c r="AF27" i="121"/>
  <c r="AE27" i="121"/>
  <c r="Z27" i="121"/>
  <c r="Y27" i="121"/>
  <c r="T27" i="121"/>
  <c r="S27" i="121"/>
  <c r="N27" i="121"/>
  <c r="M27" i="121"/>
  <c r="H27" i="121"/>
  <c r="G27" i="121"/>
  <c r="B27" i="121"/>
  <c r="AF26" i="121"/>
  <c r="AE26" i="121"/>
  <c r="Z26" i="121"/>
  <c r="Y26" i="121"/>
  <c r="T26" i="121"/>
  <c r="S26" i="121"/>
  <c r="N26" i="121"/>
  <c r="M26" i="121"/>
  <c r="H26" i="121"/>
  <c r="G26" i="121"/>
  <c r="B26" i="121"/>
  <c r="AF25" i="121"/>
  <c r="AE25" i="121"/>
  <c r="Z25" i="121"/>
  <c r="Y25" i="121"/>
  <c r="T25" i="121"/>
  <c r="S25" i="121"/>
  <c r="N25" i="121"/>
  <c r="M25" i="121"/>
  <c r="H25" i="121"/>
  <c r="G25" i="121"/>
  <c r="B25" i="121"/>
  <c r="AF24" i="121"/>
  <c r="AE24" i="121"/>
  <c r="Z24" i="121"/>
  <c r="Y24" i="121"/>
  <c r="T24" i="121"/>
  <c r="S24" i="121"/>
  <c r="N24" i="121"/>
  <c r="M24" i="121"/>
  <c r="H24" i="121"/>
  <c r="G24" i="121"/>
  <c r="B24" i="121"/>
  <c r="AE23" i="121"/>
  <c r="Y23" i="121"/>
  <c r="S23" i="121"/>
  <c r="M23" i="121"/>
  <c r="G23" i="121"/>
  <c r="B23" i="121"/>
  <c r="AE22" i="121"/>
  <c r="Y22" i="121"/>
  <c r="S22" i="121"/>
  <c r="M22" i="121"/>
  <c r="B22" i="121"/>
  <c r="AF21" i="121"/>
  <c r="AD21" i="121"/>
  <c r="AB21" i="121" s="1"/>
  <c r="Z21" i="121"/>
  <c r="X21" i="121"/>
  <c r="V21" i="121" s="1"/>
  <c r="T21" i="121"/>
  <c r="R21" i="121"/>
  <c r="P21" i="121" s="1"/>
  <c r="N21" i="121"/>
  <c r="L21" i="121"/>
  <c r="J21" i="121" s="1"/>
  <c r="H21" i="121"/>
  <c r="F21" i="121"/>
  <c r="B21" i="121"/>
  <c r="B9" i="121"/>
  <c r="G202" i="121" s="1"/>
  <c r="B202" i="120"/>
  <c r="AD192" i="120"/>
  <c r="X192" i="120"/>
  <c r="R192" i="120"/>
  <c r="L192" i="120"/>
  <c r="F192" i="120"/>
  <c r="AF189" i="120"/>
  <c r="AE189" i="120"/>
  <c r="Z189" i="120"/>
  <c r="Y189" i="120"/>
  <c r="T189" i="120"/>
  <c r="S189" i="120"/>
  <c r="N189" i="120"/>
  <c r="M189" i="120"/>
  <c r="H189" i="120"/>
  <c r="G189" i="120"/>
  <c r="B189" i="120"/>
  <c r="AF188" i="120"/>
  <c r="AE188" i="120"/>
  <c r="Z188" i="120"/>
  <c r="Y188" i="120"/>
  <c r="T188" i="120"/>
  <c r="S188" i="120"/>
  <c r="N188" i="120"/>
  <c r="M188" i="120"/>
  <c r="H188" i="120"/>
  <c r="G188" i="120"/>
  <c r="B188" i="120"/>
  <c r="AF187" i="120"/>
  <c r="AE187" i="120"/>
  <c r="Z187" i="120"/>
  <c r="Y187" i="120"/>
  <c r="T187" i="120"/>
  <c r="S187" i="120"/>
  <c r="N187" i="120"/>
  <c r="M187" i="120"/>
  <c r="H187" i="120"/>
  <c r="G187" i="120"/>
  <c r="B187" i="120"/>
  <c r="AF186" i="120"/>
  <c r="AE186" i="120"/>
  <c r="Z186" i="120"/>
  <c r="Y186" i="120"/>
  <c r="T186" i="120"/>
  <c r="S186" i="120"/>
  <c r="N186" i="120"/>
  <c r="M186" i="120"/>
  <c r="H186" i="120"/>
  <c r="G186" i="120"/>
  <c r="B186" i="120"/>
  <c r="AF185" i="120"/>
  <c r="AE185" i="120"/>
  <c r="Z185" i="120"/>
  <c r="Y185" i="120"/>
  <c r="T185" i="120"/>
  <c r="S185" i="120"/>
  <c r="N185" i="120"/>
  <c r="M185" i="120"/>
  <c r="H185" i="120"/>
  <c r="G185" i="120"/>
  <c r="B185" i="120"/>
  <c r="AF184" i="120"/>
  <c r="AE184" i="120"/>
  <c r="Z184" i="120"/>
  <c r="Y184" i="120"/>
  <c r="T184" i="120"/>
  <c r="S184" i="120"/>
  <c r="N184" i="120"/>
  <c r="M184" i="120"/>
  <c r="H184" i="120"/>
  <c r="G184" i="120"/>
  <c r="B184" i="120"/>
  <c r="AF183" i="120"/>
  <c r="AE183" i="120"/>
  <c r="Z183" i="120"/>
  <c r="Y183" i="120"/>
  <c r="T183" i="120"/>
  <c r="S183" i="120"/>
  <c r="N183" i="120"/>
  <c r="M183" i="120"/>
  <c r="H183" i="120"/>
  <c r="G183" i="120"/>
  <c r="B183" i="120"/>
  <c r="AF182" i="120"/>
  <c r="AE182" i="120"/>
  <c r="Z182" i="120"/>
  <c r="Y182" i="120"/>
  <c r="T182" i="120"/>
  <c r="S182" i="120"/>
  <c r="N182" i="120"/>
  <c r="M182" i="120"/>
  <c r="H182" i="120"/>
  <c r="G182" i="120"/>
  <c r="B182" i="120"/>
  <c r="AF181" i="120"/>
  <c r="AE181" i="120"/>
  <c r="Z181" i="120"/>
  <c r="Y181" i="120"/>
  <c r="T181" i="120"/>
  <c r="S181" i="120"/>
  <c r="N181" i="120"/>
  <c r="M181" i="120"/>
  <c r="H181" i="120"/>
  <c r="G181" i="120"/>
  <c r="B181" i="120"/>
  <c r="AF180" i="120"/>
  <c r="AE180" i="120"/>
  <c r="Z180" i="120"/>
  <c r="Y180" i="120"/>
  <c r="T180" i="120"/>
  <c r="S180" i="120"/>
  <c r="N180" i="120"/>
  <c r="M180" i="120"/>
  <c r="H180" i="120"/>
  <c r="G180" i="120"/>
  <c r="B180" i="120"/>
  <c r="AF179" i="120"/>
  <c r="AE179" i="120"/>
  <c r="Z179" i="120"/>
  <c r="Y179" i="120"/>
  <c r="T179" i="120"/>
  <c r="S179" i="120"/>
  <c r="N179" i="120"/>
  <c r="M179" i="120"/>
  <c r="H179" i="120"/>
  <c r="G179" i="120"/>
  <c r="B179" i="120"/>
  <c r="AF178" i="120"/>
  <c r="AE178" i="120"/>
  <c r="Z178" i="120"/>
  <c r="Y178" i="120"/>
  <c r="T178" i="120"/>
  <c r="S178" i="120"/>
  <c r="N178" i="120"/>
  <c r="M178" i="120"/>
  <c r="H178" i="120"/>
  <c r="G178" i="120"/>
  <c r="B178" i="120"/>
  <c r="AF177" i="120"/>
  <c r="AE177" i="120"/>
  <c r="Z177" i="120"/>
  <c r="Y177" i="120"/>
  <c r="T177" i="120"/>
  <c r="S177" i="120"/>
  <c r="N177" i="120"/>
  <c r="M177" i="120"/>
  <c r="H177" i="120"/>
  <c r="G177" i="120"/>
  <c r="B177" i="120"/>
  <c r="AF176" i="120"/>
  <c r="AE176" i="120"/>
  <c r="Z176" i="120"/>
  <c r="Y176" i="120"/>
  <c r="T176" i="120"/>
  <c r="S176" i="120"/>
  <c r="N176" i="120"/>
  <c r="M176" i="120"/>
  <c r="H176" i="120"/>
  <c r="G176" i="120"/>
  <c r="B176" i="120"/>
  <c r="AF175" i="120"/>
  <c r="AE175" i="120"/>
  <c r="Z175" i="120"/>
  <c r="Y175" i="120"/>
  <c r="T175" i="120"/>
  <c r="S175" i="120"/>
  <c r="N175" i="120"/>
  <c r="M175" i="120"/>
  <c r="H175" i="120"/>
  <c r="G175" i="120"/>
  <c r="B175" i="120"/>
  <c r="AF174" i="120"/>
  <c r="AD174" i="120"/>
  <c r="AB174" i="120" s="1"/>
  <c r="Z174" i="120"/>
  <c r="X174" i="120"/>
  <c r="V174" i="120" s="1"/>
  <c r="T174" i="120"/>
  <c r="R174" i="120"/>
  <c r="P174" i="120" s="1"/>
  <c r="N174" i="120"/>
  <c r="L174" i="120"/>
  <c r="J174" i="120" s="1"/>
  <c r="H174" i="120"/>
  <c r="F174" i="120"/>
  <c r="D174" i="120" s="1"/>
  <c r="B174" i="120"/>
  <c r="AB173" i="120"/>
  <c r="V173" i="120"/>
  <c r="P173" i="120"/>
  <c r="J173" i="120"/>
  <c r="D173" i="120"/>
  <c r="AF172" i="120"/>
  <c r="AE172" i="120"/>
  <c r="Z172" i="120"/>
  <c r="Y172" i="120"/>
  <c r="T172" i="120"/>
  <c r="S172" i="120"/>
  <c r="N172" i="120"/>
  <c r="M172" i="120"/>
  <c r="H172" i="120"/>
  <c r="G172" i="120"/>
  <c r="B172" i="120"/>
  <c r="AF171" i="120"/>
  <c r="AE171" i="120"/>
  <c r="Z171" i="120"/>
  <c r="Y171" i="120"/>
  <c r="T171" i="120"/>
  <c r="S171" i="120"/>
  <c r="N171" i="120"/>
  <c r="M171" i="120"/>
  <c r="H171" i="120"/>
  <c r="G171" i="120"/>
  <c r="B171" i="120"/>
  <c r="AF170" i="120"/>
  <c r="AE170" i="120"/>
  <c r="Z170" i="120"/>
  <c r="Y170" i="120"/>
  <c r="T170" i="120"/>
  <c r="S170" i="120"/>
  <c r="N170" i="120"/>
  <c r="M170" i="120"/>
  <c r="H170" i="120"/>
  <c r="G170" i="120"/>
  <c r="B170" i="120"/>
  <c r="AF169" i="120"/>
  <c r="AE169" i="120"/>
  <c r="Z169" i="120"/>
  <c r="Y169" i="120"/>
  <c r="T169" i="120"/>
  <c r="S169" i="120"/>
  <c r="N169" i="120"/>
  <c r="M169" i="120"/>
  <c r="H169" i="120"/>
  <c r="G169" i="120"/>
  <c r="B169" i="120"/>
  <c r="AF168" i="120"/>
  <c r="AE168" i="120"/>
  <c r="Z168" i="120"/>
  <c r="Y168" i="120"/>
  <c r="T168" i="120"/>
  <c r="S168" i="120"/>
  <c r="N168" i="120"/>
  <c r="M168" i="120"/>
  <c r="H168" i="120"/>
  <c r="G168" i="120"/>
  <c r="B168" i="120"/>
  <c r="AF167" i="120"/>
  <c r="AE167" i="120"/>
  <c r="Z167" i="120"/>
  <c r="Y167" i="120"/>
  <c r="T167" i="120"/>
  <c r="S167" i="120"/>
  <c r="N167" i="120"/>
  <c r="M167" i="120"/>
  <c r="H167" i="120"/>
  <c r="G167" i="120"/>
  <c r="B167" i="120"/>
  <c r="AF166" i="120"/>
  <c r="AE166" i="120"/>
  <c r="Z166" i="120"/>
  <c r="Y166" i="120"/>
  <c r="T166" i="120"/>
  <c r="S166" i="120"/>
  <c r="N166" i="120"/>
  <c r="M166" i="120"/>
  <c r="H166" i="120"/>
  <c r="G166" i="120"/>
  <c r="B166" i="120"/>
  <c r="AF165" i="120"/>
  <c r="AE165" i="120"/>
  <c r="Z165" i="120"/>
  <c r="Y165" i="120"/>
  <c r="T165" i="120"/>
  <c r="S165" i="120"/>
  <c r="N165" i="120"/>
  <c r="M165" i="120"/>
  <c r="H165" i="120"/>
  <c r="G165" i="120"/>
  <c r="B165" i="120"/>
  <c r="AF164" i="120"/>
  <c r="AE164" i="120"/>
  <c r="Z164" i="120"/>
  <c r="Y164" i="120"/>
  <c r="T164" i="120"/>
  <c r="S164" i="120"/>
  <c r="N164" i="120"/>
  <c r="M164" i="120"/>
  <c r="H164" i="120"/>
  <c r="G164" i="120"/>
  <c r="B164" i="120"/>
  <c r="AF163" i="120"/>
  <c r="AE163" i="120"/>
  <c r="Z163" i="120"/>
  <c r="Y163" i="120"/>
  <c r="T163" i="120"/>
  <c r="S163" i="120"/>
  <c r="N163" i="120"/>
  <c r="M163" i="120"/>
  <c r="H163" i="120"/>
  <c r="G163" i="120"/>
  <c r="B163" i="120"/>
  <c r="AF162" i="120"/>
  <c r="AE162" i="120"/>
  <c r="Z162" i="120"/>
  <c r="Y162" i="120"/>
  <c r="T162" i="120"/>
  <c r="S162" i="120"/>
  <c r="N162" i="120"/>
  <c r="M162" i="120"/>
  <c r="H162" i="120"/>
  <c r="G162" i="120"/>
  <c r="B162" i="120"/>
  <c r="AF161" i="120"/>
  <c r="AE161" i="120"/>
  <c r="Z161" i="120"/>
  <c r="Y161" i="120"/>
  <c r="T161" i="120"/>
  <c r="S161" i="120"/>
  <c r="N161" i="120"/>
  <c r="M161" i="120"/>
  <c r="H161" i="120"/>
  <c r="G161" i="120"/>
  <c r="B161" i="120"/>
  <c r="AF160" i="120"/>
  <c r="AE160" i="120"/>
  <c r="Z160" i="120"/>
  <c r="Y160" i="120"/>
  <c r="T160" i="120"/>
  <c r="S160" i="120"/>
  <c r="N160" i="120"/>
  <c r="M160" i="120"/>
  <c r="H160" i="120"/>
  <c r="G160" i="120"/>
  <c r="B160" i="120"/>
  <c r="AF159" i="120"/>
  <c r="AE159" i="120"/>
  <c r="Z159" i="120"/>
  <c r="Y159" i="120"/>
  <c r="T159" i="120"/>
  <c r="S159" i="120"/>
  <c r="N159" i="120"/>
  <c r="M159" i="120"/>
  <c r="H159" i="120"/>
  <c r="G159" i="120"/>
  <c r="B159" i="120"/>
  <c r="AF158" i="120"/>
  <c r="AE158" i="120"/>
  <c r="Z158" i="120"/>
  <c r="Y158" i="120"/>
  <c r="T158" i="120"/>
  <c r="S158" i="120"/>
  <c r="N158" i="120"/>
  <c r="M158" i="120"/>
  <c r="H158" i="120"/>
  <c r="G158" i="120"/>
  <c r="B158" i="120"/>
  <c r="AF157" i="120"/>
  <c r="AD157" i="120"/>
  <c r="AB157" i="120" s="1"/>
  <c r="Z157" i="120"/>
  <c r="X157" i="120"/>
  <c r="V157" i="120" s="1"/>
  <c r="T157" i="120"/>
  <c r="R157" i="120"/>
  <c r="P157" i="120" s="1"/>
  <c r="N157" i="120"/>
  <c r="L157" i="120"/>
  <c r="J157" i="120" s="1"/>
  <c r="H157" i="120"/>
  <c r="F157" i="120"/>
  <c r="D157" i="120" s="1"/>
  <c r="B157" i="120"/>
  <c r="AB156" i="120"/>
  <c r="V156" i="120"/>
  <c r="P156" i="120"/>
  <c r="J156" i="120"/>
  <c r="D156" i="120"/>
  <c r="AF155" i="120"/>
  <c r="AE155" i="120"/>
  <c r="Z155" i="120"/>
  <c r="Y155" i="120"/>
  <c r="T155" i="120"/>
  <c r="S155" i="120"/>
  <c r="N155" i="120"/>
  <c r="M155" i="120"/>
  <c r="H155" i="120"/>
  <c r="G155" i="120"/>
  <c r="B155" i="120"/>
  <c r="AF154" i="120"/>
  <c r="AE154" i="120"/>
  <c r="Z154" i="120"/>
  <c r="Y154" i="120"/>
  <c r="T154" i="120"/>
  <c r="S154" i="120"/>
  <c r="N154" i="120"/>
  <c r="M154" i="120"/>
  <c r="H154" i="120"/>
  <c r="G154" i="120"/>
  <c r="B154" i="120"/>
  <c r="AF153" i="120"/>
  <c r="AE153" i="120"/>
  <c r="Z153" i="120"/>
  <c r="Y153" i="120"/>
  <c r="T153" i="120"/>
  <c r="S153" i="120"/>
  <c r="N153" i="120"/>
  <c r="M153" i="120"/>
  <c r="H153" i="120"/>
  <c r="G153" i="120"/>
  <c r="B153" i="120"/>
  <c r="AF152" i="120"/>
  <c r="AE152" i="120"/>
  <c r="Z152" i="120"/>
  <c r="Y152" i="120"/>
  <c r="T152" i="120"/>
  <c r="S152" i="120"/>
  <c r="N152" i="120"/>
  <c r="M152" i="120"/>
  <c r="H152" i="120"/>
  <c r="G152" i="120"/>
  <c r="B152" i="120"/>
  <c r="AF151" i="120"/>
  <c r="AE151" i="120"/>
  <c r="Z151" i="120"/>
  <c r="Y151" i="120"/>
  <c r="T151" i="120"/>
  <c r="S151" i="120"/>
  <c r="N151" i="120"/>
  <c r="M151" i="120"/>
  <c r="H151" i="120"/>
  <c r="G151" i="120"/>
  <c r="B151" i="120"/>
  <c r="AF150" i="120"/>
  <c r="AE150" i="120"/>
  <c r="Z150" i="120"/>
  <c r="Y150" i="120"/>
  <c r="T150" i="120"/>
  <c r="S150" i="120"/>
  <c r="N150" i="120"/>
  <c r="M150" i="120"/>
  <c r="H150" i="120"/>
  <c r="G150" i="120"/>
  <c r="B150" i="120"/>
  <c r="AF149" i="120"/>
  <c r="AE149" i="120"/>
  <c r="Z149" i="120"/>
  <c r="Y149" i="120"/>
  <c r="T149" i="120"/>
  <c r="S149" i="120"/>
  <c r="N149" i="120"/>
  <c r="M149" i="120"/>
  <c r="H149" i="120"/>
  <c r="G149" i="120"/>
  <c r="B149" i="120"/>
  <c r="AF148" i="120"/>
  <c r="AE148" i="120"/>
  <c r="Z148" i="120"/>
  <c r="Y148" i="120"/>
  <c r="T148" i="120"/>
  <c r="S148" i="120"/>
  <c r="N148" i="120"/>
  <c r="M148" i="120"/>
  <c r="H148" i="120"/>
  <c r="G148" i="120"/>
  <c r="B148" i="120"/>
  <c r="AF147" i="120"/>
  <c r="AE147" i="120"/>
  <c r="Z147" i="120"/>
  <c r="Y147" i="120"/>
  <c r="T147" i="120"/>
  <c r="S147" i="120"/>
  <c r="N147" i="120"/>
  <c r="M147" i="120"/>
  <c r="H147" i="120"/>
  <c r="G147" i="120"/>
  <c r="B147" i="120"/>
  <c r="AF146" i="120"/>
  <c r="AE146" i="120"/>
  <c r="Z146" i="120"/>
  <c r="Y146" i="120"/>
  <c r="T146" i="120"/>
  <c r="S146" i="120"/>
  <c r="N146" i="120"/>
  <c r="M146" i="120"/>
  <c r="H146" i="120"/>
  <c r="G146" i="120"/>
  <c r="B146" i="120"/>
  <c r="AF145" i="120"/>
  <c r="AE145" i="120"/>
  <c r="Z145" i="120"/>
  <c r="Y145" i="120"/>
  <c r="T145" i="120"/>
  <c r="S145" i="120"/>
  <c r="N145" i="120"/>
  <c r="M145" i="120"/>
  <c r="H145" i="120"/>
  <c r="G145" i="120"/>
  <c r="B145" i="120"/>
  <c r="AF144" i="120"/>
  <c r="AE144" i="120"/>
  <c r="Z144" i="120"/>
  <c r="Y144" i="120"/>
  <c r="T144" i="120"/>
  <c r="S144" i="120"/>
  <c r="N144" i="120"/>
  <c r="M144" i="120"/>
  <c r="H144" i="120"/>
  <c r="G144" i="120"/>
  <c r="B144" i="120"/>
  <c r="AF143" i="120"/>
  <c r="AE143" i="120"/>
  <c r="Z143" i="120"/>
  <c r="Y143" i="120"/>
  <c r="T143" i="120"/>
  <c r="S143" i="120"/>
  <c r="N143" i="120"/>
  <c r="M143" i="120"/>
  <c r="H143" i="120"/>
  <c r="G143" i="120"/>
  <c r="B143" i="120"/>
  <c r="AF142" i="120"/>
  <c r="AE142" i="120"/>
  <c r="Z142" i="120"/>
  <c r="Y142" i="120"/>
  <c r="T142" i="120"/>
  <c r="S142" i="120"/>
  <c r="N142" i="120"/>
  <c r="M142" i="120"/>
  <c r="H142" i="120"/>
  <c r="G142" i="120"/>
  <c r="B142" i="120"/>
  <c r="AF141" i="120"/>
  <c r="AE141" i="120"/>
  <c r="Z141" i="120"/>
  <c r="Y141" i="120"/>
  <c r="T141" i="120"/>
  <c r="S141" i="120"/>
  <c r="N141" i="120"/>
  <c r="M141" i="120"/>
  <c r="H141" i="120"/>
  <c r="G141" i="120"/>
  <c r="B141" i="120"/>
  <c r="AF140" i="120"/>
  <c r="AD140" i="120"/>
  <c r="AB140" i="120" s="1"/>
  <c r="Z140" i="120"/>
  <c r="X140" i="120"/>
  <c r="V140" i="120" s="1"/>
  <c r="T140" i="120"/>
  <c r="R140" i="120"/>
  <c r="P140" i="120" s="1"/>
  <c r="N140" i="120"/>
  <c r="L140" i="120"/>
  <c r="J140" i="120" s="1"/>
  <c r="H140" i="120"/>
  <c r="F140" i="120"/>
  <c r="B140" i="120"/>
  <c r="AB139" i="120"/>
  <c r="V139" i="120"/>
  <c r="P139" i="120"/>
  <c r="J139" i="120"/>
  <c r="D139" i="120"/>
  <c r="AF138" i="120"/>
  <c r="AE138" i="120"/>
  <c r="Z138" i="120"/>
  <c r="Y138" i="120"/>
  <c r="T138" i="120"/>
  <c r="S138" i="120"/>
  <c r="N138" i="120"/>
  <c r="M138" i="120"/>
  <c r="H138" i="120"/>
  <c r="G138" i="120"/>
  <c r="B138" i="120"/>
  <c r="AF137" i="120"/>
  <c r="AE137" i="120"/>
  <c r="Z137" i="120"/>
  <c r="Y137" i="120"/>
  <c r="T137" i="120"/>
  <c r="S137" i="120"/>
  <c r="N137" i="120"/>
  <c r="M137" i="120"/>
  <c r="H137" i="120"/>
  <c r="G137" i="120"/>
  <c r="B137" i="120"/>
  <c r="AF136" i="120"/>
  <c r="AE136" i="120"/>
  <c r="Z136" i="120"/>
  <c r="Y136" i="120"/>
  <c r="T136" i="120"/>
  <c r="S136" i="120"/>
  <c r="N136" i="120"/>
  <c r="M136" i="120"/>
  <c r="H136" i="120"/>
  <c r="G136" i="120"/>
  <c r="B136" i="120"/>
  <c r="AF135" i="120"/>
  <c r="AE135" i="120"/>
  <c r="Z135" i="120"/>
  <c r="Y135" i="120"/>
  <c r="T135" i="120"/>
  <c r="S135" i="120"/>
  <c r="N135" i="120"/>
  <c r="M135" i="120"/>
  <c r="H135" i="120"/>
  <c r="G135" i="120"/>
  <c r="B135" i="120"/>
  <c r="AF134" i="120"/>
  <c r="AE134" i="120"/>
  <c r="Z134" i="120"/>
  <c r="Y134" i="120"/>
  <c r="T134" i="120"/>
  <c r="S134" i="120"/>
  <c r="N134" i="120"/>
  <c r="M134" i="120"/>
  <c r="H134" i="120"/>
  <c r="G134" i="120"/>
  <c r="B134" i="120"/>
  <c r="AF133" i="120"/>
  <c r="AE133" i="120"/>
  <c r="Z133" i="120"/>
  <c r="Y133" i="120"/>
  <c r="T133" i="120"/>
  <c r="S133" i="120"/>
  <c r="N133" i="120"/>
  <c r="M133" i="120"/>
  <c r="H133" i="120"/>
  <c r="G133" i="120"/>
  <c r="B133" i="120"/>
  <c r="AF132" i="120"/>
  <c r="AE132" i="120"/>
  <c r="Z132" i="120"/>
  <c r="Y132" i="120"/>
  <c r="T132" i="120"/>
  <c r="S132" i="120"/>
  <c r="N132" i="120"/>
  <c r="M132" i="120"/>
  <c r="H132" i="120"/>
  <c r="G132" i="120"/>
  <c r="B132" i="120"/>
  <c r="AF131" i="120"/>
  <c r="AE131" i="120"/>
  <c r="Z131" i="120"/>
  <c r="Y131" i="120"/>
  <c r="T131" i="120"/>
  <c r="S131" i="120"/>
  <c r="N131" i="120"/>
  <c r="M131" i="120"/>
  <c r="H131" i="120"/>
  <c r="G131" i="120"/>
  <c r="B131" i="120"/>
  <c r="AF130" i="120"/>
  <c r="AE130" i="120"/>
  <c r="Z130" i="120"/>
  <c r="Y130" i="120"/>
  <c r="T130" i="120"/>
  <c r="S130" i="120"/>
  <c r="N130" i="120"/>
  <c r="M130" i="120"/>
  <c r="H130" i="120"/>
  <c r="G130" i="120"/>
  <c r="B130" i="120"/>
  <c r="AF129" i="120"/>
  <c r="AE129" i="120"/>
  <c r="Z129" i="120"/>
  <c r="Y129" i="120"/>
  <c r="T129" i="120"/>
  <c r="S129" i="120"/>
  <c r="N129" i="120"/>
  <c r="M129" i="120"/>
  <c r="H129" i="120"/>
  <c r="G129" i="120"/>
  <c r="B129" i="120"/>
  <c r="AF128" i="120"/>
  <c r="AE128" i="120"/>
  <c r="Z128" i="120"/>
  <c r="Y128" i="120"/>
  <c r="T128" i="120"/>
  <c r="S128" i="120"/>
  <c r="N128" i="120"/>
  <c r="M128" i="120"/>
  <c r="H128" i="120"/>
  <c r="G128" i="120"/>
  <c r="B128" i="120"/>
  <c r="AF127" i="120"/>
  <c r="AE127" i="120"/>
  <c r="Z127" i="120"/>
  <c r="Y127" i="120"/>
  <c r="T127" i="120"/>
  <c r="S127" i="120"/>
  <c r="N127" i="120"/>
  <c r="M127" i="120"/>
  <c r="H127" i="120"/>
  <c r="G127" i="120"/>
  <c r="B127" i="120"/>
  <c r="AF126" i="120"/>
  <c r="AE126" i="120"/>
  <c r="Z126" i="120"/>
  <c r="Y126" i="120"/>
  <c r="T126" i="120"/>
  <c r="S126" i="120"/>
  <c r="N126" i="120"/>
  <c r="M126" i="120"/>
  <c r="H126" i="120"/>
  <c r="G126" i="120"/>
  <c r="B126" i="120"/>
  <c r="AF125" i="120"/>
  <c r="AE125" i="120"/>
  <c r="Z125" i="120"/>
  <c r="Y125" i="120"/>
  <c r="T125" i="120"/>
  <c r="S125" i="120"/>
  <c r="N125" i="120"/>
  <c r="M125" i="120"/>
  <c r="H125" i="120"/>
  <c r="G125" i="120"/>
  <c r="B125" i="120"/>
  <c r="AF124" i="120"/>
  <c r="AE124" i="120"/>
  <c r="Z124" i="120"/>
  <c r="Y124" i="120"/>
  <c r="T124" i="120"/>
  <c r="S124" i="120"/>
  <c r="N124" i="120"/>
  <c r="M124" i="120"/>
  <c r="H124" i="120"/>
  <c r="G124" i="120"/>
  <c r="B124" i="120"/>
  <c r="AF123" i="120"/>
  <c r="AD123" i="120"/>
  <c r="AB123" i="120" s="1"/>
  <c r="Z123" i="120"/>
  <c r="X123" i="120"/>
  <c r="T123" i="120"/>
  <c r="R123" i="120"/>
  <c r="P123" i="120" s="1"/>
  <c r="N123" i="120"/>
  <c r="L123" i="120"/>
  <c r="J123" i="120" s="1"/>
  <c r="H123" i="120"/>
  <c r="F123" i="120"/>
  <c r="D123" i="120" s="1"/>
  <c r="B123" i="120"/>
  <c r="AB122" i="120"/>
  <c r="V122" i="120"/>
  <c r="P122" i="120"/>
  <c r="J122" i="120"/>
  <c r="D122" i="120"/>
  <c r="AI122" i="120" s="1"/>
  <c r="AF121" i="120"/>
  <c r="AE121" i="120"/>
  <c r="Z121" i="120"/>
  <c r="Y121" i="120"/>
  <c r="T121" i="120"/>
  <c r="S121" i="120"/>
  <c r="N121" i="120"/>
  <c r="M121" i="120"/>
  <c r="H121" i="120"/>
  <c r="G121" i="120"/>
  <c r="B121" i="120"/>
  <c r="AF120" i="120"/>
  <c r="AE120" i="120"/>
  <c r="Z120" i="120"/>
  <c r="Y120" i="120"/>
  <c r="T120" i="120"/>
  <c r="S120" i="120"/>
  <c r="N120" i="120"/>
  <c r="M120" i="120"/>
  <c r="H120" i="120"/>
  <c r="G120" i="120"/>
  <c r="B120" i="120"/>
  <c r="AF119" i="120"/>
  <c r="AE119" i="120"/>
  <c r="Z119" i="120"/>
  <c r="Y119" i="120"/>
  <c r="T119" i="120"/>
  <c r="S119" i="120"/>
  <c r="N119" i="120"/>
  <c r="M119" i="120"/>
  <c r="H119" i="120"/>
  <c r="G119" i="120"/>
  <c r="B119" i="120"/>
  <c r="AF118" i="120"/>
  <c r="AE118" i="120"/>
  <c r="Z118" i="120"/>
  <c r="Y118" i="120"/>
  <c r="T118" i="120"/>
  <c r="S118" i="120"/>
  <c r="N118" i="120"/>
  <c r="M118" i="120"/>
  <c r="H118" i="120"/>
  <c r="G118" i="120"/>
  <c r="B118" i="120"/>
  <c r="AE107" i="120"/>
  <c r="AE106" i="120" s="1"/>
  <c r="Y107" i="120"/>
  <c r="Y106" i="120" s="1"/>
  <c r="S107" i="120"/>
  <c r="S106" i="120" s="1"/>
  <c r="M107" i="120"/>
  <c r="M106" i="120" s="1"/>
  <c r="G107" i="120"/>
  <c r="G106" i="120" s="1"/>
  <c r="B107" i="120"/>
  <c r="AD106" i="120"/>
  <c r="AB106" i="120" s="1"/>
  <c r="X106" i="120"/>
  <c r="V106" i="120" s="1"/>
  <c r="R106" i="120"/>
  <c r="P106" i="120" s="1"/>
  <c r="L106" i="120"/>
  <c r="J106" i="120" s="1"/>
  <c r="F106" i="120"/>
  <c r="B106" i="120"/>
  <c r="AB105" i="120"/>
  <c r="V105" i="120"/>
  <c r="P105" i="120"/>
  <c r="J105" i="120"/>
  <c r="D105" i="120"/>
  <c r="AF104" i="120"/>
  <c r="AE104" i="120"/>
  <c r="Z104" i="120"/>
  <c r="Y104" i="120"/>
  <c r="T104" i="120"/>
  <c r="S104" i="120"/>
  <c r="N104" i="120"/>
  <c r="M104" i="120"/>
  <c r="H104" i="120"/>
  <c r="G104" i="120"/>
  <c r="B104" i="120"/>
  <c r="AF103" i="120"/>
  <c r="AE103" i="120"/>
  <c r="Z103" i="120"/>
  <c r="Y103" i="120"/>
  <c r="T103" i="120"/>
  <c r="S103" i="120"/>
  <c r="N103" i="120"/>
  <c r="M103" i="120"/>
  <c r="H103" i="120"/>
  <c r="G103" i="120"/>
  <c r="B103" i="120"/>
  <c r="AF102" i="120"/>
  <c r="AE102" i="120"/>
  <c r="Z102" i="120"/>
  <c r="Y102" i="120"/>
  <c r="T102" i="120"/>
  <c r="S102" i="120"/>
  <c r="N102" i="120"/>
  <c r="M102" i="120"/>
  <c r="H102" i="120"/>
  <c r="G102" i="120"/>
  <c r="B102" i="120"/>
  <c r="AF101" i="120"/>
  <c r="AE101" i="120"/>
  <c r="Z101" i="120"/>
  <c r="Y101" i="120"/>
  <c r="T101" i="120"/>
  <c r="S101" i="120"/>
  <c r="N101" i="120"/>
  <c r="M101" i="120"/>
  <c r="H101" i="120"/>
  <c r="G101" i="120"/>
  <c r="AF100" i="120"/>
  <c r="AE100" i="120"/>
  <c r="Z100" i="120"/>
  <c r="Y100" i="120"/>
  <c r="T100" i="120"/>
  <c r="S100" i="120"/>
  <c r="N100" i="120"/>
  <c r="M100" i="120"/>
  <c r="H100" i="120"/>
  <c r="G100" i="120"/>
  <c r="AF99" i="120"/>
  <c r="AE99" i="120"/>
  <c r="Z99" i="120"/>
  <c r="Y99" i="120"/>
  <c r="T99" i="120"/>
  <c r="S99" i="120"/>
  <c r="N99" i="120"/>
  <c r="M99" i="120"/>
  <c r="H99" i="120"/>
  <c r="G99" i="120"/>
  <c r="AF98" i="120"/>
  <c r="AE98" i="120"/>
  <c r="Z98" i="120"/>
  <c r="Y98" i="120"/>
  <c r="T98" i="120"/>
  <c r="S98" i="120"/>
  <c r="N98" i="120"/>
  <c r="M98" i="120"/>
  <c r="H98" i="120"/>
  <c r="G98" i="120"/>
  <c r="AF96" i="120"/>
  <c r="AD89" i="120"/>
  <c r="AB89" i="120" s="1"/>
  <c r="X89" i="120"/>
  <c r="V89" i="120" s="1"/>
  <c r="R89" i="120"/>
  <c r="P89" i="120" s="1"/>
  <c r="L89" i="120"/>
  <c r="J89" i="120" s="1"/>
  <c r="F89" i="120"/>
  <c r="B89" i="120"/>
  <c r="AB88" i="120"/>
  <c r="V88" i="120"/>
  <c r="P88" i="120"/>
  <c r="J88" i="120"/>
  <c r="D88" i="120"/>
  <c r="AF87" i="120"/>
  <c r="AE87" i="120"/>
  <c r="Z87" i="120"/>
  <c r="Y87" i="120"/>
  <c r="T87" i="120"/>
  <c r="S87" i="120"/>
  <c r="N87" i="120"/>
  <c r="M87" i="120"/>
  <c r="H87" i="120"/>
  <c r="G87" i="120"/>
  <c r="B87" i="120"/>
  <c r="AF86" i="120"/>
  <c r="AE86" i="120"/>
  <c r="Z86" i="120"/>
  <c r="Y86" i="120"/>
  <c r="T86" i="120"/>
  <c r="S86" i="120"/>
  <c r="N86" i="120"/>
  <c r="M86" i="120"/>
  <c r="H86" i="120"/>
  <c r="G86" i="120"/>
  <c r="B86" i="120"/>
  <c r="AF85" i="120"/>
  <c r="AE85" i="120"/>
  <c r="Z85" i="120"/>
  <c r="Y85" i="120"/>
  <c r="T85" i="120"/>
  <c r="S85" i="120"/>
  <c r="N85" i="120"/>
  <c r="M85" i="120"/>
  <c r="H85" i="120"/>
  <c r="G85" i="120"/>
  <c r="B85" i="120"/>
  <c r="AF84" i="120"/>
  <c r="AE84" i="120"/>
  <c r="Z84" i="120"/>
  <c r="Y84" i="120"/>
  <c r="T84" i="120"/>
  <c r="S84" i="120"/>
  <c r="N84" i="120"/>
  <c r="M84" i="120"/>
  <c r="H84" i="120"/>
  <c r="G84" i="120"/>
  <c r="B84" i="120"/>
  <c r="AF83" i="120"/>
  <c r="AE83" i="120"/>
  <c r="Z83" i="120"/>
  <c r="Y83" i="120"/>
  <c r="T83" i="120"/>
  <c r="S83" i="120"/>
  <c r="N83" i="120"/>
  <c r="M83" i="120"/>
  <c r="H83" i="120"/>
  <c r="G83" i="120"/>
  <c r="B83" i="120"/>
  <c r="AF82" i="120"/>
  <c r="AE82" i="120"/>
  <c r="Z82" i="120"/>
  <c r="Y82" i="120"/>
  <c r="T82" i="120"/>
  <c r="S82" i="120"/>
  <c r="N82" i="120"/>
  <c r="M82" i="120"/>
  <c r="H82" i="120"/>
  <c r="G82" i="120"/>
  <c r="B82" i="120"/>
  <c r="AF81" i="120"/>
  <c r="AE81" i="120"/>
  <c r="Z81" i="120"/>
  <c r="Y81" i="120"/>
  <c r="T81" i="120"/>
  <c r="S81" i="120"/>
  <c r="N81" i="120"/>
  <c r="M81" i="120"/>
  <c r="H81" i="120"/>
  <c r="G81" i="120"/>
  <c r="AF80" i="120"/>
  <c r="AE80" i="120"/>
  <c r="Z80" i="120"/>
  <c r="Y80" i="120"/>
  <c r="T80" i="120"/>
  <c r="S80" i="120"/>
  <c r="N80" i="120"/>
  <c r="M80" i="120"/>
  <c r="H80" i="120"/>
  <c r="G80" i="120"/>
  <c r="AF79" i="120"/>
  <c r="AE79" i="120"/>
  <c r="Z79" i="120"/>
  <c r="Y79" i="120"/>
  <c r="T79" i="120"/>
  <c r="S79" i="120"/>
  <c r="N79" i="120"/>
  <c r="M79" i="120"/>
  <c r="H79" i="120"/>
  <c r="G79" i="120"/>
  <c r="AD72" i="120"/>
  <c r="AB72" i="120" s="1"/>
  <c r="X72" i="120"/>
  <c r="V72" i="120" s="1"/>
  <c r="R72" i="120"/>
  <c r="P72" i="120" s="1"/>
  <c r="L72" i="120"/>
  <c r="J72" i="120" s="1"/>
  <c r="F72" i="120"/>
  <c r="D72" i="120" s="1"/>
  <c r="B72" i="120"/>
  <c r="AB71" i="120"/>
  <c r="V71" i="120"/>
  <c r="P71" i="120"/>
  <c r="J71" i="120"/>
  <c r="D71" i="120"/>
  <c r="AF70" i="120"/>
  <c r="AE70" i="120"/>
  <c r="Z70" i="120"/>
  <c r="Y70" i="120"/>
  <c r="T70" i="120"/>
  <c r="S70" i="120"/>
  <c r="N70" i="120"/>
  <c r="M70" i="120"/>
  <c r="H70" i="120"/>
  <c r="G70" i="120"/>
  <c r="B70" i="120"/>
  <c r="AF69" i="120"/>
  <c r="AE69" i="120"/>
  <c r="Z69" i="120"/>
  <c r="Y69" i="120"/>
  <c r="T69" i="120"/>
  <c r="S69" i="120"/>
  <c r="N69" i="120"/>
  <c r="M69" i="120"/>
  <c r="H69" i="120"/>
  <c r="G69" i="120"/>
  <c r="B69" i="120"/>
  <c r="AF68" i="120"/>
  <c r="AE68" i="120"/>
  <c r="Z68" i="120"/>
  <c r="Y68" i="120"/>
  <c r="T68" i="120"/>
  <c r="S68" i="120"/>
  <c r="N68" i="120"/>
  <c r="M68" i="120"/>
  <c r="H68" i="120"/>
  <c r="G68" i="120"/>
  <c r="B68" i="120"/>
  <c r="AF67" i="120"/>
  <c r="AE67" i="120"/>
  <c r="Z67" i="120"/>
  <c r="Y67" i="120"/>
  <c r="T67" i="120"/>
  <c r="S67" i="120"/>
  <c r="N67" i="120"/>
  <c r="M67" i="120"/>
  <c r="H67" i="120"/>
  <c r="G67" i="120"/>
  <c r="B67" i="120"/>
  <c r="AF66" i="120"/>
  <c r="AE66" i="120"/>
  <c r="Z66" i="120"/>
  <c r="Y66" i="120"/>
  <c r="T66" i="120"/>
  <c r="S66" i="120"/>
  <c r="N66" i="120"/>
  <c r="M66" i="120"/>
  <c r="H66" i="120"/>
  <c r="G66" i="120"/>
  <c r="B66" i="120"/>
  <c r="AF65" i="120"/>
  <c r="AE65" i="120"/>
  <c r="Z65" i="120"/>
  <c r="Y65" i="120"/>
  <c r="T65" i="120"/>
  <c r="S65" i="120"/>
  <c r="N65" i="120"/>
  <c r="M65" i="120"/>
  <c r="H65" i="120"/>
  <c r="G65" i="120"/>
  <c r="B65" i="120"/>
  <c r="AF64" i="120"/>
  <c r="AE64" i="120"/>
  <c r="Z64" i="120"/>
  <c r="Y64" i="120"/>
  <c r="T64" i="120"/>
  <c r="S64" i="120"/>
  <c r="N64" i="120"/>
  <c r="M64" i="120"/>
  <c r="H64" i="120"/>
  <c r="G64" i="120"/>
  <c r="B64" i="120"/>
  <c r="AF63" i="120"/>
  <c r="AE63" i="120"/>
  <c r="Z63" i="120"/>
  <c r="Y63" i="120"/>
  <c r="T63" i="120"/>
  <c r="S63" i="120"/>
  <c r="N63" i="120"/>
  <c r="M63" i="120"/>
  <c r="H63" i="120"/>
  <c r="G63" i="120"/>
  <c r="B63" i="120"/>
  <c r="AF62" i="120"/>
  <c r="AE62" i="120"/>
  <c r="Z62" i="120"/>
  <c r="Y62" i="120"/>
  <c r="T62" i="120"/>
  <c r="S62" i="120"/>
  <c r="N62" i="120"/>
  <c r="M62" i="120"/>
  <c r="H62" i="120"/>
  <c r="G62" i="120"/>
  <c r="B62" i="120"/>
  <c r="AF61" i="120"/>
  <c r="AE61" i="120"/>
  <c r="Z61" i="120"/>
  <c r="Y61" i="120"/>
  <c r="T61" i="120"/>
  <c r="S61" i="120"/>
  <c r="N61" i="120"/>
  <c r="M61" i="120"/>
  <c r="H61" i="120"/>
  <c r="G61" i="120"/>
  <c r="B61" i="120"/>
  <c r="AF60" i="120"/>
  <c r="AE60" i="120"/>
  <c r="Z60" i="120"/>
  <c r="Y60" i="120"/>
  <c r="T60" i="120"/>
  <c r="S60" i="120"/>
  <c r="N60" i="120"/>
  <c r="M60" i="120"/>
  <c r="H60" i="120"/>
  <c r="G60" i="120"/>
  <c r="B60" i="120"/>
  <c r="AF59" i="120"/>
  <c r="AE59" i="120"/>
  <c r="Z59" i="120"/>
  <c r="Y59" i="120"/>
  <c r="T59" i="120"/>
  <c r="S59" i="120"/>
  <c r="N59" i="120"/>
  <c r="M59" i="120"/>
  <c r="H59" i="120"/>
  <c r="G59" i="120"/>
  <c r="B59" i="120"/>
  <c r="AF58" i="120"/>
  <c r="AE58" i="120"/>
  <c r="Z58" i="120"/>
  <c r="Y58" i="120"/>
  <c r="T58" i="120"/>
  <c r="S58" i="120"/>
  <c r="N58" i="120"/>
  <c r="M58" i="120"/>
  <c r="H58" i="120"/>
  <c r="G58" i="120"/>
  <c r="B58" i="120"/>
  <c r="AD55" i="120"/>
  <c r="AB55" i="120" s="1"/>
  <c r="X55" i="120"/>
  <c r="V55" i="120" s="1"/>
  <c r="R55" i="120"/>
  <c r="P55" i="120" s="1"/>
  <c r="L55" i="120"/>
  <c r="J55" i="120" s="1"/>
  <c r="F55" i="120"/>
  <c r="B55" i="120"/>
  <c r="AB54" i="120"/>
  <c r="V54" i="120"/>
  <c r="P54" i="120"/>
  <c r="J54" i="120"/>
  <c r="D54" i="120"/>
  <c r="AF53" i="120"/>
  <c r="AE53" i="120"/>
  <c r="Z53" i="120"/>
  <c r="Y53" i="120"/>
  <c r="T53" i="120"/>
  <c r="S53" i="120"/>
  <c r="N53" i="120"/>
  <c r="M53" i="120"/>
  <c r="H53" i="120"/>
  <c r="G53" i="120"/>
  <c r="B53" i="120"/>
  <c r="AF52" i="120"/>
  <c r="AE52" i="120"/>
  <c r="Z52" i="120"/>
  <c r="Y52" i="120"/>
  <c r="T52" i="120"/>
  <c r="S52" i="120"/>
  <c r="N52" i="120"/>
  <c r="M52" i="120"/>
  <c r="H52" i="120"/>
  <c r="G52" i="120"/>
  <c r="B52" i="120"/>
  <c r="AF51" i="120"/>
  <c r="AE51" i="120"/>
  <c r="Z51" i="120"/>
  <c r="Y51" i="120"/>
  <c r="T51" i="120"/>
  <c r="S51" i="120"/>
  <c r="N51" i="120"/>
  <c r="M51" i="120"/>
  <c r="H51" i="120"/>
  <c r="G51" i="120"/>
  <c r="B51" i="120"/>
  <c r="AF50" i="120"/>
  <c r="AE50" i="120"/>
  <c r="Z50" i="120"/>
  <c r="Y50" i="120"/>
  <c r="T50" i="120"/>
  <c r="S50" i="120"/>
  <c r="N50" i="120"/>
  <c r="M50" i="120"/>
  <c r="H50" i="120"/>
  <c r="G50" i="120"/>
  <c r="AF49" i="120"/>
  <c r="AE49" i="120"/>
  <c r="Z49" i="120"/>
  <c r="Y49" i="120"/>
  <c r="T49" i="120"/>
  <c r="S49" i="120"/>
  <c r="N49" i="120"/>
  <c r="M49" i="120"/>
  <c r="H49" i="120"/>
  <c r="G49" i="120"/>
  <c r="AF48" i="120"/>
  <c r="AE48" i="120"/>
  <c r="Z48" i="120"/>
  <c r="Y48" i="120"/>
  <c r="T48" i="120"/>
  <c r="S48" i="120"/>
  <c r="N48" i="120"/>
  <c r="M48" i="120"/>
  <c r="H48" i="120"/>
  <c r="G48" i="120"/>
  <c r="AF47" i="120"/>
  <c r="AE47" i="120"/>
  <c r="Z47" i="120"/>
  <c r="Y47" i="120"/>
  <c r="T47" i="120"/>
  <c r="S47" i="120"/>
  <c r="N47" i="120"/>
  <c r="M47" i="120"/>
  <c r="H47" i="120"/>
  <c r="G47" i="120"/>
  <c r="AF46" i="120"/>
  <c r="Z46" i="120"/>
  <c r="T46" i="120"/>
  <c r="N46" i="120"/>
  <c r="H46" i="120"/>
  <c r="AD38" i="120"/>
  <c r="AB38" i="120" s="1"/>
  <c r="X38" i="120"/>
  <c r="V38" i="120" s="1"/>
  <c r="R38" i="120"/>
  <c r="P38" i="120" s="1"/>
  <c r="L38" i="120"/>
  <c r="J38" i="120" s="1"/>
  <c r="F38" i="120"/>
  <c r="D38" i="120" s="1"/>
  <c r="B38" i="120"/>
  <c r="AB37" i="120"/>
  <c r="V37" i="120"/>
  <c r="P37" i="120"/>
  <c r="J37" i="120"/>
  <c r="D37" i="120"/>
  <c r="AF36" i="120"/>
  <c r="AE36" i="120"/>
  <c r="Z36" i="120"/>
  <c r="Y36" i="120"/>
  <c r="T36" i="120"/>
  <c r="S36" i="120"/>
  <c r="N36" i="120"/>
  <c r="M36" i="120"/>
  <c r="H36" i="120"/>
  <c r="G36" i="120"/>
  <c r="B36" i="120"/>
  <c r="AF35" i="120"/>
  <c r="AE35" i="120"/>
  <c r="Z35" i="120"/>
  <c r="Y35" i="120"/>
  <c r="T35" i="120"/>
  <c r="S35" i="120"/>
  <c r="N35" i="120"/>
  <c r="M35" i="120"/>
  <c r="H35" i="120"/>
  <c r="G35" i="120"/>
  <c r="B35" i="120"/>
  <c r="AF34" i="120"/>
  <c r="AE34" i="120"/>
  <c r="Z34" i="120"/>
  <c r="Y34" i="120"/>
  <c r="T34" i="120"/>
  <c r="S34" i="120"/>
  <c r="N34" i="120"/>
  <c r="M34" i="120"/>
  <c r="H34" i="120"/>
  <c r="G34" i="120"/>
  <c r="B34" i="120"/>
  <c r="AF33" i="120"/>
  <c r="AE33" i="120"/>
  <c r="Z33" i="120"/>
  <c r="Y33" i="120"/>
  <c r="T33" i="120"/>
  <c r="S33" i="120"/>
  <c r="N33" i="120"/>
  <c r="M33" i="120"/>
  <c r="H33" i="120"/>
  <c r="G33" i="120"/>
  <c r="B33" i="120"/>
  <c r="AF32" i="120"/>
  <c r="AE32" i="120"/>
  <c r="Z32" i="120"/>
  <c r="Y32" i="120"/>
  <c r="T32" i="120"/>
  <c r="S32" i="120"/>
  <c r="N32" i="120"/>
  <c r="M32" i="120"/>
  <c r="H32" i="120"/>
  <c r="G32" i="120"/>
  <c r="B32" i="120"/>
  <c r="AF31" i="120"/>
  <c r="AE31" i="120"/>
  <c r="Z31" i="120"/>
  <c r="Y31" i="120"/>
  <c r="T31" i="120"/>
  <c r="S31" i="120"/>
  <c r="N31" i="120"/>
  <c r="M31" i="120"/>
  <c r="H31" i="120"/>
  <c r="G31" i="120"/>
  <c r="B31" i="120"/>
  <c r="AF30" i="120"/>
  <c r="AE30" i="120"/>
  <c r="Z30" i="120"/>
  <c r="Y30" i="120"/>
  <c r="T30" i="120"/>
  <c r="S30" i="120"/>
  <c r="N30" i="120"/>
  <c r="M30" i="120"/>
  <c r="H30" i="120"/>
  <c r="G30" i="120"/>
  <c r="B30" i="120"/>
  <c r="AF29" i="120"/>
  <c r="AE29" i="120"/>
  <c r="Z29" i="120"/>
  <c r="Y29" i="120"/>
  <c r="T29" i="120"/>
  <c r="S29" i="120"/>
  <c r="N29" i="120"/>
  <c r="M29" i="120"/>
  <c r="H29" i="120"/>
  <c r="G29" i="120"/>
  <c r="B29" i="120"/>
  <c r="AF28" i="120"/>
  <c r="AE28" i="120"/>
  <c r="Z28" i="120"/>
  <c r="Y28" i="120"/>
  <c r="T28" i="120"/>
  <c r="S28" i="120"/>
  <c r="N28" i="120"/>
  <c r="M28" i="120"/>
  <c r="H28" i="120"/>
  <c r="G28" i="120"/>
  <c r="B28" i="120"/>
  <c r="AF27" i="120"/>
  <c r="AE27" i="120"/>
  <c r="Z27" i="120"/>
  <c r="Y27" i="120"/>
  <c r="T27" i="120"/>
  <c r="S27" i="120"/>
  <c r="N27" i="120"/>
  <c r="M27" i="120"/>
  <c r="H27" i="120"/>
  <c r="G27" i="120"/>
  <c r="B27" i="120"/>
  <c r="AF26" i="120"/>
  <c r="AE26" i="120"/>
  <c r="Z26" i="120"/>
  <c r="Y26" i="120"/>
  <c r="T26" i="120"/>
  <c r="S26" i="120"/>
  <c r="N26" i="120"/>
  <c r="M26" i="120"/>
  <c r="H26" i="120"/>
  <c r="G26" i="120"/>
  <c r="B26" i="120"/>
  <c r="AF25" i="120"/>
  <c r="AE25" i="120"/>
  <c r="Z25" i="120"/>
  <c r="Y25" i="120"/>
  <c r="T25" i="120"/>
  <c r="S25" i="120"/>
  <c r="N25" i="120"/>
  <c r="M25" i="120"/>
  <c r="H25" i="120"/>
  <c r="G25" i="120"/>
  <c r="B25" i="120"/>
  <c r="AF24" i="120"/>
  <c r="AE24" i="120"/>
  <c r="Z24" i="120"/>
  <c r="Y24" i="120"/>
  <c r="T24" i="120"/>
  <c r="S24" i="120"/>
  <c r="N24" i="120"/>
  <c r="M24" i="120"/>
  <c r="H24" i="120"/>
  <c r="G24" i="120"/>
  <c r="B24" i="120"/>
  <c r="AE23" i="120"/>
  <c r="Y23" i="120"/>
  <c r="S23" i="120"/>
  <c r="M23" i="120"/>
  <c r="G23" i="120"/>
  <c r="B23" i="120"/>
  <c r="AE22" i="120"/>
  <c r="AE190" i="120" s="1"/>
  <c r="Y22" i="120"/>
  <c r="Y190" i="120" s="1"/>
  <c r="S22" i="120"/>
  <c r="M22" i="120"/>
  <c r="G190" i="120"/>
  <c r="B22" i="120"/>
  <c r="AF21" i="120"/>
  <c r="AD21" i="120"/>
  <c r="AB21" i="120" s="1"/>
  <c r="Z21" i="120"/>
  <c r="X21" i="120"/>
  <c r="V21" i="120" s="1"/>
  <c r="T21" i="120"/>
  <c r="R21" i="120"/>
  <c r="P21" i="120" s="1"/>
  <c r="N21" i="120"/>
  <c r="L21" i="120"/>
  <c r="J21" i="120" s="1"/>
  <c r="H21" i="120"/>
  <c r="F21" i="120"/>
  <c r="D21" i="120" s="1"/>
  <c r="B21" i="120"/>
  <c r="B9" i="120"/>
  <c r="G202" i="120" s="1"/>
  <c r="B202" i="119"/>
  <c r="AD192" i="119"/>
  <c r="X192" i="119"/>
  <c r="R192" i="119"/>
  <c r="L192" i="119"/>
  <c r="F192" i="119"/>
  <c r="AF189" i="119"/>
  <c r="AE189" i="119"/>
  <c r="Z189" i="119"/>
  <c r="Y189" i="119"/>
  <c r="T189" i="119"/>
  <c r="S189" i="119"/>
  <c r="N189" i="119"/>
  <c r="M189" i="119"/>
  <c r="H189" i="119"/>
  <c r="G189" i="119"/>
  <c r="B189" i="119"/>
  <c r="AF188" i="119"/>
  <c r="AE188" i="119"/>
  <c r="Z188" i="119"/>
  <c r="Y188" i="119"/>
  <c r="T188" i="119"/>
  <c r="S188" i="119"/>
  <c r="N188" i="119"/>
  <c r="M188" i="119"/>
  <c r="H188" i="119"/>
  <c r="G188" i="119"/>
  <c r="B188" i="119"/>
  <c r="AF187" i="119"/>
  <c r="AE187" i="119"/>
  <c r="Z187" i="119"/>
  <c r="Y187" i="119"/>
  <c r="T187" i="119"/>
  <c r="S187" i="119"/>
  <c r="N187" i="119"/>
  <c r="M187" i="119"/>
  <c r="H187" i="119"/>
  <c r="G187" i="119"/>
  <c r="B187" i="119"/>
  <c r="AF186" i="119"/>
  <c r="AE186" i="119"/>
  <c r="Z186" i="119"/>
  <c r="Y186" i="119"/>
  <c r="T186" i="119"/>
  <c r="S186" i="119"/>
  <c r="N186" i="119"/>
  <c r="M186" i="119"/>
  <c r="H186" i="119"/>
  <c r="G186" i="119"/>
  <c r="B186" i="119"/>
  <c r="AF185" i="119"/>
  <c r="AE185" i="119"/>
  <c r="Z185" i="119"/>
  <c r="Y185" i="119"/>
  <c r="T185" i="119"/>
  <c r="S185" i="119"/>
  <c r="N185" i="119"/>
  <c r="M185" i="119"/>
  <c r="H185" i="119"/>
  <c r="G185" i="119"/>
  <c r="B185" i="119"/>
  <c r="AF184" i="119"/>
  <c r="AE184" i="119"/>
  <c r="Z184" i="119"/>
  <c r="Y184" i="119"/>
  <c r="T184" i="119"/>
  <c r="S184" i="119"/>
  <c r="N184" i="119"/>
  <c r="M184" i="119"/>
  <c r="H184" i="119"/>
  <c r="G184" i="119"/>
  <c r="B184" i="119"/>
  <c r="AF183" i="119"/>
  <c r="AE183" i="119"/>
  <c r="Z183" i="119"/>
  <c r="Y183" i="119"/>
  <c r="T183" i="119"/>
  <c r="S183" i="119"/>
  <c r="N183" i="119"/>
  <c r="M183" i="119"/>
  <c r="H183" i="119"/>
  <c r="G183" i="119"/>
  <c r="B183" i="119"/>
  <c r="AF182" i="119"/>
  <c r="AE182" i="119"/>
  <c r="Z182" i="119"/>
  <c r="Y182" i="119"/>
  <c r="T182" i="119"/>
  <c r="S182" i="119"/>
  <c r="N182" i="119"/>
  <c r="M182" i="119"/>
  <c r="H182" i="119"/>
  <c r="G182" i="119"/>
  <c r="B182" i="119"/>
  <c r="AF181" i="119"/>
  <c r="AE181" i="119"/>
  <c r="Z181" i="119"/>
  <c r="Y181" i="119"/>
  <c r="T181" i="119"/>
  <c r="S181" i="119"/>
  <c r="N181" i="119"/>
  <c r="M181" i="119"/>
  <c r="H181" i="119"/>
  <c r="G181" i="119"/>
  <c r="B181" i="119"/>
  <c r="AF180" i="119"/>
  <c r="AE180" i="119"/>
  <c r="Z180" i="119"/>
  <c r="Y180" i="119"/>
  <c r="T180" i="119"/>
  <c r="S180" i="119"/>
  <c r="N180" i="119"/>
  <c r="M180" i="119"/>
  <c r="H180" i="119"/>
  <c r="G180" i="119"/>
  <c r="B180" i="119"/>
  <c r="AF179" i="119"/>
  <c r="AE179" i="119"/>
  <c r="Z179" i="119"/>
  <c r="Y179" i="119"/>
  <c r="T179" i="119"/>
  <c r="S179" i="119"/>
  <c r="N179" i="119"/>
  <c r="M179" i="119"/>
  <c r="H179" i="119"/>
  <c r="G179" i="119"/>
  <c r="B179" i="119"/>
  <c r="AF178" i="119"/>
  <c r="AE178" i="119"/>
  <c r="Z178" i="119"/>
  <c r="Y178" i="119"/>
  <c r="T178" i="119"/>
  <c r="S178" i="119"/>
  <c r="N178" i="119"/>
  <c r="M178" i="119"/>
  <c r="H178" i="119"/>
  <c r="G178" i="119"/>
  <c r="B178" i="119"/>
  <c r="AF177" i="119"/>
  <c r="AE177" i="119"/>
  <c r="Z177" i="119"/>
  <c r="Y177" i="119"/>
  <c r="T177" i="119"/>
  <c r="S177" i="119"/>
  <c r="N177" i="119"/>
  <c r="M177" i="119"/>
  <c r="H177" i="119"/>
  <c r="G177" i="119"/>
  <c r="B177" i="119"/>
  <c r="AF176" i="119"/>
  <c r="AE176" i="119"/>
  <c r="Z176" i="119"/>
  <c r="Y176" i="119"/>
  <c r="T176" i="119"/>
  <c r="S176" i="119"/>
  <c r="N176" i="119"/>
  <c r="M176" i="119"/>
  <c r="H176" i="119"/>
  <c r="G176" i="119"/>
  <c r="B176" i="119"/>
  <c r="AF175" i="119"/>
  <c r="AE175" i="119"/>
  <c r="Z175" i="119"/>
  <c r="Y175" i="119"/>
  <c r="T175" i="119"/>
  <c r="S175" i="119"/>
  <c r="N175" i="119"/>
  <c r="M175" i="119"/>
  <c r="H175" i="119"/>
  <c r="G175" i="119"/>
  <c r="B175" i="119"/>
  <c r="AF174" i="119"/>
  <c r="AD174" i="119"/>
  <c r="AB174" i="119" s="1"/>
  <c r="Z174" i="119"/>
  <c r="X174" i="119"/>
  <c r="V174" i="119" s="1"/>
  <c r="T174" i="119"/>
  <c r="R174" i="119"/>
  <c r="P174" i="119" s="1"/>
  <c r="N174" i="119"/>
  <c r="L174" i="119"/>
  <c r="J174" i="119" s="1"/>
  <c r="H174" i="119"/>
  <c r="F174" i="119"/>
  <c r="B174" i="119"/>
  <c r="AB173" i="119"/>
  <c r="V173" i="119"/>
  <c r="P173" i="119"/>
  <c r="J173" i="119"/>
  <c r="D173" i="119"/>
  <c r="AF172" i="119"/>
  <c r="AE172" i="119"/>
  <c r="Z172" i="119"/>
  <c r="Y172" i="119"/>
  <c r="T172" i="119"/>
  <c r="S172" i="119"/>
  <c r="N172" i="119"/>
  <c r="M172" i="119"/>
  <c r="H172" i="119"/>
  <c r="G172" i="119"/>
  <c r="B172" i="119"/>
  <c r="AF171" i="119"/>
  <c r="AE171" i="119"/>
  <c r="Z171" i="119"/>
  <c r="Y171" i="119"/>
  <c r="T171" i="119"/>
  <c r="S171" i="119"/>
  <c r="N171" i="119"/>
  <c r="M171" i="119"/>
  <c r="H171" i="119"/>
  <c r="G171" i="119"/>
  <c r="B171" i="119"/>
  <c r="AF170" i="119"/>
  <c r="AE170" i="119"/>
  <c r="Z170" i="119"/>
  <c r="Y170" i="119"/>
  <c r="T170" i="119"/>
  <c r="S170" i="119"/>
  <c r="N170" i="119"/>
  <c r="M170" i="119"/>
  <c r="H170" i="119"/>
  <c r="G170" i="119"/>
  <c r="B170" i="119"/>
  <c r="AF169" i="119"/>
  <c r="AE169" i="119"/>
  <c r="Z169" i="119"/>
  <c r="Y169" i="119"/>
  <c r="T169" i="119"/>
  <c r="S169" i="119"/>
  <c r="N169" i="119"/>
  <c r="M169" i="119"/>
  <c r="H169" i="119"/>
  <c r="G169" i="119"/>
  <c r="B169" i="119"/>
  <c r="AF168" i="119"/>
  <c r="AE168" i="119"/>
  <c r="Z168" i="119"/>
  <c r="Y168" i="119"/>
  <c r="T168" i="119"/>
  <c r="S168" i="119"/>
  <c r="N168" i="119"/>
  <c r="M168" i="119"/>
  <c r="H168" i="119"/>
  <c r="G168" i="119"/>
  <c r="B168" i="119"/>
  <c r="AF167" i="119"/>
  <c r="AE167" i="119"/>
  <c r="Z167" i="119"/>
  <c r="Y167" i="119"/>
  <c r="T167" i="119"/>
  <c r="S167" i="119"/>
  <c r="N167" i="119"/>
  <c r="M167" i="119"/>
  <c r="H167" i="119"/>
  <c r="G167" i="119"/>
  <c r="B167" i="119"/>
  <c r="AF166" i="119"/>
  <c r="AE166" i="119"/>
  <c r="Z166" i="119"/>
  <c r="Y166" i="119"/>
  <c r="T166" i="119"/>
  <c r="S166" i="119"/>
  <c r="N166" i="119"/>
  <c r="M166" i="119"/>
  <c r="H166" i="119"/>
  <c r="G166" i="119"/>
  <c r="B166" i="119"/>
  <c r="AF165" i="119"/>
  <c r="AE165" i="119"/>
  <c r="Z165" i="119"/>
  <c r="Y165" i="119"/>
  <c r="T165" i="119"/>
  <c r="S165" i="119"/>
  <c r="N165" i="119"/>
  <c r="M165" i="119"/>
  <c r="H165" i="119"/>
  <c r="G165" i="119"/>
  <c r="B165" i="119"/>
  <c r="AF164" i="119"/>
  <c r="AE164" i="119"/>
  <c r="Z164" i="119"/>
  <c r="Y164" i="119"/>
  <c r="T164" i="119"/>
  <c r="S164" i="119"/>
  <c r="N164" i="119"/>
  <c r="M164" i="119"/>
  <c r="H164" i="119"/>
  <c r="G164" i="119"/>
  <c r="B164" i="119"/>
  <c r="AF163" i="119"/>
  <c r="AE163" i="119"/>
  <c r="Z163" i="119"/>
  <c r="Y163" i="119"/>
  <c r="T163" i="119"/>
  <c r="S163" i="119"/>
  <c r="N163" i="119"/>
  <c r="M163" i="119"/>
  <c r="H163" i="119"/>
  <c r="G163" i="119"/>
  <c r="B163" i="119"/>
  <c r="AF162" i="119"/>
  <c r="AE162" i="119"/>
  <c r="Z162" i="119"/>
  <c r="Y162" i="119"/>
  <c r="T162" i="119"/>
  <c r="S162" i="119"/>
  <c r="N162" i="119"/>
  <c r="M162" i="119"/>
  <c r="H162" i="119"/>
  <c r="G162" i="119"/>
  <c r="B162" i="119"/>
  <c r="AF161" i="119"/>
  <c r="AE161" i="119"/>
  <c r="Z161" i="119"/>
  <c r="Y161" i="119"/>
  <c r="T161" i="119"/>
  <c r="S161" i="119"/>
  <c r="N161" i="119"/>
  <c r="M161" i="119"/>
  <c r="H161" i="119"/>
  <c r="G161" i="119"/>
  <c r="B161" i="119"/>
  <c r="AF160" i="119"/>
  <c r="AE160" i="119"/>
  <c r="Z160" i="119"/>
  <c r="Y160" i="119"/>
  <c r="T160" i="119"/>
  <c r="S160" i="119"/>
  <c r="N160" i="119"/>
  <c r="M160" i="119"/>
  <c r="H160" i="119"/>
  <c r="G160" i="119"/>
  <c r="B160" i="119"/>
  <c r="AF159" i="119"/>
  <c r="AE159" i="119"/>
  <c r="Z159" i="119"/>
  <c r="Y159" i="119"/>
  <c r="T159" i="119"/>
  <c r="S159" i="119"/>
  <c r="N159" i="119"/>
  <c r="M159" i="119"/>
  <c r="H159" i="119"/>
  <c r="G159" i="119"/>
  <c r="B159" i="119"/>
  <c r="AF158" i="119"/>
  <c r="AE158" i="119"/>
  <c r="Z158" i="119"/>
  <c r="Y158" i="119"/>
  <c r="T158" i="119"/>
  <c r="S158" i="119"/>
  <c r="N158" i="119"/>
  <c r="M158" i="119"/>
  <c r="H158" i="119"/>
  <c r="G158" i="119"/>
  <c r="B158" i="119"/>
  <c r="AF157" i="119"/>
  <c r="AD157" i="119"/>
  <c r="AB157" i="119" s="1"/>
  <c r="Z157" i="119"/>
  <c r="X157" i="119"/>
  <c r="V157" i="119" s="1"/>
  <c r="T157" i="119"/>
  <c r="R157" i="119"/>
  <c r="P157" i="119" s="1"/>
  <c r="N157" i="119"/>
  <c r="L157" i="119"/>
  <c r="J157" i="119" s="1"/>
  <c r="H157" i="119"/>
  <c r="F157" i="119"/>
  <c r="B157" i="119"/>
  <c r="AB156" i="119"/>
  <c r="V156" i="119"/>
  <c r="P156" i="119"/>
  <c r="J156" i="119"/>
  <c r="D156" i="119"/>
  <c r="AF155" i="119"/>
  <c r="AE155" i="119"/>
  <c r="Z155" i="119"/>
  <c r="Y155" i="119"/>
  <c r="T155" i="119"/>
  <c r="S155" i="119"/>
  <c r="N155" i="119"/>
  <c r="M155" i="119"/>
  <c r="H155" i="119"/>
  <c r="G155" i="119"/>
  <c r="B155" i="119"/>
  <c r="AF154" i="119"/>
  <c r="AE154" i="119"/>
  <c r="Z154" i="119"/>
  <c r="Y154" i="119"/>
  <c r="T154" i="119"/>
  <c r="S154" i="119"/>
  <c r="N154" i="119"/>
  <c r="M154" i="119"/>
  <c r="H154" i="119"/>
  <c r="G154" i="119"/>
  <c r="B154" i="119"/>
  <c r="AF153" i="119"/>
  <c r="AE153" i="119"/>
  <c r="Z153" i="119"/>
  <c r="Y153" i="119"/>
  <c r="T153" i="119"/>
  <c r="S153" i="119"/>
  <c r="N153" i="119"/>
  <c r="M153" i="119"/>
  <c r="H153" i="119"/>
  <c r="G153" i="119"/>
  <c r="B153" i="119"/>
  <c r="AF152" i="119"/>
  <c r="AE152" i="119"/>
  <c r="Z152" i="119"/>
  <c r="Y152" i="119"/>
  <c r="T152" i="119"/>
  <c r="S152" i="119"/>
  <c r="N152" i="119"/>
  <c r="M152" i="119"/>
  <c r="H152" i="119"/>
  <c r="G152" i="119"/>
  <c r="B152" i="119"/>
  <c r="AF151" i="119"/>
  <c r="AE151" i="119"/>
  <c r="Z151" i="119"/>
  <c r="Y151" i="119"/>
  <c r="T151" i="119"/>
  <c r="S151" i="119"/>
  <c r="N151" i="119"/>
  <c r="M151" i="119"/>
  <c r="H151" i="119"/>
  <c r="G151" i="119"/>
  <c r="B151" i="119"/>
  <c r="AF150" i="119"/>
  <c r="AE150" i="119"/>
  <c r="Z150" i="119"/>
  <c r="Y150" i="119"/>
  <c r="T150" i="119"/>
  <c r="S150" i="119"/>
  <c r="N150" i="119"/>
  <c r="M150" i="119"/>
  <c r="H150" i="119"/>
  <c r="G150" i="119"/>
  <c r="B150" i="119"/>
  <c r="AF149" i="119"/>
  <c r="AE149" i="119"/>
  <c r="Z149" i="119"/>
  <c r="Y149" i="119"/>
  <c r="T149" i="119"/>
  <c r="S149" i="119"/>
  <c r="N149" i="119"/>
  <c r="M149" i="119"/>
  <c r="H149" i="119"/>
  <c r="G149" i="119"/>
  <c r="B149" i="119"/>
  <c r="AF148" i="119"/>
  <c r="AE148" i="119"/>
  <c r="Z148" i="119"/>
  <c r="Y148" i="119"/>
  <c r="T148" i="119"/>
  <c r="S148" i="119"/>
  <c r="N148" i="119"/>
  <c r="M148" i="119"/>
  <c r="H148" i="119"/>
  <c r="G148" i="119"/>
  <c r="B148" i="119"/>
  <c r="AF147" i="119"/>
  <c r="AE147" i="119"/>
  <c r="Z147" i="119"/>
  <c r="Y147" i="119"/>
  <c r="T147" i="119"/>
  <c r="S147" i="119"/>
  <c r="N147" i="119"/>
  <c r="M147" i="119"/>
  <c r="H147" i="119"/>
  <c r="G147" i="119"/>
  <c r="B147" i="119"/>
  <c r="AF146" i="119"/>
  <c r="AE146" i="119"/>
  <c r="Z146" i="119"/>
  <c r="Y146" i="119"/>
  <c r="T146" i="119"/>
  <c r="S146" i="119"/>
  <c r="N146" i="119"/>
  <c r="M146" i="119"/>
  <c r="H146" i="119"/>
  <c r="G146" i="119"/>
  <c r="B146" i="119"/>
  <c r="AF145" i="119"/>
  <c r="AE145" i="119"/>
  <c r="Z145" i="119"/>
  <c r="Y145" i="119"/>
  <c r="T145" i="119"/>
  <c r="S145" i="119"/>
  <c r="N145" i="119"/>
  <c r="M145" i="119"/>
  <c r="H145" i="119"/>
  <c r="G145" i="119"/>
  <c r="B145" i="119"/>
  <c r="AF144" i="119"/>
  <c r="AE144" i="119"/>
  <c r="Z144" i="119"/>
  <c r="Y144" i="119"/>
  <c r="T144" i="119"/>
  <c r="S144" i="119"/>
  <c r="N144" i="119"/>
  <c r="M144" i="119"/>
  <c r="H144" i="119"/>
  <c r="G144" i="119"/>
  <c r="B144" i="119"/>
  <c r="AF143" i="119"/>
  <c r="AE143" i="119"/>
  <c r="Z143" i="119"/>
  <c r="Y143" i="119"/>
  <c r="T143" i="119"/>
  <c r="S143" i="119"/>
  <c r="N143" i="119"/>
  <c r="M143" i="119"/>
  <c r="H143" i="119"/>
  <c r="G143" i="119"/>
  <c r="B143" i="119"/>
  <c r="AF142" i="119"/>
  <c r="AE142" i="119"/>
  <c r="Z142" i="119"/>
  <c r="Y142" i="119"/>
  <c r="T142" i="119"/>
  <c r="S142" i="119"/>
  <c r="N142" i="119"/>
  <c r="M142" i="119"/>
  <c r="H142" i="119"/>
  <c r="G142" i="119"/>
  <c r="B142" i="119"/>
  <c r="AF141" i="119"/>
  <c r="AE141" i="119"/>
  <c r="Z141" i="119"/>
  <c r="Y141" i="119"/>
  <c r="T141" i="119"/>
  <c r="S141" i="119"/>
  <c r="N141" i="119"/>
  <c r="M141" i="119"/>
  <c r="H141" i="119"/>
  <c r="G141" i="119"/>
  <c r="B141" i="119"/>
  <c r="AF140" i="119"/>
  <c r="AD140" i="119"/>
  <c r="AB140" i="119" s="1"/>
  <c r="Z140" i="119"/>
  <c r="X140" i="119"/>
  <c r="V140" i="119" s="1"/>
  <c r="T140" i="119"/>
  <c r="R140" i="119"/>
  <c r="P140" i="119" s="1"/>
  <c r="N140" i="119"/>
  <c r="L140" i="119"/>
  <c r="J140" i="119" s="1"/>
  <c r="H140" i="119"/>
  <c r="F140" i="119"/>
  <c r="B140" i="119"/>
  <c r="AB139" i="119"/>
  <c r="V139" i="119"/>
  <c r="P139" i="119"/>
  <c r="J139" i="119"/>
  <c r="D139" i="119"/>
  <c r="AF138" i="119"/>
  <c r="AE138" i="119"/>
  <c r="Z138" i="119"/>
  <c r="Y138" i="119"/>
  <c r="T138" i="119"/>
  <c r="S138" i="119"/>
  <c r="N138" i="119"/>
  <c r="M138" i="119"/>
  <c r="H138" i="119"/>
  <c r="G138" i="119"/>
  <c r="B138" i="119"/>
  <c r="AF137" i="119"/>
  <c r="AE137" i="119"/>
  <c r="Z137" i="119"/>
  <c r="Y137" i="119"/>
  <c r="T137" i="119"/>
  <c r="S137" i="119"/>
  <c r="N137" i="119"/>
  <c r="M137" i="119"/>
  <c r="H137" i="119"/>
  <c r="G137" i="119"/>
  <c r="B137" i="119"/>
  <c r="AF136" i="119"/>
  <c r="AE136" i="119"/>
  <c r="Z136" i="119"/>
  <c r="Y136" i="119"/>
  <c r="T136" i="119"/>
  <c r="S136" i="119"/>
  <c r="N136" i="119"/>
  <c r="M136" i="119"/>
  <c r="H136" i="119"/>
  <c r="G136" i="119"/>
  <c r="B136" i="119"/>
  <c r="AF135" i="119"/>
  <c r="AE135" i="119"/>
  <c r="Z135" i="119"/>
  <c r="Y135" i="119"/>
  <c r="T135" i="119"/>
  <c r="S135" i="119"/>
  <c r="N135" i="119"/>
  <c r="M135" i="119"/>
  <c r="H135" i="119"/>
  <c r="G135" i="119"/>
  <c r="B135" i="119"/>
  <c r="AF134" i="119"/>
  <c r="AE134" i="119"/>
  <c r="Z134" i="119"/>
  <c r="Y134" i="119"/>
  <c r="T134" i="119"/>
  <c r="S134" i="119"/>
  <c r="N134" i="119"/>
  <c r="M134" i="119"/>
  <c r="H134" i="119"/>
  <c r="G134" i="119"/>
  <c r="B134" i="119"/>
  <c r="AF133" i="119"/>
  <c r="AE133" i="119"/>
  <c r="Z133" i="119"/>
  <c r="Y133" i="119"/>
  <c r="T133" i="119"/>
  <c r="S133" i="119"/>
  <c r="N133" i="119"/>
  <c r="M133" i="119"/>
  <c r="H133" i="119"/>
  <c r="G133" i="119"/>
  <c r="B133" i="119"/>
  <c r="AF132" i="119"/>
  <c r="AE132" i="119"/>
  <c r="Z132" i="119"/>
  <c r="Y132" i="119"/>
  <c r="T132" i="119"/>
  <c r="S132" i="119"/>
  <c r="N132" i="119"/>
  <c r="M132" i="119"/>
  <c r="H132" i="119"/>
  <c r="G132" i="119"/>
  <c r="B132" i="119"/>
  <c r="AF131" i="119"/>
  <c r="AE131" i="119"/>
  <c r="Z131" i="119"/>
  <c r="Y131" i="119"/>
  <c r="T131" i="119"/>
  <c r="S131" i="119"/>
  <c r="N131" i="119"/>
  <c r="M131" i="119"/>
  <c r="H131" i="119"/>
  <c r="G131" i="119"/>
  <c r="B131" i="119"/>
  <c r="AF130" i="119"/>
  <c r="AE130" i="119"/>
  <c r="Z130" i="119"/>
  <c r="Y130" i="119"/>
  <c r="T130" i="119"/>
  <c r="S130" i="119"/>
  <c r="N130" i="119"/>
  <c r="M130" i="119"/>
  <c r="H130" i="119"/>
  <c r="G130" i="119"/>
  <c r="B130" i="119"/>
  <c r="AF129" i="119"/>
  <c r="AE129" i="119"/>
  <c r="Z129" i="119"/>
  <c r="Y129" i="119"/>
  <c r="T129" i="119"/>
  <c r="S129" i="119"/>
  <c r="N129" i="119"/>
  <c r="M129" i="119"/>
  <c r="H129" i="119"/>
  <c r="G129" i="119"/>
  <c r="B129" i="119"/>
  <c r="AF128" i="119"/>
  <c r="AE128" i="119"/>
  <c r="Z128" i="119"/>
  <c r="Y128" i="119"/>
  <c r="T128" i="119"/>
  <c r="S128" i="119"/>
  <c r="N128" i="119"/>
  <c r="M128" i="119"/>
  <c r="H128" i="119"/>
  <c r="G128" i="119"/>
  <c r="B128" i="119"/>
  <c r="AF127" i="119"/>
  <c r="AE127" i="119"/>
  <c r="Z127" i="119"/>
  <c r="Y127" i="119"/>
  <c r="T127" i="119"/>
  <c r="S127" i="119"/>
  <c r="N127" i="119"/>
  <c r="M127" i="119"/>
  <c r="H127" i="119"/>
  <c r="G127" i="119"/>
  <c r="B127" i="119"/>
  <c r="AF126" i="119"/>
  <c r="AE126" i="119"/>
  <c r="Z126" i="119"/>
  <c r="Y126" i="119"/>
  <c r="T126" i="119"/>
  <c r="S126" i="119"/>
  <c r="N126" i="119"/>
  <c r="M126" i="119"/>
  <c r="H126" i="119"/>
  <c r="G126" i="119"/>
  <c r="B126" i="119"/>
  <c r="AF125" i="119"/>
  <c r="AE125" i="119"/>
  <c r="Z125" i="119"/>
  <c r="Y125" i="119"/>
  <c r="T125" i="119"/>
  <c r="S125" i="119"/>
  <c r="N125" i="119"/>
  <c r="M125" i="119"/>
  <c r="H125" i="119"/>
  <c r="G125" i="119"/>
  <c r="B125" i="119"/>
  <c r="AF124" i="119"/>
  <c r="AE124" i="119"/>
  <c r="Z124" i="119"/>
  <c r="Y124" i="119"/>
  <c r="T124" i="119"/>
  <c r="S124" i="119"/>
  <c r="N124" i="119"/>
  <c r="M124" i="119"/>
  <c r="H124" i="119"/>
  <c r="G124" i="119"/>
  <c r="B124" i="119"/>
  <c r="AF123" i="119"/>
  <c r="AD123" i="119"/>
  <c r="AB123" i="119" s="1"/>
  <c r="Z123" i="119"/>
  <c r="X123" i="119"/>
  <c r="V123" i="119" s="1"/>
  <c r="T123" i="119"/>
  <c r="R123" i="119"/>
  <c r="N123" i="119"/>
  <c r="L123" i="119"/>
  <c r="J123" i="119" s="1"/>
  <c r="H123" i="119"/>
  <c r="F123" i="119"/>
  <c r="D123" i="119" s="1"/>
  <c r="B123" i="119"/>
  <c r="AB122" i="119"/>
  <c r="V122" i="119"/>
  <c r="P122" i="119"/>
  <c r="J122" i="119"/>
  <c r="D122" i="119"/>
  <c r="AI122" i="119" s="1"/>
  <c r="AF121" i="119"/>
  <c r="AE121" i="119"/>
  <c r="Z121" i="119"/>
  <c r="Y121" i="119"/>
  <c r="T121" i="119"/>
  <c r="S121" i="119"/>
  <c r="N121" i="119"/>
  <c r="M121" i="119"/>
  <c r="H121" i="119"/>
  <c r="G121" i="119"/>
  <c r="B121" i="119"/>
  <c r="AF120" i="119"/>
  <c r="AE120" i="119"/>
  <c r="Z120" i="119"/>
  <c r="Y120" i="119"/>
  <c r="T120" i="119"/>
  <c r="S120" i="119"/>
  <c r="N120" i="119"/>
  <c r="M120" i="119"/>
  <c r="H120" i="119"/>
  <c r="G120" i="119"/>
  <c r="B120" i="119"/>
  <c r="AF119" i="119"/>
  <c r="AE119" i="119"/>
  <c r="Z119" i="119"/>
  <c r="Y119" i="119"/>
  <c r="T119" i="119"/>
  <c r="S119" i="119"/>
  <c r="N119" i="119"/>
  <c r="M119" i="119"/>
  <c r="H119" i="119"/>
  <c r="G119" i="119"/>
  <c r="B119" i="119"/>
  <c r="AF118" i="119"/>
  <c r="AE118" i="119"/>
  <c r="Z118" i="119"/>
  <c r="Y118" i="119"/>
  <c r="T118" i="119"/>
  <c r="S118" i="119"/>
  <c r="N118" i="119"/>
  <c r="M118" i="119"/>
  <c r="H118" i="119"/>
  <c r="G118" i="119"/>
  <c r="B118" i="119"/>
  <c r="AE107" i="119"/>
  <c r="AE106" i="119" s="1"/>
  <c r="Y107" i="119"/>
  <c r="Y106" i="119" s="1"/>
  <c r="S107" i="119"/>
  <c r="S106" i="119" s="1"/>
  <c r="M107" i="119"/>
  <c r="M106" i="119" s="1"/>
  <c r="G107" i="119"/>
  <c r="G106" i="119" s="1"/>
  <c r="B107" i="119"/>
  <c r="AD106" i="119"/>
  <c r="AB106" i="119" s="1"/>
  <c r="X106" i="119"/>
  <c r="V106" i="119" s="1"/>
  <c r="R106" i="119"/>
  <c r="P106" i="119" s="1"/>
  <c r="L106" i="119"/>
  <c r="F106" i="119"/>
  <c r="D106" i="119" s="1"/>
  <c r="B106" i="119"/>
  <c r="AB105" i="119"/>
  <c r="V105" i="119"/>
  <c r="P105" i="119"/>
  <c r="J105" i="119"/>
  <c r="D105" i="119"/>
  <c r="AF104" i="119"/>
  <c r="AE104" i="119"/>
  <c r="Z104" i="119"/>
  <c r="Y104" i="119"/>
  <c r="T104" i="119"/>
  <c r="S104" i="119"/>
  <c r="N104" i="119"/>
  <c r="M104" i="119"/>
  <c r="H104" i="119"/>
  <c r="G104" i="119"/>
  <c r="B104" i="119"/>
  <c r="AF103" i="119"/>
  <c r="AE103" i="119"/>
  <c r="Z103" i="119"/>
  <c r="Y103" i="119"/>
  <c r="T103" i="119"/>
  <c r="S103" i="119"/>
  <c r="N103" i="119"/>
  <c r="M103" i="119"/>
  <c r="H103" i="119"/>
  <c r="G103" i="119"/>
  <c r="B103" i="119"/>
  <c r="AF102" i="119"/>
  <c r="AE102" i="119"/>
  <c r="Z102" i="119"/>
  <c r="Y102" i="119"/>
  <c r="T102" i="119"/>
  <c r="S102" i="119"/>
  <c r="N102" i="119"/>
  <c r="M102" i="119"/>
  <c r="H102" i="119"/>
  <c r="G102" i="119"/>
  <c r="B102" i="119"/>
  <c r="AF101" i="119"/>
  <c r="AE101" i="119"/>
  <c r="Z101" i="119"/>
  <c r="Y101" i="119"/>
  <c r="T101" i="119"/>
  <c r="S101" i="119"/>
  <c r="N101" i="119"/>
  <c r="M101" i="119"/>
  <c r="H101" i="119"/>
  <c r="G101" i="119"/>
  <c r="AF100" i="119"/>
  <c r="AE100" i="119"/>
  <c r="Z100" i="119"/>
  <c r="Y100" i="119"/>
  <c r="T100" i="119"/>
  <c r="S100" i="119"/>
  <c r="N100" i="119"/>
  <c r="M100" i="119"/>
  <c r="H100" i="119"/>
  <c r="G100" i="119"/>
  <c r="AF99" i="119"/>
  <c r="AE99" i="119"/>
  <c r="Z99" i="119"/>
  <c r="Y99" i="119"/>
  <c r="T99" i="119"/>
  <c r="S99" i="119"/>
  <c r="N99" i="119"/>
  <c r="M99" i="119"/>
  <c r="H99" i="119"/>
  <c r="G99" i="119"/>
  <c r="AF98" i="119"/>
  <c r="AE98" i="119"/>
  <c r="Z98" i="119"/>
  <c r="Y98" i="119"/>
  <c r="T98" i="119"/>
  <c r="S98" i="119"/>
  <c r="N98" i="119"/>
  <c r="M98" i="119"/>
  <c r="H98" i="119"/>
  <c r="G98" i="119"/>
  <c r="AF96" i="119"/>
  <c r="AD89" i="119"/>
  <c r="AB89" i="119" s="1"/>
  <c r="X89" i="119"/>
  <c r="V89" i="119" s="1"/>
  <c r="R89" i="119"/>
  <c r="P89" i="119" s="1"/>
  <c r="L89" i="119"/>
  <c r="J89" i="119" s="1"/>
  <c r="F89" i="119"/>
  <c r="D89" i="119" s="1"/>
  <c r="B89" i="119"/>
  <c r="AB88" i="119"/>
  <c r="V88" i="119"/>
  <c r="P88" i="119"/>
  <c r="J88" i="119"/>
  <c r="D88" i="119"/>
  <c r="AF87" i="119"/>
  <c r="AE87" i="119"/>
  <c r="Z87" i="119"/>
  <c r="Y87" i="119"/>
  <c r="T87" i="119"/>
  <c r="S87" i="119"/>
  <c r="N87" i="119"/>
  <c r="M87" i="119"/>
  <c r="H87" i="119"/>
  <c r="G87" i="119"/>
  <c r="B87" i="119"/>
  <c r="AF86" i="119"/>
  <c r="AE86" i="119"/>
  <c r="Z86" i="119"/>
  <c r="Y86" i="119"/>
  <c r="T86" i="119"/>
  <c r="S86" i="119"/>
  <c r="N86" i="119"/>
  <c r="M86" i="119"/>
  <c r="H86" i="119"/>
  <c r="G86" i="119"/>
  <c r="B86" i="119"/>
  <c r="AF85" i="119"/>
  <c r="AE85" i="119"/>
  <c r="Z85" i="119"/>
  <c r="Y85" i="119"/>
  <c r="T85" i="119"/>
  <c r="S85" i="119"/>
  <c r="N85" i="119"/>
  <c r="M85" i="119"/>
  <c r="H85" i="119"/>
  <c r="G85" i="119"/>
  <c r="B85" i="119"/>
  <c r="AF84" i="119"/>
  <c r="AE84" i="119"/>
  <c r="Z84" i="119"/>
  <c r="Y84" i="119"/>
  <c r="T84" i="119"/>
  <c r="S84" i="119"/>
  <c r="N84" i="119"/>
  <c r="M84" i="119"/>
  <c r="H84" i="119"/>
  <c r="G84" i="119"/>
  <c r="B84" i="119"/>
  <c r="AF83" i="119"/>
  <c r="AE83" i="119"/>
  <c r="Z83" i="119"/>
  <c r="Y83" i="119"/>
  <c r="T83" i="119"/>
  <c r="S83" i="119"/>
  <c r="N83" i="119"/>
  <c r="M83" i="119"/>
  <c r="H83" i="119"/>
  <c r="G83" i="119"/>
  <c r="B83" i="119"/>
  <c r="AF82" i="119"/>
  <c r="AE82" i="119"/>
  <c r="Z82" i="119"/>
  <c r="Y82" i="119"/>
  <c r="T82" i="119"/>
  <c r="S82" i="119"/>
  <c r="N82" i="119"/>
  <c r="M82" i="119"/>
  <c r="H82" i="119"/>
  <c r="G82" i="119"/>
  <c r="B82" i="119"/>
  <c r="AF81" i="119"/>
  <c r="AE81" i="119"/>
  <c r="Z81" i="119"/>
  <c r="Y81" i="119"/>
  <c r="T81" i="119"/>
  <c r="S81" i="119"/>
  <c r="N81" i="119"/>
  <c r="M81" i="119"/>
  <c r="H81" i="119"/>
  <c r="G81" i="119"/>
  <c r="AF80" i="119"/>
  <c r="AE80" i="119"/>
  <c r="Z80" i="119"/>
  <c r="Y80" i="119"/>
  <c r="T80" i="119"/>
  <c r="S80" i="119"/>
  <c r="N80" i="119"/>
  <c r="M80" i="119"/>
  <c r="H80" i="119"/>
  <c r="G80" i="119"/>
  <c r="AF79" i="119"/>
  <c r="AE79" i="119"/>
  <c r="Z79" i="119"/>
  <c r="Y79" i="119"/>
  <c r="T79" i="119"/>
  <c r="S79" i="119"/>
  <c r="N79" i="119"/>
  <c r="M79" i="119"/>
  <c r="H79" i="119"/>
  <c r="G79" i="119"/>
  <c r="AD72" i="119"/>
  <c r="AB72" i="119" s="1"/>
  <c r="X72" i="119"/>
  <c r="V72" i="119" s="1"/>
  <c r="R72" i="119"/>
  <c r="P72" i="119" s="1"/>
  <c r="L72" i="119"/>
  <c r="F72" i="119"/>
  <c r="D72" i="119" s="1"/>
  <c r="B72" i="119"/>
  <c r="AB71" i="119"/>
  <c r="V71" i="119"/>
  <c r="P71" i="119"/>
  <c r="J71" i="119"/>
  <c r="D71" i="119"/>
  <c r="AF70" i="119"/>
  <c r="AE70" i="119"/>
  <c r="Z70" i="119"/>
  <c r="Y70" i="119"/>
  <c r="T70" i="119"/>
  <c r="S70" i="119"/>
  <c r="N70" i="119"/>
  <c r="M70" i="119"/>
  <c r="H70" i="119"/>
  <c r="G70" i="119"/>
  <c r="B70" i="119"/>
  <c r="AF69" i="119"/>
  <c r="AE69" i="119"/>
  <c r="Z69" i="119"/>
  <c r="Y69" i="119"/>
  <c r="T69" i="119"/>
  <c r="S69" i="119"/>
  <c r="N69" i="119"/>
  <c r="M69" i="119"/>
  <c r="H69" i="119"/>
  <c r="G69" i="119"/>
  <c r="B69" i="119"/>
  <c r="AF68" i="119"/>
  <c r="AE68" i="119"/>
  <c r="Z68" i="119"/>
  <c r="Y68" i="119"/>
  <c r="T68" i="119"/>
  <c r="S68" i="119"/>
  <c r="N68" i="119"/>
  <c r="M68" i="119"/>
  <c r="H68" i="119"/>
  <c r="G68" i="119"/>
  <c r="B68" i="119"/>
  <c r="AF67" i="119"/>
  <c r="AE67" i="119"/>
  <c r="Z67" i="119"/>
  <c r="Y67" i="119"/>
  <c r="T67" i="119"/>
  <c r="S67" i="119"/>
  <c r="N67" i="119"/>
  <c r="M67" i="119"/>
  <c r="H67" i="119"/>
  <c r="G67" i="119"/>
  <c r="B67" i="119"/>
  <c r="AF66" i="119"/>
  <c r="AE66" i="119"/>
  <c r="Z66" i="119"/>
  <c r="Y66" i="119"/>
  <c r="T66" i="119"/>
  <c r="S66" i="119"/>
  <c r="N66" i="119"/>
  <c r="M66" i="119"/>
  <c r="H66" i="119"/>
  <c r="G66" i="119"/>
  <c r="B66" i="119"/>
  <c r="AF65" i="119"/>
  <c r="AE65" i="119"/>
  <c r="Z65" i="119"/>
  <c r="Y65" i="119"/>
  <c r="T65" i="119"/>
  <c r="S65" i="119"/>
  <c r="N65" i="119"/>
  <c r="M65" i="119"/>
  <c r="H65" i="119"/>
  <c r="G65" i="119"/>
  <c r="B65" i="119"/>
  <c r="AF64" i="119"/>
  <c r="AE64" i="119"/>
  <c r="Z64" i="119"/>
  <c r="Y64" i="119"/>
  <c r="T64" i="119"/>
  <c r="S64" i="119"/>
  <c r="N64" i="119"/>
  <c r="M64" i="119"/>
  <c r="H64" i="119"/>
  <c r="G64" i="119"/>
  <c r="B64" i="119"/>
  <c r="AF63" i="119"/>
  <c r="AE63" i="119"/>
  <c r="Z63" i="119"/>
  <c r="Y63" i="119"/>
  <c r="T63" i="119"/>
  <c r="S63" i="119"/>
  <c r="N63" i="119"/>
  <c r="M63" i="119"/>
  <c r="H63" i="119"/>
  <c r="G63" i="119"/>
  <c r="B63" i="119"/>
  <c r="AF62" i="119"/>
  <c r="AE62" i="119"/>
  <c r="Z62" i="119"/>
  <c r="Y62" i="119"/>
  <c r="T62" i="119"/>
  <c r="S62" i="119"/>
  <c r="N62" i="119"/>
  <c r="M62" i="119"/>
  <c r="H62" i="119"/>
  <c r="G62" i="119"/>
  <c r="B62" i="119"/>
  <c r="AF61" i="119"/>
  <c r="AE61" i="119"/>
  <c r="Z61" i="119"/>
  <c r="Y61" i="119"/>
  <c r="T61" i="119"/>
  <c r="S61" i="119"/>
  <c r="N61" i="119"/>
  <c r="M61" i="119"/>
  <c r="H61" i="119"/>
  <c r="G61" i="119"/>
  <c r="B61" i="119"/>
  <c r="AF60" i="119"/>
  <c r="AE60" i="119"/>
  <c r="Z60" i="119"/>
  <c r="Y60" i="119"/>
  <c r="T60" i="119"/>
  <c r="S60" i="119"/>
  <c r="N60" i="119"/>
  <c r="M60" i="119"/>
  <c r="H60" i="119"/>
  <c r="G60" i="119"/>
  <c r="B60" i="119"/>
  <c r="AF59" i="119"/>
  <c r="AE59" i="119"/>
  <c r="Z59" i="119"/>
  <c r="Y59" i="119"/>
  <c r="T59" i="119"/>
  <c r="S59" i="119"/>
  <c r="N59" i="119"/>
  <c r="M59" i="119"/>
  <c r="H59" i="119"/>
  <c r="G59" i="119"/>
  <c r="B59" i="119"/>
  <c r="AF58" i="119"/>
  <c r="AE58" i="119"/>
  <c r="Z58" i="119"/>
  <c r="Y58" i="119"/>
  <c r="T58" i="119"/>
  <c r="S58" i="119"/>
  <c r="N58" i="119"/>
  <c r="M58" i="119"/>
  <c r="H58" i="119"/>
  <c r="G58" i="119"/>
  <c r="B58" i="119"/>
  <c r="AD55" i="119"/>
  <c r="AB55" i="119" s="1"/>
  <c r="X55" i="119"/>
  <c r="V55" i="119" s="1"/>
  <c r="R55" i="119"/>
  <c r="L55" i="119"/>
  <c r="J55" i="119" s="1"/>
  <c r="F55" i="119"/>
  <c r="D55" i="119" s="1"/>
  <c r="B55" i="119"/>
  <c r="AB54" i="119"/>
  <c r="V54" i="119"/>
  <c r="P54" i="119"/>
  <c r="J54" i="119"/>
  <c r="D54" i="119"/>
  <c r="AF53" i="119"/>
  <c r="AE53" i="119"/>
  <c r="Z53" i="119"/>
  <c r="Y53" i="119"/>
  <c r="T53" i="119"/>
  <c r="S53" i="119"/>
  <c r="N53" i="119"/>
  <c r="M53" i="119"/>
  <c r="H53" i="119"/>
  <c r="G53" i="119"/>
  <c r="B53" i="119"/>
  <c r="AF52" i="119"/>
  <c r="AE52" i="119"/>
  <c r="Z52" i="119"/>
  <c r="Y52" i="119"/>
  <c r="T52" i="119"/>
  <c r="S52" i="119"/>
  <c r="N52" i="119"/>
  <c r="M52" i="119"/>
  <c r="H52" i="119"/>
  <c r="G52" i="119"/>
  <c r="B52" i="119"/>
  <c r="AF51" i="119"/>
  <c r="AE51" i="119"/>
  <c r="Z51" i="119"/>
  <c r="Y51" i="119"/>
  <c r="T51" i="119"/>
  <c r="S51" i="119"/>
  <c r="N51" i="119"/>
  <c r="M51" i="119"/>
  <c r="H51" i="119"/>
  <c r="G51" i="119"/>
  <c r="B51" i="119"/>
  <c r="AF50" i="119"/>
  <c r="AE50" i="119"/>
  <c r="Z50" i="119"/>
  <c r="Y50" i="119"/>
  <c r="T50" i="119"/>
  <c r="S50" i="119"/>
  <c r="N50" i="119"/>
  <c r="M50" i="119"/>
  <c r="H50" i="119"/>
  <c r="G50" i="119"/>
  <c r="AF49" i="119"/>
  <c r="AE49" i="119"/>
  <c r="Z49" i="119"/>
  <c r="Y49" i="119"/>
  <c r="T49" i="119"/>
  <c r="S49" i="119"/>
  <c r="N49" i="119"/>
  <c r="M49" i="119"/>
  <c r="H49" i="119"/>
  <c r="G49" i="119"/>
  <c r="AF48" i="119"/>
  <c r="AE48" i="119"/>
  <c r="Z48" i="119"/>
  <c r="Y48" i="119"/>
  <c r="T48" i="119"/>
  <c r="S48" i="119"/>
  <c r="N48" i="119"/>
  <c r="M48" i="119"/>
  <c r="H48" i="119"/>
  <c r="G48" i="119"/>
  <c r="AF47" i="119"/>
  <c r="AE47" i="119"/>
  <c r="Z47" i="119"/>
  <c r="Y47" i="119"/>
  <c r="T47" i="119"/>
  <c r="S47" i="119"/>
  <c r="N47" i="119"/>
  <c r="M47" i="119"/>
  <c r="H47" i="119"/>
  <c r="G47" i="119"/>
  <c r="AF46" i="119"/>
  <c r="Z46" i="119"/>
  <c r="T46" i="119"/>
  <c r="N46" i="119"/>
  <c r="H46" i="119"/>
  <c r="AD38" i="119"/>
  <c r="AB38" i="119" s="1"/>
  <c r="X38" i="119"/>
  <c r="V38" i="119" s="1"/>
  <c r="R38" i="119"/>
  <c r="P38" i="119" s="1"/>
  <c r="L38" i="119"/>
  <c r="J38" i="119" s="1"/>
  <c r="F38" i="119"/>
  <c r="B38" i="119"/>
  <c r="AB37" i="119"/>
  <c r="V37" i="119"/>
  <c r="P37" i="119"/>
  <c r="J37" i="119"/>
  <c r="D37" i="119"/>
  <c r="AF36" i="119"/>
  <c r="AE36" i="119"/>
  <c r="Z36" i="119"/>
  <c r="Y36" i="119"/>
  <c r="T36" i="119"/>
  <c r="S36" i="119"/>
  <c r="N36" i="119"/>
  <c r="M36" i="119"/>
  <c r="H36" i="119"/>
  <c r="G36" i="119"/>
  <c r="B36" i="119"/>
  <c r="AF35" i="119"/>
  <c r="AE35" i="119"/>
  <c r="Z35" i="119"/>
  <c r="Y35" i="119"/>
  <c r="T35" i="119"/>
  <c r="S35" i="119"/>
  <c r="N35" i="119"/>
  <c r="M35" i="119"/>
  <c r="H35" i="119"/>
  <c r="G35" i="119"/>
  <c r="B35" i="119"/>
  <c r="AF34" i="119"/>
  <c r="AE34" i="119"/>
  <c r="Z34" i="119"/>
  <c r="Y34" i="119"/>
  <c r="T34" i="119"/>
  <c r="S34" i="119"/>
  <c r="N34" i="119"/>
  <c r="M34" i="119"/>
  <c r="H34" i="119"/>
  <c r="G34" i="119"/>
  <c r="B34" i="119"/>
  <c r="AF33" i="119"/>
  <c r="AE33" i="119"/>
  <c r="Z33" i="119"/>
  <c r="Y33" i="119"/>
  <c r="T33" i="119"/>
  <c r="S33" i="119"/>
  <c r="N33" i="119"/>
  <c r="M33" i="119"/>
  <c r="H33" i="119"/>
  <c r="G33" i="119"/>
  <c r="B33" i="119"/>
  <c r="AF32" i="119"/>
  <c r="AE32" i="119"/>
  <c r="Z32" i="119"/>
  <c r="Y32" i="119"/>
  <c r="T32" i="119"/>
  <c r="S32" i="119"/>
  <c r="N32" i="119"/>
  <c r="M32" i="119"/>
  <c r="H32" i="119"/>
  <c r="G32" i="119"/>
  <c r="B32" i="119"/>
  <c r="AF31" i="119"/>
  <c r="AE31" i="119"/>
  <c r="Z31" i="119"/>
  <c r="Y31" i="119"/>
  <c r="T31" i="119"/>
  <c r="S31" i="119"/>
  <c r="N31" i="119"/>
  <c r="M31" i="119"/>
  <c r="H31" i="119"/>
  <c r="G31" i="119"/>
  <c r="B31" i="119"/>
  <c r="AF30" i="119"/>
  <c r="AE30" i="119"/>
  <c r="Z30" i="119"/>
  <c r="Y30" i="119"/>
  <c r="T30" i="119"/>
  <c r="S30" i="119"/>
  <c r="N30" i="119"/>
  <c r="M30" i="119"/>
  <c r="H30" i="119"/>
  <c r="G30" i="119"/>
  <c r="B30" i="119"/>
  <c r="AF29" i="119"/>
  <c r="AE29" i="119"/>
  <c r="Z29" i="119"/>
  <c r="Y29" i="119"/>
  <c r="T29" i="119"/>
  <c r="S29" i="119"/>
  <c r="N29" i="119"/>
  <c r="M29" i="119"/>
  <c r="H29" i="119"/>
  <c r="G29" i="119"/>
  <c r="B29" i="119"/>
  <c r="AF28" i="119"/>
  <c r="AE28" i="119"/>
  <c r="Z28" i="119"/>
  <c r="Y28" i="119"/>
  <c r="T28" i="119"/>
  <c r="S28" i="119"/>
  <c r="N28" i="119"/>
  <c r="M28" i="119"/>
  <c r="H28" i="119"/>
  <c r="G28" i="119"/>
  <c r="B28" i="119"/>
  <c r="AF27" i="119"/>
  <c r="AE27" i="119"/>
  <c r="Z27" i="119"/>
  <c r="Y27" i="119"/>
  <c r="T27" i="119"/>
  <c r="S27" i="119"/>
  <c r="N27" i="119"/>
  <c r="M27" i="119"/>
  <c r="H27" i="119"/>
  <c r="G27" i="119"/>
  <c r="B27" i="119"/>
  <c r="AF26" i="119"/>
  <c r="AE26" i="119"/>
  <c r="Z26" i="119"/>
  <c r="Y26" i="119"/>
  <c r="T26" i="119"/>
  <c r="S26" i="119"/>
  <c r="N26" i="119"/>
  <c r="M26" i="119"/>
  <c r="H26" i="119"/>
  <c r="G26" i="119"/>
  <c r="B26" i="119"/>
  <c r="AF25" i="119"/>
  <c r="AE25" i="119"/>
  <c r="Z25" i="119"/>
  <c r="Y25" i="119"/>
  <c r="T25" i="119"/>
  <c r="S25" i="119"/>
  <c r="N25" i="119"/>
  <c r="M25" i="119"/>
  <c r="H25" i="119"/>
  <c r="G25" i="119"/>
  <c r="B25" i="119"/>
  <c r="AF24" i="119"/>
  <c r="AE24" i="119"/>
  <c r="Z24" i="119"/>
  <c r="Y24" i="119"/>
  <c r="T24" i="119"/>
  <c r="S24" i="119"/>
  <c r="N24" i="119"/>
  <c r="M24" i="119"/>
  <c r="H24" i="119"/>
  <c r="G24" i="119"/>
  <c r="B24" i="119"/>
  <c r="AE23" i="119"/>
  <c r="Y23" i="119"/>
  <c r="S23" i="119"/>
  <c r="M23" i="119"/>
  <c r="G23" i="119"/>
  <c r="B23" i="119"/>
  <c r="AE22" i="119"/>
  <c r="AE190" i="119" s="1"/>
  <c r="Y22" i="119"/>
  <c r="S22" i="119"/>
  <c r="S190" i="119" s="1"/>
  <c r="M22" i="119"/>
  <c r="M190" i="119" s="1"/>
  <c r="G190" i="119"/>
  <c r="B22" i="119"/>
  <c r="AF21" i="119"/>
  <c r="AD21" i="119"/>
  <c r="AB21" i="119" s="1"/>
  <c r="Z21" i="119"/>
  <c r="X21" i="119"/>
  <c r="V21" i="119" s="1"/>
  <c r="T21" i="119"/>
  <c r="R21" i="119"/>
  <c r="P21" i="119" s="1"/>
  <c r="N21" i="119"/>
  <c r="L21" i="119"/>
  <c r="J21" i="119" s="1"/>
  <c r="H21" i="119"/>
  <c r="F21" i="119"/>
  <c r="D21" i="119" s="1"/>
  <c r="B21" i="119"/>
  <c r="B9" i="119"/>
  <c r="G202" i="119" s="1"/>
  <c r="B202" i="118"/>
  <c r="AD192" i="118"/>
  <c r="X192" i="118"/>
  <c r="R192" i="118"/>
  <c r="L192" i="118"/>
  <c r="F192" i="118"/>
  <c r="AF189" i="118"/>
  <c r="AE189" i="118"/>
  <c r="Z189" i="118"/>
  <c r="Y189" i="118"/>
  <c r="T189" i="118"/>
  <c r="S189" i="118"/>
  <c r="N189" i="118"/>
  <c r="M189" i="118"/>
  <c r="H189" i="118"/>
  <c r="G189" i="118"/>
  <c r="B189" i="118"/>
  <c r="AF188" i="118"/>
  <c r="AE188" i="118"/>
  <c r="Z188" i="118"/>
  <c r="Y188" i="118"/>
  <c r="T188" i="118"/>
  <c r="S188" i="118"/>
  <c r="N188" i="118"/>
  <c r="M188" i="118"/>
  <c r="H188" i="118"/>
  <c r="G188" i="118"/>
  <c r="B188" i="118"/>
  <c r="AF187" i="118"/>
  <c r="AE187" i="118"/>
  <c r="Z187" i="118"/>
  <c r="Y187" i="118"/>
  <c r="T187" i="118"/>
  <c r="S187" i="118"/>
  <c r="N187" i="118"/>
  <c r="M187" i="118"/>
  <c r="H187" i="118"/>
  <c r="G187" i="118"/>
  <c r="B187" i="118"/>
  <c r="AF186" i="118"/>
  <c r="AE186" i="118"/>
  <c r="Z186" i="118"/>
  <c r="Y186" i="118"/>
  <c r="T186" i="118"/>
  <c r="S186" i="118"/>
  <c r="N186" i="118"/>
  <c r="M186" i="118"/>
  <c r="H186" i="118"/>
  <c r="G186" i="118"/>
  <c r="B186" i="118"/>
  <c r="AF185" i="118"/>
  <c r="AE185" i="118"/>
  <c r="Z185" i="118"/>
  <c r="Y185" i="118"/>
  <c r="T185" i="118"/>
  <c r="S185" i="118"/>
  <c r="N185" i="118"/>
  <c r="M185" i="118"/>
  <c r="H185" i="118"/>
  <c r="G185" i="118"/>
  <c r="B185" i="118"/>
  <c r="AF184" i="118"/>
  <c r="AE184" i="118"/>
  <c r="Z184" i="118"/>
  <c r="Y184" i="118"/>
  <c r="T184" i="118"/>
  <c r="S184" i="118"/>
  <c r="N184" i="118"/>
  <c r="M184" i="118"/>
  <c r="H184" i="118"/>
  <c r="G184" i="118"/>
  <c r="B184" i="118"/>
  <c r="AF183" i="118"/>
  <c r="AE183" i="118"/>
  <c r="Z183" i="118"/>
  <c r="Y183" i="118"/>
  <c r="T183" i="118"/>
  <c r="S183" i="118"/>
  <c r="N183" i="118"/>
  <c r="M183" i="118"/>
  <c r="H183" i="118"/>
  <c r="G183" i="118"/>
  <c r="B183" i="118"/>
  <c r="AF182" i="118"/>
  <c r="AE182" i="118"/>
  <c r="Z182" i="118"/>
  <c r="Y182" i="118"/>
  <c r="T182" i="118"/>
  <c r="S182" i="118"/>
  <c r="N182" i="118"/>
  <c r="M182" i="118"/>
  <c r="H182" i="118"/>
  <c r="G182" i="118"/>
  <c r="B182" i="118"/>
  <c r="AF181" i="118"/>
  <c r="AE181" i="118"/>
  <c r="Z181" i="118"/>
  <c r="Y181" i="118"/>
  <c r="T181" i="118"/>
  <c r="S181" i="118"/>
  <c r="N181" i="118"/>
  <c r="M181" i="118"/>
  <c r="H181" i="118"/>
  <c r="G181" i="118"/>
  <c r="B181" i="118"/>
  <c r="AF180" i="118"/>
  <c r="AE180" i="118"/>
  <c r="Z180" i="118"/>
  <c r="Y180" i="118"/>
  <c r="T180" i="118"/>
  <c r="S180" i="118"/>
  <c r="N180" i="118"/>
  <c r="M180" i="118"/>
  <c r="H180" i="118"/>
  <c r="G180" i="118"/>
  <c r="B180" i="118"/>
  <c r="AF179" i="118"/>
  <c r="AE179" i="118"/>
  <c r="Z179" i="118"/>
  <c r="Y179" i="118"/>
  <c r="T179" i="118"/>
  <c r="S179" i="118"/>
  <c r="N179" i="118"/>
  <c r="M179" i="118"/>
  <c r="H179" i="118"/>
  <c r="G179" i="118"/>
  <c r="B179" i="118"/>
  <c r="AF178" i="118"/>
  <c r="AE178" i="118"/>
  <c r="Z178" i="118"/>
  <c r="Y178" i="118"/>
  <c r="T178" i="118"/>
  <c r="S178" i="118"/>
  <c r="N178" i="118"/>
  <c r="M178" i="118"/>
  <c r="H178" i="118"/>
  <c r="G178" i="118"/>
  <c r="B178" i="118"/>
  <c r="AF177" i="118"/>
  <c r="AE177" i="118"/>
  <c r="Z177" i="118"/>
  <c r="Y177" i="118"/>
  <c r="T177" i="118"/>
  <c r="S177" i="118"/>
  <c r="N177" i="118"/>
  <c r="M177" i="118"/>
  <c r="H177" i="118"/>
  <c r="G177" i="118"/>
  <c r="B177" i="118"/>
  <c r="AF176" i="118"/>
  <c r="AE176" i="118"/>
  <c r="Z176" i="118"/>
  <c r="Y176" i="118"/>
  <c r="T176" i="118"/>
  <c r="S176" i="118"/>
  <c r="N176" i="118"/>
  <c r="M176" i="118"/>
  <c r="H176" i="118"/>
  <c r="G176" i="118"/>
  <c r="B176" i="118"/>
  <c r="AF175" i="118"/>
  <c r="AE175" i="118"/>
  <c r="Z175" i="118"/>
  <c r="Y175" i="118"/>
  <c r="T175" i="118"/>
  <c r="S175" i="118"/>
  <c r="N175" i="118"/>
  <c r="M175" i="118"/>
  <c r="H175" i="118"/>
  <c r="G175" i="118"/>
  <c r="B175" i="118"/>
  <c r="AF174" i="118"/>
  <c r="AD174" i="118"/>
  <c r="AB174" i="118" s="1"/>
  <c r="Z174" i="118"/>
  <c r="X174" i="118"/>
  <c r="V174" i="118" s="1"/>
  <c r="T174" i="118"/>
  <c r="R174" i="118"/>
  <c r="P174" i="118" s="1"/>
  <c r="N174" i="118"/>
  <c r="L174" i="118"/>
  <c r="J174" i="118" s="1"/>
  <c r="H174" i="118"/>
  <c r="F174" i="118"/>
  <c r="D174" i="118" s="1"/>
  <c r="B174" i="118"/>
  <c r="AB173" i="118"/>
  <c r="V173" i="118"/>
  <c r="P173" i="118"/>
  <c r="J173" i="118"/>
  <c r="D173" i="118"/>
  <c r="AF172" i="118"/>
  <c r="AE172" i="118"/>
  <c r="Z172" i="118"/>
  <c r="Y172" i="118"/>
  <c r="T172" i="118"/>
  <c r="S172" i="118"/>
  <c r="N172" i="118"/>
  <c r="M172" i="118"/>
  <c r="H172" i="118"/>
  <c r="G172" i="118"/>
  <c r="B172" i="118"/>
  <c r="AF171" i="118"/>
  <c r="AE171" i="118"/>
  <c r="Z171" i="118"/>
  <c r="Y171" i="118"/>
  <c r="T171" i="118"/>
  <c r="S171" i="118"/>
  <c r="N171" i="118"/>
  <c r="M171" i="118"/>
  <c r="H171" i="118"/>
  <c r="G171" i="118"/>
  <c r="B171" i="118"/>
  <c r="AF170" i="118"/>
  <c r="AE170" i="118"/>
  <c r="Z170" i="118"/>
  <c r="Y170" i="118"/>
  <c r="T170" i="118"/>
  <c r="S170" i="118"/>
  <c r="N170" i="118"/>
  <c r="M170" i="118"/>
  <c r="H170" i="118"/>
  <c r="G170" i="118"/>
  <c r="B170" i="118"/>
  <c r="AF169" i="118"/>
  <c r="AE169" i="118"/>
  <c r="Z169" i="118"/>
  <c r="Y169" i="118"/>
  <c r="T169" i="118"/>
  <c r="S169" i="118"/>
  <c r="N169" i="118"/>
  <c r="M169" i="118"/>
  <c r="H169" i="118"/>
  <c r="G169" i="118"/>
  <c r="B169" i="118"/>
  <c r="AF168" i="118"/>
  <c r="AE168" i="118"/>
  <c r="Z168" i="118"/>
  <c r="Y168" i="118"/>
  <c r="T168" i="118"/>
  <c r="S168" i="118"/>
  <c r="N168" i="118"/>
  <c r="M168" i="118"/>
  <c r="H168" i="118"/>
  <c r="G168" i="118"/>
  <c r="B168" i="118"/>
  <c r="AF167" i="118"/>
  <c r="AE167" i="118"/>
  <c r="Z167" i="118"/>
  <c r="Y167" i="118"/>
  <c r="T167" i="118"/>
  <c r="S167" i="118"/>
  <c r="N167" i="118"/>
  <c r="M167" i="118"/>
  <c r="H167" i="118"/>
  <c r="G167" i="118"/>
  <c r="B167" i="118"/>
  <c r="AF166" i="118"/>
  <c r="AE166" i="118"/>
  <c r="Z166" i="118"/>
  <c r="Y166" i="118"/>
  <c r="T166" i="118"/>
  <c r="S166" i="118"/>
  <c r="N166" i="118"/>
  <c r="M166" i="118"/>
  <c r="H166" i="118"/>
  <c r="G166" i="118"/>
  <c r="B166" i="118"/>
  <c r="AF165" i="118"/>
  <c r="AE165" i="118"/>
  <c r="Z165" i="118"/>
  <c r="Y165" i="118"/>
  <c r="T165" i="118"/>
  <c r="S165" i="118"/>
  <c r="N165" i="118"/>
  <c r="M165" i="118"/>
  <c r="H165" i="118"/>
  <c r="G165" i="118"/>
  <c r="B165" i="118"/>
  <c r="AF164" i="118"/>
  <c r="AE164" i="118"/>
  <c r="Z164" i="118"/>
  <c r="Y164" i="118"/>
  <c r="T164" i="118"/>
  <c r="S164" i="118"/>
  <c r="N164" i="118"/>
  <c r="M164" i="118"/>
  <c r="H164" i="118"/>
  <c r="G164" i="118"/>
  <c r="B164" i="118"/>
  <c r="AF163" i="118"/>
  <c r="AE163" i="118"/>
  <c r="Z163" i="118"/>
  <c r="Y163" i="118"/>
  <c r="T163" i="118"/>
  <c r="S163" i="118"/>
  <c r="N163" i="118"/>
  <c r="M163" i="118"/>
  <c r="H163" i="118"/>
  <c r="G163" i="118"/>
  <c r="B163" i="118"/>
  <c r="AF162" i="118"/>
  <c r="AE162" i="118"/>
  <c r="Z162" i="118"/>
  <c r="Y162" i="118"/>
  <c r="T162" i="118"/>
  <c r="S162" i="118"/>
  <c r="N162" i="118"/>
  <c r="M162" i="118"/>
  <c r="H162" i="118"/>
  <c r="G162" i="118"/>
  <c r="B162" i="118"/>
  <c r="AF161" i="118"/>
  <c r="AE161" i="118"/>
  <c r="Z161" i="118"/>
  <c r="Y161" i="118"/>
  <c r="T161" i="118"/>
  <c r="S161" i="118"/>
  <c r="N161" i="118"/>
  <c r="M161" i="118"/>
  <c r="H161" i="118"/>
  <c r="G161" i="118"/>
  <c r="B161" i="118"/>
  <c r="AF160" i="118"/>
  <c r="AE160" i="118"/>
  <c r="Z160" i="118"/>
  <c r="Y160" i="118"/>
  <c r="T160" i="118"/>
  <c r="S160" i="118"/>
  <c r="N160" i="118"/>
  <c r="M160" i="118"/>
  <c r="H160" i="118"/>
  <c r="G160" i="118"/>
  <c r="B160" i="118"/>
  <c r="AF159" i="118"/>
  <c r="AE159" i="118"/>
  <c r="Z159" i="118"/>
  <c r="Y159" i="118"/>
  <c r="T159" i="118"/>
  <c r="S159" i="118"/>
  <c r="N159" i="118"/>
  <c r="M159" i="118"/>
  <c r="H159" i="118"/>
  <c r="G159" i="118"/>
  <c r="B159" i="118"/>
  <c r="AF158" i="118"/>
  <c r="AE158" i="118"/>
  <c r="Z158" i="118"/>
  <c r="Y158" i="118"/>
  <c r="T158" i="118"/>
  <c r="S158" i="118"/>
  <c r="N158" i="118"/>
  <c r="M158" i="118"/>
  <c r="H158" i="118"/>
  <c r="G158" i="118"/>
  <c r="B158" i="118"/>
  <c r="AF157" i="118"/>
  <c r="AD157" i="118"/>
  <c r="AB157" i="118" s="1"/>
  <c r="Z157" i="118"/>
  <c r="X157" i="118"/>
  <c r="V157" i="118" s="1"/>
  <c r="T157" i="118"/>
  <c r="R157" i="118"/>
  <c r="P157" i="118" s="1"/>
  <c r="N157" i="118"/>
  <c r="L157" i="118"/>
  <c r="J157" i="118" s="1"/>
  <c r="H157" i="118"/>
  <c r="F157" i="118"/>
  <c r="B157" i="118"/>
  <c r="AB156" i="118"/>
  <c r="V156" i="118"/>
  <c r="P156" i="118"/>
  <c r="J156" i="118"/>
  <c r="D156" i="118"/>
  <c r="AF155" i="118"/>
  <c r="AE155" i="118"/>
  <c r="Z155" i="118"/>
  <c r="Y155" i="118"/>
  <c r="T155" i="118"/>
  <c r="S155" i="118"/>
  <c r="N155" i="118"/>
  <c r="M155" i="118"/>
  <c r="H155" i="118"/>
  <c r="G155" i="118"/>
  <c r="B155" i="118"/>
  <c r="AF154" i="118"/>
  <c r="AE154" i="118"/>
  <c r="Z154" i="118"/>
  <c r="Y154" i="118"/>
  <c r="T154" i="118"/>
  <c r="S154" i="118"/>
  <c r="N154" i="118"/>
  <c r="M154" i="118"/>
  <c r="H154" i="118"/>
  <c r="G154" i="118"/>
  <c r="B154" i="118"/>
  <c r="AF153" i="118"/>
  <c r="AE153" i="118"/>
  <c r="Z153" i="118"/>
  <c r="Y153" i="118"/>
  <c r="T153" i="118"/>
  <c r="S153" i="118"/>
  <c r="N153" i="118"/>
  <c r="M153" i="118"/>
  <c r="H153" i="118"/>
  <c r="G153" i="118"/>
  <c r="B153" i="118"/>
  <c r="AF152" i="118"/>
  <c r="AE152" i="118"/>
  <c r="Z152" i="118"/>
  <c r="Y152" i="118"/>
  <c r="T152" i="118"/>
  <c r="S152" i="118"/>
  <c r="N152" i="118"/>
  <c r="M152" i="118"/>
  <c r="H152" i="118"/>
  <c r="G152" i="118"/>
  <c r="B152" i="118"/>
  <c r="AF151" i="118"/>
  <c r="AE151" i="118"/>
  <c r="Z151" i="118"/>
  <c r="Y151" i="118"/>
  <c r="T151" i="118"/>
  <c r="S151" i="118"/>
  <c r="N151" i="118"/>
  <c r="M151" i="118"/>
  <c r="H151" i="118"/>
  <c r="G151" i="118"/>
  <c r="B151" i="118"/>
  <c r="AF150" i="118"/>
  <c r="AE150" i="118"/>
  <c r="Z150" i="118"/>
  <c r="Y150" i="118"/>
  <c r="T150" i="118"/>
  <c r="S150" i="118"/>
  <c r="N150" i="118"/>
  <c r="M150" i="118"/>
  <c r="H150" i="118"/>
  <c r="G150" i="118"/>
  <c r="B150" i="118"/>
  <c r="AF149" i="118"/>
  <c r="AE149" i="118"/>
  <c r="Z149" i="118"/>
  <c r="Y149" i="118"/>
  <c r="T149" i="118"/>
  <c r="S149" i="118"/>
  <c r="N149" i="118"/>
  <c r="M149" i="118"/>
  <c r="H149" i="118"/>
  <c r="G149" i="118"/>
  <c r="B149" i="118"/>
  <c r="AF148" i="118"/>
  <c r="AE148" i="118"/>
  <c r="Z148" i="118"/>
  <c r="Y148" i="118"/>
  <c r="T148" i="118"/>
  <c r="S148" i="118"/>
  <c r="N148" i="118"/>
  <c r="M148" i="118"/>
  <c r="H148" i="118"/>
  <c r="G148" i="118"/>
  <c r="B148" i="118"/>
  <c r="AF147" i="118"/>
  <c r="AE147" i="118"/>
  <c r="Z147" i="118"/>
  <c r="Y147" i="118"/>
  <c r="T147" i="118"/>
  <c r="S147" i="118"/>
  <c r="N147" i="118"/>
  <c r="M147" i="118"/>
  <c r="H147" i="118"/>
  <c r="G147" i="118"/>
  <c r="B147" i="118"/>
  <c r="AF146" i="118"/>
  <c r="AE146" i="118"/>
  <c r="Z146" i="118"/>
  <c r="Y146" i="118"/>
  <c r="T146" i="118"/>
  <c r="S146" i="118"/>
  <c r="N146" i="118"/>
  <c r="M146" i="118"/>
  <c r="H146" i="118"/>
  <c r="G146" i="118"/>
  <c r="B146" i="118"/>
  <c r="AF145" i="118"/>
  <c r="AE145" i="118"/>
  <c r="Z145" i="118"/>
  <c r="Y145" i="118"/>
  <c r="T145" i="118"/>
  <c r="S145" i="118"/>
  <c r="N145" i="118"/>
  <c r="M145" i="118"/>
  <c r="H145" i="118"/>
  <c r="G145" i="118"/>
  <c r="B145" i="118"/>
  <c r="AF144" i="118"/>
  <c r="AE144" i="118"/>
  <c r="Z144" i="118"/>
  <c r="Y144" i="118"/>
  <c r="T144" i="118"/>
  <c r="S144" i="118"/>
  <c r="N144" i="118"/>
  <c r="M144" i="118"/>
  <c r="H144" i="118"/>
  <c r="G144" i="118"/>
  <c r="B144" i="118"/>
  <c r="AF143" i="118"/>
  <c r="AE143" i="118"/>
  <c r="Z143" i="118"/>
  <c r="Y143" i="118"/>
  <c r="T143" i="118"/>
  <c r="S143" i="118"/>
  <c r="N143" i="118"/>
  <c r="M143" i="118"/>
  <c r="H143" i="118"/>
  <c r="G143" i="118"/>
  <c r="B143" i="118"/>
  <c r="AF142" i="118"/>
  <c r="AE142" i="118"/>
  <c r="Z142" i="118"/>
  <c r="Y142" i="118"/>
  <c r="T142" i="118"/>
  <c r="S142" i="118"/>
  <c r="N142" i="118"/>
  <c r="M142" i="118"/>
  <c r="H142" i="118"/>
  <c r="G142" i="118"/>
  <c r="B142" i="118"/>
  <c r="AF141" i="118"/>
  <c r="AE141" i="118"/>
  <c r="Z141" i="118"/>
  <c r="Y141" i="118"/>
  <c r="T141" i="118"/>
  <c r="S141" i="118"/>
  <c r="N141" i="118"/>
  <c r="M141" i="118"/>
  <c r="H141" i="118"/>
  <c r="G141" i="118"/>
  <c r="B141" i="118"/>
  <c r="AF140" i="118"/>
  <c r="AD140" i="118"/>
  <c r="AB140" i="118" s="1"/>
  <c r="Z140" i="118"/>
  <c r="X140" i="118"/>
  <c r="V140" i="118" s="1"/>
  <c r="T140" i="118"/>
  <c r="R140" i="118"/>
  <c r="P140" i="118" s="1"/>
  <c r="N140" i="118"/>
  <c r="L140" i="118"/>
  <c r="J140" i="118" s="1"/>
  <c r="H140" i="118"/>
  <c r="F140" i="118"/>
  <c r="B140" i="118"/>
  <c r="AB139" i="118"/>
  <c r="V139" i="118"/>
  <c r="P139" i="118"/>
  <c r="J139" i="118"/>
  <c r="D139" i="118"/>
  <c r="AF138" i="118"/>
  <c r="AE138" i="118"/>
  <c r="Z138" i="118"/>
  <c r="Y138" i="118"/>
  <c r="T138" i="118"/>
  <c r="S138" i="118"/>
  <c r="N138" i="118"/>
  <c r="M138" i="118"/>
  <c r="H138" i="118"/>
  <c r="G138" i="118"/>
  <c r="B138" i="118"/>
  <c r="AF137" i="118"/>
  <c r="AE137" i="118"/>
  <c r="Z137" i="118"/>
  <c r="Y137" i="118"/>
  <c r="T137" i="118"/>
  <c r="S137" i="118"/>
  <c r="N137" i="118"/>
  <c r="M137" i="118"/>
  <c r="H137" i="118"/>
  <c r="G137" i="118"/>
  <c r="B137" i="118"/>
  <c r="AF136" i="118"/>
  <c r="AE136" i="118"/>
  <c r="Z136" i="118"/>
  <c r="Y136" i="118"/>
  <c r="T136" i="118"/>
  <c r="S136" i="118"/>
  <c r="N136" i="118"/>
  <c r="M136" i="118"/>
  <c r="H136" i="118"/>
  <c r="G136" i="118"/>
  <c r="B136" i="118"/>
  <c r="AF135" i="118"/>
  <c r="AE135" i="118"/>
  <c r="Z135" i="118"/>
  <c r="Y135" i="118"/>
  <c r="T135" i="118"/>
  <c r="S135" i="118"/>
  <c r="N135" i="118"/>
  <c r="M135" i="118"/>
  <c r="H135" i="118"/>
  <c r="G135" i="118"/>
  <c r="B135" i="118"/>
  <c r="AF134" i="118"/>
  <c r="AE134" i="118"/>
  <c r="Z134" i="118"/>
  <c r="Y134" i="118"/>
  <c r="T134" i="118"/>
  <c r="S134" i="118"/>
  <c r="N134" i="118"/>
  <c r="M134" i="118"/>
  <c r="H134" i="118"/>
  <c r="G134" i="118"/>
  <c r="B134" i="118"/>
  <c r="AF133" i="118"/>
  <c r="AE133" i="118"/>
  <c r="Z133" i="118"/>
  <c r="Y133" i="118"/>
  <c r="T133" i="118"/>
  <c r="S133" i="118"/>
  <c r="N133" i="118"/>
  <c r="M133" i="118"/>
  <c r="H133" i="118"/>
  <c r="G133" i="118"/>
  <c r="B133" i="118"/>
  <c r="AF132" i="118"/>
  <c r="AE132" i="118"/>
  <c r="Z132" i="118"/>
  <c r="Y132" i="118"/>
  <c r="T132" i="118"/>
  <c r="S132" i="118"/>
  <c r="N132" i="118"/>
  <c r="M132" i="118"/>
  <c r="H132" i="118"/>
  <c r="G132" i="118"/>
  <c r="B132" i="118"/>
  <c r="AF131" i="118"/>
  <c r="AE131" i="118"/>
  <c r="Z131" i="118"/>
  <c r="Y131" i="118"/>
  <c r="T131" i="118"/>
  <c r="S131" i="118"/>
  <c r="N131" i="118"/>
  <c r="M131" i="118"/>
  <c r="H131" i="118"/>
  <c r="G131" i="118"/>
  <c r="B131" i="118"/>
  <c r="AF130" i="118"/>
  <c r="AE130" i="118"/>
  <c r="Z130" i="118"/>
  <c r="Y130" i="118"/>
  <c r="T130" i="118"/>
  <c r="S130" i="118"/>
  <c r="N130" i="118"/>
  <c r="M130" i="118"/>
  <c r="H130" i="118"/>
  <c r="G130" i="118"/>
  <c r="B130" i="118"/>
  <c r="AF129" i="118"/>
  <c r="AE129" i="118"/>
  <c r="Z129" i="118"/>
  <c r="Y129" i="118"/>
  <c r="T129" i="118"/>
  <c r="S129" i="118"/>
  <c r="N129" i="118"/>
  <c r="M129" i="118"/>
  <c r="H129" i="118"/>
  <c r="G129" i="118"/>
  <c r="B129" i="118"/>
  <c r="AF128" i="118"/>
  <c r="AE128" i="118"/>
  <c r="Z128" i="118"/>
  <c r="Y128" i="118"/>
  <c r="T128" i="118"/>
  <c r="S128" i="118"/>
  <c r="N128" i="118"/>
  <c r="M128" i="118"/>
  <c r="H128" i="118"/>
  <c r="G128" i="118"/>
  <c r="B128" i="118"/>
  <c r="AF127" i="118"/>
  <c r="AE127" i="118"/>
  <c r="Z127" i="118"/>
  <c r="Y127" i="118"/>
  <c r="T127" i="118"/>
  <c r="S127" i="118"/>
  <c r="N127" i="118"/>
  <c r="M127" i="118"/>
  <c r="H127" i="118"/>
  <c r="G127" i="118"/>
  <c r="B127" i="118"/>
  <c r="AF126" i="118"/>
  <c r="AE126" i="118"/>
  <c r="Z126" i="118"/>
  <c r="Y126" i="118"/>
  <c r="T126" i="118"/>
  <c r="S126" i="118"/>
  <c r="N126" i="118"/>
  <c r="M126" i="118"/>
  <c r="H126" i="118"/>
  <c r="G126" i="118"/>
  <c r="B126" i="118"/>
  <c r="AF125" i="118"/>
  <c r="AE125" i="118"/>
  <c r="Z125" i="118"/>
  <c r="Y125" i="118"/>
  <c r="T125" i="118"/>
  <c r="S125" i="118"/>
  <c r="N125" i="118"/>
  <c r="M125" i="118"/>
  <c r="H125" i="118"/>
  <c r="G125" i="118"/>
  <c r="B125" i="118"/>
  <c r="AF124" i="118"/>
  <c r="AE124" i="118"/>
  <c r="Z124" i="118"/>
  <c r="Y124" i="118"/>
  <c r="T124" i="118"/>
  <c r="S124" i="118"/>
  <c r="N124" i="118"/>
  <c r="M124" i="118"/>
  <c r="H124" i="118"/>
  <c r="G124" i="118"/>
  <c r="B124" i="118"/>
  <c r="AF123" i="118"/>
  <c r="AD123" i="118"/>
  <c r="AB123" i="118" s="1"/>
  <c r="Z123" i="118"/>
  <c r="X123" i="118"/>
  <c r="V123" i="118" s="1"/>
  <c r="T123" i="118"/>
  <c r="R123" i="118"/>
  <c r="P123" i="118" s="1"/>
  <c r="N123" i="118"/>
  <c r="L123" i="118"/>
  <c r="J123" i="118" s="1"/>
  <c r="H123" i="118"/>
  <c r="F123" i="118"/>
  <c r="D123" i="118" s="1"/>
  <c r="B123" i="118"/>
  <c r="AB122" i="118"/>
  <c r="V122" i="118"/>
  <c r="P122" i="118"/>
  <c r="J122" i="118"/>
  <c r="D122" i="118"/>
  <c r="AI122" i="118" s="1"/>
  <c r="AF121" i="118"/>
  <c r="AE121" i="118"/>
  <c r="Z121" i="118"/>
  <c r="Y121" i="118"/>
  <c r="T121" i="118"/>
  <c r="S121" i="118"/>
  <c r="N121" i="118"/>
  <c r="M121" i="118"/>
  <c r="H121" i="118"/>
  <c r="G121" i="118"/>
  <c r="B121" i="118"/>
  <c r="AF120" i="118"/>
  <c r="AE120" i="118"/>
  <c r="Z120" i="118"/>
  <c r="Y120" i="118"/>
  <c r="T120" i="118"/>
  <c r="S120" i="118"/>
  <c r="N120" i="118"/>
  <c r="M120" i="118"/>
  <c r="H120" i="118"/>
  <c r="G120" i="118"/>
  <c r="B120" i="118"/>
  <c r="AF119" i="118"/>
  <c r="AE119" i="118"/>
  <c r="Z119" i="118"/>
  <c r="Y119" i="118"/>
  <c r="T119" i="118"/>
  <c r="S119" i="118"/>
  <c r="N119" i="118"/>
  <c r="M119" i="118"/>
  <c r="H119" i="118"/>
  <c r="G119" i="118"/>
  <c r="B119" i="118"/>
  <c r="AF118" i="118"/>
  <c r="AE118" i="118"/>
  <c r="Z118" i="118"/>
  <c r="Y118" i="118"/>
  <c r="T118" i="118"/>
  <c r="S118" i="118"/>
  <c r="N118" i="118"/>
  <c r="M118" i="118"/>
  <c r="H118" i="118"/>
  <c r="G118" i="118"/>
  <c r="B118" i="118"/>
  <c r="AE107" i="118"/>
  <c r="AE106" i="118" s="1"/>
  <c r="Y107" i="118"/>
  <c r="Y106" i="118" s="1"/>
  <c r="S107" i="118"/>
  <c r="S106" i="118" s="1"/>
  <c r="M107" i="118"/>
  <c r="M106" i="118" s="1"/>
  <c r="G107" i="118"/>
  <c r="G106" i="118" s="1"/>
  <c r="B107" i="118"/>
  <c r="AD106" i="118"/>
  <c r="AB106" i="118" s="1"/>
  <c r="X106" i="118"/>
  <c r="V106" i="118" s="1"/>
  <c r="R106" i="118"/>
  <c r="P106" i="118" s="1"/>
  <c r="L106" i="118"/>
  <c r="J106" i="118" s="1"/>
  <c r="F106" i="118"/>
  <c r="D106" i="118" s="1"/>
  <c r="B106" i="118"/>
  <c r="AB105" i="118"/>
  <c r="V105" i="118"/>
  <c r="P105" i="118"/>
  <c r="J105" i="118"/>
  <c r="D105" i="118"/>
  <c r="AF104" i="118"/>
  <c r="AE104" i="118"/>
  <c r="Z104" i="118"/>
  <c r="Y104" i="118"/>
  <c r="T104" i="118"/>
  <c r="S104" i="118"/>
  <c r="N104" i="118"/>
  <c r="M104" i="118"/>
  <c r="H104" i="118"/>
  <c r="G104" i="118"/>
  <c r="B104" i="118"/>
  <c r="AF103" i="118"/>
  <c r="AE103" i="118"/>
  <c r="Z103" i="118"/>
  <c r="Y103" i="118"/>
  <c r="T103" i="118"/>
  <c r="S103" i="118"/>
  <c r="N103" i="118"/>
  <c r="M103" i="118"/>
  <c r="H103" i="118"/>
  <c r="G103" i="118"/>
  <c r="B103" i="118"/>
  <c r="AF102" i="118"/>
  <c r="AE102" i="118"/>
  <c r="Z102" i="118"/>
  <c r="Y102" i="118"/>
  <c r="T102" i="118"/>
  <c r="S102" i="118"/>
  <c r="N102" i="118"/>
  <c r="M102" i="118"/>
  <c r="H102" i="118"/>
  <c r="G102" i="118"/>
  <c r="B102" i="118"/>
  <c r="AF101" i="118"/>
  <c r="AE101" i="118"/>
  <c r="Z101" i="118"/>
  <c r="Y101" i="118"/>
  <c r="T101" i="118"/>
  <c r="S101" i="118"/>
  <c r="N101" i="118"/>
  <c r="M101" i="118"/>
  <c r="H101" i="118"/>
  <c r="G101" i="118"/>
  <c r="AF100" i="118"/>
  <c r="AE100" i="118"/>
  <c r="Z100" i="118"/>
  <c r="Y100" i="118"/>
  <c r="T100" i="118"/>
  <c r="S100" i="118"/>
  <c r="N100" i="118"/>
  <c r="M100" i="118"/>
  <c r="H100" i="118"/>
  <c r="G100" i="118"/>
  <c r="AF99" i="118"/>
  <c r="AE99" i="118"/>
  <c r="Z99" i="118"/>
  <c r="Y99" i="118"/>
  <c r="T99" i="118"/>
  <c r="S99" i="118"/>
  <c r="N99" i="118"/>
  <c r="M99" i="118"/>
  <c r="H99" i="118"/>
  <c r="G99" i="118"/>
  <c r="AF98" i="118"/>
  <c r="AE98" i="118"/>
  <c r="Z98" i="118"/>
  <c r="Y98" i="118"/>
  <c r="T98" i="118"/>
  <c r="S98" i="118"/>
  <c r="N98" i="118"/>
  <c r="M98" i="118"/>
  <c r="H98" i="118"/>
  <c r="G98" i="118"/>
  <c r="AF96" i="118"/>
  <c r="AD89" i="118"/>
  <c r="AB89" i="118" s="1"/>
  <c r="X89" i="118"/>
  <c r="V89" i="118" s="1"/>
  <c r="R89" i="118"/>
  <c r="P89" i="118" s="1"/>
  <c r="L89" i="118"/>
  <c r="J89" i="118" s="1"/>
  <c r="F89" i="118"/>
  <c r="B89" i="118"/>
  <c r="AB88" i="118"/>
  <c r="V88" i="118"/>
  <c r="P88" i="118"/>
  <c r="J88" i="118"/>
  <c r="D88" i="118"/>
  <c r="AF87" i="118"/>
  <c r="AE87" i="118"/>
  <c r="Z87" i="118"/>
  <c r="Y87" i="118"/>
  <c r="T87" i="118"/>
  <c r="S87" i="118"/>
  <c r="N87" i="118"/>
  <c r="M87" i="118"/>
  <c r="H87" i="118"/>
  <c r="G87" i="118"/>
  <c r="B87" i="118"/>
  <c r="AF86" i="118"/>
  <c r="AE86" i="118"/>
  <c r="Z86" i="118"/>
  <c r="Y86" i="118"/>
  <c r="T86" i="118"/>
  <c r="S86" i="118"/>
  <c r="N86" i="118"/>
  <c r="M86" i="118"/>
  <c r="H86" i="118"/>
  <c r="G86" i="118"/>
  <c r="B86" i="118"/>
  <c r="AF85" i="118"/>
  <c r="AE85" i="118"/>
  <c r="Z85" i="118"/>
  <c r="Y85" i="118"/>
  <c r="T85" i="118"/>
  <c r="S85" i="118"/>
  <c r="N85" i="118"/>
  <c r="M85" i="118"/>
  <c r="H85" i="118"/>
  <c r="G85" i="118"/>
  <c r="B85" i="118"/>
  <c r="AF84" i="118"/>
  <c r="AE84" i="118"/>
  <c r="Z84" i="118"/>
  <c r="Y84" i="118"/>
  <c r="T84" i="118"/>
  <c r="S84" i="118"/>
  <c r="N84" i="118"/>
  <c r="M84" i="118"/>
  <c r="H84" i="118"/>
  <c r="G84" i="118"/>
  <c r="B84" i="118"/>
  <c r="AF83" i="118"/>
  <c r="AE83" i="118"/>
  <c r="Z83" i="118"/>
  <c r="Y83" i="118"/>
  <c r="T83" i="118"/>
  <c r="S83" i="118"/>
  <c r="N83" i="118"/>
  <c r="M83" i="118"/>
  <c r="H83" i="118"/>
  <c r="G83" i="118"/>
  <c r="B83" i="118"/>
  <c r="AF82" i="118"/>
  <c r="AE82" i="118"/>
  <c r="Z82" i="118"/>
  <c r="Y82" i="118"/>
  <c r="T82" i="118"/>
  <c r="S82" i="118"/>
  <c r="N82" i="118"/>
  <c r="M82" i="118"/>
  <c r="H82" i="118"/>
  <c r="G82" i="118"/>
  <c r="B82" i="118"/>
  <c r="AF81" i="118"/>
  <c r="AE81" i="118"/>
  <c r="Z81" i="118"/>
  <c r="Y81" i="118"/>
  <c r="T81" i="118"/>
  <c r="S81" i="118"/>
  <c r="N81" i="118"/>
  <c r="M81" i="118"/>
  <c r="H81" i="118"/>
  <c r="G81" i="118"/>
  <c r="AF80" i="118"/>
  <c r="AE80" i="118"/>
  <c r="Z80" i="118"/>
  <c r="Y80" i="118"/>
  <c r="T80" i="118"/>
  <c r="S80" i="118"/>
  <c r="N80" i="118"/>
  <c r="M80" i="118"/>
  <c r="H80" i="118"/>
  <c r="G80" i="118"/>
  <c r="AF79" i="118"/>
  <c r="AE79" i="118"/>
  <c r="Z79" i="118"/>
  <c r="Y79" i="118"/>
  <c r="T79" i="118"/>
  <c r="S79" i="118"/>
  <c r="N79" i="118"/>
  <c r="M79" i="118"/>
  <c r="H79" i="118"/>
  <c r="G79" i="118"/>
  <c r="AD72" i="118"/>
  <c r="AB72" i="118" s="1"/>
  <c r="X72" i="118"/>
  <c r="V72" i="118" s="1"/>
  <c r="R72" i="118"/>
  <c r="L72" i="118"/>
  <c r="J72" i="118" s="1"/>
  <c r="F72" i="118"/>
  <c r="D72" i="118" s="1"/>
  <c r="B72" i="118"/>
  <c r="AB71" i="118"/>
  <c r="V71" i="118"/>
  <c r="P71" i="118"/>
  <c r="J71" i="118"/>
  <c r="D71" i="118"/>
  <c r="AF70" i="118"/>
  <c r="AE70" i="118"/>
  <c r="Z70" i="118"/>
  <c r="Y70" i="118"/>
  <c r="T70" i="118"/>
  <c r="S70" i="118"/>
  <c r="N70" i="118"/>
  <c r="M70" i="118"/>
  <c r="H70" i="118"/>
  <c r="G70" i="118"/>
  <c r="B70" i="118"/>
  <c r="AF69" i="118"/>
  <c r="AE69" i="118"/>
  <c r="Z69" i="118"/>
  <c r="Y69" i="118"/>
  <c r="T69" i="118"/>
  <c r="S69" i="118"/>
  <c r="N69" i="118"/>
  <c r="M69" i="118"/>
  <c r="H69" i="118"/>
  <c r="G69" i="118"/>
  <c r="B69" i="118"/>
  <c r="AF68" i="118"/>
  <c r="AE68" i="118"/>
  <c r="Z68" i="118"/>
  <c r="Y68" i="118"/>
  <c r="T68" i="118"/>
  <c r="S68" i="118"/>
  <c r="N68" i="118"/>
  <c r="M68" i="118"/>
  <c r="H68" i="118"/>
  <c r="G68" i="118"/>
  <c r="B68" i="118"/>
  <c r="AF67" i="118"/>
  <c r="AE67" i="118"/>
  <c r="Z67" i="118"/>
  <c r="Y67" i="118"/>
  <c r="T67" i="118"/>
  <c r="S67" i="118"/>
  <c r="N67" i="118"/>
  <c r="M67" i="118"/>
  <c r="H67" i="118"/>
  <c r="G67" i="118"/>
  <c r="B67" i="118"/>
  <c r="AF66" i="118"/>
  <c r="AE66" i="118"/>
  <c r="Z66" i="118"/>
  <c r="Y66" i="118"/>
  <c r="T66" i="118"/>
  <c r="S66" i="118"/>
  <c r="N66" i="118"/>
  <c r="M66" i="118"/>
  <c r="H66" i="118"/>
  <c r="G66" i="118"/>
  <c r="B66" i="118"/>
  <c r="AF65" i="118"/>
  <c r="AE65" i="118"/>
  <c r="Z65" i="118"/>
  <c r="Y65" i="118"/>
  <c r="T65" i="118"/>
  <c r="S65" i="118"/>
  <c r="N65" i="118"/>
  <c r="M65" i="118"/>
  <c r="H65" i="118"/>
  <c r="G65" i="118"/>
  <c r="B65" i="118"/>
  <c r="AF64" i="118"/>
  <c r="AE64" i="118"/>
  <c r="Z64" i="118"/>
  <c r="Y64" i="118"/>
  <c r="T64" i="118"/>
  <c r="S64" i="118"/>
  <c r="N64" i="118"/>
  <c r="M64" i="118"/>
  <c r="H64" i="118"/>
  <c r="G64" i="118"/>
  <c r="B64" i="118"/>
  <c r="AF63" i="118"/>
  <c r="AE63" i="118"/>
  <c r="Z63" i="118"/>
  <c r="Y63" i="118"/>
  <c r="T63" i="118"/>
  <c r="S63" i="118"/>
  <c r="N63" i="118"/>
  <c r="M63" i="118"/>
  <c r="H63" i="118"/>
  <c r="G63" i="118"/>
  <c r="B63" i="118"/>
  <c r="AF62" i="118"/>
  <c r="AE62" i="118"/>
  <c r="Z62" i="118"/>
  <c r="Y62" i="118"/>
  <c r="T62" i="118"/>
  <c r="S62" i="118"/>
  <c r="N62" i="118"/>
  <c r="M62" i="118"/>
  <c r="H62" i="118"/>
  <c r="G62" i="118"/>
  <c r="B62" i="118"/>
  <c r="AF61" i="118"/>
  <c r="AE61" i="118"/>
  <c r="Z61" i="118"/>
  <c r="Y61" i="118"/>
  <c r="T61" i="118"/>
  <c r="S61" i="118"/>
  <c r="N61" i="118"/>
  <c r="M61" i="118"/>
  <c r="H61" i="118"/>
  <c r="G61" i="118"/>
  <c r="B61" i="118"/>
  <c r="AF60" i="118"/>
  <c r="AE60" i="118"/>
  <c r="Z60" i="118"/>
  <c r="Y60" i="118"/>
  <c r="T60" i="118"/>
  <c r="S60" i="118"/>
  <c r="N60" i="118"/>
  <c r="M60" i="118"/>
  <c r="H60" i="118"/>
  <c r="G60" i="118"/>
  <c r="B60" i="118"/>
  <c r="AF59" i="118"/>
  <c r="AE59" i="118"/>
  <c r="Z59" i="118"/>
  <c r="Y59" i="118"/>
  <c r="T59" i="118"/>
  <c r="S59" i="118"/>
  <c r="N59" i="118"/>
  <c r="M59" i="118"/>
  <c r="H59" i="118"/>
  <c r="G59" i="118"/>
  <c r="B59" i="118"/>
  <c r="AF58" i="118"/>
  <c r="AE58" i="118"/>
  <c r="Z58" i="118"/>
  <c r="Y58" i="118"/>
  <c r="T58" i="118"/>
  <c r="S58" i="118"/>
  <c r="N58" i="118"/>
  <c r="M58" i="118"/>
  <c r="H58" i="118"/>
  <c r="G58" i="118"/>
  <c r="B58" i="118"/>
  <c r="AD55" i="118"/>
  <c r="AB55" i="118" s="1"/>
  <c r="X55" i="118"/>
  <c r="V55" i="118" s="1"/>
  <c r="R55" i="118"/>
  <c r="P55" i="118" s="1"/>
  <c r="L55" i="118"/>
  <c r="J55" i="118" s="1"/>
  <c r="F55" i="118"/>
  <c r="B55" i="118"/>
  <c r="AB54" i="118"/>
  <c r="V54" i="118"/>
  <c r="P54" i="118"/>
  <c r="J54" i="118"/>
  <c r="D54" i="118"/>
  <c r="AF53" i="118"/>
  <c r="AE53" i="118"/>
  <c r="Z53" i="118"/>
  <c r="Y53" i="118"/>
  <c r="T53" i="118"/>
  <c r="S53" i="118"/>
  <c r="N53" i="118"/>
  <c r="M53" i="118"/>
  <c r="H53" i="118"/>
  <c r="G53" i="118"/>
  <c r="B53" i="118"/>
  <c r="AF52" i="118"/>
  <c r="AE52" i="118"/>
  <c r="Z52" i="118"/>
  <c r="Y52" i="118"/>
  <c r="T52" i="118"/>
  <c r="S52" i="118"/>
  <c r="N52" i="118"/>
  <c r="M52" i="118"/>
  <c r="H52" i="118"/>
  <c r="G52" i="118"/>
  <c r="B52" i="118"/>
  <c r="AF51" i="118"/>
  <c r="AE51" i="118"/>
  <c r="Z51" i="118"/>
  <c r="Y51" i="118"/>
  <c r="T51" i="118"/>
  <c r="S51" i="118"/>
  <c r="N51" i="118"/>
  <c r="M51" i="118"/>
  <c r="H51" i="118"/>
  <c r="G51" i="118"/>
  <c r="B51" i="118"/>
  <c r="AF50" i="118"/>
  <c r="AE50" i="118"/>
  <c r="Z50" i="118"/>
  <c r="Y50" i="118"/>
  <c r="T50" i="118"/>
  <c r="S50" i="118"/>
  <c r="N50" i="118"/>
  <c r="M50" i="118"/>
  <c r="H50" i="118"/>
  <c r="G50" i="118"/>
  <c r="AF49" i="118"/>
  <c r="AE49" i="118"/>
  <c r="Z49" i="118"/>
  <c r="Y49" i="118"/>
  <c r="T49" i="118"/>
  <c r="S49" i="118"/>
  <c r="N49" i="118"/>
  <c r="M49" i="118"/>
  <c r="H49" i="118"/>
  <c r="G49" i="118"/>
  <c r="AF48" i="118"/>
  <c r="AE48" i="118"/>
  <c r="Z48" i="118"/>
  <c r="Y48" i="118"/>
  <c r="T48" i="118"/>
  <c r="S48" i="118"/>
  <c r="N48" i="118"/>
  <c r="M48" i="118"/>
  <c r="H48" i="118"/>
  <c r="G48" i="118"/>
  <c r="AF47" i="118"/>
  <c r="AE47" i="118"/>
  <c r="Z47" i="118"/>
  <c r="Y47" i="118"/>
  <c r="T47" i="118"/>
  <c r="S47" i="118"/>
  <c r="N47" i="118"/>
  <c r="M47" i="118"/>
  <c r="H47" i="118"/>
  <c r="G47" i="118"/>
  <c r="AF46" i="118"/>
  <c r="Z46" i="118"/>
  <c r="T46" i="118"/>
  <c r="N46" i="118"/>
  <c r="H46" i="118"/>
  <c r="AD38" i="118"/>
  <c r="AB38" i="118" s="1"/>
  <c r="X38" i="118"/>
  <c r="V38" i="118" s="1"/>
  <c r="R38" i="118"/>
  <c r="P38" i="118" s="1"/>
  <c r="L38" i="118"/>
  <c r="J38" i="118" s="1"/>
  <c r="F38" i="118"/>
  <c r="B38" i="118"/>
  <c r="AB37" i="118"/>
  <c r="V37" i="118"/>
  <c r="P37" i="118"/>
  <c r="J37" i="118"/>
  <c r="D37" i="118"/>
  <c r="AF36" i="118"/>
  <c r="AE36" i="118"/>
  <c r="Z36" i="118"/>
  <c r="Y36" i="118"/>
  <c r="T36" i="118"/>
  <c r="S36" i="118"/>
  <c r="N36" i="118"/>
  <c r="M36" i="118"/>
  <c r="H36" i="118"/>
  <c r="G36" i="118"/>
  <c r="B36" i="118"/>
  <c r="AF35" i="118"/>
  <c r="AE35" i="118"/>
  <c r="Z35" i="118"/>
  <c r="Y35" i="118"/>
  <c r="T35" i="118"/>
  <c r="S35" i="118"/>
  <c r="N35" i="118"/>
  <c r="M35" i="118"/>
  <c r="H35" i="118"/>
  <c r="G35" i="118"/>
  <c r="B35" i="118"/>
  <c r="AF34" i="118"/>
  <c r="AE34" i="118"/>
  <c r="Z34" i="118"/>
  <c r="Y34" i="118"/>
  <c r="T34" i="118"/>
  <c r="S34" i="118"/>
  <c r="N34" i="118"/>
  <c r="M34" i="118"/>
  <c r="H34" i="118"/>
  <c r="G34" i="118"/>
  <c r="B34" i="118"/>
  <c r="AF33" i="118"/>
  <c r="AE33" i="118"/>
  <c r="Z33" i="118"/>
  <c r="Y33" i="118"/>
  <c r="T33" i="118"/>
  <c r="S33" i="118"/>
  <c r="N33" i="118"/>
  <c r="M33" i="118"/>
  <c r="H33" i="118"/>
  <c r="G33" i="118"/>
  <c r="B33" i="118"/>
  <c r="AF32" i="118"/>
  <c r="AE32" i="118"/>
  <c r="Z32" i="118"/>
  <c r="Y32" i="118"/>
  <c r="T32" i="118"/>
  <c r="S32" i="118"/>
  <c r="N32" i="118"/>
  <c r="M32" i="118"/>
  <c r="H32" i="118"/>
  <c r="G32" i="118"/>
  <c r="B32" i="118"/>
  <c r="AF31" i="118"/>
  <c r="AE31" i="118"/>
  <c r="Z31" i="118"/>
  <c r="Y31" i="118"/>
  <c r="T31" i="118"/>
  <c r="S31" i="118"/>
  <c r="N31" i="118"/>
  <c r="M31" i="118"/>
  <c r="H31" i="118"/>
  <c r="G31" i="118"/>
  <c r="B31" i="118"/>
  <c r="AF30" i="118"/>
  <c r="AE30" i="118"/>
  <c r="Z30" i="118"/>
  <c r="Y30" i="118"/>
  <c r="T30" i="118"/>
  <c r="S30" i="118"/>
  <c r="N30" i="118"/>
  <c r="M30" i="118"/>
  <c r="H30" i="118"/>
  <c r="G30" i="118"/>
  <c r="B30" i="118"/>
  <c r="AF29" i="118"/>
  <c r="AE29" i="118"/>
  <c r="Z29" i="118"/>
  <c r="Y29" i="118"/>
  <c r="T29" i="118"/>
  <c r="S29" i="118"/>
  <c r="N29" i="118"/>
  <c r="M29" i="118"/>
  <c r="H29" i="118"/>
  <c r="G29" i="118"/>
  <c r="B29" i="118"/>
  <c r="AF28" i="118"/>
  <c r="AE28" i="118"/>
  <c r="Z28" i="118"/>
  <c r="Y28" i="118"/>
  <c r="T28" i="118"/>
  <c r="S28" i="118"/>
  <c r="N28" i="118"/>
  <c r="M28" i="118"/>
  <c r="H28" i="118"/>
  <c r="G28" i="118"/>
  <c r="B28" i="118"/>
  <c r="AF27" i="118"/>
  <c r="AE27" i="118"/>
  <c r="Z27" i="118"/>
  <c r="Y27" i="118"/>
  <c r="T27" i="118"/>
  <c r="S27" i="118"/>
  <c r="N27" i="118"/>
  <c r="M27" i="118"/>
  <c r="H27" i="118"/>
  <c r="G27" i="118"/>
  <c r="B27" i="118"/>
  <c r="AF26" i="118"/>
  <c r="AE26" i="118"/>
  <c r="Z26" i="118"/>
  <c r="Y26" i="118"/>
  <c r="T26" i="118"/>
  <c r="S26" i="118"/>
  <c r="N26" i="118"/>
  <c r="M26" i="118"/>
  <c r="H26" i="118"/>
  <c r="G26" i="118"/>
  <c r="B26" i="118"/>
  <c r="AF25" i="118"/>
  <c r="AE25" i="118"/>
  <c r="Z25" i="118"/>
  <c r="Y25" i="118"/>
  <c r="T25" i="118"/>
  <c r="S25" i="118"/>
  <c r="N25" i="118"/>
  <c r="M25" i="118"/>
  <c r="H25" i="118"/>
  <c r="G25" i="118"/>
  <c r="B25" i="118"/>
  <c r="AF24" i="118"/>
  <c r="AE24" i="118"/>
  <c r="Z24" i="118"/>
  <c r="Y24" i="118"/>
  <c r="T24" i="118"/>
  <c r="S24" i="118"/>
  <c r="N24" i="118"/>
  <c r="M24" i="118"/>
  <c r="H24" i="118"/>
  <c r="G24" i="118"/>
  <c r="B24" i="118"/>
  <c r="AE23" i="118"/>
  <c r="Y23" i="118"/>
  <c r="S23" i="118"/>
  <c r="M23" i="118"/>
  <c r="G23" i="118"/>
  <c r="B23" i="118"/>
  <c r="AE22" i="118"/>
  <c r="AE190" i="118" s="1"/>
  <c r="Y22" i="118"/>
  <c r="Y190" i="118" s="1"/>
  <c r="S22" i="118"/>
  <c r="S190" i="118" s="1"/>
  <c r="M22" i="118"/>
  <c r="G190" i="118"/>
  <c r="B22" i="118"/>
  <c r="AF21" i="118"/>
  <c r="AD21" i="118"/>
  <c r="AB21" i="118" s="1"/>
  <c r="Z21" i="118"/>
  <c r="X21" i="118"/>
  <c r="V21" i="118" s="1"/>
  <c r="T21" i="118"/>
  <c r="R21" i="118"/>
  <c r="P21" i="118" s="1"/>
  <c r="N21" i="118"/>
  <c r="L21" i="118"/>
  <c r="J21" i="118" s="1"/>
  <c r="H21" i="118"/>
  <c r="F21" i="118"/>
  <c r="D21" i="118" s="1"/>
  <c r="B21" i="118"/>
  <c r="B9" i="118"/>
  <c r="G202" i="118" s="1"/>
  <c r="B202" i="117"/>
  <c r="AD192" i="117"/>
  <c r="X192" i="117"/>
  <c r="R192" i="117"/>
  <c r="L192" i="117"/>
  <c r="F192" i="117"/>
  <c r="AF189" i="117"/>
  <c r="AE189" i="117"/>
  <c r="Z189" i="117"/>
  <c r="Y189" i="117"/>
  <c r="T189" i="117"/>
  <c r="S189" i="117"/>
  <c r="N189" i="117"/>
  <c r="M189" i="117"/>
  <c r="H189" i="117"/>
  <c r="G189" i="117"/>
  <c r="B189" i="117"/>
  <c r="AF188" i="117"/>
  <c r="AE188" i="117"/>
  <c r="Z188" i="117"/>
  <c r="Y188" i="117"/>
  <c r="T188" i="117"/>
  <c r="S188" i="117"/>
  <c r="N188" i="117"/>
  <c r="M188" i="117"/>
  <c r="H188" i="117"/>
  <c r="G188" i="117"/>
  <c r="B188" i="117"/>
  <c r="AF187" i="117"/>
  <c r="AE187" i="117"/>
  <c r="Z187" i="117"/>
  <c r="Y187" i="117"/>
  <c r="T187" i="117"/>
  <c r="S187" i="117"/>
  <c r="N187" i="117"/>
  <c r="M187" i="117"/>
  <c r="H187" i="117"/>
  <c r="G187" i="117"/>
  <c r="B187" i="117"/>
  <c r="AF186" i="117"/>
  <c r="AE186" i="117"/>
  <c r="Z186" i="117"/>
  <c r="Y186" i="117"/>
  <c r="T186" i="117"/>
  <c r="S186" i="117"/>
  <c r="N186" i="117"/>
  <c r="M186" i="117"/>
  <c r="H186" i="117"/>
  <c r="G186" i="117"/>
  <c r="B186" i="117"/>
  <c r="AF185" i="117"/>
  <c r="AE185" i="117"/>
  <c r="Z185" i="117"/>
  <c r="Y185" i="117"/>
  <c r="T185" i="117"/>
  <c r="S185" i="117"/>
  <c r="N185" i="117"/>
  <c r="M185" i="117"/>
  <c r="H185" i="117"/>
  <c r="G185" i="117"/>
  <c r="B185" i="117"/>
  <c r="AF184" i="117"/>
  <c r="AE184" i="117"/>
  <c r="Z184" i="117"/>
  <c r="Y184" i="117"/>
  <c r="T184" i="117"/>
  <c r="S184" i="117"/>
  <c r="N184" i="117"/>
  <c r="M184" i="117"/>
  <c r="H184" i="117"/>
  <c r="G184" i="117"/>
  <c r="B184" i="117"/>
  <c r="AF183" i="117"/>
  <c r="AE183" i="117"/>
  <c r="Z183" i="117"/>
  <c r="Y183" i="117"/>
  <c r="T183" i="117"/>
  <c r="S183" i="117"/>
  <c r="N183" i="117"/>
  <c r="M183" i="117"/>
  <c r="H183" i="117"/>
  <c r="G183" i="117"/>
  <c r="B183" i="117"/>
  <c r="AF182" i="117"/>
  <c r="AE182" i="117"/>
  <c r="Z182" i="117"/>
  <c r="Y182" i="117"/>
  <c r="T182" i="117"/>
  <c r="S182" i="117"/>
  <c r="N182" i="117"/>
  <c r="M182" i="117"/>
  <c r="H182" i="117"/>
  <c r="G182" i="117"/>
  <c r="B182" i="117"/>
  <c r="AF181" i="117"/>
  <c r="AE181" i="117"/>
  <c r="Z181" i="117"/>
  <c r="Y181" i="117"/>
  <c r="T181" i="117"/>
  <c r="S181" i="117"/>
  <c r="N181" i="117"/>
  <c r="M181" i="117"/>
  <c r="H181" i="117"/>
  <c r="G181" i="117"/>
  <c r="B181" i="117"/>
  <c r="AF180" i="117"/>
  <c r="AE180" i="117"/>
  <c r="Z180" i="117"/>
  <c r="Y180" i="117"/>
  <c r="T180" i="117"/>
  <c r="S180" i="117"/>
  <c r="N180" i="117"/>
  <c r="M180" i="117"/>
  <c r="H180" i="117"/>
  <c r="G180" i="117"/>
  <c r="B180" i="117"/>
  <c r="AF179" i="117"/>
  <c r="AE179" i="117"/>
  <c r="Z179" i="117"/>
  <c r="Y179" i="117"/>
  <c r="T179" i="117"/>
  <c r="S179" i="117"/>
  <c r="N179" i="117"/>
  <c r="M179" i="117"/>
  <c r="H179" i="117"/>
  <c r="G179" i="117"/>
  <c r="B179" i="117"/>
  <c r="AF178" i="117"/>
  <c r="AE178" i="117"/>
  <c r="Z178" i="117"/>
  <c r="Y178" i="117"/>
  <c r="T178" i="117"/>
  <c r="S178" i="117"/>
  <c r="N178" i="117"/>
  <c r="M178" i="117"/>
  <c r="H178" i="117"/>
  <c r="G178" i="117"/>
  <c r="B178" i="117"/>
  <c r="AF177" i="117"/>
  <c r="AE177" i="117"/>
  <c r="Z177" i="117"/>
  <c r="Y177" i="117"/>
  <c r="T177" i="117"/>
  <c r="S177" i="117"/>
  <c r="N177" i="117"/>
  <c r="M177" i="117"/>
  <c r="H177" i="117"/>
  <c r="G177" i="117"/>
  <c r="B177" i="117"/>
  <c r="AF176" i="117"/>
  <c r="AE176" i="117"/>
  <c r="Z176" i="117"/>
  <c r="Y176" i="117"/>
  <c r="T176" i="117"/>
  <c r="S176" i="117"/>
  <c r="N176" i="117"/>
  <c r="M176" i="117"/>
  <c r="H176" i="117"/>
  <c r="G176" i="117"/>
  <c r="B176" i="117"/>
  <c r="AF175" i="117"/>
  <c r="AE175" i="117"/>
  <c r="Z175" i="117"/>
  <c r="Y175" i="117"/>
  <c r="T175" i="117"/>
  <c r="S175" i="117"/>
  <c r="N175" i="117"/>
  <c r="M175" i="117"/>
  <c r="H175" i="117"/>
  <c r="G175" i="117"/>
  <c r="B175" i="117"/>
  <c r="AF174" i="117"/>
  <c r="AD174" i="117"/>
  <c r="AB174" i="117" s="1"/>
  <c r="Z174" i="117"/>
  <c r="X174" i="117"/>
  <c r="V174" i="117" s="1"/>
  <c r="T174" i="117"/>
  <c r="R174" i="117"/>
  <c r="P174" i="117" s="1"/>
  <c r="N174" i="117"/>
  <c r="L174" i="117"/>
  <c r="J174" i="117" s="1"/>
  <c r="H174" i="117"/>
  <c r="F174" i="117"/>
  <c r="D174" i="117" s="1"/>
  <c r="B174" i="117"/>
  <c r="AB173" i="117"/>
  <c r="V173" i="117"/>
  <c r="P173" i="117"/>
  <c r="J173" i="117"/>
  <c r="D173" i="117"/>
  <c r="AF172" i="117"/>
  <c r="AE172" i="117"/>
  <c r="Z172" i="117"/>
  <c r="Y172" i="117"/>
  <c r="T172" i="117"/>
  <c r="S172" i="117"/>
  <c r="N172" i="117"/>
  <c r="M172" i="117"/>
  <c r="H172" i="117"/>
  <c r="G172" i="117"/>
  <c r="B172" i="117"/>
  <c r="AF171" i="117"/>
  <c r="AE171" i="117"/>
  <c r="Z171" i="117"/>
  <c r="Y171" i="117"/>
  <c r="T171" i="117"/>
  <c r="S171" i="117"/>
  <c r="N171" i="117"/>
  <c r="M171" i="117"/>
  <c r="H171" i="117"/>
  <c r="G171" i="117"/>
  <c r="B171" i="117"/>
  <c r="AF170" i="117"/>
  <c r="AE170" i="117"/>
  <c r="Z170" i="117"/>
  <c r="Y170" i="117"/>
  <c r="T170" i="117"/>
  <c r="S170" i="117"/>
  <c r="N170" i="117"/>
  <c r="M170" i="117"/>
  <c r="H170" i="117"/>
  <c r="G170" i="117"/>
  <c r="B170" i="117"/>
  <c r="AF169" i="117"/>
  <c r="AE169" i="117"/>
  <c r="Z169" i="117"/>
  <c r="Y169" i="117"/>
  <c r="T169" i="117"/>
  <c r="S169" i="117"/>
  <c r="N169" i="117"/>
  <c r="M169" i="117"/>
  <c r="H169" i="117"/>
  <c r="G169" i="117"/>
  <c r="B169" i="117"/>
  <c r="AF168" i="117"/>
  <c r="AE168" i="117"/>
  <c r="Z168" i="117"/>
  <c r="Y168" i="117"/>
  <c r="T168" i="117"/>
  <c r="S168" i="117"/>
  <c r="N168" i="117"/>
  <c r="M168" i="117"/>
  <c r="H168" i="117"/>
  <c r="G168" i="117"/>
  <c r="B168" i="117"/>
  <c r="AF167" i="117"/>
  <c r="AE167" i="117"/>
  <c r="Z167" i="117"/>
  <c r="Y167" i="117"/>
  <c r="T167" i="117"/>
  <c r="S167" i="117"/>
  <c r="N167" i="117"/>
  <c r="M167" i="117"/>
  <c r="H167" i="117"/>
  <c r="G167" i="117"/>
  <c r="B167" i="117"/>
  <c r="AF166" i="117"/>
  <c r="AE166" i="117"/>
  <c r="Z166" i="117"/>
  <c r="Y166" i="117"/>
  <c r="T166" i="117"/>
  <c r="S166" i="117"/>
  <c r="N166" i="117"/>
  <c r="M166" i="117"/>
  <c r="H166" i="117"/>
  <c r="G166" i="117"/>
  <c r="B166" i="117"/>
  <c r="AF165" i="117"/>
  <c r="AE165" i="117"/>
  <c r="Z165" i="117"/>
  <c r="Y165" i="117"/>
  <c r="T165" i="117"/>
  <c r="S165" i="117"/>
  <c r="N165" i="117"/>
  <c r="M165" i="117"/>
  <c r="H165" i="117"/>
  <c r="G165" i="117"/>
  <c r="B165" i="117"/>
  <c r="AF164" i="117"/>
  <c r="AE164" i="117"/>
  <c r="Z164" i="117"/>
  <c r="Y164" i="117"/>
  <c r="T164" i="117"/>
  <c r="S164" i="117"/>
  <c r="N164" i="117"/>
  <c r="M164" i="117"/>
  <c r="H164" i="117"/>
  <c r="G164" i="117"/>
  <c r="B164" i="117"/>
  <c r="AF163" i="117"/>
  <c r="AE163" i="117"/>
  <c r="Z163" i="117"/>
  <c r="Y163" i="117"/>
  <c r="T163" i="117"/>
  <c r="S163" i="117"/>
  <c r="N163" i="117"/>
  <c r="M163" i="117"/>
  <c r="H163" i="117"/>
  <c r="G163" i="117"/>
  <c r="B163" i="117"/>
  <c r="AF162" i="117"/>
  <c r="AE162" i="117"/>
  <c r="Z162" i="117"/>
  <c r="Y162" i="117"/>
  <c r="T162" i="117"/>
  <c r="S162" i="117"/>
  <c r="N162" i="117"/>
  <c r="M162" i="117"/>
  <c r="H162" i="117"/>
  <c r="G162" i="117"/>
  <c r="B162" i="117"/>
  <c r="AF161" i="117"/>
  <c r="AE161" i="117"/>
  <c r="Z161" i="117"/>
  <c r="Y161" i="117"/>
  <c r="T161" i="117"/>
  <c r="S161" i="117"/>
  <c r="N161" i="117"/>
  <c r="M161" i="117"/>
  <c r="H161" i="117"/>
  <c r="G161" i="117"/>
  <c r="B161" i="117"/>
  <c r="AF160" i="117"/>
  <c r="AE160" i="117"/>
  <c r="Z160" i="117"/>
  <c r="Y160" i="117"/>
  <c r="T160" i="117"/>
  <c r="S160" i="117"/>
  <c r="N160" i="117"/>
  <c r="M160" i="117"/>
  <c r="H160" i="117"/>
  <c r="G160" i="117"/>
  <c r="B160" i="117"/>
  <c r="AF159" i="117"/>
  <c r="AE159" i="117"/>
  <c r="Z159" i="117"/>
  <c r="Y159" i="117"/>
  <c r="T159" i="117"/>
  <c r="S159" i="117"/>
  <c r="N159" i="117"/>
  <c r="M159" i="117"/>
  <c r="H159" i="117"/>
  <c r="G159" i="117"/>
  <c r="B159" i="117"/>
  <c r="AF158" i="117"/>
  <c r="AE158" i="117"/>
  <c r="Z158" i="117"/>
  <c r="Y158" i="117"/>
  <c r="T158" i="117"/>
  <c r="S158" i="117"/>
  <c r="N158" i="117"/>
  <c r="M158" i="117"/>
  <c r="H158" i="117"/>
  <c r="G158" i="117"/>
  <c r="B158" i="117"/>
  <c r="AF157" i="117"/>
  <c r="AD157" i="117"/>
  <c r="AB157" i="117" s="1"/>
  <c r="Z157" i="117"/>
  <c r="X157" i="117"/>
  <c r="V157" i="117" s="1"/>
  <c r="T157" i="117"/>
  <c r="R157" i="117"/>
  <c r="P157" i="117" s="1"/>
  <c r="N157" i="117"/>
  <c r="L157" i="117"/>
  <c r="J157" i="117" s="1"/>
  <c r="H157" i="117"/>
  <c r="F157" i="117"/>
  <c r="B157" i="117"/>
  <c r="AB156" i="117"/>
  <c r="V156" i="117"/>
  <c r="P156" i="117"/>
  <c r="J156" i="117"/>
  <c r="D156" i="117"/>
  <c r="AF155" i="117"/>
  <c r="AE155" i="117"/>
  <c r="Z155" i="117"/>
  <c r="Y155" i="117"/>
  <c r="T155" i="117"/>
  <c r="S155" i="117"/>
  <c r="N155" i="117"/>
  <c r="M155" i="117"/>
  <c r="H155" i="117"/>
  <c r="G155" i="117"/>
  <c r="B155" i="117"/>
  <c r="AF154" i="117"/>
  <c r="AE154" i="117"/>
  <c r="Z154" i="117"/>
  <c r="Y154" i="117"/>
  <c r="T154" i="117"/>
  <c r="S154" i="117"/>
  <c r="N154" i="117"/>
  <c r="M154" i="117"/>
  <c r="H154" i="117"/>
  <c r="G154" i="117"/>
  <c r="B154" i="117"/>
  <c r="AF153" i="117"/>
  <c r="AE153" i="117"/>
  <c r="Z153" i="117"/>
  <c r="Y153" i="117"/>
  <c r="T153" i="117"/>
  <c r="S153" i="117"/>
  <c r="N153" i="117"/>
  <c r="M153" i="117"/>
  <c r="H153" i="117"/>
  <c r="G153" i="117"/>
  <c r="B153" i="117"/>
  <c r="AF152" i="117"/>
  <c r="AE152" i="117"/>
  <c r="Z152" i="117"/>
  <c r="Y152" i="117"/>
  <c r="T152" i="117"/>
  <c r="S152" i="117"/>
  <c r="N152" i="117"/>
  <c r="M152" i="117"/>
  <c r="H152" i="117"/>
  <c r="G152" i="117"/>
  <c r="B152" i="117"/>
  <c r="AF151" i="117"/>
  <c r="AE151" i="117"/>
  <c r="Z151" i="117"/>
  <c r="Y151" i="117"/>
  <c r="T151" i="117"/>
  <c r="S151" i="117"/>
  <c r="N151" i="117"/>
  <c r="M151" i="117"/>
  <c r="H151" i="117"/>
  <c r="G151" i="117"/>
  <c r="B151" i="117"/>
  <c r="AF150" i="117"/>
  <c r="AE150" i="117"/>
  <c r="Z150" i="117"/>
  <c r="Y150" i="117"/>
  <c r="T150" i="117"/>
  <c r="S150" i="117"/>
  <c r="N150" i="117"/>
  <c r="M150" i="117"/>
  <c r="H150" i="117"/>
  <c r="G150" i="117"/>
  <c r="B150" i="117"/>
  <c r="AF149" i="117"/>
  <c r="AE149" i="117"/>
  <c r="Z149" i="117"/>
  <c r="Y149" i="117"/>
  <c r="T149" i="117"/>
  <c r="S149" i="117"/>
  <c r="N149" i="117"/>
  <c r="M149" i="117"/>
  <c r="H149" i="117"/>
  <c r="G149" i="117"/>
  <c r="B149" i="117"/>
  <c r="AF148" i="117"/>
  <c r="AE148" i="117"/>
  <c r="Z148" i="117"/>
  <c r="Y148" i="117"/>
  <c r="T148" i="117"/>
  <c r="S148" i="117"/>
  <c r="N148" i="117"/>
  <c r="M148" i="117"/>
  <c r="H148" i="117"/>
  <c r="G148" i="117"/>
  <c r="B148" i="117"/>
  <c r="AF147" i="117"/>
  <c r="AE147" i="117"/>
  <c r="Z147" i="117"/>
  <c r="Y147" i="117"/>
  <c r="T147" i="117"/>
  <c r="S147" i="117"/>
  <c r="N147" i="117"/>
  <c r="M147" i="117"/>
  <c r="H147" i="117"/>
  <c r="G147" i="117"/>
  <c r="B147" i="117"/>
  <c r="AF146" i="117"/>
  <c r="AE146" i="117"/>
  <c r="Z146" i="117"/>
  <c r="Y146" i="117"/>
  <c r="T146" i="117"/>
  <c r="S146" i="117"/>
  <c r="N146" i="117"/>
  <c r="M146" i="117"/>
  <c r="H146" i="117"/>
  <c r="G146" i="117"/>
  <c r="B146" i="117"/>
  <c r="AF145" i="117"/>
  <c r="AE145" i="117"/>
  <c r="Z145" i="117"/>
  <c r="Y145" i="117"/>
  <c r="T145" i="117"/>
  <c r="S145" i="117"/>
  <c r="N145" i="117"/>
  <c r="M145" i="117"/>
  <c r="H145" i="117"/>
  <c r="G145" i="117"/>
  <c r="B145" i="117"/>
  <c r="AF144" i="117"/>
  <c r="AE144" i="117"/>
  <c r="Z144" i="117"/>
  <c r="Y144" i="117"/>
  <c r="T144" i="117"/>
  <c r="S144" i="117"/>
  <c r="N144" i="117"/>
  <c r="M144" i="117"/>
  <c r="H144" i="117"/>
  <c r="G144" i="117"/>
  <c r="B144" i="117"/>
  <c r="AF143" i="117"/>
  <c r="AE143" i="117"/>
  <c r="Z143" i="117"/>
  <c r="Y143" i="117"/>
  <c r="T143" i="117"/>
  <c r="S143" i="117"/>
  <c r="N143" i="117"/>
  <c r="M143" i="117"/>
  <c r="H143" i="117"/>
  <c r="G143" i="117"/>
  <c r="B143" i="117"/>
  <c r="AF142" i="117"/>
  <c r="AE142" i="117"/>
  <c r="Z142" i="117"/>
  <c r="Y142" i="117"/>
  <c r="T142" i="117"/>
  <c r="S142" i="117"/>
  <c r="N142" i="117"/>
  <c r="M142" i="117"/>
  <c r="H142" i="117"/>
  <c r="G142" i="117"/>
  <c r="B142" i="117"/>
  <c r="AF141" i="117"/>
  <c r="AE141" i="117"/>
  <c r="Z141" i="117"/>
  <c r="Y141" i="117"/>
  <c r="T141" i="117"/>
  <c r="S141" i="117"/>
  <c r="N141" i="117"/>
  <c r="M141" i="117"/>
  <c r="H141" i="117"/>
  <c r="G141" i="117"/>
  <c r="B141" i="117"/>
  <c r="AF140" i="117"/>
  <c r="AD140" i="117"/>
  <c r="AB140" i="117" s="1"/>
  <c r="Z140" i="117"/>
  <c r="X140" i="117"/>
  <c r="V140" i="117" s="1"/>
  <c r="T140" i="117"/>
  <c r="R140" i="117"/>
  <c r="P140" i="117" s="1"/>
  <c r="N140" i="117"/>
  <c r="L140" i="117"/>
  <c r="J140" i="117" s="1"/>
  <c r="H140" i="117"/>
  <c r="F140" i="117"/>
  <c r="B140" i="117"/>
  <c r="AB139" i="117"/>
  <c r="V139" i="117"/>
  <c r="P139" i="117"/>
  <c r="J139" i="117"/>
  <c r="D139" i="117"/>
  <c r="AF138" i="117"/>
  <c r="AE138" i="117"/>
  <c r="Z138" i="117"/>
  <c r="Y138" i="117"/>
  <c r="T138" i="117"/>
  <c r="S138" i="117"/>
  <c r="N138" i="117"/>
  <c r="M138" i="117"/>
  <c r="H138" i="117"/>
  <c r="G138" i="117"/>
  <c r="B138" i="117"/>
  <c r="AF137" i="117"/>
  <c r="AE137" i="117"/>
  <c r="Z137" i="117"/>
  <c r="Y137" i="117"/>
  <c r="T137" i="117"/>
  <c r="S137" i="117"/>
  <c r="N137" i="117"/>
  <c r="M137" i="117"/>
  <c r="H137" i="117"/>
  <c r="G137" i="117"/>
  <c r="B137" i="117"/>
  <c r="AF136" i="117"/>
  <c r="AE136" i="117"/>
  <c r="Z136" i="117"/>
  <c r="Y136" i="117"/>
  <c r="T136" i="117"/>
  <c r="S136" i="117"/>
  <c r="N136" i="117"/>
  <c r="M136" i="117"/>
  <c r="H136" i="117"/>
  <c r="G136" i="117"/>
  <c r="B136" i="117"/>
  <c r="AF135" i="117"/>
  <c r="AE135" i="117"/>
  <c r="Z135" i="117"/>
  <c r="Y135" i="117"/>
  <c r="T135" i="117"/>
  <c r="S135" i="117"/>
  <c r="N135" i="117"/>
  <c r="M135" i="117"/>
  <c r="H135" i="117"/>
  <c r="G135" i="117"/>
  <c r="B135" i="117"/>
  <c r="AF134" i="117"/>
  <c r="AE134" i="117"/>
  <c r="Z134" i="117"/>
  <c r="Y134" i="117"/>
  <c r="T134" i="117"/>
  <c r="S134" i="117"/>
  <c r="N134" i="117"/>
  <c r="M134" i="117"/>
  <c r="H134" i="117"/>
  <c r="G134" i="117"/>
  <c r="B134" i="117"/>
  <c r="AF133" i="117"/>
  <c r="AE133" i="117"/>
  <c r="Z133" i="117"/>
  <c r="Y133" i="117"/>
  <c r="T133" i="117"/>
  <c r="S133" i="117"/>
  <c r="N133" i="117"/>
  <c r="M133" i="117"/>
  <c r="H133" i="117"/>
  <c r="G133" i="117"/>
  <c r="B133" i="117"/>
  <c r="AF132" i="117"/>
  <c r="AE132" i="117"/>
  <c r="Z132" i="117"/>
  <c r="Y132" i="117"/>
  <c r="T132" i="117"/>
  <c r="S132" i="117"/>
  <c r="N132" i="117"/>
  <c r="M132" i="117"/>
  <c r="H132" i="117"/>
  <c r="G132" i="117"/>
  <c r="B132" i="117"/>
  <c r="AF131" i="117"/>
  <c r="AE131" i="117"/>
  <c r="Z131" i="117"/>
  <c r="Y131" i="117"/>
  <c r="T131" i="117"/>
  <c r="S131" i="117"/>
  <c r="N131" i="117"/>
  <c r="M131" i="117"/>
  <c r="H131" i="117"/>
  <c r="G131" i="117"/>
  <c r="B131" i="117"/>
  <c r="AF130" i="117"/>
  <c r="AE130" i="117"/>
  <c r="Z130" i="117"/>
  <c r="Y130" i="117"/>
  <c r="T130" i="117"/>
  <c r="S130" i="117"/>
  <c r="N130" i="117"/>
  <c r="M130" i="117"/>
  <c r="H130" i="117"/>
  <c r="G130" i="117"/>
  <c r="B130" i="117"/>
  <c r="AF129" i="117"/>
  <c r="AE129" i="117"/>
  <c r="Z129" i="117"/>
  <c r="Y129" i="117"/>
  <c r="T129" i="117"/>
  <c r="S129" i="117"/>
  <c r="N129" i="117"/>
  <c r="M129" i="117"/>
  <c r="H129" i="117"/>
  <c r="G129" i="117"/>
  <c r="B129" i="117"/>
  <c r="AF128" i="117"/>
  <c r="AE128" i="117"/>
  <c r="Z128" i="117"/>
  <c r="Y128" i="117"/>
  <c r="T128" i="117"/>
  <c r="S128" i="117"/>
  <c r="N128" i="117"/>
  <c r="M128" i="117"/>
  <c r="H128" i="117"/>
  <c r="G128" i="117"/>
  <c r="B128" i="117"/>
  <c r="AF127" i="117"/>
  <c r="AE127" i="117"/>
  <c r="Z127" i="117"/>
  <c r="Y127" i="117"/>
  <c r="T127" i="117"/>
  <c r="S127" i="117"/>
  <c r="N127" i="117"/>
  <c r="M127" i="117"/>
  <c r="H127" i="117"/>
  <c r="G127" i="117"/>
  <c r="B127" i="117"/>
  <c r="AF126" i="117"/>
  <c r="AE126" i="117"/>
  <c r="Z126" i="117"/>
  <c r="Y126" i="117"/>
  <c r="T126" i="117"/>
  <c r="S126" i="117"/>
  <c r="N126" i="117"/>
  <c r="M126" i="117"/>
  <c r="H126" i="117"/>
  <c r="G126" i="117"/>
  <c r="B126" i="117"/>
  <c r="AF125" i="117"/>
  <c r="AE125" i="117"/>
  <c r="Z125" i="117"/>
  <c r="Y125" i="117"/>
  <c r="T125" i="117"/>
  <c r="S125" i="117"/>
  <c r="N125" i="117"/>
  <c r="M125" i="117"/>
  <c r="H125" i="117"/>
  <c r="G125" i="117"/>
  <c r="B125" i="117"/>
  <c r="AF124" i="117"/>
  <c r="AE124" i="117"/>
  <c r="Z124" i="117"/>
  <c r="Y124" i="117"/>
  <c r="T124" i="117"/>
  <c r="S124" i="117"/>
  <c r="N124" i="117"/>
  <c r="M124" i="117"/>
  <c r="H124" i="117"/>
  <c r="G124" i="117"/>
  <c r="B124" i="117"/>
  <c r="AF123" i="117"/>
  <c r="AD123" i="117"/>
  <c r="AB123" i="117" s="1"/>
  <c r="Z123" i="117"/>
  <c r="X123" i="117"/>
  <c r="V123" i="117" s="1"/>
  <c r="T123" i="117"/>
  <c r="R123" i="117"/>
  <c r="P123" i="117" s="1"/>
  <c r="N123" i="117"/>
  <c r="L123" i="117"/>
  <c r="J123" i="117" s="1"/>
  <c r="H123" i="117"/>
  <c r="F123" i="117"/>
  <c r="B123" i="117"/>
  <c r="AB122" i="117"/>
  <c r="V122" i="117"/>
  <c r="P122" i="117"/>
  <c r="J122" i="117"/>
  <c r="D122" i="117"/>
  <c r="AI122" i="117" s="1"/>
  <c r="AF121" i="117"/>
  <c r="AE121" i="117"/>
  <c r="Z121" i="117"/>
  <c r="Y121" i="117"/>
  <c r="T121" i="117"/>
  <c r="S121" i="117"/>
  <c r="N121" i="117"/>
  <c r="M121" i="117"/>
  <c r="H121" i="117"/>
  <c r="G121" i="117"/>
  <c r="B121" i="117"/>
  <c r="AF120" i="117"/>
  <c r="AE120" i="117"/>
  <c r="Z120" i="117"/>
  <c r="Y120" i="117"/>
  <c r="T120" i="117"/>
  <c r="S120" i="117"/>
  <c r="N120" i="117"/>
  <c r="M120" i="117"/>
  <c r="H120" i="117"/>
  <c r="G120" i="117"/>
  <c r="B120" i="117"/>
  <c r="AF119" i="117"/>
  <c r="AE119" i="117"/>
  <c r="Z119" i="117"/>
  <c r="Y119" i="117"/>
  <c r="T119" i="117"/>
  <c r="S119" i="117"/>
  <c r="N119" i="117"/>
  <c r="M119" i="117"/>
  <c r="H119" i="117"/>
  <c r="G119" i="117"/>
  <c r="B119" i="117"/>
  <c r="AF118" i="117"/>
  <c r="AE118" i="117"/>
  <c r="Z118" i="117"/>
  <c r="Y118" i="117"/>
  <c r="T118" i="117"/>
  <c r="S118" i="117"/>
  <c r="N118" i="117"/>
  <c r="M118" i="117"/>
  <c r="H118" i="117"/>
  <c r="G118" i="117"/>
  <c r="B118" i="117"/>
  <c r="AE107" i="117"/>
  <c r="AE106" i="117" s="1"/>
  <c r="Y107" i="117"/>
  <c r="Y106" i="117" s="1"/>
  <c r="S107" i="117"/>
  <c r="S106" i="117" s="1"/>
  <c r="M107" i="117"/>
  <c r="M106" i="117" s="1"/>
  <c r="G107" i="117"/>
  <c r="G106" i="117" s="1"/>
  <c r="B107" i="117"/>
  <c r="AD106" i="117"/>
  <c r="AB106" i="117" s="1"/>
  <c r="X106" i="117"/>
  <c r="V106" i="117" s="1"/>
  <c r="R106" i="117"/>
  <c r="P106" i="117" s="1"/>
  <c r="L106" i="117"/>
  <c r="J106" i="117" s="1"/>
  <c r="F106" i="117"/>
  <c r="B106" i="117"/>
  <c r="AB105" i="117"/>
  <c r="V105" i="117"/>
  <c r="P105" i="117"/>
  <c r="J105" i="117"/>
  <c r="D105" i="117"/>
  <c r="AF104" i="117"/>
  <c r="AE104" i="117"/>
  <c r="Z104" i="117"/>
  <c r="Y104" i="117"/>
  <c r="T104" i="117"/>
  <c r="S104" i="117"/>
  <c r="N104" i="117"/>
  <c r="M104" i="117"/>
  <c r="H104" i="117"/>
  <c r="G104" i="117"/>
  <c r="B104" i="117"/>
  <c r="AF103" i="117"/>
  <c r="AE103" i="117"/>
  <c r="Z103" i="117"/>
  <c r="Y103" i="117"/>
  <c r="T103" i="117"/>
  <c r="S103" i="117"/>
  <c r="N103" i="117"/>
  <c r="M103" i="117"/>
  <c r="H103" i="117"/>
  <c r="G103" i="117"/>
  <c r="B103" i="117"/>
  <c r="AF102" i="117"/>
  <c r="AE102" i="117"/>
  <c r="Z102" i="117"/>
  <c r="Y102" i="117"/>
  <c r="T102" i="117"/>
  <c r="S102" i="117"/>
  <c r="N102" i="117"/>
  <c r="M102" i="117"/>
  <c r="H102" i="117"/>
  <c r="G102" i="117"/>
  <c r="B102" i="117"/>
  <c r="AF101" i="117"/>
  <c r="AE101" i="117"/>
  <c r="Z101" i="117"/>
  <c r="Y101" i="117"/>
  <c r="T101" i="117"/>
  <c r="S101" i="117"/>
  <c r="N101" i="117"/>
  <c r="M101" i="117"/>
  <c r="H101" i="117"/>
  <c r="G101" i="117"/>
  <c r="AF100" i="117"/>
  <c r="AE100" i="117"/>
  <c r="Z100" i="117"/>
  <c r="Y100" i="117"/>
  <c r="T100" i="117"/>
  <c r="S100" i="117"/>
  <c r="N100" i="117"/>
  <c r="M100" i="117"/>
  <c r="H100" i="117"/>
  <c r="G100" i="117"/>
  <c r="AF99" i="117"/>
  <c r="AE99" i="117"/>
  <c r="Z99" i="117"/>
  <c r="Y99" i="117"/>
  <c r="T99" i="117"/>
  <c r="S99" i="117"/>
  <c r="N99" i="117"/>
  <c r="M99" i="117"/>
  <c r="H99" i="117"/>
  <c r="G99" i="117"/>
  <c r="AF98" i="117"/>
  <c r="AE98" i="117"/>
  <c r="Z98" i="117"/>
  <c r="Y98" i="117"/>
  <c r="T98" i="117"/>
  <c r="S98" i="117"/>
  <c r="N98" i="117"/>
  <c r="M98" i="117"/>
  <c r="H98" i="117"/>
  <c r="G98" i="117"/>
  <c r="AF96" i="117"/>
  <c r="AD89" i="117"/>
  <c r="AB89" i="117" s="1"/>
  <c r="X89" i="117"/>
  <c r="V89" i="117" s="1"/>
  <c r="R89" i="117"/>
  <c r="P89" i="117" s="1"/>
  <c r="L89" i="117"/>
  <c r="J89" i="117" s="1"/>
  <c r="F89" i="117"/>
  <c r="B89" i="117"/>
  <c r="AB88" i="117"/>
  <c r="V88" i="117"/>
  <c r="P88" i="117"/>
  <c r="J88" i="117"/>
  <c r="D88" i="117"/>
  <c r="AF87" i="117"/>
  <c r="AE87" i="117"/>
  <c r="Z87" i="117"/>
  <c r="Y87" i="117"/>
  <c r="T87" i="117"/>
  <c r="S87" i="117"/>
  <c r="N87" i="117"/>
  <c r="M87" i="117"/>
  <c r="H87" i="117"/>
  <c r="G87" i="117"/>
  <c r="B87" i="117"/>
  <c r="AF86" i="117"/>
  <c r="AE86" i="117"/>
  <c r="Z86" i="117"/>
  <c r="Y86" i="117"/>
  <c r="T86" i="117"/>
  <c r="S86" i="117"/>
  <c r="N86" i="117"/>
  <c r="M86" i="117"/>
  <c r="H86" i="117"/>
  <c r="G86" i="117"/>
  <c r="B86" i="117"/>
  <c r="AF85" i="117"/>
  <c r="AE85" i="117"/>
  <c r="Z85" i="117"/>
  <c r="Y85" i="117"/>
  <c r="T85" i="117"/>
  <c r="S85" i="117"/>
  <c r="N85" i="117"/>
  <c r="M85" i="117"/>
  <c r="H85" i="117"/>
  <c r="G85" i="117"/>
  <c r="B85" i="117"/>
  <c r="AF84" i="117"/>
  <c r="AE84" i="117"/>
  <c r="Z84" i="117"/>
  <c r="Y84" i="117"/>
  <c r="T84" i="117"/>
  <c r="S84" i="117"/>
  <c r="N84" i="117"/>
  <c r="M84" i="117"/>
  <c r="H84" i="117"/>
  <c r="G84" i="117"/>
  <c r="B84" i="117"/>
  <c r="AF83" i="117"/>
  <c r="AE83" i="117"/>
  <c r="Z83" i="117"/>
  <c r="Y83" i="117"/>
  <c r="T83" i="117"/>
  <c r="S83" i="117"/>
  <c r="N83" i="117"/>
  <c r="M83" i="117"/>
  <c r="H83" i="117"/>
  <c r="G83" i="117"/>
  <c r="B83" i="117"/>
  <c r="AF82" i="117"/>
  <c r="AE82" i="117"/>
  <c r="Z82" i="117"/>
  <c r="Y82" i="117"/>
  <c r="T82" i="117"/>
  <c r="S82" i="117"/>
  <c r="N82" i="117"/>
  <c r="M82" i="117"/>
  <c r="H82" i="117"/>
  <c r="G82" i="117"/>
  <c r="B82" i="117"/>
  <c r="AF81" i="117"/>
  <c r="AE81" i="117"/>
  <c r="Z81" i="117"/>
  <c r="Y81" i="117"/>
  <c r="T81" i="117"/>
  <c r="S81" i="117"/>
  <c r="N81" i="117"/>
  <c r="M81" i="117"/>
  <c r="H81" i="117"/>
  <c r="G81" i="117"/>
  <c r="AF80" i="117"/>
  <c r="AE80" i="117"/>
  <c r="Z80" i="117"/>
  <c r="Y80" i="117"/>
  <c r="T80" i="117"/>
  <c r="S80" i="117"/>
  <c r="N80" i="117"/>
  <c r="M80" i="117"/>
  <c r="H80" i="117"/>
  <c r="G80" i="117"/>
  <c r="AF79" i="117"/>
  <c r="AE79" i="117"/>
  <c r="Z79" i="117"/>
  <c r="Y79" i="117"/>
  <c r="T79" i="117"/>
  <c r="S79" i="117"/>
  <c r="N79" i="117"/>
  <c r="M79" i="117"/>
  <c r="H79" i="117"/>
  <c r="G79" i="117"/>
  <c r="AD72" i="117"/>
  <c r="AB72" i="117" s="1"/>
  <c r="X72" i="117"/>
  <c r="V72" i="117" s="1"/>
  <c r="R72" i="117"/>
  <c r="P72" i="117" s="1"/>
  <c r="L72" i="117"/>
  <c r="J72" i="117" s="1"/>
  <c r="F72" i="117"/>
  <c r="B72" i="117"/>
  <c r="AB71" i="117"/>
  <c r="V71" i="117"/>
  <c r="P71" i="117"/>
  <c r="J71" i="117"/>
  <c r="D71" i="117"/>
  <c r="AF70" i="117"/>
  <c r="AE70" i="117"/>
  <c r="Z70" i="117"/>
  <c r="Y70" i="117"/>
  <c r="T70" i="117"/>
  <c r="S70" i="117"/>
  <c r="N70" i="117"/>
  <c r="M70" i="117"/>
  <c r="H70" i="117"/>
  <c r="G70" i="117"/>
  <c r="B70" i="117"/>
  <c r="AF69" i="117"/>
  <c r="AE69" i="117"/>
  <c r="Z69" i="117"/>
  <c r="Y69" i="117"/>
  <c r="T69" i="117"/>
  <c r="S69" i="117"/>
  <c r="N69" i="117"/>
  <c r="M69" i="117"/>
  <c r="H69" i="117"/>
  <c r="G69" i="117"/>
  <c r="B69" i="117"/>
  <c r="AF68" i="117"/>
  <c r="AE68" i="117"/>
  <c r="Z68" i="117"/>
  <c r="Y68" i="117"/>
  <c r="T68" i="117"/>
  <c r="S68" i="117"/>
  <c r="N68" i="117"/>
  <c r="M68" i="117"/>
  <c r="H68" i="117"/>
  <c r="G68" i="117"/>
  <c r="B68" i="117"/>
  <c r="AF67" i="117"/>
  <c r="AE67" i="117"/>
  <c r="Z67" i="117"/>
  <c r="Y67" i="117"/>
  <c r="T67" i="117"/>
  <c r="S67" i="117"/>
  <c r="N67" i="117"/>
  <c r="M67" i="117"/>
  <c r="H67" i="117"/>
  <c r="G67" i="117"/>
  <c r="B67" i="117"/>
  <c r="AF66" i="117"/>
  <c r="AE66" i="117"/>
  <c r="Z66" i="117"/>
  <c r="Y66" i="117"/>
  <c r="T66" i="117"/>
  <c r="S66" i="117"/>
  <c r="N66" i="117"/>
  <c r="M66" i="117"/>
  <c r="H66" i="117"/>
  <c r="G66" i="117"/>
  <c r="B66" i="117"/>
  <c r="AF65" i="117"/>
  <c r="AE65" i="117"/>
  <c r="Z65" i="117"/>
  <c r="Y65" i="117"/>
  <c r="T65" i="117"/>
  <c r="S65" i="117"/>
  <c r="N65" i="117"/>
  <c r="M65" i="117"/>
  <c r="H65" i="117"/>
  <c r="G65" i="117"/>
  <c r="B65" i="117"/>
  <c r="AF64" i="117"/>
  <c r="AE64" i="117"/>
  <c r="Z64" i="117"/>
  <c r="Y64" i="117"/>
  <c r="T64" i="117"/>
  <c r="S64" i="117"/>
  <c r="N64" i="117"/>
  <c r="M64" i="117"/>
  <c r="H64" i="117"/>
  <c r="G64" i="117"/>
  <c r="B64" i="117"/>
  <c r="AF63" i="117"/>
  <c r="AE63" i="117"/>
  <c r="Z63" i="117"/>
  <c r="Y63" i="117"/>
  <c r="T63" i="117"/>
  <c r="S63" i="117"/>
  <c r="N63" i="117"/>
  <c r="M63" i="117"/>
  <c r="H63" i="117"/>
  <c r="G63" i="117"/>
  <c r="B63" i="117"/>
  <c r="AF62" i="117"/>
  <c r="AE62" i="117"/>
  <c r="Z62" i="117"/>
  <c r="Y62" i="117"/>
  <c r="T62" i="117"/>
  <c r="S62" i="117"/>
  <c r="N62" i="117"/>
  <c r="M62" i="117"/>
  <c r="H62" i="117"/>
  <c r="G62" i="117"/>
  <c r="B62" i="117"/>
  <c r="AF61" i="117"/>
  <c r="AE61" i="117"/>
  <c r="Z61" i="117"/>
  <c r="Y61" i="117"/>
  <c r="T61" i="117"/>
  <c r="S61" i="117"/>
  <c r="N61" i="117"/>
  <c r="M61" i="117"/>
  <c r="H61" i="117"/>
  <c r="G61" i="117"/>
  <c r="B61" i="117"/>
  <c r="AF60" i="117"/>
  <c r="AE60" i="117"/>
  <c r="Z60" i="117"/>
  <c r="Y60" i="117"/>
  <c r="T60" i="117"/>
  <c r="S60" i="117"/>
  <c r="N60" i="117"/>
  <c r="M60" i="117"/>
  <c r="H60" i="117"/>
  <c r="G60" i="117"/>
  <c r="B60" i="117"/>
  <c r="AF59" i="117"/>
  <c r="AE59" i="117"/>
  <c r="Z59" i="117"/>
  <c r="Y59" i="117"/>
  <c r="T59" i="117"/>
  <c r="S59" i="117"/>
  <c r="N59" i="117"/>
  <c r="M59" i="117"/>
  <c r="H59" i="117"/>
  <c r="G59" i="117"/>
  <c r="B59" i="117"/>
  <c r="AF58" i="117"/>
  <c r="AE58" i="117"/>
  <c r="Z58" i="117"/>
  <c r="Y58" i="117"/>
  <c r="T58" i="117"/>
  <c r="S58" i="117"/>
  <c r="N58" i="117"/>
  <c r="M58" i="117"/>
  <c r="H58" i="117"/>
  <c r="G58" i="117"/>
  <c r="B58" i="117"/>
  <c r="AD55" i="117"/>
  <c r="AB55" i="117" s="1"/>
  <c r="X55" i="117"/>
  <c r="V55" i="117" s="1"/>
  <c r="R55" i="117"/>
  <c r="P55" i="117" s="1"/>
  <c r="L55" i="117"/>
  <c r="J55" i="117" s="1"/>
  <c r="F55" i="117"/>
  <c r="B55" i="117"/>
  <c r="AB54" i="117"/>
  <c r="V54" i="117"/>
  <c r="P54" i="117"/>
  <c r="J54" i="117"/>
  <c r="D54" i="117"/>
  <c r="AF53" i="117"/>
  <c r="AE53" i="117"/>
  <c r="Z53" i="117"/>
  <c r="Y53" i="117"/>
  <c r="T53" i="117"/>
  <c r="S53" i="117"/>
  <c r="N53" i="117"/>
  <c r="M53" i="117"/>
  <c r="H53" i="117"/>
  <c r="G53" i="117"/>
  <c r="B53" i="117"/>
  <c r="AF52" i="117"/>
  <c r="AE52" i="117"/>
  <c r="Z52" i="117"/>
  <c r="Y52" i="117"/>
  <c r="T52" i="117"/>
  <c r="S52" i="117"/>
  <c r="N52" i="117"/>
  <c r="M52" i="117"/>
  <c r="H52" i="117"/>
  <c r="G52" i="117"/>
  <c r="B52" i="117"/>
  <c r="AF51" i="117"/>
  <c r="AE51" i="117"/>
  <c r="Z51" i="117"/>
  <c r="Y51" i="117"/>
  <c r="T51" i="117"/>
  <c r="S51" i="117"/>
  <c r="N51" i="117"/>
  <c r="M51" i="117"/>
  <c r="H51" i="117"/>
  <c r="G51" i="117"/>
  <c r="B51" i="117"/>
  <c r="AF50" i="117"/>
  <c r="AE50" i="117"/>
  <c r="Z50" i="117"/>
  <c r="Y50" i="117"/>
  <c r="T50" i="117"/>
  <c r="S50" i="117"/>
  <c r="N50" i="117"/>
  <c r="M50" i="117"/>
  <c r="H50" i="117"/>
  <c r="G50" i="117"/>
  <c r="AF49" i="117"/>
  <c r="AE49" i="117"/>
  <c r="Z49" i="117"/>
  <c r="Y49" i="117"/>
  <c r="T49" i="117"/>
  <c r="S49" i="117"/>
  <c r="N49" i="117"/>
  <c r="M49" i="117"/>
  <c r="H49" i="117"/>
  <c r="G49" i="117"/>
  <c r="AF48" i="117"/>
  <c r="AE48" i="117"/>
  <c r="Z48" i="117"/>
  <c r="Y48" i="117"/>
  <c r="T48" i="117"/>
  <c r="S48" i="117"/>
  <c r="N48" i="117"/>
  <c r="M48" i="117"/>
  <c r="H48" i="117"/>
  <c r="G48" i="117"/>
  <c r="AF47" i="117"/>
  <c r="AE47" i="117"/>
  <c r="Z47" i="117"/>
  <c r="Y47" i="117"/>
  <c r="T47" i="117"/>
  <c r="S47" i="117"/>
  <c r="N47" i="117"/>
  <c r="M47" i="117"/>
  <c r="H47" i="117"/>
  <c r="G47" i="117"/>
  <c r="AF46" i="117"/>
  <c r="Z46" i="117"/>
  <c r="T46" i="117"/>
  <c r="N46" i="117"/>
  <c r="H46" i="117"/>
  <c r="AD38" i="117"/>
  <c r="AB38" i="117" s="1"/>
  <c r="X38" i="117"/>
  <c r="V38" i="117" s="1"/>
  <c r="R38" i="117"/>
  <c r="P38" i="117" s="1"/>
  <c r="L38" i="117"/>
  <c r="J38" i="117" s="1"/>
  <c r="F38" i="117"/>
  <c r="B38" i="117"/>
  <c r="AB37" i="117"/>
  <c r="V37" i="117"/>
  <c r="P37" i="117"/>
  <c r="J37" i="117"/>
  <c r="D37" i="117"/>
  <c r="AF36" i="117"/>
  <c r="AE36" i="117"/>
  <c r="Z36" i="117"/>
  <c r="Y36" i="117"/>
  <c r="T36" i="117"/>
  <c r="S36" i="117"/>
  <c r="N36" i="117"/>
  <c r="M36" i="117"/>
  <c r="H36" i="117"/>
  <c r="G36" i="117"/>
  <c r="B36" i="117"/>
  <c r="AF35" i="117"/>
  <c r="AE35" i="117"/>
  <c r="Z35" i="117"/>
  <c r="Y35" i="117"/>
  <c r="T35" i="117"/>
  <c r="S35" i="117"/>
  <c r="N35" i="117"/>
  <c r="M35" i="117"/>
  <c r="H35" i="117"/>
  <c r="G35" i="117"/>
  <c r="B35" i="117"/>
  <c r="AF34" i="117"/>
  <c r="AE34" i="117"/>
  <c r="Z34" i="117"/>
  <c r="Y34" i="117"/>
  <c r="T34" i="117"/>
  <c r="S34" i="117"/>
  <c r="N34" i="117"/>
  <c r="M34" i="117"/>
  <c r="H34" i="117"/>
  <c r="G34" i="117"/>
  <c r="B34" i="117"/>
  <c r="AF33" i="117"/>
  <c r="AE33" i="117"/>
  <c r="Z33" i="117"/>
  <c r="Y33" i="117"/>
  <c r="T33" i="117"/>
  <c r="S33" i="117"/>
  <c r="N33" i="117"/>
  <c r="M33" i="117"/>
  <c r="H33" i="117"/>
  <c r="G33" i="117"/>
  <c r="B33" i="117"/>
  <c r="AF32" i="117"/>
  <c r="AE32" i="117"/>
  <c r="Z32" i="117"/>
  <c r="Y32" i="117"/>
  <c r="T32" i="117"/>
  <c r="S32" i="117"/>
  <c r="N32" i="117"/>
  <c r="M32" i="117"/>
  <c r="H32" i="117"/>
  <c r="G32" i="117"/>
  <c r="B32" i="117"/>
  <c r="AF31" i="117"/>
  <c r="AE31" i="117"/>
  <c r="Z31" i="117"/>
  <c r="Y31" i="117"/>
  <c r="T31" i="117"/>
  <c r="S31" i="117"/>
  <c r="N31" i="117"/>
  <c r="M31" i="117"/>
  <c r="H31" i="117"/>
  <c r="G31" i="117"/>
  <c r="B31" i="117"/>
  <c r="AF30" i="117"/>
  <c r="AE30" i="117"/>
  <c r="Z30" i="117"/>
  <c r="Y30" i="117"/>
  <c r="T30" i="117"/>
  <c r="S30" i="117"/>
  <c r="N30" i="117"/>
  <c r="M30" i="117"/>
  <c r="H30" i="117"/>
  <c r="G30" i="117"/>
  <c r="B30" i="117"/>
  <c r="AF29" i="117"/>
  <c r="AE29" i="117"/>
  <c r="Z29" i="117"/>
  <c r="Y29" i="117"/>
  <c r="T29" i="117"/>
  <c r="S29" i="117"/>
  <c r="N29" i="117"/>
  <c r="M29" i="117"/>
  <c r="H29" i="117"/>
  <c r="G29" i="117"/>
  <c r="B29" i="117"/>
  <c r="AF28" i="117"/>
  <c r="AE28" i="117"/>
  <c r="Z28" i="117"/>
  <c r="Y28" i="117"/>
  <c r="T28" i="117"/>
  <c r="S28" i="117"/>
  <c r="N28" i="117"/>
  <c r="M28" i="117"/>
  <c r="H28" i="117"/>
  <c r="G28" i="117"/>
  <c r="B28" i="117"/>
  <c r="AF27" i="117"/>
  <c r="AE27" i="117"/>
  <c r="Z27" i="117"/>
  <c r="Y27" i="117"/>
  <c r="T27" i="117"/>
  <c r="S27" i="117"/>
  <c r="N27" i="117"/>
  <c r="M27" i="117"/>
  <c r="H27" i="117"/>
  <c r="G27" i="117"/>
  <c r="B27" i="117"/>
  <c r="AF26" i="117"/>
  <c r="AE26" i="117"/>
  <c r="Z26" i="117"/>
  <c r="Y26" i="117"/>
  <c r="T26" i="117"/>
  <c r="S26" i="117"/>
  <c r="N26" i="117"/>
  <c r="M26" i="117"/>
  <c r="H26" i="117"/>
  <c r="G26" i="117"/>
  <c r="B26" i="117"/>
  <c r="AF25" i="117"/>
  <c r="AE25" i="117"/>
  <c r="Z25" i="117"/>
  <c r="Y25" i="117"/>
  <c r="T25" i="117"/>
  <c r="S25" i="117"/>
  <c r="N25" i="117"/>
  <c r="M25" i="117"/>
  <c r="H25" i="117"/>
  <c r="G25" i="117"/>
  <c r="B25" i="117"/>
  <c r="AF24" i="117"/>
  <c r="AE24" i="117"/>
  <c r="Z24" i="117"/>
  <c r="Y24" i="117"/>
  <c r="T24" i="117"/>
  <c r="S24" i="117"/>
  <c r="N24" i="117"/>
  <c r="M24" i="117"/>
  <c r="H24" i="117"/>
  <c r="G24" i="117"/>
  <c r="B24" i="117"/>
  <c r="AE23" i="117"/>
  <c r="Y23" i="117"/>
  <c r="S23" i="117"/>
  <c r="M23" i="117"/>
  <c r="G23" i="117"/>
  <c r="B23" i="117"/>
  <c r="AE22" i="117"/>
  <c r="Y22" i="117"/>
  <c r="S22" i="117"/>
  <c r="M22" i="117"/>
  <c r="B22" i="117"/>
  <c r="AF21" i="117"/>
  <c r="AD21" i="117"/>
  <c r="AB21" i="117" s="1"/>
  <c r="Z21" i="117"/>
  <c r="X21" i="117"/>
  <c r="V21" i="117" s="1"/>
  <c r="T21" i="117"/>
  <c r="R21" i="117"/>
  <c r="P21" i="117" s="1"/>
  <c r="N21" i="117"/>
  <c r="L21" i="117"/>
  <c r="J21" i="117" s="1"/>
  <c r="H21" i="117"/>
  <c r="F21" i="117"/>
  <c r="D21" i="117" s="1"/>
  <c r="B21" i="117"/>
  <c r="B9" i="117"/>
  <c r="G202" i="117" s="1"/>
  <c r="B202" i="116"/>
  <c r="AD192" i="116"/>
  <c r="X192" i="116"/>
  <c r="R192" i="116"/>
  <c r="L192" i="116"/>
  <c r="F192" i="116"/>
  <c r="AF189" i="116"/>
  <c r="AE189" i="116"/>
  <c r="Z189" i="116"/>
  <c r="Y189" i="116"/>
  <c r="T189" i="116"/>
  <c r="S189" i="116"/>
  <c r="N189" i="116"/>
  <c r="M189" i="116"/>
  <c r="H189" i="116"/>
  <c r="G189" i="116"/>
  <c r="B189" i="116"/>
  <c r="AF188" i="116"/>
  <c r="AE188" i="116"/>
  <c r="Z188" i="116"/>
  <c r="Y188" i="116"/>
  <c r="T188" i="116"/>
  <c r="S188" i="116"/>
  <c r="N188" i="116"/>
  <c r="M188" i="116"/>
  <c r="H188" i="116"/>
  <c r="G188" i="116"/>
  <c r="B188" i="116"/>
  <c r="AF187" i="116"/>
  <c r="AE187" i="116"/>
  <c r="Z187" i="116"/>
  <c r="Y187" i="116"/>
  <c r="T187" i="116"/>
  <c r="S187" i="116"/>
  <c r="N187" i="116"/>
  <c r="M187" i="116"/>
  <c r="H187" i="116"/>
  <c r="G187" i="116"/>
  <c r="B187" i="116"/>
  <c r="AF186" i="116"/>
  <c r="AE186" i="116"/>
  <c r="Z186" i="116"/>
  <c r="Y186" i="116"/>
  <c r="T186" i="116"/>
  <c r="S186" i="116"/>
  <c r="N186" i="116"/>
  <c r="M186" i="116"/>
  <c r="H186" i="116"/>
  <c r="G186" i="116"/>
  <c r="B186" i="116"/>
  <c r="AF185" i="116"/>
  <c r="AE185" i="116"/>
  <c r="Z185" i="116"/>
  <c r="Y185" i="116"/>
  <c r="T185" i="116"/>
  <c r="S185" i="116"/>
  <c r="N185" i="116"/>
  <c r="M185" i="116"/>
  <c r="H185" i="116"/>
  <c r="G185" i="116"/>
  <c r="B185" i="116"/>
  <c r="AF184" i="116"/>
  <c r="AE184" i="116"/>
  <c r="Z184" i="116"/>
  <c r="Y184" i="116"/>
  <c r="T184" i="116"/>
  <c r="S184" i="116"/>
  <c r="N184" i="116"/>
  <c r="M184" i="116"/>
  <c r="H184" i="116"/>
  <c r="G184" i="116"/>
  <c r="B184" i="116"/>
  <c r="AF183" i="116"/>
  <c r="AE183" i="116"/>
  <c r="Z183" i="116"/>
  <c r="Y183" i="116"/>
  <c r="T183" i="116"/>
  <c r="S183" i="116"/>
  <c r="N183" i="116"/>
  <c r="M183" i="116"/>
  <c r="H183" i="116"/>
  <c r="G183" i="116"/>
  <c r="B183" i="116"/>
  <c r="AF182" i="116"/>
  <c r="AE182" i="116"/>
  <c r="Z182" i="116"/>
  <c r="Y182" i="116"/>
  <c r="T182" i="116"/>
  <c r="S182" i="116"/>
  <c r="N182" i="116"/>
  <c r="M182" i="116"/>
  <c r="H182" i="116"/>
  <c r="G182" i="116"/>
  <c r="B182" i="116"/>
  <c r="AF181" i="116"/>
  <c r="AE181" i="116"/>
  <c r="Z181" i="116"/>
  <c r="Y181" i="116"/>
  <c r="T181" i="116"/>
  <c r="S181" i="116"/>
  <c r="N181" i="116"/>
  <c r="M181" i="116"/>
  <c r="H181" i="116"/>
  <c r="G181" i="116"/>
  <c r="B181" i="116"/>
  <c r="AF180" i="116"/>
  <c r="AE180" i="116"/>
  <c r="Z180" i="116"/>
  <c r="Y180" i="116"/>
  <c r="T180" i="116"/>
  <c r="S180" i="116"/>
  <c r="N180" i="116"/>
  <c r="M180" i="116"/>
  <c r="H180" i="116"/>
  <c r="G180" i="116"/>
  <c r="B180" i="116"/>
  <c r="AF179" i="116"/>
  <c r="AE179" i="116"/>
  <c r="Z179" i="116"/>
  <c r="Y179" i="116"/>
  <c r="T179" i="116"/>
  <c r="S179" i="116"/>
  <c r="N179" i="116"/>
  <c r="M179" i="116"/>
  <c r="H179" i="116"/>
  <c r="G179" i="116"/>
  <c r="B179" i="116"/>
  <c r="AF178" i="116"/>
  <c r="AE178" i="116"/>
  <c r="Z178" i="116"/>
  <c r="Y178" i="116"/>
  <c r="T178" i="116"/>
  <c r="S178" i="116"/>
  <c r="N178" i="116"/>
  <c r="M178" i="116"/>
  <c r="H178" i="116"/>
  <c r="G178" i="116"/>
  <c r="B178" i="116"/>
  <c r="AF177" i="116"/>
  <c r="AE177" i="116"/>
  <c r="Z177" i="116"/>
  <c r="Y177" i="116"/>
  <c r="T177" i="116"/>
  <c r="S177" i="116"/>
  <c r="N177" i="116"/>
  <c r="M177" i="116"/>
  <c r="H177" i="116"/>
  <c r="G177" i="116"/>
  <c r="B177" i="116"/>
  <c r="AF176" i="116"/>
  <c r="AE176" i="116"/>
  <c r="Z176" i="116"/>
  <c r="Y176" i="116"/>
  <c r="T176" i="116"/>
  <c r="S176" i="116"/>
  <c r="N176" i="116"/>
  <c r="M176" i="116"/>
  <c r="H176" i="116"/>
  <c r="G176" i="116"/>
  <c r="B176" i="116"/>
  <c r="AF175" i="116"/>
  <c r="AE175" i="116"/>
  <c r="Z175" i="116"/>
  <c r="Y175" i="116"/>
  <c r="T175" i="116"/>
  <c r="S175" i="116"/>
  <c r="N175" i="116"/>
  <c r="M175" i="116"/>
  <c r="H175" i="116"/>
  <c r="G175" i="116"/>
  <c r="B175" i="116"/>
  <c r="AF174" i="116"/>
  <c r="AD174" i="116"/>
  <c r="AB174" i="116" s="1"/>
  <c r="Z174" i="116"/>
  <c r="X174" i="116"/>
  <c r="V174" i="116" s="1"/>
  <c r="T174" i="116"/>
  <c r="R174" i="116"/>
  <c r="N174" i="116"/>
  <c r="L174" i="116"/>
  <c r="J174" i="116" s="1"/>
  <c r="H174" i="116"/>
  <c r="F174" i="116"/>
  <c r="D174" i="116" s="1"/>
  <c r="B174" i="116"/>
  <c r="AB173" i="116"/>
  <c r="V173" i="116"/>
  <c r="P173" i="116"/>
  <c r="J173" i="116"/>
  <c r="D173" i="116"/>
  <c r="AF172" i="116"/>
  <c r="AE172" i="116"/>
  <c r="Z172" i="116"/>
  <c r="Y172" i="116"/>
  <c r="T172" i="116"/>
  <c r="S172" i="116"/>
  <c r="N172" i="116"/>
  <c r="M172" i="116"/>
  <c r="H172" i="116"/>
  <c r="G172" i="116"/>
  <c r="B172" i="116"/>
  <c r="AF171" i="116"/>
  <c r="AE171" i="116"/>
  <c r="Z171" i="116"/>
  <c r="Y171" i="116"/>
  <c r="T171" i="116"/>
  <c r="S171" i="116"/>
  <c r="N171" i="116"/>
  <c r="M171" i="116"/>
  <c r="H171" i="116"/>
  <c r="G171" i="116"/>
  <c r="B171" i="116"/>
  <c r="AF170" i="116"/>
  <c r="AE170" i="116"/>
  <c r="Z170" i="116"/>
  <c r="Y170" i="116"/>
  <c r="T170" i="116"/>
  <c r="S170" i="116"/>
  <c r="N170" i="116"/>
  <c r="M170" i="116"/>
  <c r="H170" i="116"/>
  <c r="G170" i="116"/>
  <c r="B170" i="116"/>
  <c r="AF169" i="116"/>
  <c r="AE169" i="116"/>
  <c r="Z169" i="116"/>
  <c r="Y169" i="116"/>
  <c r="T169" i="116"/>
  <c r="S169" i="116"/>
  <c r="N169" i="116"/>
  <c r="M169" i="116"/>
  <c r="H169" i="116"/>
  <c r="G169" i="116"/>
  <c r="B169" i="116"/>
  <c r="AF168" i="116"/>
  <c r="AE168" i="116"/>
  <c r="Z168" i="116"/>
  <c r="Y168" i="116"/>
  <c r="T168" i="116"/>
  <c r="S168" i="116"/>
  <c r="N168" i="116"/>
  <c r="M168" i="116"/>
  <c r="H168" i="116"/>
  <c r="G168" i="116"/>
  <c r="B168" i="116"/>
  <c r="AF167" i="116"/>
  <c r="AE167" i="116"/>
  <c r="Z167" i="116"/>
  <c r="Y167" i="116"/>
  <c r="T167" i="116"/>
  <c r="S167" i="116"/>
  <c r="N167" i="116"/>
  <c r="M167" i="116"/>
  <c r="H167" i="116"/>
  <c r="G167" i="116"/>
  <c r="B167" i="116"/>
  <c r="AF166" i="116"/>
  <c r="AE166" i="116"/>
  <c r="Z166" i="116"/>
  <c r="Y166" i="116"/>
  <c r="T166" i="116"/>
  <c r="S166" i="116"/>
  <c r="N166" i="116"/>
  <c r="M166" i="116"/>
  <c r="H166" i="116"/>
  <c r="G166" i="116"/>
  <c r="B166" i="116"/>
  <c r="AF165" i="116"/>
  <c r="AE165" i="116"/>
  <c r="Z165" i="116"/>
  <c r="Y165" i="116"/>
  <c r="T165" i="116"/>
  <c r="S165" i="116"/>
  <c r="N165" i="116"/>
  <c r="M165" i="116"/>
  <c r="H165" i="116"/>
  <c r="G165" i="116"/>
  <c r="B165" i="116"/>
  <c r="AF164" i="116"/>
  <c r="AE164" i="116"/>
  <c r="Z164" i="116"/>
  <c r="Y164" i="116"/>
  <c r="T164" i="116"/>
  <c r="S164" i="116"/>
  <c r="N164" i="116"/>
  <c r="M164" i="116"/>
  <c r="H164" i="116"/>
  <c r="G164" i="116"/>
  <c r="B164" i="116"/>
  <c r="AF163" i="116"/>
  <c r="AE163" i="116"/>
  <c r="Z163" i="116"/>
  <c r="Y163" i="116"/>
  <c r="T163" i="116"/>
  <c r="S163" i="116"/>
  <c r="N163" i="116"/>
  <c r="M163" i="116"/>
  <c r="H163" i="116"/>
  <c r="G163" i="116"/>
  <c r="B163" i="116"/>
  <c r="AF162" i="116"/>
  <c r="AE162" i="116"/>
  <c r="Z162" i="116"/>
  <c r="Y162" i="116"/>
  <c r="T162" i="116"/>
  <c r="S162" i="116"/>
  <c r="N162" i="116"/>
  <c r="M162" i="116"/>
  <c r="H162" i="116"/>
  <c r="G162" i="116"/>
  <c r="B162" i="116"/>
  <c r="AF161" i="116"/>
  <c r="AE161" i="116"/>
  <c r="Z161" i="116"/>
  <c r="Y161" i="116"/>
  <c r="T161" i="116"/>
  <c r="S161" i="116"/>
  <c r="N161" i="116"/>
  <c r="M161" i="116"/>
  <c r="H161" i="116"/>
  <c r="G161" i="116"/>
  <c r="B161" i="116"/>
  <c r="AF160" i="116"/>
  <c r="AE160" i="116"/>
  <c r="Z160" i="116"/>
  <c r="Y160" i="116"/>
  <c r="T160" i="116"/>
  <c r="S160" i="116"/>
  <c r="N160" i="116"/>
  <c r="M160" i="116"/>
  <c r="H160" i="116"/>
  <c r="G160" i="116"/>
  <c r="B160" i="116"/>
  <c r="AF159" i="116"/>
  <c r="AE159" i="116"/>
  <c r="Z159" i="116"/>
  <c r="Y159" i="116"/>
  <c r="T159" i="116"/>
  <c r="S159" i="116"/>
  <c r="N159" i="116"/>
  <c r="M159" i="116"/>
  <c r="H159" i="116"/>
  <c r="G159" i="116"/>
  <c r="B159" i="116"/>
  <c r="AF158" i="116"/>
  <c r="AE158" i="116"/>
  <c r="Z158" i="116"/>
  <c r="Y158" i="116"/>
  <c r="T158" i="116"/>
  <c r="S158" i="116"/>
  <c r="N158" i="116"/>
  <c r="M158" i="116"/>
  <c r="H158" i="116"/>
  <c r="G158" i="116"/>
  <c r="B158" i="116"/>
  <c r="AF157" i="116"/>
  <c r="AD157" i="116"/>
  <c r="AB157" i="116" s="1"/>
  <c r="Z157" i="116"/>
  <c r="X157" i="116"/>
  <c r="V157" i="116" s="1"/>
  <c r="T157" i="116"/>
  <c r="R157" i="116"/>
  <c r="P157" i="116" s="1"/>
  <c r="N157" i="116"/>
  <c r="L157" i="116"/>
  <c r="J157" i="116" s="1"/>
  <c r="H157" i="116"/>
  <c r="F157" i="116"/>
  <c r="D157" i="116" s="1"/>
  <c r="B157" i="116"/>
  <c r="AB156" i="116"/>
  <c r="V156" i="116"/>
  <c r="P156" i="116"/>
  <c r="J156" i="116"/>
  <c r="D156" i="116"/>
  <c r="AF155" i="116"/>
  <c r="AE155" i="116"/>
  <c r="Z155" i="116"/>
  <c r="Y155" i="116"/>
  <c r="T155" i="116"/>
  <c r="S155" i="116"/>
  <c r="N155" i="116"/>
  <c r="M155" i="116"/>
  <c r="H155" i="116"/>
  <c r="G155" i="116"/>
  <c r="B155" i="116"/>
  <c r="AF154" i="116"/>
  <c r="AE154" i="116"/>
  <c r="Z154" i="116"/>
  <c r="Y154" i="116"/>
  <c r="T154" i="116"/>
  <c r="S154" i="116"/>
  <c r="N154" i="116"/>
  <c r="M154" i="116"/>
  <c r="H154" i="116"/>
  <c r="G154" i="116"/>
  <c r="B154" i="116"/>
  <c r="AF153" i="116"/>
  <c r="AE153" i="116"/>
  <c r="Z153" i="116"/>
  <c r="Y153" i="116"/>
  <c r="T153" i="116"/>
  <c r="S153" i="116"/>
  <c r="N153" i="116"/>
  <c r="M153" i="116"/>
  <c r="H153" i="116"/>
  <c r="G153" i="116"/>
  <c r="B153" i="116"/>
  <c r="AF152" i="116"/>
  <c r="AE152" i="116"/>
  <c r="Z152" i="116"/>
  <c r="Y152" i="116"/>
  <c r="T152" i="116"/>
  <c r="S152" i="116"/>
  <c r="N152" i="116"/>
  <c r="M152" i="116"/>
  <c r="H152" i="116"/>
  <c r="G152" i="116"/>
  <c r="B152" i="116"/>
  <c r="AF151" i="116"/>
  <c r="AE151" i="116"/>
  <c r="Z151" i="116"/>
  <c r="Y151" i="116"/>
  <c r="T151" i="116"/>
  <c r="S151" i="116"/>
  <c r="N151" i="116"/>
  <c r="M151" i="116"/>
  <c r="H151" i="116"/>
  <c r="G151" i="116"/>
  <c r="B151" i="116"/>
  <c r="AF150" i="116"/>
  <c r="AE150" i="116"/>
  <c r="Z150" i="116"/>
  <c r="Y150" i="116"/>
  <c r="T150" i="116"/>
  <c r="S150" i="116"/>
  <c r="N150" i="116"/>
  <c r="M150" i="116"/>
  <c r="H150" i="116"/>
  <c r="G150" i="116"/>
  <c r="B150" i="116"/>
  <c r="AF149" i="116"/>
  <c r="AE149" i="116"/>
  <c r="Z149" i="116"/>
  <c r="Y149" i="116"/>
  <c r="T149" i="116"/>
  <c r="S149" i="116"/>
  <c r="N149" i="116"/>
  <c r="M149" i="116"/>
  <c r="H149" i="116"/>
  <c r="G149" i="116"/>
  <c r="B149" i="116"/>
  <c r="AF148" i="116"/>
  <c r="AE148" i="116"/>
  <c r="Z148" i="116"/>
  <c r="Y148" i="116"/>
  <c r="T148" i="116"/>
  <c r="S148" i="116"/>
  <c r="N148" i="116"/>
  <c r="M148" i="116"/>
  <c r="H148" i="116"/>
  <c r="G148" i="116"/>
  <c r="B148" i="116"/>
  <c r="AF147" i="116"/>
  <c r="AE147" i="116"/>
  <c r="Z147" i="116"/>
  <c r="Y147" i="116"/>
  <c r="T147" i="116"/>
  <c r="S147" i="116"/>
  <c r="N147" i="116"/>
  <c r="M147" i="116"/>
  <c r="H147" i="116"/>
  <c r="G147" i="116"/>
  <c r="B147" i="116"/>
  <c r="AF146" i="116"/>
  <c r="AE146" i="116"/>
  <c r="Z146" i="116"/>
  <c r="Y146" i="116"/>
  <c r="T146" i="116"/>
  <c r="S146" i="116"/>
  <c r="N146" i="116"/>
  <c r="M146" i="116"/>
  <c r="H146" i="116"/>
  <c r="G146" i="116"/>
  <c r="B146" i="116"/>
  <c r="AF145" i="116"/>
  <c r="AE145" i="116"/>
  <c r="Z145" i="116"/>
  <c r="Y145" i="116"/>
  <c r="T145" i="116"/>
  <c r="S145" i="116"/>
  <c r="N145" i="116"/>
  <c r="M145" i="116"/>
  <c r="H145" i="116"/>
  <c r="G145" i="116"/>
  <c r="B145" i="116"/>
  <c r="AF144" i="116"/>
  <c r="AE144" i="116"/>
  <c r="Z144" i="116"/>
  <c r="Y144" i="116"/>
  <c r="T144" i="116"/>
  <c r="S144" i="116"/>
  <c r="N144" i="116"/>
  <c r="M144" i="116"/>
  <c r="H144" i="116"/>
  <c r="G144" i="116"/>
  <c r="B144" i="116"/>
  <c r="AF143" i="116"/>
  <c r="AE143" i="116"/>
  <c r="Z143" i="116"/>
  <c r="Y143" i="116"/>
  <c r="T143" i="116"/>
  <c r="S143" i="116"/>
  <c r="N143" i="116"/>
  <c r="M143" i="116"/>
  <c r="H143" i="116"/>
  <c r="G143" i="116"/>
  <c r="B143" i="116"/>
  <c r="AF142" i="116"/>
  <c r="AE142" i="116"/>
  <c r="Z142" i="116"/>
  <c r="Y142" i="116"/>
  <c r="T142" i="116"/>
  <c r="S142" i="116"/>
  <c r="N142" i="116"/>
  <c r="M142" i="116"/>
  <c r="H142" i="116"/>
  <c r="G142" i="116"/>
  <c r="B142" i="116"/>
  <c r="AF141" i="116"/>
  <c r="AE141" i="116"/>
  <c r="Z141" i="116"/>
  <c r="Y141" i="116"/>
  <c r="T141" i="116"/>
  <c r="S141" i="116"/>
  <c r="N141" i="116"/>
  <c r="M141" i="116"/>
  <c r="H141" i="116"/>
  <c r="G141" i="116"/>
  <c r="B141" i="116"/>
  <c r="AF140" i="116"/>
  <c r="AD140" i="116"/>
  <c r="AB140" i="116" s="1"/>
  <c r="Z140" i="116"/>
  <c r="X140" i="116"/>
  <c r="V140" i="116" s="1"/>
  <c r="T140" i="116"/>
  <c r="R140" i="116"/>
  <c r="P140" i="116" s="1"/>
  <c r="N140" i="116"/>
  <c r="L140" i="116"/>
  <c r="J140" i="116" s="1"/>
  <c r="H140" i="116"/>
  <c r="F140" i="116"/>
  <c r="B140" i="116"/>
  <c r="AB139" i="116"/>
  <c r="V139" i="116"/>
  <c r="P139" i="116"/>
  <c r="J139" i="116"/>
  <c r="D139" i="116"/>
  <c r="AF138" i="116"/>
  <c r="AE138" i="116"/>
  <c r="Z138" i="116"/>
  <c r="Y138" i="116"/>
  <c r="T138" i="116"/>
  <c r="S138" i="116"/>
  <c r="N138" i="116"/>
  <c r="M138" i="116"/>
  <c r="H138" i="116"/>
  <c r="G138" i="116"/>
  <c r="B138" i="116"/>
  <c r="AF137" i="116"/>
  <c r="AE137" i="116"/>
  <c r="Z137" i="116"/>
  <c r="Y137" i="116"/>
  <c r="T137" i="116"/>
  <c r="S137" i="116"/>
  <c r="N137" i="116"/>
  <c r="M137" i="116"/>
  <c r="H137" i="116"/>
  <c r="G137" i="116"/>
  <c r="B137" i="116"/>
  <c r="AF136" i="116"/>
  <c r="AE136" i="116"/>
  <c r="Z136" i="116"/>
  <c r="Y136" i="116"/>
  <c r="T136" i="116"/>
  <c r="S136" i="116"/>
  <c r="N136" i="116"/>
  <c r="M136" i="116"/>
  <c r="H136" i="116"/>
  <c r="G136" i="116"/>
  <c r="B136" i="116"/>
  <c r="AF135" i="116"/>
  <c r="AE135" i="116"/>
  <c r="Z135" i="116"/>
  <c r="Y135" i="116"/>
  <c r="T135" i="116"/>
  <c r="S135" i="116"/>
  <c r="N135" i="116"/>
  <c r="M135" i="116"/>
  <c r="H135" i="116"/>
  <c r="G135" i="116"/>
  <c r="B135" i="116"/>
  <c r="AF134" i="116"/>
  <c r="AE134" i="116"/>
  <c r="Z134" i="116"/>
  <c r="Y134" i="116"/>
  <c r="T134" i="116"/>
  <c r="S134" i="116"/>
  <c r="N134" i="116"/>
  <c r="M134" i="116"/>
  <c r="H134" i="116"/>
  <c r="G134" i="116"/>
  <c r="B134" i="116"/>
  <c r="AF133" i="116"/>
  <c r="AE133" i="116"/>
  <c r="Z133" i="116"/>
  <c r="Y133" i="116"/>
  <c r="T133" i="116"/>
  <c r="S133" i="116"/>
  <c r="N133" i="116"/>
  <c r="M133" i="116"/>
  <c r="H133" i="116"/>
  <c r="G133" i="116"/>
  <c r="B133" i="116"/>
  <c r="AF132" i="116"/>
  <c r="AE132" i="116"/>
  <c r="Z132" i="116"/>
  <c r="Y132" i="116"/>
  <c r="T132" i="116"/>
  <c r="S132" i="116"/>
  <c r="N132" i="116"/>
  <c r="M132" i="116"/>
  <c r="H132" i="116"/>
  <c r="G132" i="116"/>
  <c r="B132" i="116"/>
  <c r="AF131" i="116"/>
  <c r="AE131" i="116"/>
  <c r="Z131" i="116"/>
  <c r="Y131" i="116"/>
  <c r="T131" i="116"/>
  <c r="S131" i="116"/>
  <c r="N131" i="116"/>
  <c r="M131" i="116"/>
  <c r="H131" i="116"/>
  <c r="G131" i="116"/>
  <c r="B131" i="116"/>
  <c r="AF130" i="116"/>
  <c r="AE130" i="116"/>
  <c r="Z130" i="116"/>
  <c r="Y130" i="116"/>
  <c r="T130" i="116"/>
  <c r="S130" i="116"/>
  <c r="N130" i="116"/>
  <c r="M130" i="116"/>
  <c r="H130" i="116"/>
  <c r="G130" i="116"/>
  <c r="B130" i="116"/>
  <c r="AF129" i="116"/>
  <c r="AE129" i="116"/>
  <c r="Z129" i="116"/>
  <c r="Y129" i="116"/>
  <c r="T129" i="116"/>
  <c r="S129" i="116"/>
  <c r="N129" i="116"/>
  <c r="M129" i="116"/>
  <c r="H129" i="116"/>
  <c r="G129" i="116"/>
  <c r="B129" i="116"/>
  <c r="AF128" i="116"/>
  <c r="AE128" i="116"/>
  <c r="Z128" i="116"/>
  <c r="Y128" i="116"/>
  <c r="T128" i="116"/>
  <c r="S128" i="116"/>
  <c r="N128" i="116"/>
  <c r="M128" i="116"/>
  <c r="H128" i="116"/>
  <c r="G128" i="116"/>
  <c r="B128" i="116"/>
  <c r="AF127" i="116"/>
  <c r="AE127" i="116"/>
  <c r="Z127" i="116"/>
  <c r="Y127" i="116"/>
  <c r="T127" i="116"/>
  <c r="S127" i="116"/>
  <c r="N127" i="116"/>
  <c r="M127" i="116"/>
  <c r="H127" i="116"/>
  <c r="G127" i="116"/>
  <c r="B127" i="116"/>
  <c r="AF126" i="116"/>
  <c r="AE126" i="116"/>
  <c r="Z126" i="116"/>
  <c r="Y126" i="116"/>
  <c r="T126" i="116"/>
  <c r="S126" i="116"/>
  <c r="N126" i="116"/>
  <c r="M126" i="116"/>
  <c r="H126" i="116"/>
  <c r="G126" i="116"/>
  <c r="B126" i="116"/>
  <c r="AF125" i="116"/>
  <c r="AE125" i="116"/>
  <c r="Z125" i="116"/>
  <c r="Y125" i="116"/>
  <c r="T125" i="116"/>
  <c r="S125" i="116"/>
  <c r="N125" i="116"/>
  <c r="M125" i="116"/>
  <c r="H125" i="116"/>
  <c r="G125" i="116"/>
  <c r="B125" i="116"/>
  <c r="AF124" i="116"/>
  <c r="AE124" i="116"/>
  <c r="Z124" i="116"/>
  <c r="Y124" i="116"/>
  <c r="T124" i="116"/>
  <c r="S124" i="116"/>
  <c r="N124" i="116"/>
  <c r="M124" i="116"/>
  <c r="H124" i="116"/>
  <c r="G124" i="116"/>
  <c r="B124" i="116"/>
  <c r="AF123" i="116"/>
  <c r="AD123" i="116"/>
  <c r="AB123" i="116" s="1"/>
  <c r="Z123" i="116"/>
  <c r="X123" i="116"/>
  <c r="V123" i="116" s="1"/>
  <c r="T123" i="116"/>
  <c r="R123" i="116"/>
  <c r="P123" i="116" s="1"/>
  <c r="N123" i="116"/>
  <c r="L123" i="116"/>
  <c r="J123" i="116" s="1"/>
  <c r="H123" i="116"/>
  <c r="F123" i="116"/>
  <c r="B123" i="116"/>
  <c r="AB122" i="116"/>
  <c r="V122" i="116"/>
  <c r="P122" i="116"/>
  <c r="J122" i="116"/>
  <c r="D122" i="116"/>
  <c r="AI122" i="116" s="1"/>
  <c r="AF121" i="116"/>
  <c r="AE121" i="116"/>
  <c r="Z121" i="116"/>
  <c r="Y121" i="116"/>
  <c r="T121" i="116"/>
  <c r="S121" i="116"/>
  <c r="N121" i="116"/>
  <c r="M121" i="116"/>
  <c r="H121" i="116"/>
  <c r="G121" i="116"/>
  <c r="B121" i="116"/>
  <c r="AF120" i="116"/>
  <c r="AE120" i="116"/>
  <c r="Z120" i="116"/>
  <c r="Y120" i="116"/>
  <c r="T120" i="116"/>
  <c r="S120" i="116"/>
  <c r="N120" i="116"/>
  <c r="M120" i="116"/>
  <c r="H120" i="116"/>
  <c r="G120" i="116"/>
  <c r="B120" i="116"/>
  <c r="AF119" i="116"/>
  <c r="AE119" i="116"/>
  <c r="Z119" i="116"/>
  <c r="Y119" i="116"/>
  <c r="T119" i="116"/>
  <c r="S119" i="116"/>
  <c r="N119" i="116"/>
  <c r="M119" i="116"/>
  <c r="H119" i="116"/>
  <c r="G119" i="116"/>
  <c r="B119" i="116"/>
  <c r="AF118" i="116"/>
  <c r="AE118" i="116"/>
  <c r="Z118" i="116"/>
  <c r="Y118" i="116"/>
  <c r="T118" i="116"/>
  <c r="S118" i="116"/>
  <c r="N118" i="116"/>
  <c r="M118" i="116"/>
  <c r="H118" i="116"/>
  <c r="G118" i="116"/>
  <c r="B118" i="116"/>
  <c r="AE107" i="116"/>
  <c r="AE106" i="116" s="1"/>
  <c r="Y107" i="116"/>
  <c r="Y106" i="116" s="1"/>
  <c r="S107" i="116"/>
  <c r="S106" i="116" s="1"/>
  <c r="M107" i="116"/>
  <c r="M106" i="116" s="1"/>
  <c r="G107" i="116"/>
  <c r="G106" i="116" s="1"/>
  <c r="B107" i="116"/>
  <c r="AD106" i="116"/>
  <c r="AB106" i="116" s="1"/>
  <c r="X106" i="116"/>
  <c r="V106" i="116" s="1"/>
  <c r="R106" i="116"/>
  <c r="P106" i="116" s="1"/>
  <c r="L106" i="116"/>
  <c r="J106" i="116" s="1"/>
  <c r="F106" i="116"/>
  <c r="B106" i="116"/>
  <c r="AB105" i="116"/>
  <c r="V105" i="116"/>
  <c r="P105" i="116"/>
  <c r="J105" i="116"/>
  <c r="D105" i="116"/>
  <c r="AF104" i="116"/>
  <c r="AE104" i="116"/>
  <c r="Z104" i="116"/>
  <c r="Y104" i="116"/>
  <c r="T104" i="116"/>
  <c r="S104" i="116"/>
  <c r="N104" i="116"/>
  <c r="M104" i="116"/>
  <c r="H104" i="116"/>
  <c r="G104" i="116"/>
  <c r="B104" i="116"/>
  <c r="AF103" i="116"/>
  <c r="AE103" i="116"/>
  <c r="Z103" i="116"/>
  <c r="Y103" i="116"/>
  <c r="T103" i="116"/>
  <c r="S103" i="116"/>
  <c r="N103" i="116"/>
  <c r="M103" i="116"/>
  <c r="H103" i="116"/>
  <c r="G103" i="116"/>
  <c r="B103" i="116"/>
  <c r="AF102" i="116"/>
  <c r="AE102" i="116"/>
  <c r="Z102" i="116"/>
  <c r="Y102" i="116"/>
  <c r="T102" i="116"/>
  <c r="S102" i="116"/>
  <c r="N102" i="116"/>
  <c r="M102" i="116"/>
  <c r="H102" i="116"/>
  <c r="G102" i="116"/>
  <c r="B102" i="116"/>
  <c r="AF101" i="116"/>
  <c r="AE101" i="116"/>
  <c r="Z101" i="116"/>
  <c r="Y101" i="116"/>
  <c r="T101" i="116"/>
  <c r="S101" i="116"/>
  <c r="N101" i="116"/>
  <c r="M101" i="116"/>
  <c r="H101" i="116"/>
  <c r="G101" i="116"/>
  <c r="AF100" i="116"/>
  <c r="AE100" i="116"/>
  <c r="Z100" i="116"/>
  <c r="Y100" i="116"/>
  <c r="T100" i="116"/>
  <c r="S100" i="116"/>
  <c r="N100" i="116"/>
  <c r="M100" i="116"/>
  <c r="H100" i="116"/>
  <c r="G100" i="116"/>
  <c r="AF99" i="116"/>
  <c r="AE99" i="116"/>
  <c r="Z99" i="116"/>
  <c r="Y99" i="116"/>
  <c r="T99" i="116"/>
  <c r="S99" i="116"/>
  <c r="N99" i="116"/>
  <c r="M99" i="116"/>
  <c r="H99" i="116"/>
  <c r="G99" i="116"/>
  <c r="AF98" i="116"/>
  <c r="AE98" i="116"/>
  <c r="Z98" i="116"/>
  <c r="Y98" i="116"/>
  <c r="T98" i="116"/>
  <c r="S98" i="116"/>
  <c r="N98" i="116"/>
  <c r="M98" i="116"/>
  <c r="H98" i="116"/>
  <c r="G98" i="116"/>
  <c r="AF96" i="116"/>
  <c r="AD89" i="116"/>
  <c r="AB89" i="116" s="1"/>
  <c r="X89" i="116"/>
  <c r="V89" i="116" s="1"/>
  <c r="R89" i="116"/>
  <c r="P89" i="116" s="1"/>
  <c r="L89" i="116"/>
  <c r="J89" i="116" s="1"/>
  <c r="F89" i="116"/>
  <c r="B89" i="116"/>
  <c r="AB88" i="116"/>
  <c r="V88" i="116"/>
  <c r="P88" i="116"/>
  <c r="J88" i="116"/>
  <c r="D88" i="116"/>
  <c r="AF87" i="116"/>
  <c r="AE87" i="116"/>
  <c r="Z87" i="116"/>
  <c r="Y87" i="116"/>
  <c r="T87" i="116"/>
  <c r="S87" i="116"/>
  <c r="N87" i="116"/>
  <c r="M87" i="116"/>
  <c r="H87" i="116"/>
  <c r="G87" i="116"/>
  <c r="B87" i="116"/>
  <c r="AF86" i="116"/>
  <c r="AE86" i="116"/>
  <c r="Z86" i="116"/>
  <c r="Y86" i="116"/>
  <c r="T86" i="116"/>
  <c r="S86" i="116"/>
  <c r="N86" i="116"/>
  <c r="M86" i="116"/>
  <c r="H86" i="116"/>
  <c r="G86" i="116"/>
  <c r="B86" i="116"/>
  <c r="AF85" i="116"/>
  <c r="AE85" i="116"/>
  <c r="Z85" i="116"/>
  <c r="Y85" i="116"/>
  <c r="T85" i="116"/>
  <c r="S85" i="116"/>
  <c r="N85" i="116"/>
  <c r="M85" i="116"/>
  <c r="H85" i="116"/>
  <c r="G85" i="116"/>
  <c r="B85" i="116"/>
  <c r="AF84" i="116"/>
  <c r="AE84" i="116"/>
  <c r="Z84" i="116"/>
  <c r="Y84" i="116"/>
  <c r="T84" i="116"/>
  <c r="S84" i="116"/>
  <c r="N84" i="116"/>
  <c r="M84" i="116"/>
  <c r="H84" i="116"/>
  <c r="G84" i="116"/>
  <c r="B84" i="116"/>
  <c r="AF83" i="116"/>
  <c r="AE83" i="116"/>
  <c r="Z83" i="116"/>
  <c r="Y83" i="116"/>
  <c r="T83" i="116"/>
  <c r="S83" i="116"/>
  <c r="N83" i="116"/>
  <c r="M83" i="116"/>
  <c r="H83" i="116"/>
  <c r="G83" i="116"/>
  <c r="B83" i="116"/>
  <c r="AF82" i="116"/>
  <c r="AE82" i="116"/>
  <c r="Z82" i="116"/>
  <c r="Y82" i="116"/>
  <c r="T82" i="116"/>
  <c r="S82" i="116"/>
  <c r="N82" i="116"/>
  <c r="M82" i="116"/>
  <c r="H82" i="116"/>
  <c r="G82" i="116"/>
  <c r="B82" i="116"/>
  <c r="AF81" i="116"/>
  <c r="AE81" i="116"/>
  <c r="Z81" i="116"/>
  <c r="Y81" i="116"/>
  <c r="T81" i="116"/>
  <c r="S81" i="116"/>
  <c r="N81" i="116"/>
  <c r="M81" i="116"/>
  <c r="H81" i="116"/>
  <c r="G81" i="116"/>
  <c r="AF80" i="116"/>
  <c r="AE80" i="116"/>
  <c r="Z80" i="116"/>
  <c r="Y80" i="116"/>
  <c r="T80" i="116"/>
  <c r="S80" i="116"/>
  <c r="N80" i="116"/>
  <c r="M80" i="116"/>
  <c r="H80" i="116"/>
  <c r="G80" i="116"/>
  <c r="AF79" i="116"/>
  <c r="AE79" i="116"/>
  <c r="Z79" i="116"/>
  <c r="Y79" i="116"/>
  <c r="T79" i="116"/>
  <c r="S79" i="116"/>
  <c r="N79" i="116"/>
  <c r="M79" i="116"/>
  <c r="H79" i="116"/>
  <c r="G79" i="116"/>
  <c r="AD72" i="116"/>
  <c r="AB72" i="116" s="1"/>
  <c r="X72" i="116"/>
  <c r="V72" i="116" s="1"/>
  <c r="R72" i="116"/>
  <c r="P72" i="116" s="1"/>
  <c r="L72" i="116"/>
  <c r="J72" i="116" s="1"/>
  <c r="F72" i="116"/>
  <c r="B72" i="116"/>
  <c r="AB71" i="116"/>
  <c r="V71" i="116"/>
  <c r="P71" i="116"/>
  <c r="J71" i="116"/>
  <c r="D71" i="116"/>
  <c r="AF70" i="116"/>
  <c r="AE70" i="116"/>
  <c r="Z70" i="116"/>
  <c r="Y70" i="116"/>
  <c r="T70" i="116"/>
  <c r="S70" i="116"/>
  <c r="N70" i="116"/>
  <c r="M70" i="116"/>
  <c r="H70" i="116"/>
  <c r="G70" i="116"/>
  <c r="B70" i="116"/>
  <c r="AF69" i="116"/>
  <c r="AE69" i="116"/>
  <c r="Z69" i="116"/>
  <c r="Y69" i="116"/>
  <c r="T69" i="116"/>
  <c r="S69" i="116"/>
  <c r="N69" i="116"/>
  <c r="M69" i="116"/>
  <c r="H69" i="116"/>
  <c r="G69" i="116"/>
  <c r="B69" i="116"/>
  <c r="AF68" i="116"/>
  <c r="AE68" i="116"/>
  <c r="Z68" i="116"/>
  <c r="Y68" i="116"/>
  <c r="T68" i="116"/>
  <c r="S68" i="116"/>
  <c r="N68" i="116"/>
  <c r="M68" i="116"/>
  <c r="H68" i="116"/>
  <c r="G68" i="116"/>
  <c r="B68" i="116"/>
  <c r="AF67" i="116"/>
  <c r="AE67" i="116"/>
  <c r="Z67" i="116"/>
  <c r="Y67" i="116"/>
  <c r="T67" i="116"/>
  <c r="S67" i="116"/>
  <c r="N67" i="116"/>
  <c r="M67" i="116"/>
  <c r="H67" i="116"/>
  <c r="G67" i="116"/>
  <c r="B67" i="116"/>
  <c r="AF66" i="116"/>
  <c r="AE66" i="116"/>
  <c r="Z66" i="116"/>
  <c r="Y66" i="116"/>
  <c r="T66" i="116"/>
  <c r="S66" i="116"/>
  <c r="N66" i="116"/>
  <c r="M66" i="116"/>
  <c r="H66" i="116"/>
  <c r="G66" i="116"/>
  <c r="B66" i="116"/>
  <c r="AF65" i="116"/>
  <c r="AE65" i="116"/>
  <c r="Z65" i="116"/>
  <c r="Y65" i="116"/>
  <c r="T65" i="116"/>
  <c r="S65" i="116"/>
  <c r="N65" i="116"/>
  <c r="M65" i="116"/>
  <c r="H65" i="116"/>
  <c r="G65" i="116"/>
  <c r="B65" i="116"/>
  <c r="AF64" i="116"/>
  <c r="AE64" i="116"/>
  <c r="Z64" i="116"/>
  <c r="Y64" i="116"/>
  <c r="T64" i="116"/>
  <c r="S64" i="116"/>
  <c r="N64" i="116"/>
  <c r="M64" i="116"/>
  <c r="H64" i="116"/>
  <c r="G64" i="116"/>
  <c r="B64" i="116"/>
  <c r="AF63" i="116"/>
  <c r="AE63" i="116"/>
  <c r="Z63" i="116"/>
  <c r="Y63" i="116"/>
  <c r="T63" i="116"/>
  <c r="S63" i="116"/>
  <c r="N63" i="116"/>
  <c r="M63" i="116"/>
  <c r="H63" i="116"/>
  <c r="G63" i="116"/>
  <c r="B63" i="116"/>
  <c r="AF62" i="116"/>
  <c r="AE62" i="116"/>
  <c r="Z62" i="116"/>
  <c r="Y62" i="116"/>
  <c r="T62" i="116"/>
  <c r="S62" i="116"/>
  <c r="N62" i="116"/>
  <c r="M62" i="116"/>
  <c r="H62" i="116"/>
  <c r="G62" i="116"/>
  <c r="B62" i="116"/>
  <c r="AF61" i="116"/>
  <c r="AE61" i="116"/>
  <c r="Z61" i="116"/>
  <c r="Y61" i="116"/>
  <c r="T61" i="116"/>
  <c r="S61" i="116"/>
  <c r="N61" i="116"/>
  <c r="M61" i="116"/>
  <c r="H61" i="116"/>
  <c r="G61" i="116"/>
  <c r="B61" i="116"/>
  <c r="AF60" i="116"/>
  <c r="AE60" i="116"/>
  <c r="Z60" i="116"/>
  <c r="Y60" i="116"/>
  <c r="T60" i="116"/>
  <c r="S60" i="116"/>
  <c r="N60" i="116"/>
  <c r="M60" i="116"/>
  <c r="H60" i="116"/>
  <c r="G60" i="116"/>
  <c r="B60" i="116"/>
  <c r="AF59" i="116"/>
  <c r="AE59" i="116"/>
  <c r="Z59" i="116"/>
  <c r="Y59" i="116"/>
  <c r="T59" i="116"/>
  <c r="S59" i="116"/>
  <c r="N59" i="116"/>
  <c r="M59" i="116"/>
  <c r="H59" i="116"/>
  <c r="G59" i="116"/>
  <c r="B59" i="116"/>
  <c r="AF58" i="116"/>
  <c r="AE58" i="116"/>
  <c r="Z58" i="116"/>
  <c r="Y58" i="116"/>
  <c r="T58" i="116"/>
  <c r="S58" i="116"/>
  <c r="N58" i="116"/>
  <c r="M58" i="116"/>
  <c r="H58" i="116"/>
  <c r="G58" i="116"/>
  <c r="B58" i="116"/>
  <c r="AD55" i="116"/>
  <c r="AB55" i="116" s="1"/>
  <c r="X55" i="116"/>
  <c r="V55" i="116" s="1"/>
  <c r="R55" i="116"/>
  <c r="P55" i="116" s="1"/>
  <c r="L55" i="116"/>
  <c r="J55" i="116" s="1"/>
  <c r="F55" i="116"/>
  <c r="B55" i="116"/>
  <c r="AB54" i="116"/>
  <c r="V54" i="116"/>
  <c r="P54" i="116"/>
  <c r="J54" i="116"/>
  <c r="D54" i="116"/>
  <c r="AF53" i="116"/>
  <c r="AE53" i="116"/>
  <c r="Z53" i="116"/>
  <c r="Y53" i="116"/>
  <c r="T53" i="116"/>
  <c r="S53" i="116"/>
  <c r="N53" i="116"/>
  <c r="M53" i="116"/>
  <c r="H53" i="116"/>
  <c r="G53" i="116"/>
  <c r="B53" i="116"/>
  <c r="AF52" i="116"/>
  <c r="AE52" i="116"/>
  <c r="Z52" i="116"/>
  <c r="Y52" i="116"/>
  <c r="T52" i="116"/>
  <c r="S52" i="116"/>
  <c r="N52" i="116"/>
  <c r="M52" i="116"/>
  <c r="H52" i="116"/>
  <c r="G52" i="116"/>
  <c r="B52" i="116"/>
  <c r="AF51" i="116"/>
  <c r="AE51" i="116"/>
  <c r="Z51" i="116"/>
  <c r="Y51" i="116"/>
  <c r="T51" i="116"/>
  <c r="S51" i="116"/>
  <c r="N51" i="116"/>
  <c r="M51" i="116"/>
  <c r="H51" i="116"/>
  <c r="G51" i="116"/>
  <c r="B51" i="116"/>
  <c r="AF50" i="116"/>
  <c r="AE50" i="116"/>
  <c r="Z50" i="116"/>
  <c r="Y50" i="116"/>
  <c r="T50" i="116"/>
  <c r="S50" i="116"/>
  <c r="N50" i="116"/>
  <c r="M50" i="116"/>
  <c r="H50" i="116"/>
  <c r="G50" i="116"/>
  <c r="AF49" i="116"/>
  <c r="AE49" i="116"/>
  <c r="Z49" i="116"/>
  <c r="Y49" i="116"/>
  <c r="T49" i="116"/>
  <c r="S49" i="116"/>
  <c r="N49" i="116"/>
  <c r="M49" i="116"/>
  <c r="H49" i="116"/>
  <c r="G49" i="116"/>
  <c r="AF48" i="116"/>
  <c r="AE48" i="116"/>
  <c r="Z48" i="116"/>
  <c r="Y48" i="116"/>
  <c r="T48" i="116"/>
  <c r="S48" i="116"/>
  <c r="N48" i="116"/>
  <c r="M48" i="116"/>
  <c r="H48" i="116"/>
  <c r="G48" i="116"/>
  <c r="AF47" i="116"/>
  <c r="AE47" i="116"/>
  <c r="Z47" i="116"/>
  <c r="Y47" i="116"/>
  <c r="T47" i="116"/>
  <c r="S47" i="116"/>
  <c r="N47" i="116"/>
  <c r="M47" i="116"/>
  <c r="H47" i="116"/>
  <c r="G47" i="116"/>
  <c r="AF46" i="116"/>
  <c r="Z46" i="116"/>
  <c r="T46" i="116"/>
  <c r="N46" i="116"/>
  <c r="H46" i="116"/>
  <c r="AD38" i="116"/>
  <c r="AB38" i="116" s="1"/>
  <c r="X38" i="116"/>
  <c r="V38" i="116" s="1"/>
  <c r="R38" i="116"/>
  <c r="P38" i="116" s="1"/>
  <c r="L38" i="116"/>
  <c r="F38" i="116"/>
  <c r="D38" i="116" s="1"/>
  <c r="B38" i="116"/>
  <c r="AB37" i="116"/>
  <c r="V37" i="116"/>
  <c r="P37" i="116"/>
  <c r="J37" i="116"/>
  <c r="D37" i="116"/>
  <c r="AF36" i="116"/>
  <c r="AE36" i="116"/>
  <c r="Z36" i="116"/>
  <c r="Y36" i="116"/>
  <c r="T36" i="116"/>
  <c r="S36" i="116"/>
  <c r="N36" i="116"/>
  <c r="M36" i="116"/>
  <c r="H36" i="116"/>
  <c r="G36" i="116"/>
  <c r="B36" i="116"/>
  <c r="AF35" i="116"/>
  <c r="AE35" i="116"/>
  <c r="Z35" i="116"/>
  <c r="Y35" i="116"/>
  <c r="T35" i="116"/>
  <c r="S35" i="116"/>
  <c r="N35" i="116"/>
  <c r="M35" i="116"/>
  <c r="H35" i="116"/>
  <c r="G35" i="116"/>
  <c r="B35" i="116"/>
  <c r="AF34" i="116"/>
  <c r="AE34" i="116"/>
  <c r="Z34" i="116"/>
  <c r="Y34" i="116"/>
  <c r="T34" i="116"/>
  <c r="S34" i="116"/>
  <c r="N34" i="116"/>
  <c r="M34" i="116"/>
  <c r="H34" i="116"/>
  <c r="G34" i="116"/>
  <c r="B34" i="116"/>
  <c r="AF33" i="116"/>
  <c r="AE33" i="116"/>
  <c r="Z33" i="116"/>
  <c r="Y33" i="116"/>
  <c r="T33" i="116"/>
  <c r="S33" i="116"/>
  <c r="N33" i="116"/>
  <c r="M33" i="116"/>
  <c r="H33" i="116"/>
  <c r="G33" i="116"/>
  <c r="B33" i="116"/>
  <c r="AF32" i="116"/>
  <c r="AE32" i="116"/>
  <c r="Z32" i="116"/>
  <c r="Y32" i="116"/>
  <c r="T32" i="116"/>
  <c r="S32" i="116"/>
  <c r="N32" i="116"/>
  <c r="M32" i="116"/>
  <c r="H32" i="116"/>
  <c r="G32" i="116"/>
  <c r="B32" i="116"/>
  <c r="AF31" i="116"/>
  <c r="AE31" i="116"/>
  <c r="Z31" i="116"/>
  <c r="Y31" i="116"/>
  <c r="T31" i="116"/>
  <c r="S31" i="116"/>
  <c r="N31" i="116"/>
  <c r="M31" i="116"/>
  <c r="H31" i="116"/>
  <c r="G31" i="116"/>
  <c r="B31" i="116"/>
  <c r="AF30" i="116"/>
  <c r="AE30" i="116"/>
  <c r="Z30" i="116"/>
  <c r="Y30" i="116"/>
  <c r="T30" i="116"/>
  <c r="S30" i="116"/>
  <c r="N30" i="116"/>
  <c r="M30" i="116"/>
  <c r="H30" i="116"/>
  <c r="G30" i="116"/>
  <c r="B30" i="116"/>
  <c r="AF29" i="116"/>
  <c r="AE29" i="116"/>
  <c r="Z29" i="116"/>
  <c r="Y29" i="116"/>
  <c r="T29" i="116"/>
  <c r="S29" i="116"/>
  <c r="N29" i="116"/>
  <c r="M29" i="116"/>
  <c r="H29" i="116"/>
  <c r="G29" i="116"/>
  <c r="B29" i="116"/>
  <c r="AF28" i="116"/>
  <c r="AE28" i="116"/>
  <c r="Z28" i="116"/>
  <c r="Y28" i="116"/>
  <c r="T28" i="116"/>
  <c r="S28" i="116"/>
  <c r="N28" i="116"/>
  <c r="M28" i="116"/>
  <c r="H28" i="116"/>
  <c r="G28" i="116"/>
  <c r="B28" i="116"/>
  <c r="AF27" i="116"/>
  <c r="AE27" i="116"/>
  <c r="Z27" i="116"/>
  <c r="Y27" i="116"/>
  <c r="T27" i="116"/>
  <c r="S27" i="116"/>
  <c r="N27" i="116"/>
  <c r="M27" i="116"/>
  <c r="H27" i="116"/>
  <c r="G27" i="116"/>
  <c r="B27" i="116"/>
  <c r="AF26" i="116"/>
  <c r="AE26" i="116"/>
  <c r="Z26" i="116"/>
  <c r="Y26" i="116"/>
  <c r="T26" i="116"/>
  <c r="S26" i="116"/>
  <c r="N26" i="116"/>
  <c r="M26" i="116"/>
  <c r="H26" i="116"/>
  <c r="G26" i="116"/>
  <c r="B26" i="116"/>
  <c r="AF25" i="116"/>
  <c r="AE25" i="116"/>
  <c r="Z25" i="116"/>
  <c r="Y25" i="116"/>
  <c r="T25" i="116"/>
  <c r="S25" i="116"/>
  <c r="N25" i="116"/>
  <c r="M25" i="116"/>
  <c r="H25" i="116"/>
  <c r="G25" i="116"/>
  <c r="B25" i="116"/>
  <c r="AF24" i="116"/>
  <c r="AE24" i="116"/>
  <c r="Z24" i="116"/>
  <c r="Y24" i="116"/>
  <c r="T24" i="116"/>
  <c r="S24" i="116"/>
  <c r="N24" i="116"/>
  <c r="M24" i="116"/>
  <c r="H24" i="116"/>
  <c r="G24" i="116"/>
  <c r="B24" i="116"/>
  <c r="AE23" i="116"/>
  <c r="Y23" i="116"/>
  <c r="S23" i="116"/>
  <c r="M23" i="116"/>
  <c r="G23" i="116"/>
  <c r="B23" i="116"/>
  <c r="AE22" i="116"/>
  <c r="AE190" i="116" s="1"/>
  <c r="Y22" i="116"/>
  <c r="S22" i="116"/>
  <c r="M22" i="116"/>
  <c r="G190" i="116"/>
  <c r="B22" i="116"/>
  <c r="AF21" i="116"/>
  <c r="AD21" i="116"/>
  <c r="AB21" i="116" s="1"/>
  <c r="Z21" i="116"/>
  <c r="X21" i="116"/>
  <c r="V21" i="116" s="1"/>
  <c r="T21" i="116"/>
  <c r="R21" i="116"/>
  <c r="P21" i="116" s="1"/>
  <c r="N21" i="116"/>
  <c r="L21" i="116"/>
  <c r="J21" i="116" s="1"/>
  <c r="H21" i="116"/>
  <c r="F21" i="116"/>
  <c r="B21" i="116"/>
  <c r="B9" i="116"/>
  <c r="G202" i="116" s="1"/>
  <c r="B202" i="115"/>
  <c r="AD192" i="115"/>
  <c r="X192" i="115"/>
  <c r="R192" i="115"/>
  <c r="L192" i="115"/>
  <c r="F192" i="115"/>
  <c r="AF189" i="115"/>
  <c r="AE189" i="115"/>
  <c r="Z189" i="115"/>
  <c r="Y189" i="115"/>
  <c r="T189" i="115"/>
  <c r="S189" i="115"/>
  <c r="N189" i="115"/>
  <c r="M189" i="115"/>
  <c r="H189" i="115"/>
  <c r="G189" i="115"/>
  <c r="B189" i="115"/>
  <c r="AF188" i="115"/>
  <c r="AE188" i="115"/>
  <c r="Z188" i="115"/>
  <c r="Y188" i="115"/>
  <c r="T188" i="115"/>
  <c r="S188" i="115"/>
  <c r="N188" i="115"/>
  <c r="M188" i="115"/>
  <c r="H188" i="115"/>
  <c r="G188" i="115"/>
  <c r="B188" i="115"/>
  <c r="AF187" i="115"/>
  <c r="AE187" i="115"/>
  <c r="Z187" i="115"/>
  <c r="Y187" i="115"/>
  <c r="T187" i="115"/>
  <c r="S187" i="115"/>
  <c r="N187" i="115"/>
  <c r="M187" i="115"/>
  <c r="H187" i="115"/>
  <c r="G187" i="115"/>
  <c r="B187" i="115"/>
  <c r="AF186" i="115"/>
  <c r="AE186" i="115"/>
  <c r="Z186" i="115"/>
  <c r="Y186" i="115"/>
  <c r="T186" i="115"/>
  <c r="S186" i="115"/>
  <c r="N186" i="115"/>
  <c r="M186" i="115"/>
  <c r="H186" i="115"/>
  <c r="G186" i="115"/>
  <c r="B186" i="115"/>
  <c r="AF185" i="115"/>
  <c r="AE185" i="115"/>
  <c r="Z185" i="115"/>
  <c r="Y185" i="115"/>
  <c r="T185" i="115"/>
  <c r="S185" i="115"/>
  <c r="N185" i="115"/>
  <c r="M185" i="115"/>
  <c r="H185" i="115"/>
  <c r="G185" i="115"/>
  <c r="B185" i="115"/>
  <c r="AF184" i="115"/>
  <c r="AE184" i="115"/>
  <c r="Z184" i="115"/>
  <c r="Y184" i="115"/>
  <c r="T184" i="115"/>
  <c r="S184" i="115"/>
  <c r="N184" i="115"/>
  <c r="M184" i="115"/>
  <c r="H184" i="115"/>
  <c r="G184" i="115"/>
  <c r="B184" i="115"/>
  <c r="AF183" i="115"/>
  <c r="AE183" i="115"/>
  <c r="Z183" i="115"/>
  <c r="Y183" i="115"/>
  <c r="T183" i="115"/>
  <c r="S183" i="115"/>
  <c r="N183" i="115"/>
  <c r="M183" i="115"/>
  <c r="H183" i="115"/>
  <c r="G183" i="115"/>
  <c r="B183" i="115"/>
  <c r="AF182" i="115"/>
  <c r="AE182" i="115"/>
  <c r="Z182" i="115"/>
  <c r="Y182" i="115"/>
  <c r="T182" i="115"/>
  <c r="S182" i="115"/>
  <c r="N182" i="115"/>
  <c r="M182" i="115"/>
  <c r="H182" i="115"/>
  <c r="G182" i="115"/>
  <c r="B182" i="115"/>
  <c r="AF181" i="115"/>
  <c r="AE181" i="115"/>
  <c r="Z181" i="115"/>
  <c r="Y181" i="115"/>
  <c r="T181" i="115"/>
  <c r="S181" i="115"/>
  <c r="N181" i="115"/>
  <c r="M181" i="115"/>
  <c r="H181" i="115"/>
  <c r="G181" i="115"/>
  <c r="B181" i="115"/>
  <c r="AF180" i="115"/>
  <c r="AE180" i="115"/>
  <c r="Z180" i="115"/>
  <c r="Y180" i="115"/>
  <c r="T180" i="115"/>
  <c r="S180" i="115"/>
  <c r="N180" i="115"/>
  <c r="M180" i="115"/>
  <c r="H180" i="115"/>
  <c r="G180" i="115"/>
  <c r="B180" i="115"/>
  <c r="AF179" i="115"/>
  <c r="AE179" i="115"/>
  <c r="Z179" i="115"/>
  <c r="Y179" i="115"/>
  <c r="T179" i="115"/>
  <c r="S179" i="115"/>
  <c r="N179" i="115"/>
  <c r="M179" i="115"/>
  <c r="H179" i="115"/>
  <c r="G179" i="115"/>
  <c r="B179" i="115"/>
  <c r="AF178" i="115"/>
  <c r="AE178" i="115"/>
  <c r="Z178" i="115"/>
  <c r="Y178" i="115"/>
  <c r="T178" i="115"/>
  <c r="S178" i="115"/>
  <c r="N178" i="115"/>
  <c r="M178" i="115"/>
  <c r="H178" i="115"/>
  <c r="G178" i="115"/>
  <c r="B178" i="115"/>
  <c r="AF177" i="115"/>
  <c r="AE177" i="115"/>
  <c r="Z177" i="115"/>
  <c r="Y177" i="115"/>
  <c r="T177" i="115"/>
  <c r="S177" i="115"/>
  <c r="N177" i="115"/>
  <c r="M177" i="115"/>
  <c r="H177" i="115"/>
  <c r="G177" i="115"/>
  <c r="B177" i="115"/>
  <c r="AF176" i="115"/>
  <c r="AE176" i="115"/>
  <c r="Z176" i="115"/>
  <c r="Y176" i="115"/>
  <c r="T176" i="115"/>
  <c r="S176" i="115"/>
  <c r="N176" i="115"/>
  <c r="M176" i="115"/>
  <c r="H176" i="115"/>
  <c r="G176" i="115"/>
  <c r="B176" i="115"/>
  <c r="AF175" i="115"/>
  <c r="AE175" i="115"/>
  <c r="Z175" i="115"/>
  <c r="Y175" i="115"/>
  <c r="T175" i="115"/>
  <c r="S175" i="115"/>
  <c r="N175" i="115"/>
  <c r="M175" i="115"/>
  <c r="H175" i="115"/>
  <c r="G175" i="115"/>
  <c r="B175" i="115"/>
  <c r="AF174" i="115"/>
  <c r="AD174" i="115"/>
  <c r="AB174" i="115" s="1"/>
  <c r="Z174" i="115"/>
  <c r="X174" i="115"/>
  <c r="V174" i="115" s="1"/>
  <c r="T174" i="115"/>
  <c r="R174" i="115"/>
  <c r="P174" i="115" s="1"/>
  <c r="N174" i="115"/>
  <c r="L174" i="115"/>
  <c r="J174" i="115" s="1"/>
  <c r="H174" i="115"/>
  <c r="F174" i="115"/>
  <c r="B174" i="115"/>
  <c r="AB173" i="115"/>
  <c r="V173" i="115"/>
  <c r="P173" i="115"/>
  <c r="J173" i="115"/>
  <c r="D173" i="115"/>
  <c r="AF172" i="115"/>
  <c r="AE172" i="115"/>
  <c r="Z172" i="115"/>
  <c r="Y172" i="115"/>
  <c r="T172" i="115"/>
  <c r="S172" i="115"/>
  <c r="N172" i="115"/>
  <c r="M172" i="115"/>
  <c r="H172" i="115"/>
  <c r="G172" i="115"/>
  <c r="B172" i="115"/>
  <c r="AF171" i="115"/>
  <c r="AE171" i="115"/>
  <c r="Z171" i="115"/>
  <c r="Y171" i="115"/>
  <c r="T171" i="115"/>
  <c r="S171" i="115"/>
  <c r="N171" i="115"/>
  <c r="M171" i="115"/>
  <c r="H171" i="115"/>
  <c r="G171" i="115"/>
  <c r="B171" i="115"/>
  <c r="AF170" i="115"/>
  <c r="AE170" i="115"/>
  <c r="Z170" i="115"/>
  <c r="Y170" i="115"/>
  <c r="T170" i="115"/>
  <c r="S170" i="115"/>
  <c r="N170" i="115"/>
  <c r="M170" i="115"/>
  <c r="H170" i="115"/>
  <c r="G170" i="115"/>
  <c r="B170" i="115"/>
  <c r="AF169" i="115"/>
  <c r="AE169" i="115"/>
  <c r="Z169" i="115"/>
  <c r="Y169" i="115"/>
  <c r="T169" i="115"/>
  <c r="S169" i="115"/>
  <c r="N169" i="115"/>
  <c r="M169" i="115"/>
  <c r="H169" i="115"/>
  <c r="G169" i="115"/>
  <c r="B169" i="115"/>
  <c r="AF168" i="115"/>
  <c r="AE168" i="115"/>
  <c r="Z168" i="115"/>
  <c r="Y168" i="115"/>
  <c r="T168" i="115"/>
  <c r="S168" i="115"/>
  <c r="N168" i="115"/>
  <c r="M168" i="115"/>
  <c r="H168" i="115"/>
  <c r="G168" i="115"/>
  <c r="B168" i="115"/>
  <c r="AF167" i="115"/>
  <c r="AE167" i="115"/>
  <c r="Z167" i="115"/>
  <c r="Y167" i="115"/>
  <c r="T167" i="115"/>
  <c r="S167" i="115"/>
  <c r="N167" i="115"/>
  <c r="M167" i="115"/>
  <c r="H167" i="115"/>
  <c r="G167" i="115"/>
  <c r="B167" i="115"/>
  <c r="AF166" i="115"/>
  <c r="AE166" i="115"/>
  <c r="Z166" i="115"/>
  <c r="Y166" i="115"/>
  <c r="T166" i="115"/>
  <c r="S166" i="115"/>
  <c r="N166" i="115"/>
  <c r="M166" i="115"/>
  <c r="H166" i="115"/>
  <c r="G166" i="115"/>
  <c r="B166" i="115"/>
  <c r="AF165" i="115"/>
  <c r="AE165" i="115"/>
  <c r="Z165" i="115"/>
  <c r="Y165" i="115"/>
  <c r="T165" i="115"/>
  <c r="S165" i="115"/>
  <c r="N165" i="115"/>
  <c r="M165" i="115"/>
  <c r="H165" i="115"/>
  <c r="G165" i="115"/>
  <c r="B165" i="115"/>
  <c r="AF164" i="115"/>
  <c r="AE164" i="115"/>
  <c r="Z164" i="115"/>
  <c r="Y164" i="115"/>
  <c r="T164" i="115"/>
  <c r="S164" i="115"/>
  <c r="N164" i="115"/>
  <c r="M164" i="115"/>
  <c r="H164" i="115"/>
  <c r="G164" i="115"/>
  <c r="B164" i="115"/>
  <c r="AF163" i="115"/>
  <c r="AE163" i="115"/>
  <c r="Z163" i="115"/>
  <c r="Y163" i="115"/>
  <c r="T163" i="115"/>
  <c r="S163" i="115"/>
  <c r="N163" i="115"/>
  <c r="M163" i="115"/>
  <c r="H163" i="115"/>
  <c r="G163" i="115"/>
  <c r="B163" i="115"/>
  <c r="AF162" i="115"/>
  <c r="AE162" i="115"/>
  <c r="Z162" i="115"/>
  <c r="Y162" i="115"/>
  <c r="T162" i="115"/>
  <c r="S162" i="115"/>
  <c r="N162" i="115"/>
  <c r="M162" i="115"/>
  <c r="H162" i="115"/>
  <c r="G162" i="115"/>
  <c r="B162" i="115"/>
  <c r="AF161" i="115"/>
  <c r="AE161" i="115"/>
  <c r="Z161" i="115"/>
  <c r="Y161" i="115"/>
  <c r="T161" i="115"/>
  <c r="S161" i="115"/>
  <c r="N161" i="115"/>
  <c r="M161" i="115"/>
  <c r="H161" i="115"/>
  <c r="G161" i="115"/>
  <c r="B161" i="115"/>
  <c r="AF160" i="115"/>
  <c r="AE160" i="115"/>
  <c r="Z160" i="115"/>
  <c r="Y160" i="115"/>
  <c r="T160" i="115"/>
  <c r="S160" i="115"/>
  <c r="N160" i="115"/>
  <c r="M160" i="115"/>
  <c r="H160" i="115"/>
  <c r="G160" i="115"/>
  <c r="B160" i="115"/>
  <c r="AF159" i="115"/>
  <c r="AE159" i="115"/>
  <c r="Z159" i="115"/>
  <c r="Y159" i="115"/>
  <c r="T159" i="115"/>
  <c r="S159" i="115"/>
  <c r="N159" i="115"/>
  <c r="M159" i="115"/>
  <c r="H159" i="115"/>
  <c r="G159" i="115"/>
  <c r="B159" i="115"/>
  <c r="AF158" i="115"/>
  <c r="AE158" i="115"/>
  <c r="Z158" i="115"/>
  <c r="Y158" i="115"/>
  <c r="T158" i="115"/>
  <c r="S158" i="115"/>
  <c r="N158" i="115"/>
  <c r="M158" i="115"/>
  <c r="H158" i="115"/>
  <c r="G158" i="115"/>
  <c r="B158" i="115"/>
  <c r="AF157" i="115"/>
  <c r="AD157" i="115"/>
  <c r="AB157" i="115" s="1"/>
  <c r="Z157" i="115"/>
  <c r="X157" i="115"/>
  <c r="V157" i="115" s="1"/>
  <c r="T157" i="115"/>
  <c r="R157" i="115"/>
  <c r="P157" i="115" s="1"/>
  <c r="N157" i="115"/>
  <c r="L157" i="115"/>
  <c r="J157" i="115" s="1"/>
  <c r="H157" i="115"/>
  <c r="F157" i="115"/>
  <c r="B157" i="115"/>
  <c r="AB156" i="115"/>
  <c r="V156" i="115"/>
  <c r="P156" i="115"/>
  <c r="J156" i="115"/>
  <c r="D156" i="115"/>
  <c r="AF155" i="115"/>
  <c r="AE155" i="115"/>
  <c r="Z155" i="115"/>
  <c r="Y155" i="115"/>
  <c r="T155" i="115"/>
  <c r="S155" i="115"/>
  <c r="N155" i="115"/>
  <c r="M155" i="115"/>
  <c r="H155" i="115"/>
  <c r="G155" i="115"/>
  <c r="B155" i="115"/>
  <c r="AF154" i="115"/>
  <c r="AE154" i="115"/>
  <c r="Z154" i="115"/>
  <c r="Y154" i="115"/>
  <c r="T154" i="115"/>
  <c r="S154" i="115"/>
  <c r="N154" i="115"/>
  <c r="M154" i="115"/>
  <c r="H154" i="115"/>
  <c r="G154" i="115"/>
  <c r="B154" i="115"/>
  <c r="AF153" i="115"/>
  <c r="AE153" i="115"/>
  <c r="Z153" i="115"/>
  <c r="Y153" i="115"/>
  <c r="T153" i="115"/>
  <c r="S153" i="115"/>
  <c r="N153" i="115"/>
  <c r="M153" i="115"/>
  <c r="H153" i="115"/>
  <c r="G153" i="115"/>
  <c r="B153" i="115"/>
  <c r="AF152" i="115"/>
  <c r="AE152" i="115"/>
  <c r="Z152" i="115"/>
  <c r="Y152" i="115"/>
  <c r="T152" i="115"/>
  <c r="S152" i="115"/>
  <c r="N152" i="115"/>
  <c r="M152" i="115"/>
  <c r="H152" i="115"/>
  <c r="G152" i="115"/>
  <c r="B152" i="115"/>
  <c r="AF151" i="115"/>
  <c r="AE151" i="115"/>
  <c r="Z151" i="115"/>
  <c r="Y151" i="115"/>
  <c r="T151" i="115"/>
  <c r="S151" i="115"/>
  <c r="N151" i="115"/>
  <c r="M151" i="115"/>
  <c r="H151" i="115"/>
  <c r="G151" i="115"/>
  <c r="B151" i="115"/>
  <c r="AF150" i="115"/>
  <c r="AE150" i="115"/>
  <c r="Z150" i="115"/>
  <c r="Y150" i="115"/>
  <c r="T150" i="115"/>
  <c r="S150" i="115"/>
  <c r="N150" i="115"/>
  <c r="M150" i="115"/>
  <c r="H150" i="115"/>
  <c r="G150" i="115"/>
  <c r="B150" i="115"/>
  <c r="AF149" i="115"/>
  <c r="AE149" i="115"/>
  <c r="Z149" i="115"/>
  <c r="Y149" i="115"/>
  <c r="T149" i="115"/>
  <c r="S149" i="115"/>
  <c r="N149" i="115"/>
  <c r="M149" i="115"/>
  <c r="H149" i="115"/>
  <c r="G149" i="115"/>
  <c r="B149" i="115"/>
  <c r="AF148" i="115"/>
  <c r="AE148" i="115"/>
  <c r="Z148" i="115"/>
  <c r="Y148" i="115"/>
  <c r="T148" i="115"/>
  <c r="S148" i="115"/>
  <c r="N148" i="115"/>
  <c r="M148" i="115"/>
  <c r="H148" i="115"/>
  <c r="G148" i="115"/>
  <c r="B148" i="115"/>
  <c r="AF147" i="115"/>
  <c r="AE147" i="115"/>
  <c r="Z147" i="115"/>
  <c r="Y147" i="115"/>
  <c r="T147" i="115"/>
  <c r="S147" i="115"/>
  <c r="N147" i="115"/>
  <c r="M147" i="115"/>
  <c r="H147" i="115"/>
  <c r="G147" i="115"/>
  <c r="B147" i="115"/>
  <c r="AF146" i="115"/>
  <c r="AE146" i="115"/>
  <c r="Z146" i="115"/>
  <c r="Y146" i="115"/>
  <c r="T146" i="115"/>
  <c r="S146" i="115"/>
  <c r="N146" i="115"/>
  <c r="M146" i="115"/>
  <c r="H146" i="115"/>
  <c r="G146" i="115"/>
  <c r="B146" i="115"/>
  <c r="AF145" i="115"/>
  <c r="AE145" i="115"/>
  <c r="Z145" i="115"/>
  <c r="Y145" i="115"/>
  <c r="T145" i="115"/>
  <c r="S145" i="115"/>
  <c r="N145" i="115"/>
  <c r="M145" i="115"/>
  <c r="H145" i="115"/>
  <c r="G145" i="115"/>
  <c r="B145" i="115"/>
  <c r="AF144" i="115"/>
  <c r="AE144" i="115"/>
  <c r="Z144" i="115"/>
  <c r="Y144" i="115"/>
  <c r="T144" i="115"/>
  <c r="S144" i="115"/>
  <c r="N144" i="115"/>
  <c r="M144" i="115"/>
  <c r="H144" i="115"/>
  <c r="G144" i="115"/>
  <c r="B144" i="115"/>
  <c r="AF143" i="115"/>
  <c r="AE143" i="115"/>
  <c r="Z143" i="115"/>
  <c r="Y143" i="115"/>
  <c r="T143" i="115"/>
  <c r="S143" i="115"/>
  <c r="N143" i="115"/>
  <c r="M143" i="115"/>
  <c r="H143" i="115"/>
  <c r="G143" i="115"/>
  <c r="B143" i="115"/>
  <c r="AF142" i="115"/>
  <c r="AE142" i="115"/>
  <c r="Z142" i="115"/>
  <c r="Y142" i="115"/>
  <c r="T142" i="115"/>
  <c r="S142" i="115"/>
  <c r="N142" i="115"/>
  <c r="M142" i="115"/>
  <c r="H142" i="115"/>
  <c r="G142" i="115"/>
  <c r="B142" i="115"/>
  <c r="AF141" i="115"/>
  <c r="AE141" i="115"/>
  <c r="Z141" i="115"/>
  <c r="Y141" i="115"/>
  <c r="T141" i="115"/>
  <c r="S141" i="115"/>
  <c r="N141" i="115"/>
  <c r="M141" i="115"/>
  <c r="H141" i="115"/>
  <c r="G141" i="115"/>
  <c r="B141" i="115"/>
  <c r="AF140" i="115"/>
  <c r="AD140" i="115"/>
  <c r="AB140" i="115" s="1"/>
  <c r="Z140" i="115"/>
  <c r="X140" i="115"/>
  <c r="V140" i="115" s="1"/>
  <c r="T140" i="115"/>
  <c r="R140" i="115"/>
  <c r="N140" i="115"/>
  <c r="L140" i="115"/>
  <c r="J140" i="115" s="1"/>
  <c r="H140" i="115"/>
  <c r="F140" i="115"/>
  <c r="D140" i="115" s="1"/>
  <c r="B140" i="115"/>
  <c r="AB139" i="115"/>
  <c r="V139" i="115"/>
  <c r="P139" i="115"/>
  <c r="J139" i="115"/>
  <c r="D139" i="115"/>
  <c r="AF138" i="115"/>
  <c r="AE138" i="115"/>
  <c r="Z138" i="115"/>
  <c r="Y138" i="115"/>
  <c r="T138" i="115"/>
  <c r="S138" i="115"/>
  <c r="N138" i="115"/>
  <c r="M138" i="115"/>
  <c r="H138" i="115"/>
  <c r="G138" i="115"/>
  <c r="B138" i="115"/>
  <c r="AF137" i="115"/>
  <c r="AE137" i="115"/>
  <c r="Z137" i="115"/>
  <c r="Y137" i="115"/>
  <c r="T137" i="115"/>
  <c r="S137" i="115"/>
  <c r="N137" i="115"/>
  <c r="M137" i="115"/>
  <c r="H137" i="115"/>
  <c r="G137" i="115"/>
  <c r="B137" i="115"/>
  <c r="AF136" i="115"/>
  <c r="AE136" i="115"/>
  <c r="Z136" i="115"/>
  <c r="Y136" i="115"/>
  <c r="T136" i="115"/>
  <c r="S136" i="115"/>
  <c r="N136" i="115"/>
  <c r="M136" i="115"/>
  <c r="H136" i="115"/>
  <c r="G136" i="115"/>
  <c r="B136" i="115"/>
  <c r="AF135" i="115"/>
  <c r="AE135" i="115"/>
  <c r="Z135" i="115"/>
  <c r="Y135" i="115"/>
  <c r="T135" i="115"/>
  <c r="S135" i="115"/>
  <c r="N135" i="115"/>
  <c r="M135" i="115"/>
  <c r="H135" i="115"/>
  <c r="G135" i="115"/>
  <c r="B135" i="115"/>
  <c r="AF134" i="115"/>
  <c r="AE134" i="115"/>
  <c r="Z134" i="115"/>
  <c r="Y134" i="115"/>
  <c r="T134" i="115"/>
  <c r="S134" i="115"/>
  <c r="N134" i="115"/>
  <c r="M134" i="115"/>
  <c r="H134" i="115"/>
  <c r="G134" i="115"/>
  <c r="B134" i="115"/>
  <c r="AF133" i="115"/>
  <c r="AE133" i="115"/>
  <c r="Z133" i="115"/>
  <c r="Y133" i="115"/>
  <c r="T133" i="115"/>
  <c r="S133" i="115"/>
  <c r="N133" i="115"/>
  <c r="M133" i="115"/>
  <c r="H133" i="115"/>
  <c r="G133" i="115"/>
  <c r="B133" i="115"/>
  <c r="AF132" i="115"/>
  <c r="AE132" i="115"/>
  <c r="Z132" i="115"/>
  <c r="Y132" i="115"/>
  <c r="T132" i="115"/>
  <c r="S132" i="115"/>
  <c r="N132" i="115"/>
  <c r="M132" i="115"/>
  <c r="H132" i="115"/>
  <c r="G132" i="115"/>
  <c r="B132" i="115"/>
  <c r="AF131" i="115"/>
  <c r="AE131" i="115"/>
  <c r="Z131" i="115"/>
  <c r="Y131" i="115"/>
  <c r="T131" i="115"/>
  <c r="S131" i="115"/>
  <c r="N131" i="115"/>
  <c r="M131" i="115"/>
  <c r="H131" i="115"/>
  <c r="G131" i="115"/>
  <c r="B131" i="115"/>
  <c r="AF130" i="115"/>
  <c r="AE130" i="115"/>
  <c r="Z130" i="115"/>
  <c r="Y130" i="115"/>
  <c r="T130" i="115"/>
  <c r="S130" i="115"/>
  <c r="N130" i="115"/>
  <c r="M130" i="115"/>
  <c r="H130" i="115"/>
  <c r="G130" i="115"/>
  <c r="B130" i="115"/>
  <c r="AF129" i="115"/>
  <c r="AE129" i="115"/>
  <c r="Z129" i="115"/>
  <c r="Y129" i="115"/>
  <c r="T129" i="115"/>
  <c r="S129" i="115"/>
  <c r="N129" i="115"/>
  <c r="M129" i="115"/>
  <c r="H129" i="115"/>
  <c r="G129" i="115"/>
  <c r="B129" i="115"/>
  <c r="AF128" i="115"/>
  <c r="AE128" i="115"/>
  <c r="Z128" i="115"/>
  <c r="Y128" i="115"/>
  <c r="T128" i="115"/>
  <c r="S128" i="115"/>
  <c r="N128" i="115"/>
  <c r="M128" i="115"/>
  <c r="H128" i="115"/>
  <c r="G128" i="115"/>
  <c r="B128" i="115"/>
  <c r="AF127" i="115"/>
  <c r="AE127" i="115"/>
  <c r="Z127" i="115"/>
  <c r="Y127" i="115"/>
  <c r="T127" i="115"/>
  <c r="S127" i="115"/>
  <c r="N127" i="115"/>
  <c r="M127" i="115"/>
  <c r="H127" i="115"/>
  <c r="G127" i="115"/>
  <c r="B127" i="115"/>
  <c r="AF126" i="115"/>
  <c r="AE126" i="115"/>
  <c r="Z126" i="115"/>
  <c r="Y126" i="115"/>
  <c r="T126" i="115"/>
  <c r="S126" i="115"/>
  <c r="N126" i="115"/>
  <c r="M126" i="115"/>
  <c r="H126" i="115"/>
  <c r="G126" i="115"/>
  <c r="B126" i="115"/>
  <c r="AF125" i="115"/>
  <c r="AE125" i="115"/>
  <c r="Z125" i="115"/>
  <c r="Y125" i="115"/>
  <c r="T125" i="115"/>
  <c r="S125" i="115"/>
  <c r="N125" i="115"/>
  <c r="M125" i="115"/>
  <c r="H125" i="115"/>
  <c r="G125" i="115"/>
  <c r="B125" i="115"/>
  <c r="AF124" i="115"/>
  <c r="AE124" i="115"/>
  <c r="Z124" i="115"/>
  <c r="Y124" i="115"/>
  <c r="T124" i="115"/>
  <c r="S124" i="115"/>
  <c r="N124" i="115"/>
  <c r="M124" i="115"/>
  <c r="H124" i="115"/>
  <c r="G124" i="115"/>
  <c r="B124" i="115"/>
  <c r="AF123" i="115"/>
  <c r="AD123" i="115"/>
  <c r="AB123" i="115" s="1"/>
  <c r="Z123" i="115"/>
  <c r="X123" i="115"/>
  <c r="V123" i="115" s="1"/>
  <c r="T123" i="115"/>
  <c r="R123" i="115"/>
  <c r="P123" i="115" s="1"/>
  <c r="N123" i="115"/>
  <c r="L123" i="115"/>
  <c r="J123" i="115" s="1"/>
  <c r="H123" i="115"/>
  <c r="F123" i="115"/>
  <c r="B123" i="115"/>
  <c r="AB122" i="115"/>
  <c r="V122" i="115"/>
  <c r="P122" i="115"/>
  <c r="J122" i="115"/>
  <c r="D122" i="115"/>
  <c r="AI122" i="115" s="1"/>
  <c r="AF121" i="115"/>
  <c r="AE121" i="115"/>
  <c r="Z121" i="115"/>
  <c r="Y121" i="115"/>
  <c r="T121" i="115"/>
  <c r="S121" i="115"/>
  <c r="N121" i="115"/>
  <c r="M121" i="115"/>
  <c r="H121" i="115"/>
  <c r="G121" i="115"/>
  <c r="B121" i="115"/>
  <c r="AF120" i="115"/>
  <c r="AE120" i="115"/>
  <c r="Z120" i="115"/>
  <c r="Y120" i="115"/>
  <c r="T120" i="115"/>
  <c r="S120" i="115"/>
  <c r="N120" i="115"/>
  <c r="M120" i="115"/>
  <c r="H120" i="115"/>
  <c r="G120" i="115"/>
  <c r="B120" i="115"/>
  <c r="AF119" i="115"/>
  <c r="AE119" i="115"/>
  <c r="Z119" i="115"/>
  <c r="Y119" i="115"/>
  <c r="T119" i="115"/>
  <c r="S119" i="115"/>
  <c r="N119" i="115"/>
  <c r="M119" i="115"/>
  <c r="H119" i="115"/>
  <c r="G119" i="115"/>
  <c r="B119" i="115"/>
  <c r="AF118" i="115"/>
  <c r="AE118" i="115"/>
  <c r="Z118" i="115"/>
  <c r="Y118" i="115"/>
  <c r="T118" i="115"/>
  <c r="S118" i="115"/>
  <c r="N118" i="115"/>
  <c r="M118" i="115"/>
  <c r="H118" i="115"/>
  <c r="G118" i="115"/>
  <c r="B118" i="115"/>
  <c r="AE107" i="115"/>
  <c r="AE106" i="115" s="1"/>
  <c r="Y107" i="115"/>
  <c r="Y106" i="115" s="1"/>
  <c r="S107" i="115"/>
  <c r="S106" i="115" s="1"/>
  <c r="M107" i="115"/>
  <c r="M106" i="115" s="1"/>
  <c r="G107" i="115"/>
  <c r="G106" i="115" s="1"/>
  <c r="B107" i="115"/>
  <c r="AD106" i="115"/>
  <c r="AB106" i="115" s="1"/>
  <c r="X106" i="115"/>
  <c r="V106" i="115" s="1"/>
  <c r="R106" i="115"/>
  <c r="P106" i="115" s="1"/>
  <c r="L106" i="115"/>
  <c r="J106" i="115" s="1"/>
  <c r="F106" i="115"/>
  <c r="B106" i="115"/>
  <c r="AB105" i="115"/>
  <c r="V105" i="115"/>
  <c r="P105" i="115"/>
  <c r="J105" i="115"/>
  <c r="D105" i="115"/>
  <c r="AF104" i="115"/>
  <c r="AE104" i="115"/>
  <c r="Z104" i="115"/>
  <c r="Y104" i="115"/>
  <c r="T104" i="115"/>
  <c r="S104" i="115"/>
  <c r="N104" i="115"/>
  <c r="M104" i="115"/>
  <c r="H104" i="115"/>
  <c r="G104" i="115"/>
  <c r="B104" i="115"/>
  <c r="AF103" i="115"/>
  <c r="AE103" i="115"/>
  <c r="Z103" i="115"/>
  <c r="Y103" i="115"/>
  <c r="T103" i="115"/>
  <c r="S103" i="115"/>
  <c r="N103" i="115"/>
  <c r="M103" i="115"/>
  <c r="H103" i="115"/>
  <c r="G103" i="115"/>
  <c r="B103" i="115"/>
  <c r="AF102" i="115"/>
  <c r="AE102" i="115"/>
  <c r="Z102" i="115"/>
  <c r="Y102" i="115"/>
  <c r="T102" i="115"/>
  <c r="S102" i="115"/>
  <c r="N102" i="115"/>
  <c r="M102" i="115"/>
  <c r="H102" i="115"/>
  <c r="G102" i="115"/>
  <c r="B102" i="115"/>
  <c r="AF101" i="115"/>
  <c r="AE101" i="115"/>
  <c r="Z101" i="115"/>
  <c r="Y101" i="115"/>
  <c r="T101" i="115"/>
  <c r="S101" i="115"/>
  <c r="N101" i="115"/>
  <c r="M101" i="115"/>
  <c r="H101" i="115"/>
  <c r="G101" i="115"/>
  <c r="AF100" i="115"/>
  <c r="AE100" i="115"/>
  <c r="Z100" i="115"/>
  <c r="Y100" i="115"/>
  <c r="T100" i="115"/>
  <c r="S100" i="115"/>
  <c r="N100" i="115"/>
  <c r="M100" i="115"/>
  <c r="H100" i="115"/>
  <c r="G100" i="115"/>
  <c r="AF99" i="115"/>
  <c r="AE99" i="115"/>
  <c r="Z99" i="115"/>
  <c r="Y99" i="115"/>
  <c r="T99" i="115"/>
  <c r="S99" i="115"/>
  <c r="N99" i="115"/>
  <c r="M99" i="115"/>
  <c r="H99" i="115"/>
  <c r="G99" i="115"/>
  <c r="AF98" i="115"/>
  <c r="AE98" i="115"/>
  <c r="Z98" i="115"/>
  <c r="Y98" i="115"/>
  <c r="T98" i="115"/>
  <c r="S98" i="115"/>
  <c r="N98" i="115"/>
  <c r="M98" i="115"/>
  <c r="H98" i="115"/>
  <c r="G98" i="115"/>
  <c r="AF96" i="115"/>
  <c r="AD89" i="115"/>
  <c r="AB89" i="115" s="1"/>
  <c r="X89" i="115"/>
  <c r="V89" i="115" s="1"/>
  <c r="R89" i="115"/>
  <c r="P89" i="115" s="1"/>
  <c r="L89" i="115"/>
  <c r="J89" i="115" s="1"/>
  <c r="F89" i="115"/>
  <c r="D89" i="115" s="1"/>
  <c r="B89" i="115"/>
  <c r="AB88" i="115"/>
  <c r="V88" i="115"/>
  <c r="P88" i="115"/>
  <c r="J88" i="115"/>
  <c r="D88" i="115"/>
  <c r="AF87" i="115"/>
  <c r="AE87" i="115"/>
  <c r="Z87" i="115"/>
  <c r="Y87" i="115"/>
  <c r="T87" i="115"/>
  <c r="S87" i="115"/>
  <c r="N87" i="115"/>
  <c r="M87" i="115"/>
  <c r="H87" i="115"/>
  <c r="G87" i="115"/>
  <c r="B87" i="115"/>
  <c r="AF86" i="115"/>
  <c r="AE86" i="115"/>
  <c r="Z86" i="115"/>
  <c r="Y86" i="115"/>
  <c r="T86" i="115"/>
  <c r="S86" i="115"/>
  <c r="N86" i="115"/>
  <c r="M86" i="115"/>
  <c r="H86" i="115"/>
  <c r="G86" i="115"/>
  <c r="B86" i="115"/>
  <c r="AF85" i="115"/>
  <c r="AE85" i="115"/>
  <c r="Z85" i="115"/>
  <c r="Y85" i="115"/>
  <c r="T85" i="115"/>
  <c r="S85" i="115"/>
  <c r="N85" i="115"/>
  <c r="M85" i="115"/>
  <c r="H85" i="115"/>
  <c r="G85" i="115"/>
  <c r="B85" i="115"/>
  <c r="AF84" i="115"/>
  <c r="AE84" i="115"/>
  <c r="Z84" i="115"/>
  <c r="Y84" i="115"/>
  <c r="T84" i="115"/>
  <c r="S84" i="115"/>
  <c r="N84" i="115"/>
  <c r="M84" i="115"/>
  <c r="H84" i="115"/>
  <c r="G84" i="115"/>
  <c r="B84" i="115"/>
  <c r="AF83" i="115"/>
  <c r="AE83" i="115"/>
  <c r="Z83" i="115"/>
  <c r="Y83" i="115"/>
  <c r="T83" i="115"/>
  <c r="S83" i="115"/>
  <c r="N83" i="115"/>
  <c r="M83" i="115"/>
  <c r="H83" i="115"/>
  <c r="G83" i="115"/>
  <c r="B83" i="115"/>
  <c r="AF82" i="115"/>
  <c r="AE82" i="115"/>
  <c r="Z82" i="115"/>
  <c r="Y82" i="115"/>
  <c r="T82" i="115"/>
  <c r="S82" i="115"/>
  <c r="N82" i="115"/>
  <c r="M82" i="115"/>
  <c r="H82" i="115"/>
  <c r="G82" i="115"/>
  <c r="B82" i="115"/>
  <c r="AF81" i="115"/>
  <c r="AE81" i="115"/>
  <c r="Z81" i="115"/>
  <c r="Y81" i="115"/>
  <c r="T81" i="115"/>
  <c r="S81" i="115"/>
  <c r="N81" i="115"/>
  <c r="M81" i="115"/>
  <c r="H81" i="115"/>
  <c r="G81" i="115"/>
  <c r="AF80" i="115"/>
  <c r="AE80" i="115"/>
  <c r="Z80" i="115"/>
  <c r="Y80" i="115"/>
  <c r="T80" i="115"/>
  <c r="S80" i="115"/>
  <c r="N80" i="115"/>
  <c r="M80" i="115"/>
  <c r="H80" i="115"/>
  <c r="G80" i="115"/>
  <c r="AF79" i="115"/>
  <c r="AE79" i="115"/>
  <c r="Z79" i="115"/>
  <c r="Y79" i="115"/>
  <c r="T79" i="115"/>
  <c r="S79" i="115"/>
  <c r="N79" i="115"/>
  <c r="M79" i="115"/>
  <c r="H79" i="115"/>
  <c r="G79" i="115"/>
  <c r="AD72" i="115"/>
  <c r="AB72" i="115" s="1"/>
  <c r="X72" i="115"/>
  <c r="V72" i="115" s="1"/>
  <c r="R72" i="115"/>
  <c r="P72" i="115" s="1"/>
  <c r="L72" i="115"/>
  <c r="J72" i="115" s="1"/>
  <c r="F72" i="115"/>
  <c r="B72" i="115"/>
  <c r="AB71" i="115"/>
  <c r="V71" i="115"/>
  <c r="P71" i="115"/>
  <c r="J71" i="115"/>
  <c r="D71" i="115"/>
  <c r="AF70" i="115"/>
  <c r="AE70" i="115"/>
  <c r="Z70" i="115"/>
  <c r="Y70" i="115"/>
  <c r="T70" i="115"/>
  <c r="S70" i="115"/>
  <c r="N70" i="115"/>
  <c r="M70" i="115"/>
  <c r="H70" i="115"/>
  <c r="G70" i="115"/>
  <c r="B70" i="115"/>
  <c r="AF69" i="115"/>
  <c r="AE69" i="115"/>
  <c r="Z69" i="115"/>
  <c r="Y69" i="115"/>
  <c r="T69" i="115"/>
  <c r="S69" i="115"/>
  <c r="N69" i="115"/>
  <c r="M69" i="115"/>
  <c r="H69" i="115"/>
  <c r="G69" i="115"/>
  <c r="B69" i="115"/>
  <c r="AF68" i="115"/>
  <c r="AE68" i="115"/>
  <c r="Z68" i="115"/>
  <c r="Y68" i="115"/>
  <c r="T68" i="115"/>
  <c r="S68" i="115"/>
  <c r="N68" i="115"/>
  <c r="M68" i="115"/>
  <c r="H68" i="115"/>
  <c r="G68" i="115"/>
  <c r="B68" i="115"/>
  <c r="AF67" i="115"/>
  <c r="AE67" i="115"/>
  <c r="Z67" i="115"/>
  <c r="Y67" i="115"/>
  <c r="T67" i="115"/>
  <c r="S67" i="115"/>
  <c r="N67" i="115"/>
  <c r="M67" i="115"/>
  <c r="H67" i="115"/>
  <c r="G67" i="115"/>
  <c r="B67" i="115"/>
  <c r="AF66" i="115"/>
  <c r="AE66" i="115"/>
  <c r="Z66" i="115"/>
  <c r="Y66" i="115"/>
  <c r="T66" i="115"/>
  <c r="S66" i="115"/>
  <c r="N66" i="115"/>
  <c r="M66" i="115"/>
  <c r="H66" i="115"/>
  <c r="G66" i="115"/>
  <c r="B66" i="115"/>
  <c r="AF65" i="115"/>
  <c r="AE65" i="115"/>
  <c r="Z65" i="115"/>
  <c r="Y65" i="115"/>
  <c r="T65" i="115"/>
  <c r="S65" i="115"/>
  <c r="N65" i="115"/>
  <c r="M65" i="115"/>
  <c r="H65" i="115"/>
  <c r="G65" i="115"/>
  <c r="B65" i="115"/>
  <c r="AF64" i="115"/>
  <c r="AE64" i="115"/>
  <c r="Z64" i="115"/>
  <c r="Y64" i="115"/>
  <c r="T64" i="115"/>
  <c r="S64" i="115"/>
  <c r="N64" i="115"/>
  <c r="M64" i="115"/>
  <c r="H64" i="115"/>
  <c r="G64" i="115"/>
  <c r="B64" i="115"/>
  <c r="AF63" i="115"/>
  <c r="AE63" i="115"/>
  <c r="Z63" i="115"/>
  <c r="Y63" i="115"/>
  <c r="T63" i="115"/>
  <c r="S63" i="115"/>
  <c r="N63" i="115"/>
  <c r="M63" i="115"/>
  <c r="H63" i="115"/>
  <c r="G63" i="115"/>
  <c r="B63" i="115"/>
  <c r="AF62" i="115"/>
  <c r="AE62" i="115"/>
  <c r="Z62" i="115"/>
  <c r="Y62" i="115"/>
  <c r="T62" i="115"/>
  <c r="S62" i="115"/>
  <c r="N62" i="115"/>
  <c r="M62" i="115"/>
  <c r="H62" i="115"/>
  <c r="G62" i="115"/>
  <c r="B62" i="115"/>
  <c r="AF61" i="115"/>
  <c r="AE61" i="115"/>
  <c r="Z61" i="115"/>
  <c r="Y61" i="115"/>
  <c r="T61" i="115"/>
  <c r="S61" i="115"/>
  <c r="N61" i="115"/>
  <c r="M61" i="115"/>
  <c r="H61" i="115"/>
  <c r="G61" i="115"/>
  <c r="B61" i="115"/>
  <c r="AF60" i="115"/>
  <c r="AE60" i="115"/>
  <c r="Z60" i="115"/>
  <c r="Y60" i="115"/>
  <c r="T60" i="115"/>
  <c r="S60" i="115"/>
  <c r="N60" i="115"/>
  <c r="M60" i="115"/>
  <c r="H60" i="115"/>
  <c r="G60" i="115"/>
  <c r="B60" i="115"/>
  <c r="AF59" i="115"/>
  <c r="AE59" i="115"/>
  <c r="Z59" i="115"/>
  <c r="Y59" i="115"/>
  <c r="T59" i="115"/>
  <c r="S59" i="115"/>
  <c r="N59" i="115"/>
  <c r="M59" i="115"/>
  <c r="H59" i="115"/>
  <c r="G59" i="115"/>
  <c r="B59" i="115"/>
  <c r="AF58" i="115"/>
  <c r="AE58" i="115"/>
  <c r="Z58" i="115"/>
  <c r="Y58" i="115"/>
  <c r="T58" i="115"/>
  <c r="S58" i="115"/>
  <c r="N58" i="115"/>
  <c r="M58" i="115"/>
  <c r="H58" i="115"/>
  <c r="G58" i="115"/>
  <c r="B58" i="115"/>
  <c r="AD55" i="115"/>
  <c r="AB55" i="115" s="1"/>
  <c r="X55" i="115"/>
  <c r="V55" i="115" s="1"/>
  <c r="R55" i="115"/>
  <c r="P55" i="115" s="1"/>
  <c r="L55" i="115"/>
  <c r="J55" i="115" s="1"/>
  <c r="F55" i="115"/>
  <c r="D55" i="115" s="1"/>
  <c r="B55" i="115"/>
  <c r="AB54" i="115"/>
  <c r="V54" i="115"/>
  <c r="P54" i="115"/>
  <c r="J54" i="115"/>
  <c r="D54" i="115"/>
  <c r="AF53" i="115"/>
  <c r="AE53" i="115"/>
  <c r="Z53" i="115"/>
  <c r="Y53" i="115"/>
  <c r="T53" i="115"/>
  <c r="S53" i="115"/>
  <c r="N53" i="115"/>
  <c r="M53" i="115"/>
  <c r="H53" i="115"/>
  <c r="G53" i="115"/>
  <c r="B53" i="115"/>
  <c r="AF52" i="115"/>
  <c r="AE52" i="115"/>
  <c r="Z52" i="115"/>
  <c r="Y52" i="115"/>
  <c r="T52" i="115"/>
  <c r="S52" i="115"/>
  <c r="N52" i="115"/>
  <c r="M52" i="115"/>
  <c r="H52" i="115"/>
  <c r="G52" i="115"/>
  <c r="B52" i="115"/>
  <c r="AF51" i="115"/>
  <c r="AE51" i="115"/>
  <c r="Z51" i="115"/>
  <c r="Y51" i="115"/>
  <c r="T51" i="115"/>
  <c r="S51" i="115"/>
  <c r="N51" i="115"/>
  <c r="M51" i="115"/>
  <c r="H51" i="115"/>
  <c r="G51" i="115"/>
  <c r="B51" i="115"/>
  <c r="AF50" i="115"/>
  <c r="AE50" i="115"/>
  <c r="Z50" i="115"/>
  <c r="Y50" i="115"/>
  <c r="T50" i="115"/>
  <c r="S50" i="115"/>
  <c r="N50" i="115"/>
  <c r="M50" i="115"/>
  <c r="H50" i="115"/>
  <c r="G50" i="115"/>
  <c r="AF49" i="115"/>
  <c r="AE49" i="115"/>
  <c r="Z49" i="115"/>
  <c r="Y49" i="115"/>
  <c r="T49" i="115"/>
  <c r="S49" i="115"/>
  <c r="N49" i="115"/>
  <c r="M49" i="115"/>
  <c r="H49" i="115"/>
  <c r="G49" i="115"/>
  <c r="AF48" i="115"/>
  <c r="AE48" i="115"/>
  <c r="Z48" i="115"/>
  <c r="Y48" i="115"/>
  <c r="T48" i="115"/>
  <c r="S48" i="115"/>
  <c r="N48" i="115"/>
  <c r="M48" i="115"/>
  <c r="H48" i="115"/>
  <c r="G48" i="115"/>
  <c r="AF47" i="115"/>
  <c r="AE47" i="115"/>
  <c r="Z47" i="115"/>
  <c r="Y47" i="115"/>
  <c r="T47" i="115"/>
  <c r="S47" i="115"/>
  <c r="N47" i="115"/>
  <c r="M47" i="115"/>
  <c r="H47" i="115"/>
  <c r="G47" i="115"/>
  <c r="AF46" i="115"/>
  <c r="Z46" i="115"/>
  <c r="T46" i="115"/>
  <c r="N46" i="115"/>
  <c r="H46" i="115"/>
  <c r="AD38" i="115"/>
  <c r="AB38" i="115" s="1"/>
  <c r="X38" i="115"/>
  <c r="V38" i="115" s="1"/>
  <c r="R38" i="115"/>
  <c r="P38" i="115" s="1"/>
  <c r="L38" i="115"/>
  <c r="J38" i="115" s="1"/>
  <c r="F38" i="115"/>
  <c r="B38" i="115"/>
  <c r="AB37" i="115"/>
  <c r="V37" i="115"/>
  <c r="P37" i="115"/>
  <c r="J37" i="115"/>
  <c r="D37" i="115"/>
  <c r="AF36" i="115"/>
  <c r="AE36" i="115"/>
  <c r="Z36" i="115"/>
  <c r="Y36" i="115"/>
  <c r="T36" i="115"/>
  <c r="S36" i="115"/>
  <c r="N36" i="115"/>
  <c r="M36" i="115"/>
  <c r="H36" i="115"/>
  <c r="G36" i="115"/>
  <c r="B36" i="115"/>
  <c r="AF35" i="115"/>
  <c r="AE35" i="115"/>
  <c r="Z35" i="115"/>
  <c r="Y35" i="115"/>
  <c r="T35" i="115"/>
  <c r="S35" i="115"/>
  <c r="N35" i="115"/>
  <c r="M35" i="115"/>
  <c r="H35" i="115"/>
  <c r="G35" i="115"/>
  <c r="B35" i="115"/>
  <c r="AF34" i="115"/>
  <c r="AE34" i="115"/>
  <c r="Z34" i="115"/>
  <c r="Y34" i="115"/>
  <c r="T34" i="115"/>
  <c r="S34" i="115"/>
  <c r="N34" i="115"/>
  <c r="M34" i="115"/>
  <c r="H34" i="115"/>
  <c r="G34" i="115"/>
  <c r="B34" i="115"/>
  <c r="AF33" i="115"/>
  <c r="AE33" i="115"/>
  <c r="Z33" i="115"/>
  <c r="Y33" i="115"/>
  <c r="T33" i="115"/>
  <c r="S33" i="115"/>
  <c r="N33" i="115"/>
  <c r="M33" i="115"/>
  <c r="H33" i="115"/>
  <c r="G33" i="115"/>
  <c r="B33" i="115"/>
  <c r="AF32" i="115"/>
  <c r="AE32" i="115"/>
  <c r="Z32" i="115"/>
  <c r="Y32" i="115"/>
  <c r="T32" i="115"/>
  <c r="S32" i="115"/>
  <c r="N32" i="115"/>
  <c r="M32" i="115"/>
  <c r="H32" i="115"/>
  <c r="G32" i="115"/>
  <c r="B32" i="115"/>
  <c r="AF31" i="115"/>
  <c r="AE31" i="115"/>
  <c r="Z31" i="115"/>
  <c r="Y31" i="115"/>
  <c r="T31" i="115"/>
  <c r="S31" i="115"/>
  <c r="N31" i="115"/>
  <c r="M31" i="115"/>
  <c r="H31" i="115"/>
  <c r="G31" i="115"/>
  <c r="B31" i="115"/>
  <c r="AF30" i="115"/>
  <c r="AE30" i="115"/>
  <c r="Z30" i="115"/>
  <c r="Y30" i="115"/>
  <c r="T30" i="115"/>
  <c r="S30" i="115"/>
  <c r="N30" i="115"/>
  <c r="M30" i="115"/>
  <c r="H30" i="115"/>
  <c r="G30" i="115"/>
  <c r="B30" i="115"/>
  <c r="AF29" i="115"/>
  <c r="AE29" i="115"/>
  <c r="Z29" i="115"/>
  <c r="Y29" i="115"/>
  <c r="T29" i="115"/>
  <c r="S29" i="115"/>
  <c r="N29" i="115"/>
  <c r="M29" i="115"/>
  <c r="H29" i="115"/>
  <c r="G29" i="115"/>
  <c r="B29" i="115"/>
  <c r="AF28" i="115"/>
  <c r="AE28" i="115"/>
  <c r="Z28" i="115"/>
  <c r="Y28" i="115"/>
  <c r="T28" i="115"/>
  <c r="S28" i="115"/>
  <c r="N28" i="115"/>
  <c r="M28" i="115"/>
  <c r="H28" i="115"/>
  <c r="G28" i="115"/>
  <c r="B28" i="115"/>
  <c r="AF27" i="115"/>
  <c r="AE27" i="115"/>
  <c r="Z27" i="115"/>
  <c r="Y27" i="115"/>
  <c r="T27" i="115"/>
  <c r="S27" i="115"/>
  <c r="N27" i="115"/>
  <c r="M27" i="115"/>
  <c r="H27" i="115"/>
  <c r="G27" i="115"/>
  <c r="B27" i="115"/>
  <c r="AF26" i="115"/>
  <c r="AE26" i="115"/>
  <c r="Z26" i="115"/>
  <c r="Y26" i="115"/>
  <c r="T26" i="115"/>
  <c r="S26" i="115"/>
  <c r="N26" i="115"/>
  <c r="M26" i="115"/>
  <c r="H26" i="115"/>
  <c r="G26" i="115"/>
  <c r="B26" i="115"/>
  <c r="AF25" i="115"/>
  <c r="AE25" i="115"/>
  <c r="Z25" i="115"/>
  <c r="Y25" i="115"/>
  <c r="T25" i="115"/>
  <c r="S25" i="115"/>
  <c r="N25" i="115"/>
  <c r="M25" i="115"/>
  <c r="H25" i="115"/>
  <c r="G25" i="115"/>
  <c r="B25" i="115"/>
  <c r="AF24" i="115"/>
  <c r="AE24" i="115"/>
  <c r="Z24" i="115"/>
  <c r="Y24" i="115"/>
  <c r="T24" i="115"/>
  <c r="S24" i="115"/>
  <c r="N24" i="115"/>
  <c r="M24" i="115"/>
  <c r="H24" i="115"/>
  <c r="G24" i="115"/>
  <c r="B24" i="115"/>
  <c r="AE23" i="115"/>
  <c r="Y23" i="115"/>
  <c r="S23" i="115"/>
  <c r="M23" i="115"/>
  <c r="G23" i="115"/>
  <c r="G190" i="115" s="1"/>
  <c r="B23" i="115"/>
  <c r="AE22" i="115"/>
  <c r="Y22" i="115"/>
  <c r="S22" i="115"/>
  <c r="S190" i="115" s="1"/>
  <c r="M22" i="115"/>
  <c r="B22" i="115"/>
  <c r="AF21" i="115"/>
  <c r="AD21" i="115"/>
  <c r="AB21" i="115" s="1"/>
  <c r="Z21" i="115"/>
  <c r="X21" i="115"/>
  <c r="V21" i="115" s="1"/>
  <c r="T21" i="115"/>
  <c r="R21" i="115"/>
  <c r="P21" i="115" s="1"/>
  <c r="N21" i="115"/>
  <c r="L21" i="115"/>
  <c r="J21" i="115" s="1"/>
  <c r="H21" i="115"/>
  <c r="F21" i="115"/>
  <c r="B21" i="115"/>
  <c r="B9" i="115"/>
  <c r="G202" i="115" s="1"/>
  <c r="B202" i="114"/>
  <c r="AD192" i="114"/>
  <c r="X192" i="114"/>
  <c r="R192" i="114"/>
  <c r="L192" i="114"/>
  <c r="F192" i="114"/>
  <c r="AF189" i="114"/>
  <c r="AE189" i="114"/>
  <c r="Z189" i="114"/>
  <c r="Y189" i="114"/>
  <c r="T189" i="114"/>
  <c r="S189" i="114"/>
  <c r="N189" i="114"/>
  <c r="M189" i="114"/>
  <c r="H189" i="114"/>
  <c r="G189" i="114"/>
  <c r="B189" i="114"/>
  <c r="AF188" i="114"/>
  <c r="AE188" i="114"/>
  <c r="Z188" i="114"/>
  <c r="Y188" i="114"/>
  <c r="T188" i="114"/>
  <c r="S188" i="114"/>
  <c r="N188" i="114"/>
  <c r="M188" i="114"/>
  <c r="H188" i="114"/>
  <c r="G188" i="114"/>
  <c r="B188" i="114"/>
  <c r="AF187" i="114"/>
  <c r="AE187" i="114"/>
  <c r="Z187" i="114"/>
  <c r="Y187" i="114"/>
  <c r="T187" i="114"/>
  <c r="S187" i="114"/>
  <c r="N187" i="114"/>
  <c r="M187" i="114"/>
  <c r="H187" i="114"/>
  <c r="G187" i="114"/>
  <c r="B187" i="114"/>
  <c r="AF186" i="114"/>
  <c r="AE186" i="114"/>
  <c r="Z186" i="114"/>
  <c r="Y186" i="114"/>
  <c r="T186" i="114"/>
  <c r="S186" i="114"/>
  <c r="N186" i="114"/>
  <c r="M186" i="114"/>
  <c r="H186" i="114"/>
  <c r="G186" i="114"/>
  <c r="B186" i="114"/>
  <c r="AF185" i="114"/>
  <c r="AE185" i="114"/>
  <c r="Z185" i="114"/>
  <c r="Y185" i="114"/>
  <c r="T185" i="114"/>
  <c r="S185" i="114"/>
  <c r="N185" i="114"/>
  <c r="M185" i="114"/>
  <c r="H185" i="114"/>
  <c r="G185" i="114"/>
  <c r="B185" i="114"/>
  <c r="AF184" i="114"/>
  <c r="AE184" i="114"/>
  <c r="Z184" i="114"/>
  <c r="Y184" i="114"/>
  <c r="T184" i="114"/>
  <c r="S184" i="114"/>
  <c r="N184" i="114"/>
  <c r="M184" i="114"/>
  <c r="H184" i="114"/>
  <c r="G184" i="114"/>
  <c r="B184" i="114"/>
  <c r="AF183" i="114"/>
  <c r="AE183" i="114"/>
  <c r="Z183" i="114"/>
  <c r="Y183" i="114"/>
  <c r="T183" i="114"/>
  <c r="S183" i="114"/>
  <c r="N183" i="114"/>
  <c r="M183" i="114"/>
  <c r="H183" i="114"/>
  <c r="G183" i="114"/>
  <c r="B183" i="114"/>
  <c r="AF182" i="114"/>
  <c r="AE182" i="114"/>
  <c r="Z182" i="114"/>
  <c r="Y182" i="114"/>
  <c r="T182" i="114"/>
  <c r="S182" i="114"/>
  <c r="N182" i="114"/>
  <c r="M182" i="114"/>
  <c r="H182" i="114"/>
  <c r="G182" i="114"/>
  <c r="B182" i="114"/>
  <c r="AF181" i="114"/>
  <c r="AE181" i="114"/>
  <c r="Z181" i="114"/>
  <c r="Y181" i="114"/>
  <c r="T181" i="114"/>
  <c r="S181" i="114"/>
  <c r="N181" i="114"/>
  <c r="M181" i="114"/>
  <c r="H181" i="114"/>
  <c r="G181" i="114"/>
  <c r="B181" i="114"/>
  <c r="AF180" i="114"/>
  <c r="AE180" i="114"/>
  <c r="Z180" i="114"/>
  <c r="Y180" i="114"/>
  <c r="T180" i="114"/>
  <c r="S180" i="114"/>
  <c r="N180" i="114"/>
  <c r="M180" i="114"/>
  <c r="H180" i="114"/>
  <c r="G180" i="114"/>
  <c r="B180" i="114"/>
  <c r="AF179" i="114"/>
  <c r="AE179" i="114"/>
  <c r="Z179" i="114"/>
  <c r="Y179" i="114"/>
  <c r="T179" i="114"/>
  <c r="S179" i="114"/>
  <c r="N179" i="114"/>
  <c r="M179" i="114"/>
  <c r="H179" i="114"/>
  <c r="G179" i="114"/>
  <c r="B179" i="114"/>
  <c r="AF178" i="114"/>
  <c r="AE178" i="114"/>
  <c r="Z178" i="114"/>
  <c r="Y178" i="114"/>
  <c r="T178" i="114"/>
  <c r="S178" i="114"/>
  <c r="N178" i="114"/>
  <c r="M178" i="114"/>
  <c r="H178" i="114"/>
  <c r="G178" i="114"/>
  <c r="B178" i="114"/>
  <c r="AF177" i="114"/>
  <c r="AE177" i="114"/>
  <c r="Z177" i="114"/>
  <c r="Y177" i="114"/>
  <c r="T177" i="114"/>
  <c r="S177" i="114"/>
  <c r="N177" i="114"/>
  <c r="M177" i="114"/>
  <c r="H177" i="114"/>
  <c r="G177" i="114"/>
  <c r="B177" i="114"/>
  <c r="AF176" i="114"/>
  <c r="AE176" i="114"/>
  <c r="Z176" i="114"/>
  <c r="Y176" i="114"/>
  <c r="T176" i="114"/>
  <c r="S176" i="114"/>
  <c r="N176" i="114"/>
  <c r="M176" i="114"/>
  <c r="H176" i="114"/>
  <c r="G176" i="114"/>
  <c r="B176" i="114"/>
  <c r="AF175" i="114"/>
  <c r="AE175" i="114"/>
  <c r="Z175" i="114"/>
  <c r="Y175" i="114"/>
  <c r="T175" i="114"/>
  <c r="S175" i="114"/>
  <c r="N175" i="114"/>
  <c r="M175" i="114"/>
  <c r="H175" i="114"/>
  <c r="G175" i="114"/>
  <c r="B175" i="114"/>
  <c r="AF174" i="114"/>
  <c r="AD174" i="114"/>
  <c r="AB174" i="114" s="1"/>
  <c r="Z174" i="114"/>
  <c r="X174" i="114"/>
  <c r="V174" i="114" s="1"/>
  <c r="T174" i="114"/>
  <c r="R174" i="114"/>
  <c r="P174" i="114" s="1"/>
  <c r="N174" i="114"/>
  <c r="L174" i="114"/>
  <c r="J174" i="114" s="1"/>
  <c r="H174" i="114"/>
  <c r="F174" i="114"/>
  <c r="B174" i="114"/>
  <c r="AB173" i="114"/>
  <c r="V173" i="114"/>
  <c r="P173" i="114"/>
  <c r="J173" i="114"/>
  <c r="D173" i="114"/>
  <c r="AF172" i="114"/>
  <c r="AE172" i="114"/>
  <c r="Z172" i="114"/>
  <c r="Y172" i="114"/>
  <c r="T172" i="114"/>
  <c r="S172" i="114"/>
  <c r="N172" i="114"/>
  <c r="M172" i="114"/>
  <c r="H172" i="114"/>
  <c r="G172" i="114"/>
  <c r="B172" i="114"/>
  <c r="AF171" i="114"/>
  <c r="AE171" i="114"/>
  <c r="Z171" i="114"/>
  <c r="Y171" i="114"/>
  <c r="T171" i="114"/>
  <c r="S171" i="114"/>
  <c r="N171" i="114"/>
  <c r="M171" i="114"/>
  <c r="H171" i="114"/>
  <c r="G171" i="114"/>
  <c r="B171" i="114"/>
  <c r="AF170" i="114"/>
  <c r="AE170" i="114"/>
  <c r="Z170" i="114"/>
  <c r="Y170" i="114"/>
  <c r="T170" i="114"/>
  <c r="S170" i="114"/>
  <c r="N170" i="114"/>
  <c r="M170" i="114"/>
  <c r="H170" i="114"/>
  <c r="G170" i="114"/>
  <c r="B170" i="114"/>
  <c r="AF169" i="114"/>
  <c r="AE169" i="114"/>
  <c r="Z169" i="114"/>
  <c r="Y169" i="114"/>
  <c r="T169" i="114"/>
  <c r="S169" i="114"/>
  <c r="N169" i="114"/>
  <c r="M169" i="114"/>
  <c r="H169" i="114"/>
  <c r="G169" i="114"/>
  <c r="B169" i="114"/>
  <c r="AF168" i="114"/>
  <c r="AE168" i="114"/>
  <c r="Z168" i="114"/>
  <c r="Y168" i="114"/>
  <c r="T168" i="114"/>
  <c r="S168" i="114"/>
  <c r="N168" i="114"/>
  <c r="M168" i="114"/>
  <c r="H168" i="114"/>
  <c r="G168" i="114"/>
  <c r="B168" i="114"/>
  <c r="AF167" i="114"/>
  <c r="AE167" i="114"/>
  <c r="Z167" i="114"/>
  <c r="Y167" i="114"/>
  <c r="T167" i="114"/>
  <c r="S167" i="114"/>
  <c r="N167" i="114"/>
  <c r="M167" i="114"/>
  <c r="H167" i="114"/>
  <c r="G167" i="114"/>
  <c r="B167" i="114"/>
  <c r="AF166" i="114"/>
  <c r="AE166" i="114"/>
  <c r="Z166" i="114"/>
  <c r="Y166" i="114"/>
  <c r="T166" i="114"/>
  <c r="S166" i="114"/>
  <c r="N166" i="114"/>
  <c r="M166" i="114"/>
  <c r="H166" i="114"/>
  <c r="G166" i="114"/>
  <c r="B166" i="114"/>
  <c r="AF165" i="114"/>
  <c r="AE165" i="114"/>
  <c r="Z165" i="114"/>
  <c r="Y165" i="114"/>
  <c r="T165" i="114"/>
  <c r="S165" i="114"/>
  <c r="N165" i="114"/>
  <c r="M165" i="114"/>
  <c r="H165" i="114"/>
  <c r="G165" i="114"/>
  <c r="B165" i="114"/>
  <c r="AF164" i="114"/>
  <c r="AE164" i="114"/>
  <c r="Z164" i="114"/>
  <c r="Y164" i="114"/>
  <c r="T164" i="114"/>
  <c r="S164" i="114"/>
  <c r="N164" i="114"/>
  <c r="M164" i="114"/>
  <c r="H164" i="114"/>
  <c r="G164" i="114"/>
  <c r="B164" i="114"/>
  <c r="AF163" i="114"/>
  <c r="AE163" i="114"/>
  <c r="Z163" i="114"/>
  <c r="Y163" i="114"/>
  <c r="T163" i="114"/>
  <c r="S163" i="114"/>
  <c r="N163" i="114"/>
  <c r="M163" i="114"/>
  <c r="H163" i="114"/>
  <c r="G163" i="114"/>
  <c r="B163" i="114"/>
  <c r="AF162" i="114"/>
  <c r="AE162" i="114"/>
  <c r="Z162" i="114"/>
  <c r="Y162" i="114"/>
  <c r="T162" i="114"/>
  <c r="S162" i="114"/>
  <c r="N162" i="114"/>
  <c r="M162" i="114"/>
  <c r="H162" i="114"/>
  <c r="G162" i="114"/>
  <c r="B162" i="114"/>
  <c r="AF161" i="114"/>
  <c r="AE161" i="114"/>
  <c r="Z161" i="114"/>
  <c r="Y161" i="114"/>
  <c r="T161" i="114"/>
  <c r="S161" i="114"/>
  <c r="N161" i="114"/>
  <c r="M161" i="114"/>
  <c r="H161" i="114"/>
  <c r="G161" i="114"/>
  <c r="B161" i="114"/>
  <c r="AF160" i="114"/>
  <c r="AE160" i="114"/>
  <c r="Z160" i="114"/>
  <c r="Y160" i="114"/>
  <c r="T160" i="114"/>
  <c r="S160" i="114"/>
  <c r="N160" i="114"/>
  <c r="M160" i="114"/>
  <c r="H160" i="114"/>
  <c r="G160" i="114"/>
  <c r="B160" i="114"/>
  <c r="AF159" i="114"/>
  <c r="AE159" i="114"/>
  <c r="Z159" i="114"/>
  <c r="Y159" i="114"/>
  <c r="T159" i="114"/>
  <c r="S159" i="114"/>
  <c r="N159" i="114"/>
  <c r="M159" i="114"/>
  <c r="H159" i="114"/>
  <c r="G159" i="114"/>
  <c r="B159" i="114"/>
  <c r="AF158" i="114"/>
  <c r="AE158" i="114"/>
  <c r="Z158" i="114"/>
  <c r="Y158" i="114"/>
  <c r="T158" i="114"/>
  <c r="S158" i="114"/>
  <c r="N158" i="114"/>
  <c r="M158" i="114"/>
  <c r="H158" i="114"/>
  <c r="G158" i="114"/>
  <c r="B158" i="114"/>
  <c r="AF157" i="114"/>
  <c r="AD157" i="114"/>
  <c r="AB157" i="114" s="1"/>
  <c r="Z157" i="114"/>
  <c r="X157" i="114"/>
  <c r="V157" i="114" s="1"/>
  <c r="T157" i="114"/>
  <c r="R157" i="114"/>
  <c r="P157" i="114" s="1"/>
  <c r="N157" i="114"/>
  <c r="L157" i="114"/>
  <c r="J157" i="114" s="1"/>
  <c r="H157" i="114"/>
  <c r="F157" i="114"/>
  <c r="D157" i="114" s="1"/>
  <c r="B157" i="114"/>
  <c r="AB156" i="114"/>
  <c r="V156" i="114"/>
  <c r="P156" i="114"/>
  <c r="J156" i="114"/>
  <c r="D156" i="114"/>
  <c r="AF155" i="114"/>
  <c r="AE155" i="114"/>
  <c r="Z155" i="114"/>
  <c r="Y155" i="114"/>
  <c r="T155" i="114"/>
  <c r="S155" i="114"/>
  <c r="N155" i="114"/>
  <c r="M155" i="114"/>
  <c r="H155" i="114"/>
  <c r="G155" i="114"/>
  <c r="B155" i="114"/>
  <c r="AF154" i="114"/>
  <c r="AE154" i="114"/>
  <c r="Z154" i="114"/>
  <c r="Y154" i="114"/>
  <c r="T154" i="114"/>
  <c r="S154" i="114"/>
  <c r="N154" i="114"/>
  <c r="M154" i="114"/>
  <c r="H154" i="114"/>
  <c r="G154" i="114"/>
  <c r="B154" i="114"/>
  <c r="AF153" i="114"/>
  <c r="AE153" i="114"/>
  <c r="Z153" i="114"/>
  <c r="Y153" i="114"/>
  <c r="T153" i="114"/>
  <c r="S153" i="114"/>
  <c r="N153" i="114"/>
  <c r="M153" i="114"/>
  <c r="H153" i="114"/>
  <c r="G153" i="114"/>
  <c r="B153" i="114"/>
  <c r="AF152" i="114"/>
  <c r="AE152" i="114"/>
  <c r="Z152" i="114"/>
  <c r="Y152" i="114"/>
  <c r="T152" i="114"/>
  <c r="S152" i="114"/>
  <c r="N152" i="114"/>
  <c r="M152" i="114"/>
  <c r="H152" i="114"/>
  <c r="G152" i="114"/>
  <c r="B152" i="114"/>
  <c r="AF151" i="114"/>
  <c r="AE151" i="114"/>
  <c r="Z151" i="114"/>
  <c r="Y151" i="114"/>
  <c r="T151" i="114"/>
  <c r="S151" i="114"/>
  <c r="N151" i="114"/>
  <c r="M151" i="114"/>
  <c r="H151" i="114"/>
  <c r="G151" i="114"/>
  <c r="B151" i="114"/>
  <c r="AF150" i="114"/>
  <c r="AE150" i="114"/>
  <c r="Z150" i="114"/>
  <c r="Y150" i="114"/>
  <c r="T150" i="114"/>
  <c r="S150" i="114"/>
  <c r="N150" i="114"/>
  <c r="M150" i="114"/>
  <c r="H150" i="114"/>
  <c r="G150" i="114"/>
  <c r="B150" i="114"/>
  <c r="AF149" i="114"/>
  <c r="AE149" i="114"/>
  <c r="Z149" i="114"/>
  <c r="Y149" i="114"/>
  <c r="T149" i="114"/>
  <c r="S149" i="114"/>
  <c r="N149" i="114"/>
  <c r="M149" i="114"/>
  <c r="H149" i="114"/>
  <c r="G149" i="114"/>
  <c r="B149" i="114"/>
  <c r="AF148" i="114"/>
  <c r="AE148" i="114"/>
  <c r="Z148" i="114"/>
  <c r="Y148" i="114"/>
  <c r="T148" i="114"/>
  <c r="S148" i="114"/>
  <c r="N148" i="114"/>
  <c r="M148" i="114"/>
  <c r="H148" i="114"/>
  <c r="G148" i="114"/>
  <c r="B148" i="114"/>
  <c r="AF147" i="114"/>
  <c r="AE147" i="114"/>
  <c r="Z147" i="114"/>
  <c r="Y147" i="114"/>
  <c r="T147" i="114"/>
  <c r="S147" i="114"/>
  <c r="N147" i="114"/>
  <c r="M147" i="114"/>
  <c r="H147" i="114"/>
  <c r="G147" i="114"/>
  <c r="B147" i="114"/>
  <c r="AF146" i="114"/>
  <c r="AE146" i="114"/>
  <c r="Z146" i="114"/>
  <c r="Y146" i="114"/>
  <c r="T146" i="114"/>
  <c r="S146" i="114"/>
  <c r="N146" i="114"/>
  <c r="M146" i="114"/>
  <c r="H146" i="114"/>
  <c r="G146" i="114"/>
  <c r="B146" i="114"/>
  <c r="AF145" i="114"/>
  <c r="AE145" i="114"/>
  <c r="Z145" i="114"/>
  <c r="Y145" i="114"/>
  <c r="T145" i="114"/>
  <c r="S145" i="114"/>
  <c r="N145" i="114"/>
  <c r="M145" i="114"/>
  <c r="H145" i="114"/>
  <c r="G145" i="114"/>
  <c r="B145" i="114"/>
  <c r="AF144" i="114"/>
  <c r="AE144" i="114"/>
  <c r="Z144" i="114"/>
  <c r="Y144" i="114"/>
  <c r="T144" i="114"/>
  <c r="S144" i="114"/>
  <c r="N144" i="114"/>
  <c r="M144" i="114"/>
  <c r="H144" i="114"/>
  <c r="G144" i="114"/>
  <c r="B144" i="114"/>
  <c r="AF143" i="114"/>
  <c r="AE143" i="114"/>
  <c r="Z143" i="114"/>
  <c r="Y143" i="114"/>
  <c r="T143" i="114"/>
  <c r="S143" i="114"/>
  <c r="N143" i="114"/>
  <c r="M143" i="114"/>
  <c r="H143" i="114"/>
  <c r="G143" i="114"/>
  <c r="B143" i="114"/>
  <c r="AF142" i="114"/>
  <c r="AE142" i="114"/>
  <c r="Z142" i="114"/>
  <c r="Y142" i="114"/>
  <c r="T142" i="114"/>
  <c r="S142" i="114"/>
  <c r="N142" i="114"/>
  <c r="M142" i="114"/>
  <c r="H142" i="114"/>
  <c r="G142" i="114"/>
  <c r="B142" i="114"/>
  <c r="AF141" i="114"/>
  <c r="AE141" i="114"/>
  <c r="Z141" i="114"/>
  <c r="Y141" i="114"/>
  <c r="T141" i="114"/>
  <c r="S141" i="114"/>
  <c r="N141" i="114"/>
  <c r="M141" i="114"/>
  <c r="H141" i="114"/>
  <c r="G141" i="114"/>
  <c r="B141" i="114"/>
  <c r="AF140" i="114"/>
  <c r="AD140" i="114"/>
  <c r="AB140" i="114" s="1"/>
  <c r="Z140" i="114"/>
  <c r="X140" i="114"/>
  <c r="V140" i="114" s="1"/>
  <c r="T140" i="114"/>
  <c r="R140" i="114"/>
  <c r="P140" i="114" s="1"/>
  <c r="N140" i="114"/>
  <c r="L140" i="114"/>
  <c r="J140" i="114" s="1"/>
  <c r="H140" i="114"/>
  <c r="F140" i="114"/>
  <c r="B140" i="114"/>
  <c r="AB139" i="114"/>
  <c r="V139" i="114"/>
  <c r="P139" i="114"/>
  <c r="J139" i="114"/>
  <c r="D139" i="114"/>
  <c r="AF138" i="114"/>
  <c r="AE138" i="114"/>
  <c r="Z138" i="114"/>
  <c r="Y138" i="114"/>
  <c r="T138" i="114"/>
  <c r="S138" i="114"/>
  <c r="N138" i="114"/>
  <c r="M138" i="114"/>
  <c r="H138" i="114"/>
  <c r="G138" i="114"/>
  <c r="B138" i="114"/>
  <c r="AF137" i="114"/>
  <c r="AE137" i="114"/>
  <c r="Z137" i="114"/>
  <c r="Y137" i="114"/>
  <c r="T137" i="114"/>
  <c r="S137" i="114"/>
  <c r="N137" i="114"/>
  <c r="M137" i="114"/>
  <c r="H137" i="114"/>
  <c r="G137" i="114"/>
  <c r="B137" i="114"/>
  <c r="AF136" i="114"/>
  <c r="AE136" i="114"/>
  <c r="Z136" i="114"/>
  <c r="Y136" i="114"/>
  <c r="T136" i="114"/>
  <c r="S136" i="114"/>
  <c r="N136" i="114"/>
  <c r="M136" i="114"/>
  <c r="H136" i="114"/>
  <c r="G136" i="114"/>
  <c r="B136" i="114"/>
  <c r="AF135" i="114"/>
  <c r="AE135" i="114"/>
  <c r="Z135" i="114"/>
  <c r="Y135" i="114"/>
  <c r="T135" i="114"/>
  <c r="S135" i="114"/>
  <c r="N135" i="114"/>
  <c r="M135" i="114"/>
  <c r="H135" i="114"/>
  <c r="G135" i="114"/>
  <c r="B135" i="114"/>
  <c r="AF134" i="114"/>
  <c r="AE134" i="114"/>
  <c r="Z134" i="114"/>
  <c r="Y134" i="114"/>
  <c r="T134" i="114"/>
  <c r="S134" i="114"/>
  <c r="N134" i="114"/>
  <c r="M134" i="114"/>
  <c r="H134" i="114"/>
  <c r="G134" i="114"/>
  <c r="B134" i="114"/>
  <c r="AF133" i="114"/>
  <c r="AE133" i="114"/>
  <c r="Z133" i="114"/>
  <c r="Y133" i="114"/>
  <c r="T133" i="114"/>
  <c r="S133" i="114"/>
  <c r="N133" i="114"/>
  <c r="M133" i="114"/>
  <c r="H133" i="114"/>
  <c r="G133" i="114"/>
  <c r="B133" i="114"/>
  <c r="AF132" i="114"/>
  <c r="AE132" i="114"/>
  <c r="Z132" i="114"/>
  <c r="Y132" i="114"/>
  <c r="T132" i="114"/>
  <c r="S132" i="114"/>
  <c r="N132" i="114"/>
  <c r="M132" i="114"/>
  <c r="H132" i="114"/>
  <c r="G132" i="114"/>
  <c r="B132" i="114"/>
  <c r="AF131" i="114"/>
  <c r="AE131" i="114"/>
  <c r="Z131" i="114"/>
  <c r="Y131" i="114"/>
  <c r="T131" i="114"/>
  <c r="S131" i="114"/>
  <c r="N131" i="114"/>
  <c r="M131" i="114"/>
  <c r="H131" i="114"/>
  <c r="G131" i="114"/>
  <c r="B131" i="114"/>
  <c r="AF130" i="114"/>
  <c r="AE130" i="114"/>
  <c r="Z130" i="114"/>
  <c r="Y130" i="114"/>
  <c r="T130" i="114"/>
  <c r="S130" i="114"/>
  <c r="N130" i="114"/>
  <c r="M130" i="114"/>
  <c r="H130" i="114"/>
  <c r="G130" i="114"/>
  <c r="B130" i="114"/>
  <c r="AF129" i="114"/>
  <c r="AE129" i="114"/>
  <c r="Z129" i="114"/>
  <c r="Y129" i="114"/>
  <c r="T129" i="114"/>
  <c r="S129" i="114"/>
  <c r="N129" i="114"/>
  <c r="M129" i="114"/>
  <c r="H129" i="114"/>
  <c r="G129" i="114"/>
  <c r="B129" i="114"/>
  <c r="AF128" i="114"/>
  <c r="AE128" i="114"/>
  <c r="Z128" i="114"/>
  <c r="Y128" i="114"/>
  <c r="T128" i="114"/>
  <c r="S128" i="114"/>
  <c r="N128" i="114"/>
  <c r="M128" i="114"/>
  <c r="H128" i="114"/>
  <c r="G128" i="114"/>
  <c r="B128" i="114"/>
  <c r="AF127" i="114"/>
  <c r="AE127" i="114"/>
  <c r="Z127" i="114"/>
  <c r="Y127" i="114"/>
  <c r="T127" i="114"/>
  <c r="S127" i="114"/>
  <c r="N127" i="114"/>
  <c r="M127" i="114"/>
  <c r="H127" i="114"/>
  <c r="G127" i="114"/>
  <c r="B127" i="114"/>
  <c r="AF126" i="114"/>
  <c r="AE126" i="114"/>
  <c r="Z126" i="114"/>
  <c r="Y126" i="114"/>
  <c r="T126" i="114"/>
  <c r="S126" i="114"/>
  <c r="N126" i="114"/>
  <c r="M126" i="114"/>
  <c r="H126" i="114"/>
  <c r="G126" i="114"/>
  <c r="B126" i="114"/>
  <c r="AF125" i="114"/>
  <c r="AE125" i="114"/>
  <c r="Z125" i="114"/>
  <c r="Y125" i="114"/>
  <c r="T125" i="114"/>
  <c r="S125" i="114"/>
  <c r="N125" i="114"/>
  <c r="M125" i="114"/>
  <c r="H125" i="114"/>
  <c r="G125" i="114"/>
  <c r="B125" i="114"/>
  <c r="AF124" i="114"/>
  <c r="AE124" i="114"/>
  <c r="Z124" i="114"/>
  <c r="Y124" i="114"/>
  <c r="T124" i="114"/>
  <c r="S124" i="114"/>
  <c r="N124" i="114"/>
  <c r="M124" i="114"/>
  <c r="H124" i="114"/>
  <c r="G124" i="114"/>
  <c r="B124" i="114"/>
  <c r="AF123" i="114"/>
  <c r="AD123" i="114"/>
  <c r="AB123" i="114" s="1"/>
  <c r="Z123" i="114"/>
  <c r="X123" i="114"/>
  <c r="V123" i="114" s="1"/>
  <c r="T123" i="114"/>
  <c r="R123" i="114"/>
  <c r="P123" i="114" s="1"/>
  <c r="N123" i="114"/>
  <c r="L123" i="114"/>
  <c r="J123" i="114" s="1"/>
  <c r="H123" i="114"/>
  <c r="F123" i="114"/>
  <c r="B123" i="114"/>
  <c r="AB122" i="114"/>
  <c r="V122" i="114"/>
  <c r="P122" i="114"/>
  <c r="J122" i="114"/>
  <c r="D122" i="114"/>
  <c r="AI122" i="114" s="1"/>
  <c r="AF121" i="114"/>
  <c r="AE121" i="114"/>
  <c r="Z121" i="114"/>
  <c r="Y121" i="114"/>
  <c r="T121" i="114"/>
  <c r="S121" i="114"/>
  <c r="N121" i="114"/>
  <c r="M121" i="114"/>
  <c r="H121" i="114"/>
  <c r="G121" i="114"/>
  <c r="B121" i="114"/>
  <c r="AF120" i="114"/>
  <c r="AE120" i="114"/>
  <c r="Z120" i="114"/>
  <c r="Y120" i="114"/>
  <c r="T120" i="114"/>
  <c r="S120" i="114"/>
  <c r="N120" i="114"/>
  <c r="M120" i="114"/>
  <c r="H120" i="114"/>
  <c r="G120" i="114"/>
  <c r="B120" i="114"/>
  <c r="AF119" i="114"/>
  <c r="AE119" i="114"/>
  <c r="Z119" i="114"/>
  <c r="Y119" i="114"/>
  <c r="T119" i="114"/>
  <c r="S119" i="114"/>
  <c r="N119" i="114"/>
  <c r="M119" i="114"/>
  <c r="H119" i="114"/>
  <c r="G119" i="114"/>
  <c r="B119" i="114"/>
  <c r="AF118" i="114"/>
  <c r="AE118" i="114"/>
  <c r="Z118" i="114"/>
  <c r="Y118" i="114"/>
  <c r="T118" i="114"/>
  <c r="S118" i="114"/>
  <c r="N118" i="114"/>
  <c r="M118" i="114"/>
  <c r="H118" i="114"/>
  <c r="G118" i="114"/>
  <c r="B118" i="114"/>
  <c r="AE107" i="114"/>
  <c r="AE106" i="114" s="1"/>
  <c r="Y107" i="114"/>
  <c r="Y106" i="114" s="1"/>
  <c r="S107" i="114"/>
  <c r="S106" i="114" s="1"/>
  <c r="M107" i="114"/>
  <c r="M106" i="114" s="1"/>
  <c r="G107" i="114"/>
  <c r="G106" i="114" s="1"/>
  <c r="B107" i="114"/>
  <c r="AD106" i="114"/>
  <c r="AB106" i="114" s="1"/>
  <c r="X106" i="114"/>
  <c r="V106" i="114" s="1"/>
  <c r="R106" i="114"/>
  <c r="P106" i="114" s="1"/>
  <c r="L106" i="114"/>
  <c r="J106" i="114" s="1"/>
  <c r="F106" i="114"/>
  <c r="B106" i="114"/>
  <c r="AB105" i="114"/>
  <c r="V105" i="114"/>
  <c r="P105" i="114"/>
  <c r="J105" i="114"/>
  <c r="D105" i="114"/>
  <c r="AF104" i="114"/>
  <c r="AE104" i="114"/>
  <c r="Z104" i="114"/>
  <c r="Y104" i="114"/>
  <c r="T104" i="114"/>
  <c r="S104" i="114"/>
  <c r="N104" i="114"/>
  <c r="M104" i="114"/>
  <c r="H104" i="114"/>
  <c r="G104" i="114"/>
  <c r="B104" i="114"/>
  <c r="AF103" i="114"/>
  <c r="AE103" i="114"/>
  <c r="Z103" i="114"/>
  <c r="Y103" i="114"/>
  <c r="T103" i="114"/>
  <c r="S103" i="114"/>
  <c r="N103" i="114"/>
  <c r="M103" i="114"/>
  <c r="H103" i="114"/>
  <c r="G103" i="114"/>
  <c r="B103" i="114"/>
  <c r="AF102" i="114"/>
  <c r="AE102" i="114"/>
  <c r="Z102" i="114"/>
  <c r="Y102" i="114"/>
  <c r="T102" i="114"/>
  <c r="S102" i="114"/>
  <c r="N102" i="114"/>
  <c r="M102" i="114"/>
  <c r="H102" i="114"/>
  <c r="G102" i="114"/>
  <c r="B102" i="114"/>
  <c r="AF101" i="114"/>
  <c r="AE101" i="114"/>
  <c r="Z101" i="114"/>
  <c r="Y101" i="114"/>
  <c r="T101" i="114"/>
  <c r="S101" i="114"/>
  <c r="N101" i="114"/>
  <c r="M101" i="114"/>
  <c r="H101" i="114"/>
  <c r="G101" i="114"/>
  <c r="AF100" i="114"/>
  <c r="AE100" i="114"/>
  <c r="Z100" i="114"/>
  <c r="Y100" i="114"/>
  <c r="T100" i="114"/>
  <c r="S100" i="114"/>
  <c r="N100" i="114"/>
  <c r="M100" i="114"/>
  <c r="H100" i="114"/>
  <c r="G100" i="114"/>
  <c r="AF99" i="114"/>
  <c r="AE99" i="114"/>
  <c r="Z99" i="114"/>
  <c r="Y99" i="114"/>
  <c r="T99" i="114"/>
  <c r="S99" i="114"/>
  <c r="N99" i="114"/>
  <c r="M99" i="114"/>
  <c r="H99" i="114"/>
  <c r="G99" i="114"/>
  <c r="AF98" i="114"/>
  <c r="AE98" i="114"/>
  <c r="Z98" i="114"/>
  <c r="Y98" i="114"/>
  <c r="T98" i="114"/>
  <c r="S98" i="114"/>
  <c r="N98" i="114"/>
  <c r="M98" i="114"/>
  <c r="H98" i="114"/>
  <c r="G98" i="114"/>
  <c r="AF96" i="114"/>
  <c r="AD89" i="114"/>
  <c r="AB89" i="114" s="1"/>
  <c r="X89" i="114"/>
  <c r="V89" i="114" s="1"/>
  <c r="R89" i="114"/>
  <c r="P89" i="114" s="1"/>
  <c r="L89" i="114"/>
  <c r="J89" i="114" s="1"/>
  <c r="F89" i="114"/>
  <c r="B89" i="114"/>
  <c r="AB88" i="114"/>
  <c r="V88" i="114"/>
  <c r="P88" i="114"/>
  <c r="J88" i="114"/>
  <c r="D88" i="114"/>
  <c r="AF87" i="114"/>
  <c r="AE87" i="114"/>
  <c r="Z87" i="114"/>
  <c r="Y87" i="114"/>
  <c r="T87" i="114"/>
  <c r="S87" i="114"/>
  <c r="N87" i="114"/>
  <c r="M87" i="114"/>
  <c r="H87" i="114"/>
  <c r="G87" i="114"/>
  <c r="B87" i="114"/>
  <c r="AF86" i="114"/>
  <c r="AE86" i="114"/>
  <c r="Z86" i="114"/>
  <c r="Y86" i="114"/>
  <c r="T86" i="114"/>
  <c r="S86" i="114"/>
  <c r="N86" i="114"/>
  <c r="M86" i="114"/>
  <c r="H86" i="114"/>
  <c r="G86" i="114"/>
  <c r="B86" i="114"/>
  <c r="AF85" i="114"/>
  <c r="AE85" i="114"/>
  <c r="Z85" i="114"/>
  <c r="Y85" i="114"/>
  <c r="T85" i="114"/>
  <c r="S85" i="114"/>
  <c r="N85" i="114"/>
  <c r="M85" i="114"/>
  <c r="H85" i="114"/>
  <c r="G85" i="114"/>
  <c r="B85" i="114"/>
  <c r="AF84" i="114"/>
  <c r="AE84" i="114"/>
  <c r="Z84" i="114"/>
  <c r="Y84" i="114"/>
  <c r="T84" i="114"/>
  <c r="S84" i="114"/>
  <c r="N84" i="114"/>
  <c r="M84" i="114"/>
  <c r="H84" i="114"/>
  <c r="G84" i="114"/>
  <c r="B84" i="114"/>
  <c r="AF83" i="114"/>
  <c r="AE83" i="114"/>
  <c r="Z83" i="114"/>
  <c r="Y83" i="114"/>
  <c r="T83" i="114"/>
  <c r="S83" i="114"/>
  <c r="N83" i="114"/>
  <c r="M83" i="114"/>
  <c r="H83" i="114"/>
  <c r="G83" i="114"/>
  <c r="B83" i="114"/>
  <c r="AF82" i="114"/>
  <c r="AE82" i="114"/>
  <c r="Z82" i="114"/>
  <c r="Y82" i="114"/>
  <c r="T82" i="114"/>
  <c r="S82" i="114"/>
  <c r="N82" i="114"/>
  <c r="M82" i="114"/>
  <c r="H82" i="114"/>
  <c r="G82" i="114"/>
  <c r="B82" i="114"/>
  <c r="AF81" i="114"/>
  <c r="AE81" i="114"/>
  <c r="Z81" i="114"/>
  <c r="Y81" i="114"/>
  <c r="T81" i="114"/>
  <c r="S81" i="114"/>
  <c r="N81" i="114"/>
  <c r="M81" i="114"/>
  <c r="H81" i="114"/>
  <c r="G81" i="114"/>
  <c r="AF80" i="114"/>
  <c r="AE80" i="114"/>
  <c r="Z80" i="114"/>
  <c r="Y80" i="114"/>
  <c r="T80" i="114"/>
  <c r="S80" i="114"/>
  <c r="N80" i="114"/>
  <c r="M80" i="114"/>
  <c r="H80" i="114"/>
  <c r="G80" i="114"/>
  <c r="AF79" i="114"/>
  <c r="AE79" i="114"/>
  <c r="Z79" i="114"/>
  <c r="Y79" i="114"/>
  <c r="T79" i="114"/>
  <c r="S79" i="114"/>
  <c r="N79" i="114"/>
  <c r="M79" i="114"/>
  <c r="H79" i="114"/>
  <c r="G79" i="114"/>
  <c r="AD72" i="114"/>
  <c r="AB72" i="114" s="1"/>
  <c r="X72" i="114"/>
  <c r="V72" i="114" s="1"/>
  <c r="R72" i="114"/>
  <c r="P72" i="114" s="1"/>
  <c r="L72" i="114"/>
  <c r="J72" i="114" s="1"/>
  <c r="F72" i="114"/>
  <c r="B72" i="114"/>
  <c r="AB71" i="114"/>
  <c r="V71" i="114"/>
  <c r="P71" i="114"/>
  <c r="J71" i="114"/>
  <c r="D71" i="114"/>
  <c r="AF70" i="114"/>
  <c r="AE70" i="114"/>
  <c r="Z70" i="114"/>
  <c r="Y70" i="114"/>
  <c r="T70" i="114"/>
  <c r="S70" i="114"/>
  <c r="N70" i="114"/>
  <c r="M70" i="114"/>
  <c r="H70" i="114"/>
  <c r="G70" i="114"/>
  <c r="B70" i="114"/>
  <c r="AF69" i="114"/>
  <c r="AE69" i="114"/>
  <c r="Z69" i="114"/>
  <c r="Y69" i="114"/>
  <c r="T69" i="114"/>
  <c r="S69" i="114"/>
  <c r="N69" i="114"/>
  <c r="M69" i="114"/>
  <c r="H69" i="114"/>
  <c r="G69" i="114"/>
  <c r="B69" i="114"/>
  <c r="AF68" i="114"/>
  <c r="AE68" i="114"/>
  <c r="Z68" i="114"/>
  <c r="Y68" i="114"/>
  <c r="T68" i="114"/>
  <c r="S68" i="114"/>
  <c r="N68" i="114"/>
  <c r="M68" i="114"/>
  <c r="H68" i="114"/>
  <c r="G68" i="114"/>
  <c r="B68" i="114"/>
  <c r="AF67" i="114"/>
  <c r="AE67" i="114"/>
  <c r="Z67" i="114"/>
  <c r="Y67" i="114"/>
  <c r="T67" i="114"/>
  <c r="S67" i="114"/>
  <c r="N67" i="114"/>
  <c r="M67" i="114"/>
  <c r="H67" i="114"/>
  <c r="G67" i="114"/>
  <c r="B67" i="114"/>
  <c r="AF66" i="114"/>
  <c r="AE66" i="114"/>
  <c r="Z66" i="114"/>
  <c r="Y66" i="114"/>
  <c r="T66" i="114"/>
  <c r="S66" i="114"/>
  <c r="N66" i="114"/>
  <c r="M66" i="114"/>
  <c r="H66" i="114"/>
  <c r="G66" i="114"/>
  <c r="B66" i="114"/>
  <c r="AF65" i="114"/>
  <c r="AE65" i="114"/>
  <c r="Z65" i="114"/>
  <c r="Y65" i="114"/>
  <c r="T65" i="114"/>
  <c r="S65" i="114"/>
  <c r="N65" i="114"/>
  <c r="M65" i="114"/>
  <c r="H65" i="114"/>
  <c r="G65" i="114"/>
  <c r="B65" i="114"/>
  <c r="AF64" i="114"/>
  <c r="AE64" i="114"/>
  <c r="Z64" i="114"/>
  <c r="Y64" i="114"/>
  <c r="T64" i="114"/>
  <c r="S64" i="114"/>
  <c r="N64" i="114"/>
  <c r="M64" i="114"/>
  <c r="H64" i="114"/>
  <c r="G64" i="114"/>
  <c r="B64" i="114"/>
  <c r="AF63" i="114"/>
  <c r="AE63" i="114"/>
  <c r="Z63" i="114"/>
  <c r="Y63" i="114"/>
  <c r="T63" i="114"/>
  <c r="S63" i="114"/>
  <c r="N63" i="114"/>
  <c r="M63" i="114"/>
  <c r="H63" i="114"/>
  <c r="G63" i="114"/>
  <c r="B63" i="114"/>
  <c r="AF62" i="114"/>
  <c r="AE62" i="114"/>
  <c r="Z62" i="114"/>
  <c r="Y62" i="114"/>
  <c r="T62" i="114"/>
  <c r="S62" i="114"/>
  <c r="N62" i="114"/>
  <c r="M62" i="114"/>
  <c r="H62" i="114"/>
  <c r="G62" i="114"/>
  <c r="B62" i="114"/>
  <c r="AF61" i="114"/>
  <c r="AE61" i="114"/>
  <c r="Z61" i="114"/>
  <c r="Y61" i="114"/>
  <c r="T61" i="114"/>
  <c r="S61" i="114"/>
  <c r="N61" i="114"/>
  <c r="M61" i="114"/>
  <c r="H61" i="114"/>
  <c r="G61" i="114"/>
  <c r="B61" i="114"/>
  <c r="AF60" i="114"/>
  <c r="AE60" i="114"/>
  <c r="Z60" i="114"/>
  <c r="Y60" i="114"/>
  <c r="T60" i="114"/>
  <c r="S60" i="114"/>
  <c r="N60" i="114"/>
  <c r="M60" i="114"/>
  <c r="H60" i="114"/>
  <c r="G60" i="114"/>
  <c r="B60" i="114"/>
  <c r="AF59" i="114"/>
  <c r="AE59" i="114"/>
  <c r="Z59" i="114"/>
  <c r="Y59" i="114"/>
  <c r="T59" i="114"/>
  <c r="S59" i="114"/>
  <c r="N59" i="114"/>
  <c r="M59" i="114"/>
  <c r="H59" i="114"/>
  <c r="G59" i="114"/>
  <c r="B59" i="114"/>
  <c r="AF58" i="114"/>
  <c r="AE58" i="114"/>
  <c r="Z58" i="114"/>
  <c r="Y58" i="114"/>
  <c r="T58" i="114"/>
  <c r="S58" i="114"/>
  <c r="N58" i="114"/>
  <c r="M58" i="114"/>
  <c r="H58" i="114"/>
  <c r="G58" i="114"/>
  <c r="B58" i="114"/>
  <c r="AD55" i="114"/>
  <c r="AB55" i="114" s="1"/>
  <c r="X55" i="114"/>
  <c r="V55" i="114" s="1"/>
  <c r="R55" i="114"/>
  <c r="P55" i="114" s="1"/>
  <c r="L55" i="114"/>
  <c r="J55" i="114" s="1"/>
  <c r="F55" i="114"/>
  <c r="B55" i="114"/>
  <c r="AB54" i="114"/>
  <c r="V54" i="114"/>
  <c r="P54" i="114"/>
  <c r="J54" i="114"/>
  <c r="D54" i="114"/>
  <c r="AF53" i="114"/>
  <c r="AE53" i="114"/>
  <c r="Z53" i="114"/>
  <c r="Y53" i="114"/>
  <c r="T53" i="114"/>
  <c r="S53" i="114"/>
  <c r="N53" i="114"/>
  <c r="M53" i="114"/>
  <c r="H53" i="114"/>
  <c r="G53" i="114"/>
  <c r="B53" i="114"/>
  <c r="AF52" i="114"/>
  <c r="AE52" i="114"/>
  <c r="Z52" i="114"/>
  <c r="Y52" i="114"/>
  <c r="T52" i="114"/>
  <c r="S52" i="114"/>
  <c r="N52" i="114"/>
  <c r="M52" i="114"/>
  <c r="H52" i="114"/>
  <c r="G52" i="114"/>
  <c r="B52" i="114"/>
  <c r="AF51" i="114"/>
  <c r="AE51" i="114"/>
  <c r="Z51" i="114"/>
  <c r="Y51" i="114"/>
  <c r="T51" i="114"/>
  <c r="S51" i="114"/>
  <c r="N51" i="114"/>
  <c r="M51" i="114"/>
  <c r="H51" i="114"/>
  <c r="G51" i="114"/>
  <c r="B51" i="114"/>
  <c r="AF50" i="114"/>
  <c r="AE50" i="114"/>
  <c r="Z50" i="114"/>
  <c r="Y50" i="114"/>
  <c r="T50" i="114"/>
  <c r="S50" i="114"/>
  <c r="N50" i="114"/>
  <c r="M50" i="114"/>
  <c r="H50" i="114"/>
  <c r="G50" i="114"/>
  <c r="AF49" i="114"/>
  <c r="AE49" i="114"/>
  <c r="Z49" i="114"/>
  <c r="Y49" i="114"/>
  <c r="T49" i="114"/>
  <c r="S49" i="114"/>
  <c r="N49" i="114"/>
  <c r="M49" i="114"/>
  <c r="H49" i="114"/>
  <c r="G49" i="114"/>
  <c r="AF48" i="114"/>
  <c r="AE48" i="114"/>
  <c r="Z48" i="114"/>
  <c r="Y48" i="114"/>
  <c r="T48" i="114"/>
  <c r="S48" i="114"/>
  <c r="N48" i="114"/>
  <c r="M48" i="114"/>
  <c r="H48" i="114"/>
  <c r="G48" i="114"/>
  <c r="AF47" i="114"/>
  <c r="AE47" i="114"/>
  <c r="Z47" i="114"/>
  <c r="Y47" i="114"/>
  <c r="T47" i="114"/>
  <c r="S47" i="114"/>
  <c r="N47" i="114"/>
  <c r="M47" i="114"/>
  <c r="H47" i="114"/>
  <c r="G47" i="114"/>
  <c r="AF46" i="114"/>
  <c r="Z46" i="114"/>
  <c r="T46" i="114"/>
  <c r="N46" i="114"/>
  <c r="H46" i="114"/>
  <c r="AD38" i="114"/>
  <c r="AB38" i="114" s="1"/>
  <c r="X38" i="114"/>
  <c r="V38" i="114" s="1"/>
  <c r="R38" i="114"/>
  <c r="P38" i="114" s="1"/>
  <c r="L38" i="114"/>
  <c r="J38" i="114" s="1"/>
  <c r="F38" i="114"/>
  <c r="B38" i="114"/>
  <c r="AB37" i="114"/>
  <c r="V37" i="114"/>
  <c r="P37" i="114"/>
  <c r="J37" i="114"/>
  <c r="D37" i="114"/>
  <c r="AF36" i="114"/>
  <c r="AE36" i="114"/>
  <c r="Z36" i="114"/>
  <c r="Y36" i="114"/>
  <c r="T36" i="114"/>
  <c r="S36" i="114"/>
  <c r="N36" i="114"/>
  <c r="M36" i="114"/>
  <c r="H36" i="114"/>
  <c r="G36" i="114"/>
  <c r="B36" i="114"/>
  <c r="AF35" i="114"/>
  <c r="AE35" i="114"/>
  <c r="Z35" i="114"/>
  <c r="Y35" i="114"/>
  <c r="T35" i="114"/>
  <c r="S35" i="114"/>
  <c r="N35" i="114"/>
  <c r="M35" i="114"/>
  <c r="H35" i="114"/>
  <c r="G35" i="114"/>
  <c r="B35" i="114"/>
  <c r="AF34" i="114"/>
  <c r="AE34" i="114"/>
  <c r="Z34" i="114"/>
  <c r="Y34" i="114"/>
  <c r="T34" i="114"/>
  <c r="S34" i="114"/>
  <c r="N34" i="114"/>
  <c r="M34" i="114"/>
  <c r="H34" i="114"/>
  <c r="G34" i="114"/>
  <c r="B34" i="114"/>
  <c r="AF33" i="114"/>
  <c r="AE33" i="114"/>
  <c r="Z33" i="114"/>
  <c r="Y33" i="114"/>
  <c r="T33" i="114"/>
  <c r="S33" i="114"/>
  <c r="N33" i="114"/>
  <c r="M33" i="114"/>
  <c r="H33" i="114"/>
  <c r="G33" i="114"/>
  <c r="B33" i="114"/>
  <c r="AF32" i="114"/>
  <c r="AE32" i="114"/>
  <c r="Z32" i="114"/>
  <c r="Y32" i="114"/>
  <c r="T32" i="114"/>
  <c r="S32" i="114"/>
  <c r="N32" i="114"/>
  <c r="M32" i="114"/>
  <c r="H32" i="114"/>
  <c r="G32" i="114"/>
  <c r="B32" i="114"/>
  <c r="AF31" i="114"/>
  <c r="AE31" i="114"/>
  <c r="Z31" i="114"/>
  <c r="Y31" i="114"/>
  <c r="T31" i="114"/>
  <c r="S31" i="114"/>
  <c r="N31" i="114"/>
  <c r="M31" i="114"/>
  <c r="H31" i="114"/>
  <c r="G31" i="114"/>
  <c r="B31" i="114"/>
  <c r="AF30" i="114"/>
  <c r="AE30" i="114"/>
  <c r="Z30" i="114"/>
  <c r="Y30" i="114"/>
  <c r="T30" i="114"/>
  <c r="S30" i="114"/>
  <c r="N30" i="114"/>
  <c r="M30" i="114"/>
  <c r="H30" i="114"/>
  <c r="G30" i="114"/>
  <c r="B30" i="114"/>
  <c r="AF29" i="114"/>
  <c r="AE29" i="114"/>
  <c r="Z29" i="114"/>
  <c r="Y29" i="114"/>
  <c r="T29" i="114"/>
  <c r="S29" i="114"/>
  <c r="N29" i="114"/>
  <c r="M29" i="114"/>
  <c r="H29" i="114"/>
  <c r="G29" i="114"/>
  <c r="B29" i="114"/>
  <c r="AF28" i="114"/>
  <c r="AE28" i="114"/>
  <c r="Z28" i="114"/>
  <c r="Y28" i="114"/>
  <c r="T28" i="114"/>
  <c r="S28" i="114"/>
  <c r="N28" i="114"/>
  <c r="M28" i="114"/>
  <c r="H28" i="114"/>
  <c r="G28" i="114"/>
  <c r="B28" i="114"/>
  <c r="AF27" i="114"/>
  <c r="AE27" i="114"/>
  <c r="Z27" i="114"/>
  <c r="Y27" i="114"/>
  <c r="T27" i="114"/>
  <c r="S27" i="114"/>
  <c r="N27" i="114"/>
  <c r="M27" i="114"/>
  <c r="H27" i="114"/>
  <c r="G27" i="114"/>
  <c r="B27" i="114"/>
  <c r="AF26" i="114"/>
  <c r="AE26" i="114"/>
  <c r="Z26" i="114"/>
  <c r="Y26" i="114"/>
  <c r="T26" i="114"/>
  <c r="S26" i="114"/>
  <c r="N26" i="114"/>
  <c r="M26" i="114"/>
  <c r="H26" i="114"/>
  <c r="G26" i="114"/>
  <c r="B26" i="114"/>
  <c r="AF25" i="114"/>
  <c r="AE25" i="114"/>
  <c r="Z25" i="114"/>
  <c r="Y25" i="114"/>
  <c r="T25" i="114"/>
  <c r="S25" i="114"/>
  <c r="N25" i="114"/>
  <c r="M25" i="114"/>
  <c r="H25" i="114"/>
  <c r="G25" i="114"/>
  <c r="B25" i="114"/>
  <c r="AF24" i="114"/>
  <c r="AE24" i="114"/>
  <c r="Z24" i="114"/>
  <c r="Y24" i="114"/>
  <c r="T24" i="114"/>
  <c r="S24" i="114"/>
  <c r="N24" i="114"/>
  <c r="M24" i="114"/>
  <c r="H24" i="114"/>
  <c r="G24" i="114"/>
  <c r="B24" i="114"/>
  <c r="AE23" i="114"/>
  <c r="Y23" i="114"/>
  <c r="S23" i="114"/>
  <c r="M23" i="114"/>
  <c r="G23" i="114"/>
  <c r="G190" i="114" s="1"/>
  <c r="B23" i="114"/>
  <c r="AE22" i="114"/>
  <c r="Y22" i="114"/>
  <c r="Y190" i="114" s="1"/>
  <c r="S22" i="114"/>
  <c r="M22" i="114"/>
  <c r="B22" i="114"/>
  <c r="AF21" i="114"/>
  <c r="AD21" i="114"/>
  <c r="AB21" i="114" s="1"/>
  <c r="Z21" i="114"/>
  <c r="X21" i="114"/>
  <c r="V21" i="114" s="1"/>
  <c r="T21" i="114"/>
  <c r="R21" i="114"/>
  <c r="P21" i="114" s="1"/>
  <c r="N21" i="114"/>
  <c r="L21" i="114"/>
  <c r="J21" i="114" s="1"/>
  <c r="H21" i="114"/>
  <c r="F21" i="114"/>
  <c r="B21" i="114"/>
  <c r="B9" i="114"/>
  <c r="G202" i="114" s="1"/>
  <c r="B202" i="113"/>
  <c r="AD192" i="113"/>
  <c r="X192" i="113"/>
  <c r="R192" i="113"/>
  <c r="L192" i="113"/>
  <c r="F192" i="113"/>
  <c r="AF189" i="113"/>
  <c r="AE189" i="113"/>
  <c r="Z189" i="113"/>
  <c r="Y189" i="113"/>
  <c r="T189" i="113"/>
  <c r="S189" i="113"/>
  <c r="N189" i="113"/>
  <c r="M189" i="113"/>
  <c r="H189" i="113"/>
  <c r="G189" i="113"/>
  <c r="B189" i="113"/>
  <c r="AF188" i="113"/>
  <c r="AE188" i="113"/>
  <c r="Z188" i="113"/>
  <c r="Y188" i="113"/>
  <c r="T188" i="113"/>
  <c r="S188" i="113"/>
  <c r="N188" i="113"/>
  <c r="M188" i="113"/>
  <c r="H188" i="113"/>
  <c r="G188" i="113"/>
  <c r="B188" i="113"/>
  <c r="AF187" i="113"/>
  <c r="AE187" i="113"/>
  <c r="Z187" i="113"/>
  <c r="Y187" i="113"/>
  <c r="T187" i="113"/>
  <c r="S187" i="113"/>
  <c r="N187" i="113"/>
  <c r="M187" i="113"/>
  <c r="H187" i="113"/>
  <c r="G187" i="113"/>
  <c r="B187" i="113"/>
  <c r="AF186" i="113"/>
  <c r="AE186" i="113"/>
  <c r="Z186" i="113"/>
  <c r="Y186" i="113"/>
  <c r="T186" i="113"/>
  <c r="S186" i="113"/>
  <c r="N186" i="113"/>
  <c r="M186" i="113"/>
  <c r="H186" i="113"/>
  <c r="G186" i="113"/>
  <c r="B186" i="113"/>
  <c r="AF185" i="113"/>
  <c r="AE185" i="113"/>
  <c r="Z185" i="113"/>
  <c r="Y185" i="113"/>
  <c r="T185" i="113"/>
  <c r="S185" i="113"/>
  <c r="N185" i="113"/>
  <c r="M185" i="113"/>
  <c r="H185" i="113"/>
  <c r="G185" i="113"/>
  <c r="B185" i="113"/>
  <c r="AF184" i="113"/>
  <c r="AE184" i="113"/>
  <c r="Z184" i="113"/>
  <c r="Y184" i="113"/>
  <c r="T184" i="113"/>
  <c r="S184" i="113"/>
  <c r="N184" i="113"/>
  <c r="M184" i="113"/>
  <c r="H184" i="113"/>
  <c r="G184" i="113"/>
  <c r="B184" i="113"/>
  <c r="AF183" i="113"/>
  <c r="AE183" i="113"/>
  <c r="Z183" i="113"/>
  <c r="Y183" i="113"/>
  <c r="T183" i="113"/>
  <c r="S183" i="113"/>
  <c r="N183" i="113"/>
  <c r="M183" i="113"/>
  <c r="H183" i="113"/>
  <c r="G183" i="113"/>
  <c r="B183" i="113"/>
  <c r="AF182" i="113"/>
  <c r="AE182" i="113"/>
  <c r="Z182" i="113"/>
  <c r="Y182" i="113"/>
  <c r="T182" i="113"/>
  <c r="S182" i="113"/>
  <c r="N182" i="113"/>
  <c r="M182" i="113"/>
  <c r="H182" i="113"/>
  <c r="G182" i="113"/>
  <c r="B182" i="113"/>
  <c r="AF181" i="113"/>
  <c r="AE181" i="113"/>
  <c r="Z181" i="113"/>
  <c r="Y181" i="113"/>
  <c r="T181" i="113"/>
  <c r="S181" i="113"/>
  <c r="N181" i="113"/>
  <c r="M181" i="113"/>
  <c r="H181" i="113"/>
  <c r="G181" i="113"/>
  <c r="B181" i="113"/>
  <c r="AF180" i="113"/>
  <c r="AE180" i="113"/>
  <c r="Z180" i="113"/>
  <c r="Y180" i="113"/>
  <c r="T180" i="113"/>
  <c r="S180" i="113"/>
  <c r="N180" i="113"/>
  <c r="M180" i="113"/>
  <c r="H180" i="113"/>
  <c r="G180" i="113"/>
  <c r="B180" i="113"/>
  <c r="AF179" i="113"/>
  <c r="AE179" i="113"/>
  <c r="Z179" i="113"/>
  <c r="Y179" i="113"/>
  <c r="T179" i="113"/>
  <c r="S179" i="113"/>
  <c r="N179" i="113"/>
  <c r="M179" i="113"/>
  <c r="H179" i="113"/>
  <c r="G179" i="113"/>
  <c r="B179" i="113"/>
  <c r="AF178" i="113"/>
  <c r="AE178" i="113"/>
  <c r="Z178" i="113"/>
  <c r="Y178" i="113"/>
  <c r="T178" i="113"/>
  <c r="S178" i="113"/>
  <c r="N178" i="113"/>
  <c r="M178" i="113"/>
  <c r="H178" i="113"/>
  <c r="G178" i="113"/>
  <c r="B178" i="113"/>
  <c r="AF177" i="113"/>
  <c r="AE177" i="113"/>
  <c r="Z177" i="113"/>
  <c r="Y177" i="113"/>
  <c r="T177" i="113"/>
  <c r="S177" i="113"/>
  <c r="N177" i="113"/>
  <c r="M177" i="113"/>
  <c r="H177" i="113"/>
  <c r="G177" i="113"/>
  <c r="B177" i="113"/>
  <c r="AF176" i="113"/>
  <c r="AE176" i="113"/>
  <c r="Z176" i="113"/>
  <c r="Y176" i="113"/>
  <c r="T176" i="113"/>
  <c r="S176" i="113"/>
  <c r="N176" i="113"/>
  <c r="M176" i="113"/>
  <c r="H176" i="113"/>
  <c r="G176" i="113"/>
  <c r="B176" i="113"/>
  <c r="AF175" i="113"/>
  <c r="AE175" i="113"/>
  <c r="Z175" i="113"/>
  <c r="Y175" i="113"/>
  <c r="T175" i="113"/>
  <c r="S175" i="113"/>
  <c r="N175" i="113"/>
  <c r="M175" i="113"/>
  <c r="H175" i="113"/>
  <c r="G175" i="113"/>
  <c r="B175" i="113"/>
  <c r="AF174" i="113"/>
  <c r="AD174" i="113"/>
  <c r="AB174" i="113" s="1"/>
  <c r="Z174" i="113"/>
  <c r="X174" i="113"/>
  <c r="V174" i="113" s="1"/>
  <c r="T174" i="113"/>
  <c r="R174" i="113"/>
  <c r="P174" i="113" s="1"/>
  <c r="N174" i="113"/>
  <c r="L174" i="113"/>
  <c r="J174" i="113" s="1"/>
  <c r="H174" i="113"/>
  <c r="F174" i="113"/>
  <c r="B174" i="113"/>
  <c r="AB173" i="113"/>
  <c r="V173" i="113"/>
  <c r="P173" i="113"/>
  <c r="J173" i="113"/>
  <c r="D173" i="113"/>
  <c r="AF172" i="113"/>
  <c r="AE172" i="113"/>
  <c r="Z172" i="113"/>
  <c r="Y172" i="113"/>
  <c r="T172" i="113"/>
  <c r="S172" i="113"/>
  <c r="N172" i="113"/>
  <c r="M172" i="113"/>
  <c r="H172" i="113"/>
  <c r="G172" i="113"/>
  <c r="B172" i="113"/>
  <c r="AF171" i="113"/>
  <c r="AE171" i="113"/>
  <c r="Z171" i="113"/>
  <c r="Y171" i="113"/>
  <c r="T171" i="113"/>
  <c r="S171" i="113"/>
  <c r="N171" i="113"/>
  <c r="M171" i="113"/>
  <c r="H171" i="113"/>
  <c r="G171" i="113"/>
  <c r="B171" i="113"/>
  <c r="AF170" i="113"/>
  <c r="AE170" i="113"/>
  <c r="Z170" i="113"/>
  <c r="Y170" i="113"/>
  <c r="T170" i="113"/>
  <c r="S170" i="113"/>
  <c r="N170" i="113"/>
  <c r="M170" i="113"/>
  <c r="H170" i="113"/>
  <c r="G170" i="113"/>
  <c r="B170" i="113"/>
  <c r="AF169" i="113"/>
  <c r="AE169" i="113"/>
  <c r="Z169" i="113"/>
  <c r="Y169" i="113"/>
  <c r="T169" i="113"/>
  <c r="S169" i="113"/>
  <c r="N169" i="113"/>
  <c r="M169" i="113"/>
  <c r="H169" i="113"/>
  <c r="G169" i="113"/>
  <c r="B169" i="113"/>
  <c r="AF168" i="113"/>
  <c r="AE168" i="113"/>
  <c r="Z168" i="113"/>
  <c r="Y168" i="113"/>
  <c r="T168" i="113"/>
  <c r="S168" i="113"/>
  <c r="N168" i="113"/>
  <c r="M168" i="113"/>
  <c r="H168" i="113"/>
  <c r="G168" i="113"/>
  <c r="B168" i="113"/>
  <c r="AF167" i="113"/>
  <c r="AE167" i="113"/>
  <c r="Z167" i="113"/>
  <c r="Y167" i="113"/>
  <c r="T167" i="113"/>
  <c r="S167" i="113"/>
  <c r="N167" i="113"/>
  <c r="M167" i="113"/>
  <c r="H167" i="113"/>
  <c r="G167" i="113"/>
  <c r="B167" i="113"/>
  <c r="AF166" i="113"/>
  <c r="AE166" i="113"/>
  <c r="Z166" i="113"/>
  <c r="Y166" i="113"/>
  <c r="T166" i="113"/>
  <c r="S166" i="113"/>
  <c r="N166" i="113"/>
  <c r="M166" i="113"/>
  <c r="H166" i="113"/>
  <c r="G166" i="113"/>
  <c r="B166" i="113"/>
  <c r="AF165" i="113"/>
  <c r="AE165" i="113"/>
  <c r="Z165" i="113"/>
  <c r="Y165" i="113"/>
  <c r="T165" i="113"/>
  <c r="S165" i="113"/>
  <c r="N165" i="113"/>
  <c r="M165" i="113"/>
  <c r="H165" i="113"/>
  <c r="G165" i="113"/>
  <c r="B165" i="113"/>
  <c r="AF164" i="113"/>
  <c r="AE164" i="113"/>
  <c r="Z164" i="113"/>
  <c r="Y164" i="113"/>
  <c r="T164" i="113"/>
  <c r="S164" i="113"/>
  <c r="N164" i="113"/>
  <c r="M164" i="113"/>
  <c r="H164" i="113"/>
  <c r="G164" i="113"/>
  <c r="B164" i="113"/>
  <c r="AF163" i="113"/>
  <c r="AE163" i="113"/>
  <c r="Z163" i="113"/>
  <c r="Y163" i="113"/>
  <c r="T163" i="113"/>
  <c r="S163" i="113"/>
  <c r="N163" i="113"/>
  <c r="M163" i="113"/>
  <c r="H163" i="113"/>
  <c r="G163" i="113"/>
  <c r="B163" i="113"/>
  <c r="AF162" i="113"/>
  <c r="AE162" i="113"/>
  <c r="Z162" i="113"/>
  <c r="Y162" i="113"/>
  <c r="T162" i="113"/>
  <c r="S162" i="113"/>
  <c r="N162" i="113"/>
  <c r="M162" i="113"/>
  <c r="H162" i="113"/>
  <c r="G162" i="113"/>
  <c r="B162" i="113"/>
  <c r="AF161" i="113"/>
  <c r="AE161" i="113"/>
  <c r="Z161" i="113"/>
  <c r="Y161" i="113"/>
  <c r="T161" i="113"/>
  <c r="S161" i="113"/>
  <c r="N161" i="113"/>
  <c r="M161" i="113"/>
  <c r="H161" i="113"/>
  <c r="G161" i="113"/>
  <c r="B161" i="113"/>
  <c r="AF160" i="113"/>
  <c r="AE160" i="113"/>
  <c r="Z160" i="113"/>
  <c r="Y160" i="113"/>
  <c r="T160" i="113"/>
  <c r="S160" i="113"/>
  <c r="N160" i="113"/>
  <c r="M160" i="113"/>
  <c r="H160" i="113"/>
  <c r="G160" i="113"/>
  <c r="B160" i="113"/>
  <c r="AF159" i="113"/>
  <c r="AE159" i="113"/>
  <c r="Z159" i="113"/>
  <c r="Y159" i="113"/>
  <c r="T159" i="113"/>
  <c r="S159" i="113"/>
  <c r="N159" i="113"/>
  <c r="M159" i="113"/>
  <c r="H159" i="113"/>
  <c r="G159" i="113"/>
  <c r="B159" i="113"/>
  <c r="AF158" i="113"/>
  <c r="AE158" i="113"/>
  <c r="Z158" i="113"/>
  <c r="Y158" i="113"/>
  <c r="T158" i="113"/>
  <c r="S158" i="113"/>
  <c r="N158" i="113"/>
  <c r="M158" i="113"/>
  <c r="H158" i="113"/>
  <c r="G158" i="113"/>
  <c r="B158" i="113"/>
  <c r="AF157" i="113"/>
  <c r="AD157" i="113"/>
  <c r="AB157" i="113" s="1"/>
  <c r="Z157" i="113"/>
  <c r="X157" i="113"/>
  <c r="V157" i="113" s="1"/>
  <c r="T157" i="113"/>
  <c r="R157" i="113"/>
  <c r="P157" i="113" s="1"/>
  <c r="N157" i="113"/>
  <c r="L157" i="113"/>
  <c r="J157" i="113" s="1"/>
  <c r="H157" i="113"/>
  <c r="F157" i="113"/>
  <c r="B157" i="113"/>
  <c r="AB156" i="113"/>
  <c r="V156" i="113"/>
  <c r="P156" i="113"/>
  <c r="J156" i="113"/>
  <c r="D156" i="113"/>
  <c r="AF155" i="113"/>
  <c r="AE155" i="113"/>
  <c r="Z155" i="113"/>
  <c r="Y155" i="113"/>
  <c r="T155" i="113"/>
  <c r="S155" i="113"/>
  <c r="N155" i="113"/>
  <c r="M155" i="113"/>
  <c r="H155" i="113"/>
  <c r="G155" i="113"/>
  <c r="B155" i="113"/>
  <c r="AF154" i="113"/>
  <c r="AE154" i="113"/>
  <c r="Z154" i="113"/>
  <c r="Y154" i="113"/>
  <c r="T154" i="113"/>
  <c r="S154" i="113"/>
  <c r="N154" i="113"/>
  <c r="M154" i="113"/>
  <c r="H154" i="113"/>
  <c r="G154" i="113"/>
  <c r="B154" i="113"/>
  <c r="AF153" i="113"/>
  <c r="AE153" i="113"/>
  <c r="Z153" i="113"/>
  <c r="Y153" i="113"/>
  <c r="T153" i="113"/>
  <c r="S153" i="113"/>
  <c r="N153" i="113"/>
  <c r="M153" i="113"/>
  <c r="H153" i="113"/>
  <c r="G153" i="113"/>
  <c r="B153" i="113"/>
  <c r="AF152" i="113"/>
  <c r="AE152" i="113"/>
  <c r="Z152" i="113"/>
  <c r="Y152" i="113"/>
  <c r="T152" i="113"/>
  <c r="S152" i="113"/>
  <c r="N152" i="113"/>
  <c r="M152" i="113"/>
  <c r="H152" i="113"/>
  <c r="G152" i="113"/>
  <c r="B152" i="113"/>
  <c r="AF151" i="113"/>
  <c r="AE151" i="113"/>
  <c r="Z151" i="113"/>
  <c r="Y151" i="113"/>
  <c r="T151" i="113"/>
  <c r="S151" i="113"/>
  <c r="N151" i="113"/>
  <c r="M151" i="113"/>
  <c r="H151" i="113"/>
  <c r="G151" i="113"/>
  <c r="B151" i="113"/>
  <c r="AF150" i="113"/>
  <c r="AE150" i="113"/>
  <c r="Z150" i="113"/>
  <c r="Y150" i="113"/>
  <c r="T150" i="113"/>
  <c r="S150" i="113"/>
  <c r="N150" i="113"/>
  <c r="M150" i="113"/>
  <c r="H150" i="113"/>
  <c r="G150" i="113"/>
  <c r="B150" i="113"/>
  <c r="AF149" i="113"/>
  <c r="AE149" i="113"/>
  <c r="Z149" i="113"/>
  <c r="Y149" i="113"/>
  <c r="T149" i="113"/>
  <c r="S149" i="113"/>
  <c r="N149" i="113"/>
  <c r="M149" i="113"/>
  <c r="H149" i="113"/>
  <c r="G149" i="113"/>
  <c r="B149" i="113"/>
  <c r="AF148" i="113"/>
  <c r="AE148" i="113"/>
  <c r="Z148" i="113"/>
  <c r="Y148" i="113"/>
  <c r="T148" i="113"/>
  <c r="S148" i="113"/>
  <c r="N148" i="113"/>
  <c r="M148" i="113"/>
  <c r="H148" i="113"/>
  <c r="G148" i="113"/>
  <c r="B148" i="113"/>
  <c r="AF147" i="113"/>
  <c r="AE147" i="113"/>
  <c r="Z147" i="113"/>
  <c r="Y147" i="113"/>
  <c r="T147" i="113"/>
  <c r="S147" i="113"/>
  <c r="N147" i="113"/>
  <c r="M147" i="113"/>
  <c r="H147" i="113"/>
  <c r="G147" i="113"/>
  <c r="B147" i="113"/>
  <c r="AF146" i="113"/>
  <c r="AE146" i="113"/>
  <c r="Z146" i="113"/>
  <c r="Y146" i="113"/>
  <c r="T146" i="113"/>
  <c r="S146" i="113"/>
  <c r="N146" i="113"/>
  <c r="M146" i="113"/>
  <c r="H146" i="113"/>
  <c r="G146" i="113"/>
  <c r="B146" i="113"/>
  <c r="AF145" i="113"/>
  <c r="AE145" i="113"/>
  <c r="Z145" i="113"/>
  <c r="Y145" i="113"/>
  <c r="T145" i="113"/>
  <c r="S145" i="113"/>
  <c r="N145" i="113"/>
  <c r="M145" i="113"/>
  <c r="H145" i="113"/>
  <c r="G145" i="113"/>
  <c r="B145" i="113"/>
  <c r="AF144" i="113"/>
  <c r="AE144" i="113"/>
  <c r="Z144" i="113"/>
  <c r="Y144" i="113"/>
  <c r="T144" i="113"/>
  <c r="S144" i="113"/>
  <c r="N144" i="113"/>
  <c r="M144" i="113"/>
  <c r="H144" i="113"/>
  <c r="G144" i="113"/>
  <c r="B144" i="113"/>
  <c r="AF143" i="113"/>
  <c r="AE143" i="113"/>
  <c r="Z143" i="113"/>
  <c r="Y143" i="113"/>
  <c r="T143" i="113"/>
  <c r="S143" i="113"/>
  <c r="N143" i="113"/>
  <c r="M143" i="113"/>
  <c r="H143" i="113"/>
  <c r="G143" i="113"/>
  <c r="B143" i="113"/>
  <c r="AF142" i="113"/>
  <c r="AE142" i="113"/>
  <c r="Z142" i="113"/>
  <c r="Y142" i="113"/>
  <c r="T142" i="113"/>
  <c r="S142" i="113"/>
  <c r="N142" i="113"/>
  <c r="M142" i="113"/>
  <c r="H142" i="113"/>
  <c r="G142" i="113"/>
  <c r="B142" i="113"/>
  <c r="AF141" i="113"/>
  <c r="AE141" i="113"/>
  <c r="Z141" i="113"/>
  <c r="Y141" i="113"/>
  <c r="T141" i="113"/>
  <c r="S141" i="113"/>
  <c r="N141" i="113"/>
  <c r="M141" i="113"/>
  <c r="H141" i="113"/>
  <c r="G141" i="113"/>
  <c r="B141" i="113"/>
  <c r="AF140" i="113"/>
  <c r="AD140" i="113"/>
  <c r="AB140" i="113" s="1"/>
  <c r="Z140" i="113"/>
  <c r="X140" i="113"/>
  <c r="V140" i="113" s="1"/>
  <c r="T140" i="113"/>
  <c r="R140" i="113"/>
  <c r="P140" i="113" s="1"/>
  <c r="N140" i="113"/>
  <c r="L140" i="113"/>
  <c r="J140" i="113" s="1"/>
  <c r="H140" i="113"/>
  <c r="F140" i="113"/>
  <c r="B140" i="113"/>
  <c r="AB139" i="113"/>
  <c r="V139" i="113"/>
  <c r="P139" i="113"/>
  <c r="J139" i="113"/>
  <c r="D139" i="113"/>
  <c r="AF138" i="113"/>
  <c r="AE138" i="113"/>
  <c r="Z138" i="113"/>
  <c r="Y138" i="113"/>
  <c r="T138" i="113"/>
  <c r="S138" i="113"/>
  <c r="N138" i="113"/>
  <c r="M138" i="113"/>
  <c r="H138" i="113"/>
  <c r="G138" i="113"/>
  <c r="B138" i="113"/>
  <c r="AF137" i="113"/>
  <c r="AE137" i="113"/>
  <c r="Z137" i="113"/>
  <c r="Y137" i="113"/>
  <c r="T137" i="113"/>
  <c r="S137" i="113"/>
  <c r="N137" i="113"/>
  <c r="M137" i="113"/>
  <c r="H137" i="113"/>
  <c r="G137" i="113"/>
  <c r="B137" i="113"/>
  <c r="AF136" i="113"/>
  <c r="AE136" i="113"/>
  <c r="Z136" i="113"/>
  <c r="Y136" i="113"/>
  <c r="T136" i="113"/>
  <c r="S136" i="113"/>
  <c r="N136" i="113"/>
  <c r="M136" i="113"/>
  <c r="H136" i="113"/>
  <c r="G136" i="113"/>
  <c r="B136" i="113"/>
  <c r="AF135" i="113"/>
  <c r="AE135" i="113"/>
  <c r="Z135" i="113"/>
  <c r="Y135" i="113"/>
  <c r="T135" i="113"/>
  <c r="S135" i="113"/>
  <c r="N135" i="113"/>
  <c r="M135" i="113"/>
  <c r="H135" i="113"/>
  <c r="G135" i="113"/>
  <c r="B135" i="113"/>
  <c r="AF134" i="113"/>
  <c r="AE134" i="113"/>
  <c r="Z134" i="113"/>
  <c r="Y134" i="113"/>
  <c r="T134" i="113"/>
  <c r="S134" i="113"/>
  <c r="N134" i="113"/>
  <c r="M134" i="113"/>
  <c r="H134" i="113"/>
  <c r="G134" i="113"/>
  <c r="B134" i="113"/>
  <c r="AF133" i="113"/>
  <c r="AE133" i="113"/>
  <c r="Z133" i="113"/>
  <c r="Y133" i="113"/>
  <c r="T133" i="113"/>
  <c r="S133" i="113"/>
  <c r="N133" i="113"/>
  <c r="M133" i="113"/>
  <c r="H133" i="113"/>
  <c r="G133" i="113"/>
  <c r="B133" i="113"/>
  <c r="AF132" i="113"/>
  <c r="AE132" i="113"/>
  <c r="Z132" i="113"/>
  <c r="Y132" i="113"/>
  <c r="T132" i="113"/>
  <c r="S132" i="113"/>
  <c r="N132" i="113"/>
  <c r="M132" i="113"/>
  <c r="H132" i="113"/>
  <c r="G132" i="113"/>
  <c r="B132" i="113"/>
  <c r="AF131" i="113"/>
  <c r="AE131" i="113"/>
  <c r="Z131" i="113"/>
  <c r="Y131" i="113"/>
  <c r="T131" i="113"/>
  <c r="S131" i="113"/>
  <c r="N131" i="113"/>
  <c r="M131" i="113"/>
  <c r="H131" i="113"/>
  <c r="G131" i="113"/>
  <c r="B131" i="113"/>
  <c r="AF130" i="113"/>
  <c r="AE130" i="113"/>
  <c r="Z130" i="113"/>
  <c r="Y130" i="113"/>
  <c r="T130" i="113"/>
  <c r="S130" i="113"/>
  <c r="N130" i="113"/>
  <c r="M130" i="113"/>
  <c r="H130" i="113"/>
  <c r="G130" i="113"/>
  <c r="B130" i="113"/>
  <c r="AF129" i="113"/>
  <c r="AE129" i="113"/>
  <c r="Z129" i="113"/>
  <c r="Y129" i="113"/>
  <c r="T129" i="113"/>
  <c r="S129" i="113"/>
  <c r="N129" i="113"/>
  <c r="M129" i="113"/>
  <c r="H129" i="113"/>
  <c r="G129" i="113"/>
  <c r="B129" i="113"/>
  <c r="AF128" i="113"/>
  <c r="AE128" i="113"/>
  <c r="Z128" i="113"/>
  <c r="Y128" i="113"/>
  <c r="T128" i="113"/>
  <c r="S128" i="113"/>
  <c r="N128" i="113"/>
  <c r="M128" i="113"/>
  <c r="H128" i="113"/>
  <c r="G128" i="113"/>
  <c r="B128" i="113"/>
  <c r="AF127" i="113"/>
  <c r="AE127" i="113"/>
  <c r="Z127" i="113"/>
  <c r="Y127" i="113"/>
  <c r="T127" i="113"/>
  <c r="S127" i="113"/>
  <c r="N127" i="113"/>
  <c r="M127" i="113"/>
  <c r="H127" i="113"/>
  <c r="G127" i="113"/>
  <c r="B127" i="113"/>
  <c r="AF126" i="113"/>
  <c r="AE126" i="113"/>
  <c r="Z126" i="113"/>
  <c r="Y126" i="113"/>
  <c r="T126" i="113"/>
  <c r="S126" i="113"/>
  <c r="N126" i="113"/>
  <c r="M126" i="113"/>
  <c r="H126" i="113"/>
  <c r="G126" i="113"/>
  <c r="B126" i="113"/>
  <c r="AF125" i="113"/>
  <c r="AE125" i="113"/>
  <c r="Z125" i="113"/>
  <c r="Y125" i="113"/>
  <c r="T125" i="113"/>
  <c r="S125" i="113"/>
  <c r="N125" i="113"/>
  <c r="M125" i="113"/>
  <c r="H125" i="113"/>
  <c r="G125" i="113"/>
  <c r="B125" i="113"/>
  <c r="AF124" i="113"/>
  <c r="AE124" i="113"/>
  <c r="Z124" i="113"/>
  <c r="Y124" i="113"/>
  <c r="T124" i="113"/>
  <c r="S124" i="113"/>
  <c r="N124" i="113"/>
  <c r="M124" i="113"/>
  <c r="H124" i="113"/>
  <c r="G124" i="113"/>
  <c r="B124" i="113"/>
  <c r="AF123" i="113"/>
  <c r="AD123" i="113"/>
  <c r="AB123" i="113" s="1"/>
  <c r="Z123" i="113"/>
  <c r="X123" i="113"/>
  <c r="V123" i="113" s="1"/>
  <c r="T123" i="113"/>
  <c r="R123" i="113"/>
  <c r="P123" i="113" s="1"/>
  <c r="N123" i="113"/>
  <c r="L123" i="113"/>
  <c r="J123" i="113" s="1"/>
  <c r="H123" i="113"/>
  <c r="F123" i="113"/>
  <c r="B123" i="113"/>
  <c r="AB122" i="113"/>
  <c r="V122" i="113"/>
  <c r="P122" i="113"/>
  <c r="J122" i="113"/>
  <c r="D122" i="113"/>
  <c r="AI122" i="113" s="1"/>
  <c r="AF121" i="113"/>
  <c r="AE121" i="113"/>
  <c r="Z121" i="113"/>
  <c r="Y121" i="113"/>
  <c r="T121" i="113"/>
  <c r="S121" i="113"/>
  <c r="N121" i="113"/>
  <c r="M121" i="113"/>
  <c r="H121" i="113"/>
  <c r="G121" i="113"/>
  <c r="B121" i="113"/>
  <c r="AF120" i="113"/>
  <c r="AE120" i="113"/>
  <c r="Z120" i="113"/>
  <c r="Y120" i="113"/>
  <c r="T120" i="113"/>
  <c r="S120" i="113"/>
  <c r="N120" i="113"/>
  <c r="M120" i="113"/>
  <c r="H120" i="113"/>
  <c r="G120" i="113"/>
  <c r="B120" i="113"/>
  <c r="AF119" i="113"/>
  <c r="AE119" i="113"/>
  <c r="Z119" i="113"/>
  <c r="Y119" i="113"/>
  <c r="T119" i="113"/>
  <c r="S119" i="113"/>
  <c r="N119" i="113"/>
  <c r="M119" i="113"/>
  <c r="H119" i="113"/>
  <c r="G119" i="113"/>
  <c r="B119" i="113"/>
  <c r="AF118" i="113"/>
  <c r="AE118" i="113"/>
  <c r="Z118" i="113"/>
  <c r="Y118" i="113"/>
  <c r="T118" i="113"/>
  <c r="S118" i="113"/>
  <c r="N118" i="113"/>
  <c r="M118" i="113"/>
  <c r="H118" i="113"/>
  <c r="G118" i="113"/>
  <c r="B118" i="113"/>
  <c r="AE107" i="113"/>
  <c r="AE106" i="113" s="1"/>
  <c r="Y107" i="113"/>
  <c r="Y106" i="113" s="1"/>
  <c r="S107" i="113"/>
  <c r="S106" i="113" s="1"/>
  <c r="M107" i="113"/>
  <c r="M106" i="113" s="1"/>
  <c r="G107" i="113"/>
  <c r="G106" i="113" s="1"/>
  <c r="B107" i="113"/>
  <c r="AD106" i="113"/>
  <c r="AB106" i="113" s="1"/>
  <c r="X106" i="113"/>
  <c r="V106" i="113" s="1"/>
  <c r="R106" i="113"/>
  <c r="P106" i="113" s="1"/>
  <c r="L106" i="113"/>
  <c r="J106" i="113" s="1"/>
  <c r="F106" i="113"/>
  <c r="D106" i="113" s="1"/>
  <c r="B106" i="113"/>
  <c r="AB105" i="113"/>
  <c r="V105" i="113"/>
  <c r="P105" i="113"/>
  <c r="J105" i="113"/>
  <c r="D105" i="113"/>
  <c r="AF104" i="113"/>
  <c r="AE104" i="113"/>
  <c r="Z104" i="113"/>
  <c r="Y104" i="113"/>
  <c r="T104" i="113"/>
  <c r="S104" i="113"/>
  <c r="N104" i="113"/>
  <c r="M104" i="113"/>
  <c r="H104" i="113"/>
  <c r="G104" i="113"/>
  <c r="B104" i="113"/>
  <c r="AF103" i="113"/>
  <c r="AE103" i="113"/>
  <c r="Z103" i="113"/>
  <c r="Y103" i="113"/>
  <c r="T103" i="113"/>
  <c r="S103" i="113"/>
  <c r="N103" i="113"/>
  <c r="M103" i="113"/>
  <c r="H103" i="113"/>
  <c r="G103" i="113"/>
  <c r="B103" i="113"/>
  <c r="AF102" i="113"/>
  <c r="AE102" i="113"/>
  <c r="Z102" i="113"/>
  <c r="Y102" i="113"/>
  <c r="T102" i="113"/>
  <c r="S102" i="113"/>
  <c r="N102" i="113"/>
  <c r="M102" i="113"/>
  <c r="H102" i="113"/>
  <c r="G102" i="113"/>
  <c r="B102" i="113"/>
  <c r="AF101" i="113"/>
  <c r="AE101" i="113"/>
  <c r="Z101" i="113"/>
  <c r="Y101" i="113"/>
  <c r="T101" i="113"/>
  <c r="S101" i="113"/>
  <c r="N101" i="113"/>
  <c r="M101" i="113"/>
  <c r="H101" i="113"/>
  <c r="G101" i="113"/>
  <c r="AF100" i="113"/>
  <c r="AE100" i="113"/>
  <c r="Z100" i="113"/>
  <c r="Y100" i="113"/>
  <c r="T100" i="113"/>
  <c r="S100" i="113"/>
  <c r="N100" i="113"/>
  <c r="M100" i="113"/>
  <c r="H100" i="113"/>
  <c r="G100" i="113"/>
  <c r="AF99" i="113"/>
  <c r="AE99" i="113"/>
  <c r="Z99" i="113"/>
  <c r="Y99" i="113"/>
  <c r="T99" i="113"/>
  <c r="S99" i="113"/>
  <c r="N99" i="113"/>
  <c r="M99" i="113"/>
  <c r="H99" i="113"/>
  <c r="G99" i="113"/>
  <c r="AF98" i="113"/>
  <c r="AE98" i="113"/>
  <c r="Z98" i="113"/>
  <c r="Y98" i="113"/>
  <c r="T98" i="113"/>
  <c r="S98" i="113"/>
  <c r="N98" i="113"/>
  <c r="M98" i="113"/>
  <c r="H98" i="113"/>
  <c r="G98" i="113"/>
  <c r="AF96" i="113"/>
  <c r="AD89" i="113"/>
  <c r="AB89" i="113" s="1"/>
  <c r="X89" i="113"/>
  <c r="V89" i="113" s="1"/>
  <c r="R89" i="113"/>
  <c r="P89" i="113" s="1"/>
  <c r="L89" i="113"/>
  <c r="J89" i="113" s="1"/>
  <c r="F89" i="113"/>
  <c r="B89" i="113"/>
  <c r="AB88" i="113"/>
  <c r="V88" i="113"/>
  <c r="P88" i="113"/>
  <c r="J88" i="113"/>
  <c r="D88" i="113"/>
  <c r="AF87" i="113"/>
  <c r="AE87" i="113"/>
  <c r="Z87" i="113"/>
  <c r="Y87" i="113"/>
  <c r="T87" i="113"/>
  <c r="S87" i="113"/>
  <c r="N87" i="113"/>
  <c r="M87" i="113"/>
  <c r="H87" i="113"/>
  <c r="G87" i="113"/>
  <c r="B87" i="113"/>
  <c r="AF86" i="113"/>
  <c r="AE86" i="113"/>
  <c r="Z86" i="113"/>
  <c r="Y86" i="113"/>
  <c r="T86" i="113"/>
  <c r="S86" i="113"/>
  <c r="N86" i="113"/>
  <c r="M86" i="113"/>
  <c r="H86" i="113"/>
  <c r="G86" i="113"/>
  <c r="B86" i="113"/>
  <c r="AF85" i="113"/>
  <c r="AE85" i="113"/>
  <c r="Z85" i="113"/>
  <c r="Y85" i="113"/>
  <c r="T85" i="113"/>
  <c r="S85" i="113"/>
  <c r="N85" i="113"/>
  <c r="M85" i="113"/>
  <c r="H85" i="113"/>
  <c r="G85" i="113"/>
  <c r="B85" i="113"/>
  <c r="AF84" i="113"/>
  <c r="AE84" i="113"/>
  <c r="Z84" i="113"/>
  <c r="Y84" i="113"/>
  <c r="T84" i="113"/>
  <c r="S84" i="113"/>
  <c r="N84" i="113"/>
  <c r="M84" i="113"/>
  <c r="H84" i="113"/>
  <c r="G84" i="113"/>
  <c r="B84" i="113"/>
  <c r="AF83" i="113"/>
  <c r="AE83" i="113"/>
  <c r="Z83" i="113"/>
  <c r="Y83" i="113"/>
  <c r="T83" i="113"/>
  <c r="S83" i="113"/>
  <c r="N83" i="113"/>
  <c r="M83" i="113"/>
  <c r="H83" i="113"/>
  <c r="G83" i="113"/>
  <c r="B83" i="113"/>
  <c r="AF82" i="113"/>
  <c r="AE82" i="113"/>
  <c r="Z82" i="113"/>
  <c r="Y82" i="113"/>
  <c r="T82" i="113"/>
  <c r="S82" i="113"/>
  <c r="N82" i="113"/>
  <c r="M82" i="113"/>
  <c r="H82" i="113"/>
  <c r="G82" i="113"/>
  <c r="B82" i="113"/>
  <c r="AF81" i="113"/>
  <c r="AE81" i="113"/>
  <c r="Z81" i="113"/>
  <c r="Y81" i="113"/>
  <c r="T81" i="113"/>
  <c r="S81" i="113"/>
  <c r="N81" i="113"/>
  <c r="M81" i="113"/>
  <c r="H81" i="113"/>
  <c r="G81" i="113"/>
  <c r="AF80" i="113"/>
  <c r="AE80" i="113"/>
  <c r="Z80" i="113"/>
  <c r="Y80" i="113"/>
  <c r="T80" i="113"/>
  <c r="S80" i="113"/>
  <c r="N80" i="113"/>
  <c r="M80" i="113"/>
  <c r="H80" i="113"/>
  <c r="G80" i="113"/>
  <c r="AF79" i="113"/>
  <c r="AE79" i="113"/>
  <c r="Z79" i="113"/>
  <c r="Y79" i="113"/>
  <c r="T79" i="113"/>
  <c r="S79" i="113"/>
  <c r="N79" i="113"/>
  <c r="M79" i="113"/>
  <c r="H79" i="113"/>
  <c r="G79" i="113"/>
  <c r="AD72" i="113"/>
  <c r="AB72" i="113" s="1"/>
  <c r="X72" i="113"/>
  <c r="V72" i="113" s="1"/>
  <c r="R72" i="113"/>
  <c r="P72" i="113" s="1"/>
  <c r="L72" i="113"/>
  <c r="J72" i="113" s="1"/>
  <c r="F72" i="113"/>
  <c r="B72" i="113"/>
  <c r="AB71" i="113"/>
  <c r="V71" i="113"/>
  <c r="P71" i="113"/>
  <c r="J71" i="113"/>
  <c r="D71" i="113"/>
  <c r="AF70" i="113"/>
  <c r="AE70" i="113"/>
  <c r="Z70" i="113"/>
  <c r="Y70" i="113"/>
  <c r="T70" i="113"/>
  <c r="S70" i="113"/>
  <c r="N70" i="113"/>
  <c r="M70" i="113"/>
  <c r="H70" i="113"/>
  <c r="G70" i="113"/>
  <c r="B70" i="113"/>
  <c r="AF69" i="113"/>
  <c r="AE69" i="113"/>
  <c r="Z69" i="113"/>
  <c r="Y69" i="113"/>
  <c r="T69" i="113"/>
  <c r="S69" i="113"/>
  <c r="N69" i="113"/>
  <c r="M69" i="113"/>
  <c r="H69" i="113"/>
  <c r="G69" i="113"/>
  <c r="B69" i="113"/>
  <c r="AF68" i="113"/>
  <c r="AE68" i="113"/>
  <c r="Z68" i="113"/>
  <c r="Y68" i="113"/>
  <c r="T68" i="113"/>
  <c r="S68" i="113"/>
  <c r="N68" i="113"/>
  <c r="M68" i="113"/>
  <c r="H68" i="113"/>
  <c r="G68" i="113"/>
  <c r="B68" i="113"/>
  <c r="AF67" i="113"/>
  <c r="AE67" i="113"/>
  <c r="Z67" i="113"/>
  <c r="Y67" i="113"/>
  <c r="T67" i="113"/>
  <c r="S67" i="113"/>
  <c r="N67" i="113"/>
  <c r="M67" i="113"/>
  <c r="H67" i="113"/>
  <c r="G67" i="113"/>
  <c r="B67" i="113"/>
  <c r="AF66" i="113"/>
  <c r="AE66" i="113"/>
  <c r="Z66" i="113"/>
  <c r="Y66" i="113"/>
  <c r="T66" i="113"/>
  <c r="S66" i="113"/>
  <c r="N66" i="113"/>
  <c r="M66" i="113"/>
  <c r="H66" i="113"/>
  <c r="G66" i="113"/>
  <c r="B66" i="113"/>
  <c r="AF65" i="113"/>
  <c r="AE65" i="113"/>
  <c r="Z65" i="113"/>
  <c r="Y65" i="113"/>
  <c r="T65" i="113"/>
  <c r="S65" i="113"/>
  <c r="N65" i="113"/>
  <c r="M65" i="113"/>
  <c r="H65" i="113"/>
  <c r="G65" i="113"/>
  <c r="B65" i="113"/>
  <c r="AF64" i="113"/>
  <c r="AE64" i="113"/>
  <c r="Z64" i="113"/>
  <c r="Y64" i="113"/>
  <c r="T64" i="113"/>
  <c r="S64" i="113"/>
  <c r="N64" i="113"/>
  <c r="M64" i="113"/>
  <c r="H64" i="113"/>
  <c r="G64" i="113"/>
  <c r="B64" i="113"/>
  <c r="AF63" i="113"/>
  <c r="AE63" i="113"/>
  <c r="Z63" i="113"/>
  <c r="Y63" i="113"/>
  <c r="T63" i="113"/>
  <c r="S63" i="113"/>
  <c r="N63" i="113"/>
  <c r="M63" i="113"/>
  <c r="H63" i="113"/>
  <c r="G63" i="113"/>
  <c r="B63" i="113"/>
  <c r="AF62" i="113"/>
  <c r="AE62" i="113"/>
  <c r="Z62" i="113"/>
  <c r="Y62" i="113"/>
  <c r="T62" i="113"/>
  <c r="S62" i="113"/>
  <c r="N62" i="113"/>
  <c r="M62" i="113"/>
  <c r="H62" i="113"/>
  <c r="G62" i="113"/>
  <c r="B62" i="113"/>
  <c r="AF61" i="113"/>
  <c r="AE61" i="113"/>
  <c r="Z61" i="113"/>
  <c r="Y61" i="113"/>
  <c r="T61" i="113"/>
  <c r="S61" i="113"/>
  <c r="N61" i="113"/>
  <c r="M61" i="113"/>
  <c r="H61" i="113"/>
  <c r="G61" i="113"/>
  <c r="B61" i="113"/>
  <c r="AF60" i="113"/>
  <c r="AE60" i="113"/>
  <c r="Z60" i="113"/>
  <c r="Y60" i="113"/>
  <c r="T60" i="113"/>
  <c r="S60" i="113"/>
  <c r="N60" i="113"/>
  <c r="M60" i="113"/>
  <c r="H60" i="113"/>
  <c r="G60" i="113"/>
  <c r="B60" i="113"/>
  <c r="AF59" i="113"/>
  <c r="AE59" i="113"/>
  <c r="Z59" i="113"/>
  <c r="Y59" i="113"/>
  <c r="T59" i="113"/>
  <c r="S59" i="113"/>
  <c r="N59" i="113"/>
  <c r="M59" i="113"/>
  <c r="H59" i="113"/>
  <c r="G59" i="113"/>
  <c r="B59" i="113"/>
  <c r="AF58" i="113"/>
  <c r="AE58" i="113"/>
  <c r="Z58" i="113"/>
  <c r="Y58" i="113"/>
  <c r="T58" i="113"/>
  <c r="S58" i="113"/>
  <c r="N58" i="113"/>
  <c r="M58" i="113"/>
  <c r="H58" i="113"/>
  <c r="G58" i="113"/>
  <c r="B58" i="113"/>
  <c r="AD55" i="113"/>
  <c r="AB55" i="113" s="1"/>
  <c r="X55" i="113"/>
  <c r="V55" i="113" s="1"/>
  <c r="R55" i="113"/>
  <c r="P55" i="113" s="1"/>
  <c r="L55" i="113"/>
  <c r="J55" i="113" s="1"/>
  <c r="F55" i="113"/>
  <c r="B55" i="113"/>
  <c r="AB54" i="113"/>
  <c r="V54" i="113"/>
  <c r="P54" i="113"/>
  <c r="J54" i="113"/>
  <c r="D54" i="113"/>
  <c r="AF53" i="113"/>
  <c r="AE53" i="113"/>
  <c r="Z53" i="113"/>
  <c r="Y53" i="113"/>
  <c r="T53" i="113"/>
  <c r="S53" i="113"/>
  <c r="N53" i="113"/>
  <c r="M53" i="113"/>
  <c r="H53" i="113"/>
  <c r="G53" i="113"/>
  <c r="B53" i="113"/>
  <c r="AF52" i="113"/>
  <c r="AE52" i="113"/>
  <c r="Z52" i="113"/>
  <c r="Y52" i="113"/>
  <c r="T52" i="113"/>
  <c r="S52" i="113"/>
  <c r="N52" i="113"/>
  <c r="M52" i="113"/>
  <c r="H52" i="113"/>
  <c r="G52" i="113"/>
  <c r="B52" i="113"/>
  <c r="AF51" i="113"/>
  <c r="AE51" i="113"/>
  <c r="Z51" i="113"/>
  <c r="Y51" i="113"/>
  <c r="T51" i="113"/>
  <c r="S51" i="113"/>
  <c r="N51" i="113"/>
  <c r="M51" i="113"/>
  <c r="H51" i="113"/>
  <c r="G51" i="113"/>
  <c r="B51" i="113"/>
  <c r="AF50" i="113"/>
  <c r="AE50" i="113"/>
  <c r="Z50" i="113"/>
  <c r="Y50" i="113"/>
  <c r="T50" i="113"/>
  <c r="S50" i="113"/>
  <c r="N50" i="113"/>
  <c r="M50" i="113"/>
  <c r="H50" i="113"/>
  <c r="G50" i="113"/>
  <c r="AF49" i="113"/>
  <c r="AE49" i="113"/>
  <c r="Z49" i="113"/>
  <c r="Y49" i="113"/>
  <c r="T49" i="113"/>
  <c r="S49" i="113"/>
  <c r="N49" i="113"/>
  <c r="M49" i="113"/>
  <c r="H49" i="113"/>
  <c r="G49" i="113"/>
  <c r="AF48" i="113"/>
  <c r="AE48" i="113"/>
  <c r="Z48" i="113"/>
  <c r="Y48" i="113"/>
  <c r="T48" i="113"/>
  <c r="S48" i="113"/>
  <c r="N48" i="113"/>
  <c r="M48" i="113"/>
  <c r="H48" i="113"/>
  <c r="G48" i="113"/>
  <c r="AF47" i="113"/>
  <c r="AE47" i="113"/>
  <c r="Z47" i="113"/>
  <c r="Y47" i="113"/>
  <c r="T47" i="113"/>
  <c r="S47" i="113"/>
  <c r="N47" i="113"/>
  <c r="M47" i="113"/>
  <c r="H47" i="113"/>
  <c r="G47" i="113"/>
  <c r="AF46" i="113"/>
  <c r="Z46" i="113"/>
  <c r="T46" i="113"/>
  <c r="N46" i="113"/>
  <c r="H46" i="113"/>
  <c r="AD38" i="113"/>
  <c r="AB38" i="113" s="1"/>
  <c r="X38" i="113"/>
  <c r="V38" i="113" s="1"/>
  <c r="R38" i="113"/>
  <c r="P38" i="113" s="1"/>
  <c r="L38" i="113"/>
  <c r="J38" i="113" s="1"/>
  <c r="F38" i="113"/>
  <c r="D38" i="113" s="1"/>
  <c r="B38" i="113"/>
  <c r="AB37" i="113"/>
  <c r="V37" i="113"/>
  <c r="P37" i="113"/>
  <c r="J37" i="113"/>
  <c r="D37" i="113"/>
  <c r="AF36" i="113"/>
  <c r="AE36" i="113"/>
  <c r="Z36" i="113"/>
  <c r="Y36" i="113"/>
  <c r="T36" i="113"/>
  <c r="S36" i="113"/>
  <c r="N36" i="113"/>
  <c r="M36" i="113"/>
  <c r="H36" i="113"/>
  <c r="G36" i="113"/>
  <c r="B36" i="113"/>
  <c r="AF35" i="113"/>
  <c r="AE35" i="113"/>
  <c r="Z35" i="113"/>
  <c r="Y35" i="113"/>
  <c r="T35" i="113"/>
  <c r="S35" i="113"/>
  <c r="N35" i="113"/>
  <c r="M35" i="113"/>
  <c r="H35" i="113"/>
  <c r="G35" i="113"/>
  <c r="B35" i="113"/>
  <c r="AF34" i="113"/>
  <c r="AE34" i="113"/>
  <c r="Z34" i="113"/>
  <c r="Y34" i="113"/>
  <c r="T34" i="113"/>
  <c r="S34" i="113"/>
  <c r="N34" i="113"/>
  <c r="M34" i="113"/>
  <c r="H34" i="113"/>
  <c r="G34" i="113"/>
  <c r="B34" i="113"/>
  <c r="AF33" i="113"/>
  <c r="AE33" i="113"/>
  <c r="Z33" i="113"/>
  <c r="Y33" i="113"/>
  <c r="T33" i="113"/>
  <c r="S33" i="113"/>
  <c r="N33" i="113"/>
  <c r="M33" i="113"/>
  <c r="H33" i="113"/>
  <c r="G33" i="113"/>
  <c r="B33" i="113"/>
  <c r="AF32" i="113"/>
  <c r="AE32" i="113"/>
  <c r="Z32" i="113"/>
  <c r="Y32" i="113"/>
  <c r="T32" i="113"/>
  <c r="S32" i="113"/>
  <c r="N32" i="113"/>
  <c r="M32" i="113"/>
  <c r="H32" i="113"/>
  <c r="G32" i="113"/>
  <c r="B32" i="113"/>
  <c r="AF31" i="113"/>
  <c r="AE31" i="113"/>
  <c r="Z31" i="113"/>
  <c r="Y31" i="113"/>
  <c r="T31" i="113"/>
  <c r="S31" i="113"/>
  <c r="N31" i="113"/>
  <c r="M31" i="113"/>
  <c r="H31" i="113"/>
  <c r="G31" i="113"/>
  <c r="B31" i="113"/>
  <c r="AF30" i="113"/>
  <c r="AE30" i="113"/>
  <c r="Z30" i="113"/>
  <c r="Y30" i="113"/>
  <c r="T30" i="113"/>
  <c r="S30" i="113"/>
  <c r="N30" i="113"/>
  <c r="M30" i="113"/>
  <c r="H30" i="113"/>
  <c r="G30" i="113"/>
  <c r="B30" i="113"/>
  <c r="AF29" i="113"/>
  <c r="AE29" i="113"/>
  <c r="Z29" i="113"/>
  <c r="Y29" i="113"/>
  <c r="T29" i="113"/>
  <c r="S29" i="113"/>
  <c r="N29" i="113"/>
  <c r="M29" i="113"/>
  <c r="H29" i="113"/>
  <c r="G29" i="113"/>
  <c r="B29" i="113"/>
  <c r="AF28" i="113"/>
  <c r="AE28" i="113"/>
  <c r="Z28" i="113"/>
  <c r="Y28" i="113"/>
  <c r="T28" i="113"/>
  <c r="S28" i="113"/>
  <c r="N28" i="113"/>
  <c r="M28" i="113"/>
  <c r="H28" i="113"/>
  <c r="G28" i="113"/>
  <c r="B28" i="113"/>
  <c r="AF27" i="113"/>
  <c r="AE27" i="113"/>
  <c r="Z27" i="113"/>
  <c r="Y27" i="113"/>
  <c r="T27" i="113"/>
  <c r="S27" i="113"/>
  <c r="N27" i="113"/>
  <c r="M27" i="113"/>
  <c r="H27" i="113"/>
  <c r="G27" i="113"/>
  <c r="B27" i="113"/>
  <c r="AF26" i="113"/>
  <c r="AE26" i="113"/>
  <c r="Z26" i="113"/>
  <c r="Y26" i="113"/>
  <c r="T26" i="113"/>
  <c r="S26" i="113"/>
  <c r="N26" i="113"/>
  <c r="M26" i="113"/>
  <c r="H26" i="113"/>
  <c r="G26" i="113"/>
  <c r="B26" i="113"/>
  <c r="AF25" i="113"/>
  <c r="AE25" i="113"/>
  <c r="Z25" i="113"/>
  <c r="Y25" i="113"/>
  <c r="T25" i="113"/>
  <c r="S25" i="113"/>
  <c r="N25" i="113"/>
  <c r="M25" i="113"/>
  <c r="H25" i="113"/>
  <c r="G25" i="113"/>
  <c r="B25" i="113"/>
  <c r="AF24" i="113"/>
  <c r="AE24" i="113"/>
  <c r="Z24" i="113"/>
  <c r="Y24" i="113"/>
  <c r="T24" i="113"/>
  <c r="S24" i="113"/>
  <c r="N24" i="113"/>
  <c r="M24" i="113"/>
  <c r="H24" i="113"/>
  <c r="G24" i="113"/>
  <c r="B24" i="113"/>
  <c r="AE23" i="113"/>
  <c r="Y23" i="113"/>
  <c r="S23" i="113"/>
  <c r="M23" i="113"/>
  <c r="G23" i="113"/>
  <c r="B23" i="113"/>
  <c r="AE22" i="113"/>
  <c r="AE190" i="113" s="1"/>
  <c r="Y22" i="113"/>
  <c r="S22" i="113"/>
  <c r="M22" i="113"/>
  <c r="M190" i="113" s="1"/>
  <c r="G190" i="113"/>
  <c r="B22" i="113"/>
  <c r="AF21" i="113"/>
  <c r="AD21" i="113"/>
  <c r="AB21" i="113" s="1"/>
  <c r="Z21" i="113"/>
  <c r="X21" i="113"/>
  <c r="V21" i="113" s="1"/>
  <c r="T21" i="113"/>
  <c r="R21" i="113"/>
  <c r="P21" i="113" s="1"/>
  <c r="N21" i="113"/>
  <c r="L21" i="113"/>
  <c r="J21" i="113" s="1"/>
  <c r="H21" i="113"/>
  <c r="F21" i="113"/>
  <c r="B21" i="113"/>
  <c r="B9" i="113"/>
  <c r="G202" i="113" s="1"/>
  <c r="B202" i="112"/>
  <c r="AD192" i="112"/>
  <c r="X192" i="112"/>
  <c r="R192" i="112"/>
  <c r="L192" i="112"/>
  <c r="F192" i="112"/>
  <c r="AF189" i="112"/>
  <c r="AE189" i="112"/>
  <c r="Z189" i="112"/>
  <c r="Y189" i="112"/>
  <c r="T189" i="112"/>
  <c r="S189" i="112"/>
  <c r="N189" i="112"/>
  <c r="M189" i="112"/>
  <c r="H189" i="112"/>
  <c r="G189" i="112"/>
  <c r="B189" i="112"/>
  <c r="AF188" i="112"/>
  <c r="AE188" i="112"/>
  <c r="Z188" i="112"/>
  <c r="Y188" i="112"/>
  <c r="T188" i="112"/>
  <c r="S188" i="112"/>
  <c r="N188" i="112"/>
  <c r="M188" i="112"/>
  <c r="H188" i="112"/>
  <c r="G188" i="112"/>
  <c r="B188" i="112"/>
  <c r="AF187" i="112"/>
  <c r="AE187" i="112"/>
  <c r="Z187" i="112"/>
  <c r="Y187" i="112"/>
  <c r="T187" i="112"/>
  <c r="S187" i="112"/>
  <c r="N187" i="112"/>
  <c r="M187" i="112"/>
  <c r="H187" i="112"/>
  <c r="G187" i="112"/>
  <c r="B187" i="112"/>
  <c r="AF186" i="112"/>
  <c r="AE186" i="112"/>
  <c r="Z186" i="112"/>
  <c r="Y186" i="112"/>
  <c r="T186" i="112"/>
  <c r="S186" i="112"/>
  <c r="N186" i="112"/>
  <c r="M186" i="112"/>
  <c r="H186" i="112"/>
  <c r="G186" i="112"/>
  <c r="B186" i="112"/>
  <c r="AF185" i="112"/>
  <c r="AE185" i="112"/>
  <c r="Z185" i="112"/>
  <c r="Y185" i="112"/>
  <c r="T185" i="112"/>
  <c r="S185" i="112"/>
  <c r="N185" i="112"/>
  <c r="M185" i="112"/>
  <c r="H185" i="112"/>
  <c r="G185" i="112"/>
  <c r="B185" i="112"/>
  <c r="AF184" i="112"/>
  <c r="AE184" i="112"/>
  <c r="Z184" i="112"/>
  <c r="Y184" i="112"/>
  <c r="T184" i="112"/>
  <c r="S184" i="112"/>
  <c r="N184" i="112"/>
  <c r="M184" i="112"/>
  <c r="H184" i="112"/>
  <c r="G184" i="112"/>
  <c r="B184" i="112"/>
  <c r="AF183" i="112"/>
  <c r="AE183" i="112"/>
  <c r="Z183" i="112"/>
  <c r="Y183" i="112"/>
  <c r="T183" i="112"/>
  <c r="S183" i="112"/>
  <c r="N183" i="112"/>
  <c r="M183" i="112"/>
  <c r="H183" i="112"/>
  <c r="G183" i="112"/>
  <c r="B183" i="112"/>
  <c r="AF182" i="112"/>
  <c r="AE182" i="112"/>
  <c r="Z182" i="112"/>
  <c r="Y182" i="112"/>
  <c r="T182" i="112"/>
  <c r="S182" i="112"/>
  <c r="N182" i="112"/>
  <c r="M182" i="112"/>
  <c r="H182" i="112"/>
  <c r="G182" i="112"/>
  <c r="B182" i="112"/>
  <c r="AF181" i="112"/>
  <c r="AE181" i="112"/>
  <c r="Z181" i="112"/>
  <c r="Y181" i="112"/>
  <c r="T181" i="112"/>
  <c r="S181" i="112"/>
  <c r="N181" i="112"/>
  <c r="M181" i="112"/>
  <c r="H181" i="112"/>
  <c r="G181" i="112"/>
  <c r="B181" i="112"/>
  <c r="AF180" i="112"/>
  <c r="AE180" i="112"/>
  <c r="Z180" i="112"/>
  <c r="Y180" i="112"/>
  <c r="T180" i="112"/>
  <c r="S180" i="112"/>
  <c r="N180" i="112"/>
  <c r="M180" i="112"/>
  <c r="H180" i="112"/>
  <c r="G180" i="112"/>
  <c r="B180" i="112"/>
  <c r="AF179" i="112"/>
  <c r="AE179" i="112"/>
  <c r="Z179" i="112"/>
  <c r="Y179" i="112"/>
  <c r="T179" i="112"/>
  <c r="S179" i="112"/>
  <c r="N179" i="112"/>
  <c r="M179" i="112"/>
  <c r="H179" i="112"/>
  <c r="G179" i="112"/>
  <c r="B179" i="112"/>
  <c r="AF178" i="112"/>
  <c r="AE178" i="112"/>
  <c r="Z178" i="112"/>
  <c r="Y178" i="112"/>
  <c r="T178" i="112"/>
  <c r="S178" i="112"/>
  <c r="N178" i="112"/>
  <c r="M178" i="112"/>
  <c r="H178" i="112"/>
  <c r="G178" i="112"/>
  <c r="B178" i="112"/>
  <c r="AF177" i="112"/>
  <c r="AE177" i="112"/>
  <c r="Z177" i="112"/>
  <c r="Y177" i="112"/>
  <c r="T177" i="112"/>
  <c r="S177" i="112"/>
  <c r="N177" i="112"/>
  <c r="M177" i="112"/>
  <c r="H177" i="112"/>
  <c r="G177" i="112"/>
  <c r="B177" i="112"/>
  <c r="AF176" i="112"/>
  <c r="AE176" i="112"/>
  <c r="Z176" i="112"/>
  <c r="Y176" i="112"/>
  <c r="T176" i="112"/>
  <c r="S176" i="112"/>
  <c r="N176" i="112"/>
  <c r="M176" i="112"/>
  <c r="H176" i="112"/>
  <c r="G176" i="112"/>
  <c r="B176" i="112"/>
  <c r="AF175" i="112"/>
  <c r="AE175" i="112"/>
  <c r="Z175" i="112"/>
  <c r="Y175" i="112"/>
  <c r="T175" i="112"/>
  <c r="S175" i="112"/>
  <c r="N175" i="112"/>
  <c r="M175" i="112"/>
  <c r="H175" i="112"/>
  <c r="G175" i="112"/>
  <c r="B175" i="112"/>
  <c r="AF174" i="112"/>
  <c r="AD174" i="112"/>
  <c r="AB174" i="112" s="1"/>
  <c r="Z174" i="112"/>
  <c r="X174" i="112"/>
  <c r="V174" i="112" s="1"/>
  <c r="T174" i="112"/>
  <c r="R174" i="112"/>
  <c r="N174" i="112"/>
  <c r="L174" i="112"/>
  <c r="J174" i="112" s="1"/>
  <c r="H174" i="112"/>
  <c r="F174" i="112"/>
  <c r="D174" i="112" s="1"/>
  <c r="B174" i="112"/>
  <c r="AB173" i="112"/>
  <c r="V173" i="112"/>
  <c r="P173" i="112"/>
  <c r="J173" i="112"/>
  <c r="D173" i="112"/>
  <c r="AF172" i="112"/>
  <c r="AE172" i="112"/>
  <c r="Z172" i="112"/>
  <c r="Y172" i="112"/>
  <c r="T172" i="112"/>
  <c r="S172" i="112"/>
  <c r="N172" i="112"/>
  <c r="M172" i="112"/>
  <c r="H172" i="112"/>
  <c r="G172" i="112"/>
  <c r="B172" i="112"/>
  <c r="AF171" i="112"/>
  <c r="AE171" i="112"/>
  <c r="Z171" i="112"/>
  <c r="Y171" i="112"/>
  <c r="T171" i="112"/>
  <c r="S171" i="112"/>
  <c r="N171" i="112"/>
  <c r="M171" i="112"/>
  <c r="H171" i="112"/>
  <c r="G171" i="112"/>
  <c r="B171" i="112"/>
  <c r="AF170" i="112"/>
  <c r="AE170" i="112"/>
  <c r="Z170" i="112"/>
  <c r="Y170" i="112"/>
  <c r="T170" i="112"/>
  <c r="S170" i="112"/>
  <c r="N170" i="112"/>
  <c r="M170" i="112"/>
  <c r="H170" i="112"/>
  <c r="G170" i="112"/>
  <c r="B170" i="112"/>
  <c r="AF169" i="112"/>
  <c r="AE169" i="112"/>
  <c r="Z169" i="112"/>
  <c r="Y169" i="112"/>
  <c r="T169" i="112"/>
  <c r="S169" i="112"/>
  <c r="N169" i="112"/>
  <c r="M169" i="112"/>
  <c r="H169" i="112"/>
  <c r="G169" i="112"/>
  <c r="B169" i="112"/>
  <c r="AF168" i="112"/>
  <c r="AE168" i="112"/>
  <c r="Z168" i="112"/>
  <c r="Y168" i="112"/>
  <c r="T168" i="112"/>
  <c r="S168" i="112"/>
  <c r="N168" i="112"/>
  <c r="M168" i="112"/>
  <c r="H168" i="112"/>
  <c r="G168" i="112"/>
  <c r="B168" i="112"/>
  <c r="AF167" i="112"/>
  <c r="AE167" i="112"/>
  <c r="Z167" i="112"/>
  <c r="Y167" i="112"/>
  <c r="T167" i="112"/>
  <c r="S167" i="112"/>
  <c r="N167" i="112"/>
  <c r="M167" i="112"/>
  <c r="H167" i="112"/>
  <c r="G167" i="112"/>
  <c r="B167" i="112"/>
  <c r="AF166" i="112"/>
  <c r="AE166" i="112"/>
  <c r="Z166" i="112"/>
  <c r="Y166" i="112"/>
  <c r="T166" i="112"/>
  <c r="S166" i="112"/>
  <c r="N166" i="112"/>
  <c r="M166" i="112"/>
  <c r="H166" i="112"/>
  <c r="G166" i="112"/>
  <c r="B166" i="112"/>
  <c r="AF165" i="112"/>
  <c r="AE165" i="112"/>
  <c r="Z165" i="112"/>
  <c r="Y165" i="112"/>
  <c r="T165" i="112"/>
  <c r="S165" i="112"/>
  <c r="N165" i="112"/>
  <c r="M165" i="112"/>
  <c r="H165" i="112"/>
  <c r="G165" i="112"/>
  <c r="B165" i="112"/>
  <c r="AF164" i="112"/>
  <c r="AE164" i="112"/>
  <c r="Z164" i="112"/>
  <c r="Y164" i="112"/>
  <c r="T164" i="112"/>
  <c r="S164" i="112"/>
  <c r="N164" i="112"/>
  <c r="M164" i="112"/>
  <c r="H164" i="112"/>
  <c r="G164" i="112"/>
  <c r="B164" i="112"/>
  <c r="AF163" i="112"/>
  <c r="AE163" i="112"/>
  <c r="Z163" i="112"/>
  <c r="Y163" i="112"/>
  <c r="T163" i="112"/>
  <c r="S163" i="112"/>
  <c r="N163" i="112"/>
  <c r="M163" i="112"/>
  <c r="H163" i="112"/>
  <c r="G163" i="112"/>
  <c r="B163" i="112"/>
  <c r="AF162" i="112"/>
  <c r="AE162" i="112"/>
  <c r="Z162" i="112"/>
  <c r="Y162" i="112"/>
  <c r="T162" i="112"/>
  <c r="S162" i="112"/>
  <c r="N162" i="112"/>
  <c r="M162" i="112"/>
  <c r="H162" i="112"/>
  <c r="G162" i="112"/>
  <c r="B162" i="112"/>
  <c r="AF161" i="112"/>
  <c r="AE161" i="112"/>
  <c r="Z161" i="112"/>
  <c r="Y161" i="112"/>
  <c r="T161" i="112"/>
  <c r="S161" i="112"/>
  <c r="N161" i="112"/>
  <c r="M161" i="112"/>
  <c r="H161" i="112"/>
  <c r="G161" i="112"/>
  <c r="B161" i="112"/>
  <c r="AF160" i="112"/>
  <c r="AE160" i="112"/>
  <c r="Z160" i="112"/>
  <c r="Y160" i="112"/>
  <c r="T160" i="112"/>
  <c r="S160" i="112"/>
  <c r="N160" i="112"/>
  <c r="M160" i="112"/>
  <c r="H160" i="112"/>
  <c r="G160" i="112"/>
  <c r="B160" i="112"/>
  <c r="AF159" i="112"/>
  <c r="AE159" i="112"/>
  <c r="Z159" i="112"/>
  <c r="Y159" i="112"/>
  <c r="T159" i="112"/>
  <c r="S159" i="112"/>
  <c r="N159" i="112"/>
  <c r="M159" i="112"/>
  <c r="H159" i="112"/>
  <c r="G159" i="112"/>
  <c r="B159" i="112"/>
  <c r="AF158" i="112"/>
  <c r="AE158" i="112"/>
  <c r="Z158" i="112"/>
  <c r="Y158" i="112"/>
  <c r="T158" i="112"/>
  <c r="S158" i="112"/>
  <c r="N158" i="112"/>
  <c r="M158" i="112"/>
  <c r="H158" i="112"/>
  <c r="G158" i="112"/>
  <c r="B158" i="112"/>
  <c r="AF157" i="112"/>
  <c r="AD157" i="112"/>
  <c r="AB157" i="112" s="1"/>
  <c r="Z157" i="112"/>
  <c r="X157" i="112"/>
  <c r="V157" i="112" s="1"/>
  <c r="T157" i="112"/>
  <c r="R157" i="112"/>
  <c r="P157" i="112" s="1"/>
  <c r="N157" i="112"/>
  <c r="L157" i="112"/>
  <c r="J157" i="112" s="1"/>
  <c r="H157" i="112"/>
  <c r="F157" i="112"/>
  <c r="B157" i="112"/>
  <c r="AB156" i="112"/>
  <c r="V156" i="112"/>
  <c r="P156" i="112"/>
  <c r="J156" i="112"/>
  <c r="D156" i="112"/>
  <c r="AF155" i="112"/>
  <c r="AE155" i="112"/>
  <c r="Z155" i="112"/>
  <c r="Y155" i="112"/>
  <c r="T155" i="112"/>
  <c r="S155" i="112"/>
  <c r="N155" i="112"/>
  <c r="M155" i="112"/>
  <c r="H155" i="112"/>
  <c r="G155" i="112"/>
  <c r="B155" i="112"/>
  <c r="AF154" i="112"/>
  <c r="AE154" i="112"/>
  <c r="Z154" i="112"/>
  <c r="Y154" i="112"/>
  <c r="T154" i="112"/>
  <c r="S154" i="112"/>
  <c r="N154" i="112"/>
  <c r="M154" i="112"/>
  <c r="H154" i="112"/>
  <c r="G154" i="112"/>
  <c r="B154" i="112"/>
  <c r="AF153" i="112"/>
  <c r="AE153" i="112"/>
  <c r="Z153" i="112"/>
  <c r="Y153" i="112"/>
  <c r="T153" i="112"/>
  <c r="S153" i="112"/>
  <c r="N153" i="112"/>
  <c r="M153" i="112"/>
  <c r="H153" i="112"/>
  <c r="G153" i="112"/>
  <c r="B153" i="112"/>
  <c r="AF152" i="112"/>
  <c r="AE152" i="112"/>
  <c r="Z152" i="112"/>
  <c r="Y152" i="112"/>
  <c r="T152" i="112"/>
  <c r="S152" i="112"/>
  <c r="N152" i="112"/>
  <c r="M152" i="112"/>
  <c r="H152" i="112"/>
  <c r="G152" i="112"/>
  <c r="B152" i="112"/>
  <c r="AF151" i="112"/>
  <c r="AE151" i="112"/>
  <c r="Z151" i="112"/>
  <c r="Y151" i="112"/>
  <c r="T151" i="112"/>
  <c r="S151" i="112"/>
  <c r="N151" i="112"/>
  <c r="M151" i="112"/>
  <c r="H151" i="112"/>
  <c r="G151" i="112"/>
  <c r="B151" i="112"/>
  <c r="AF150" i="112"/>
  <c r="AE150" i="112"/>
  <c r="Z150" i="112"/>
  <c r="Y150" i="112"/>
  <c r="T150" i="112"/>
  <c r="S150" i="112"/>
  <c r="N150" i="112"/>
  <c r="M150" i="112"/>
  <c r="H150" i="112"/>
  <c r="G150" i="112"/>
  <c r="B150" i="112"/>
  <c r="AF149" i="112"/>
  <c r="AE149" i="112"/>
  <c r="Z149" i="112"/>
  <c r="Y149" i="112"/>
  <c r="T149" i="112"/>
  <c r="S149" i="112"/>
  <c r="N149" i="112"/>
  <c r="M149" i="112"/>
  <c r="H149" i="112"/>
  <c r="G149" i="112"/>
  <c r="B149" i="112"/>
  <c r="AF148" i="112"/>
  <c r="AE148" i="112"/>
  <c r="Z148" i="112"/>
  <c r="Y148" i="112"/>
  <c r="T148" i="112"/>
  <c r="S148" i="112"/>
  <c r="N148" i="112"/>
  <c r="M148" i="112"/>
  <c r="H148" i="112"/>
  <c r="G148" i="112"/>
  <c r="B148" i="112"/>
  <c r="AF147" i="112"/>
  <c r="AE147" i="112"/>
  <c r="Z147" i="112"/>
  <c r="Y147" i="112"/>
  <c r="T147" i="112"/>
  <c r="S147" i="112"/>
  <c r="N147" i="112"/>
  <c r="M147" i="112"/>
  <c r="H147" i="112"/>
  <c r="G147" i="112"/>
  <c r="B147" i="112"/>
  <c r="AF146" i="112"/>
  <c r="AE146" i="112"/>
  <c r="Z146" i="112"/>
  <c r="Y146" i="112"/>
  <c r="T146" i="112"/>
  <c r="S146" i="112"/>
  <c r="N146" i="112"/>
  <c r="M146" i="112"/>
  <c r="H146" i="112"/>
  <c r="G146" i="112"/>
  <c r="B146" i="112"/>
  <c r="AF145" i="112"/>
  <c r="AE145" i="112"/>
  <c r="Z145" i="112"/>
  <c r="Y145" i="112"/>
  <c r="T145" i="112"/>
  <c r="S145" i="112"/>
  <c r="N145" i="112"/>
  <c r="M145" i="112"/>
  <c r="H145" i="112"/>
  <c r="G145" i="112"/>
  <c r="B145" i="112"/>
  <c r="AF144" i="112"/>
  <c r="AE144" i="112"/>
  <c r="Z144" i="112"/>
  <c r="Y144" i="112"/>
  <c r="T144" i="112"/>
  <c r="S144" i="112"/>
  <c r="N144" i="112"/>
  <c r="M144" i="112"/>
  <c r="H144" i="112"/>
  <c r="G144" i="112"/>
  <c r="B144" i="112"/>
  <c r="AF143" i="112"/>
  <c r="AE143" i="112"/>
  <c r="Z143" i="112"/>
  <c r="Y143" i="112"/>
  <c r="T143" i="112"/>
  <c r="S143" i="112"/>
  <c r="N143" i="112"/>
  <c r="M143" i="112"/>
  <c r="H143" i="112"/>
  <c r="G143" i="112"/>
  <c r="B143" i="112"/>
  <c r="AF142" i="112"/>
  <c r="AE142" i="112"/>
  <c r="Z142" i="112"/>
  <c r="Y142" i="112"/>
  <c r="T142" i="112"/>
  <c r="S142" i="112"/>
  <c r="N142" i="112"/>
  <c r="M142" i="112"/>
  <c r="H142" i="112"/>
  <c r="G142" i="112"/>
  <c r="B142" i="112"/>
  <c r="AF141" i="112"/>
  <c r="AE141" i="112"/>
  <c r="Z141" i="112"/>
  <c r="Y141" i="112"/>
  <c r="T141" i="112"/>
  <c r="S141" i="112"/>
  <c r="N141" i="112"/>
  <c r="M141" i="112"/>
  <c r="H141" i="112"/>
  <c r="G141" i="112"/>
  <c r="B141" i="112"/>
  <c r="AF140" i="112"/>
  <c r="AD140" i="112"/>
  <c r="AB140" i="112" s="1"/>
  <c r="Z140" i="112"/>
  <c r="X140" i="112"/>
  <c r="V140" i="112" s="1"/>
  <c r="T140" i="112"/>
  <c r="R140" i="112"/>
  <c r="P140" i="112" s="1"/>
  <c r="N140" i="112"/>
  <c r="L140" i="112"/>
  <c r="J140" i="112" s="1"/>
  <c r="H140" i="112"/>
  <c r="F140" i="112"/>
  <c r="B140" i="112"/>
  <c r="AB139" i="112"/>
  <c r="V139" i="112"/>
  <c r="P139" i="112"/>
  <c r="J139" i="112"/>
  <c r="D139" i="112"/>
  <c r="AF138" i="112"/>
  <c r="AE138" i="112"/>
  <c r="Z138" i="112"/>
  <c r="Y138" i="112"/>
  <c r="T138" i="112"/>
  <c r="S138" i="112"/>
  <c r="N138" i="112"/>
  <c r="M138" i="112"/>
  <c r="H138" i="112"/>
  <c r="G138" i="112"/>
  <c r="B138" i="112"/>
  <c r="AF137" i="112"/>
  <c r="AE137" i="112"/>
  <c r="Z137" i="112"/>
  <c r="Y137" i="112"/>
  <c r="T137" i="112"/>
  <c r="S137" i="112"/>
  <c r="N137" i="112"/>
  <c r="M137" i="112"/>
  <c r="H137" i="112"/>
  <c r="G137" i="112"/>
  <c r="B137" i="112"/>
  <c r="AF136" i="112"/>
  <c r="AE136" i="112"/>
  <c r="Z136" i="112"/>
  <c r="Y136" i="112"/>
  <c r="T136" i="112"/>
  <c r="S136" i="112"/>
  <c r="N136" i="112"/>
  <c r="M136" i="112"/>
  <c r="H136" i="112"/>
  <c r="G136" i="112"/>
  <c r="B136" i="112"/>
  <c r="AF135" i="112"/>
  <c r="AE135" i="112"/>
  <c r="Z135" i="112"/>
  <c r="Y135" i="112"/>
  <c r="T135" i="112"/>
  <c r="S135" i="112"/>
  <c r="N135" i="112"/>
  <c r="M135" i="112"/>
  <c r="H135" i="112"/>
  <c r="G135" i="112"/>
  <c r="B135" i="112"/>
  <c r="AF134" i="112"/>
  <c r="AE134" i="112"/>
  <c r="Z134" i="112"/>
  <c r="Y134" i="112"/>
  <c r="T134" i="112"/>
  <c r="S134" i="112"/>
  <c r="N134" i="112"/>
  <c r="M134" i="112"/>
  <c r="H134" i="112"/>
  <c r="G134" i="112"/>
  <c r="B134" i="112"/>
  <c r="AF133" i="112"/>
  <c r="AE133" i="112"/>
  <c r="Z133" i="112"/>
  <c r="Y133" i="112"/>
  <c r="T133" i="112"/>
  <c r="S133" i="112"/>
  <c r="N133" i="112"/>
  <c r="M133" i="112"/>
  <c r="H133" i="112"/>
  <c r="G133" i="112"/>
  <c r="B133" i="112"/>
  <c r="AF132" i="112"/>
  <c r="AE132" i="112"/>
  <c r="Z132" i="112"/>
  <c r="Y132" i="112"/>
  <c r="T132" i="112"/>
  <c r="S132" i="112"/>
  <c r="N132" i="112"/>
  <c r="M132" i="112"/>
  <c r="H132" i="112"/>
  <c r="G132" i="112"/>
  <c r="B132" i="112"/>
  <c r="AF131" i="112"/>
  <c r="AE131" i="112"/>
  <c r="Z131" i="112"/>
  <c r="Y131" i="112"/>
  <c r="T131" i="112"/>
  <c r="S131" i="112"/>
  <c r="N131" i="112"/>
  <c r="M131" i="112"/>
  <c r="H131" i="112"/>
  <c r="G131" i="112"/>
  <c r="B131" i="112"/>
  <c r="AF130" i="112"/>
  <c r="AE130" i="112"/>
  <c r="Z130" i="112"/>
  <c r="Y130" i="112"/>
  <c r="T130" i="112"/>
  <c r="S130" i="112"/>
  <c r="N130" i="112"/>
  <c r="M130" i="112"/>
  <c r="H130" i="112"/>
  <c r="G130" i="112"/>
  <c r="B130" i="112"/>
  <c r="AF129" i="112"/>
  <c r="AE129" i="112"/>
  <c r="Z129" i="112"/>
  <c r="Y129" i="112"/>
  <c r="T129" i="112"/>
  <c r="S129" i="112"/>
  <c r="N129" i="112"/>
  <c r="M129" i="112"/>
  <c r="H129" i="112"/>
  <c r="G129" i="112"/>
  <c r="B129" i="112"/>
  <c r="AF128" i="112"/>
  <c r="AE128" i="112"/>
  <c r="Z128" i="112"/>
  <c r="Y128" i="112"/>
  <c r="T128" i="112"/>
  <c r="S128" i="112"/>
  <c r="N128" i="112"/>
  <c r="M128" i="112"/>
  <c r="H128" i="112"/>
  <c r="G128" i="112"/>
  <c r="B128" i="112"/>
  <c r="AF127" i="112"/>
  <c r="AE127" i="112"/>
  <c r="Z127" i="112"/>
  <c r="Y127" i="112"/>
  <c r="T127" i="112"/>
  <c r="S127" i="112"/>
  <c r="N127" i="112"/>
  <c r="M127" i="112"/>
  <c r="H127" i="112"/>
  <c r="G127" i="112"/>
  <c r="B127" i="112"/>
  <c r="AF126" i="112"/>
  <c r="AE126" i="112"/>
  <c r="Z126" i="112"/>
  <c r="Y126" i="112"/>
  <c r="T126" i="112"/>
  <c r="S126" i="112"/>
  <c r="N126" i="112"/>
  <c r="M126" i="112"/>
  <c r="H126" i="112"/>
  <c r="G126" i="112"/>
  <c r="B126" i="112"/>
  <c r="AF125" i="112"/>
  <c r="AE125" i="112"/>
  <c r="Z125" i="112"/>
  <c r="Y125" i="112"/>
  <c r="T125" i="112"/>
  <c r="S125" i="112"/>
  <c r="N125" i="112"/>
  <c r="M125" i="112"/>
  <c r="H125" i="112"/>
  <c r="G125" i="112"/>
  <c r="B125" i="112"/>
  <c r="AF124" i="112"/>
  <c r="AE124" i="112"/>
  <c r="Z124" i="112"/>
  <c r="Y124" i="112"/>
  <c r="T124" i="112"/>
  <c r="S124" i="112"/>
  <c r="N124" i="112"/>
  <c r="M124" i="112"/>
  <c r="H124" i="112"/>
  <c r="G124" i="112"/>
  <c r="B124" i="112"/>
  <c r="AF123" i="112"/>
  <c r="AD123" i="112"/>
  <c r="AB123" i="112" s="1"/>
  <c r="Z123" i="112"/>
  <c r="X123" i="112"/>
  <c r="V123" i="112" s="1"/>
  <c r="T123" i="112"/>
  <c r="R123" i="112"/>
  <c r="P123" i="112" s="1"/>
  <c r="N123" i="112"/>
  <c r="L123" i="112"/>
  <c r="J123" i="112" s="1"/>
  <c r="H123" i="112"/>
  <c r="F123" i="112"/>
  <c r="B123" i="112"/>
  <c r="AB122" i="112"/>
  <c r="V122" i="112"/>
  <c r="P122" i="112"/>
  <c r="J122" i="112"/>
  <c r="D122" i="112"/>
  <c r="AI122" i="112" s="1"/>
  <c r="AF121" i="112"/>
  <c r="AE121" i="112"/>
  <c r="Z121" i="112"/>
  <c r="Y121" i="112"/>
  <c r="T121" i="112"/>
  <c r="S121" i="112"/>
  <c r="N121" i="112"/>
  <c r="M121" i="112"/>
  <c r="H121" i="112"/>
  <c r="G121" i="112"/>
  <c r="B121" i="112"/>
  <c r="AF120" i="112"/>
  <c r="AE120" i="112"/>
  <c r="Z120" i="112"/>
  <c r="Y120" i="112"/>
  <c r="T120" i="112"/>
  <c r="S120" i="112"/>
  <c r="N120" i="112"/>
  <c r="M120" i="112"/>
  <c r="H120" i="112"/>
  <c r="G120" i="112"/>
  <c r="B120" i="112"/>
  <c r="AF119" i="112"/>
  <c r="AE119" i="112"/>
  <c r="Z119" i="112"/>
  <c r="Y119" i="112"/>
  <c r="T119" i="112"/>
  <c r="S119" i="112"/>
  <c r="N119" i="112"/>
  <c r="M119" i="112"/>
  <c r="H119" i="112"/>
  <c r="G119" i="112"/>
  <c r="B119" i="112"/>
  <c r="AF118" i="112"/>
  <c r="AE118" i="112"/>
  <c r="Z118" i="112"/>
  <c r="Y118" i="112"/>
  <c r="T118" i="112"/>
  <c r="S118" i="112"/>
  <c r="N118" i="112"/>
  <c r="M118" i="112"/>
  <c r="H118" i="112"/>
  <c r="G118" i="112"/>
  <c r="B118" i="112"/>
  <c r="AE107" i="112"/>
  <c r="AE106" i="112" s="1"/>
  <c r="Y107" i="112"/>
  <c r="Y106" i="112" s="1"/>
  <c r="S107" i="112"/>
  <c r="S106" i="112" s="1"/>
  <c r="M107" i="112"/>
  <c r="M106" i="112" s="1"/>
  <c r="G107" i="112"/>
  <c r="G106" i="112" s="1"/>
  <c r="B107" i="112"/>
  <c r="AD106" i="112"/>
  <c r="AB106" i="112" s="1"/>
  <c r="X106" i="112"/>
  <c r="V106" i="112" s="1"/>
  <c r="R106" i="112"/>
  <c r="P106" i="112" s="1"/>
  <c r="L106" i="112"/>
  <c r="J106" i="112" s="1"/>
  <c r="F106" i="112"/>
  <c r="D106" i="112" s="1"/>
  <c r="B106" i="112"/>
  <c r="AB105" i="112"/>
  <c r="V105" i="112"/>
  <c r="P105" i="112"/>
  <c r="J105" i="112"/>
  <c r="D105" i="112"/>
  <c r="AF104" i="112"/>
  <c r="AE104" i="112"/>
  <c r="Z104" i="112"/>
  <c r="Y104" i="112"/>
  <c r="T104" i="112"/>
  <c r="S104" i="112"/>
  <c r="N104" i="112"/>
  <c r="M104" i="112"/>
  <c r="H104" i="112"/>
  <c r="G104" i="112"/>
  <c r="B104" i="112"/>
  <c r="AF103" i="112"/>
  <c r="AE103" i="112"/>
  <c r="Z103" i="112"/>
  <c r="Y103" i="112"/>
  <c r="T103" i="112"/>
  <c r="S103" i="112"/>
  <c r="N103" i="112"/>
  <c r="M103" i="112"/>
  <c r="H103" i="112"/>
  <c r="G103" i="112"/>
  <c r="B103" i="112"/>
  <c r="AF102" i="112"/>
  <c r="AE102" i="112"/>
  <c r="Z102" i="112"/>
  <c r="Y102" i="112"/>
  <c r="T102" i="112"/>
  <c r="S102" i="112"/>
  <c r="N102" i="112"/>
  <c r="M102" i="112"/>
  <c r="H102" i="112"/>
  <c r="G102" i="112"/>
  <c r="B102" i="112"/>
  <c r="AF101" i="112"/>
  <c r="AE101" i="112"/>
  <c r="Z101" i="112"/>
  <c r="Y101" i="112"/>
  <c r="T101" i="112"/>
  <c r="S101" i="112"/>
  <c r="N101" i="112"/>
  <c r="M101" i="112"/>
  <c r="H101" i="112"/>
  <c r="G101" i="112"/>
  <c r="AF100" i="112"/>
  <c r="AE100" i="112"/>
  <c r="Z100" i="112"/>
  <c r="Y100" i="112"/>
  <c r="T100" i="112"/>
  <c r="S100" i="112"/>
  <c r="N100" i="112"/>
  <c r="M100" i="112"/>
  <c r="H100" i="112"/>
  <c r="G100" i="112"/>
  <c r="AF99" i="112"/>
  <c r="AE99" i="112"/>
  <c r="Z99" i="112"/>
  <c r="Y99" i="112"/>
  <c r="T99" i="112"/>
  <c r="S99" i="112"/>
  <c r="N99" i="112"/>
  <c r="M99" i="112"/>
  <c r="H99" i="112"/>
  <c r="G99" i="112"/>
  <c r="AF98" i="112"/>
  <c r="AE98" i="112"/>
  <c r="Z98" i="112"/>
  <c r="Y98" i="112"/>
  <c r="T98" i="112"/>
  <c r="S98" i="112"/>
  <c r="N98" i="112"/>
  <c r="M98" i="112"/>
  <c r="H98" i="112"/>
  <c r="G98" i="112"/>
  <c r="AF96" i="112"/>
  <c r="AD89" i="112"/>
  <c r="AB89" i="112" s="1"/>
  <c r="X89" i="112"/>
  <c r="V89" i="112" s="1"/>
  <c r="R89" i="112"/>
  <c r="P89" i="112" s="1"/>
  <c r="L89" i="112"/>
  <c r="J89" i="112" s="1"/>
  <c r="F89" i="112"/>
  <c r="B89" i="112"/>
  <c r="AB88" i="112"/>
  <c r="V88" i="112"/>
  <c r="P88" i="112"/>
  <c r="J88" i="112"/>
  <c r="D88" i="112"/>
  <c r="AF87" i="112"/>
  <c r="AE87" i="112"/>
  <c r="Z87" i="112"/>
  <c r="Y87" i="112"/>
  <c r="T87" i="112"/>
  <c r="S87" i="112"/>
  <c r="N87" i="112"/>
  <c r="M87" i="112"/>
  <c r="H87" i="112"/>
  <c r="G87" i="112"/>
  <c r="B87" i="112"/>
  <c r="AF86" i="112"/>
  <c r="AE86" i="112"/>
  <c r="Z86" i="112"/>
  <c r="Y86" i="112"/>
  <c r="T86" i="112"/>
  <c r="S86" i="112"/>
  <c r="N86" i="112"/>
  <c r="M86" i="112"/>
  <c r="H86" i="112"/>
  <c r="G86" i="112"/>
  <c r="B86" i="112"/>
  <c r="AF85" i="112"/>
  <c r="AE85" i="112"/>
  <c r="Z85" i="112"/>
  <c r="Y85" i="112"/>
  <c r="T85" i="112"/>
  <c r="S85" i="112"/>
  <c r="N85" i="112"/>
  <c r="M85" i="112"/>
  <c r="H85" i="112"/>
  <c r="G85" i="112"/>
  <c r="B85" i="112"/>
  <c r="AF84" i="112"/>
  <c r="AE84" i="112"/>
  <c r="Z84" i="112"/>
  <c r="Y84" i="112"/>
  <c r="T84" i="112"/>
  <c r="S84" i="112"/>
  <c r="N84" i="112"/>
  <c r="M84" i="112"/>
  <c r="H84" i="112"/>
  <c r="G84" i="112"/>
  <c r="B84" i="112"/>
  <c r="AF83" i="112"/>
  <c r="AE83" i="112"/>
  <c r="Z83" i="112"/>
  <c r="Y83" i="112"/>
  <c r="T83" i="112"/>
  <c r="S83" i="112"/>
  <c r="N83" i="112"/>
  <c r="M83" i="112"/>
  <c r="H83" i="112"/>
  <c r="G83" i="112"/>
  <c r="B83" i="112"/>
  <c r="AF82" i="112"/>
  <c r="AE82" i="112"/>
  <c r="Z82" i="112"/>
  <c r="Y82" i="112"/>
  <c r="T82" i="112"/>
  <c r="S82" i="112"/>
  <c r="N82" i="112"/>
  <c r="M82" i="112"/>
  <c r="H82" i="112"/>
  <c r="G82" i="112"/>
  <c r="B82" i="112"/>
  <c r="AF81" i="112"/>
  <c r="AE81" i="112"/>
  <c r="Z81" i="112"/>
  <c r="Y81" i="112"/>
  <c r="T81" i="112"/>
  <c r="S81" i="112"/>
  <c r="N81" i="112"/>
  <c r="M81" i="112"/>
  <c r="H81" i="112"/>
  <c r="G81" i="112"/>
  <c r="AF80" i="112"/>
  <c r="AE80" i="112"/>
  <c r="Z80" i="112"/>
  <c r="Y80" i="112"/>
  <c r="T80" i="112"/>
  <c r="S80" i="112"/>
  <c r="N80" i="112"/>
  <c r="M80" i="112"/>
  <c r="H80" i="112"/>
  <c r="G80" i="112"/>
  <c r="AF79" i="112"/>
  <c r="AE79" i="112"/>
  <c r="Z79" i="112"/>
  <c r="Y79" i="112"/>
  <c r="T79" i="112"/>
  <c r="S79" i="112"/>
  <c r="N79" i="112"/>
  <c r="M79" i="112"/>
  <c r="H79" i="112"/>
  <c r="G79" i="112"/>
  <c r="AD72" i="112"/>
  <c r="AB72" i="112" s="1"/>
  <c r="X72" i="112"/>
  <c r="V72" i="112" s="1"/>
  <c r="R72" i="112"/>
  <c r="P72" i="112" s="1"/>
  <c r="L72" i="112"/>
  <c r="J72" i="112" s="1"/>
  <c r="F72" i="112"/>
  <c r="B72" i="112"/>
  <c r="AB71" i="112"/>
  <c r="V71" i="112"/>
  <c r="P71" i="112"/>
  <c r="J71" i="112"/>
  <c r="D71" i="112"/>
  <c r="AF70" i="112"/>
  <c r="AE70" i="112"/>
  <c r="Z70" i="112"/>
  <c r="Y70" i="112"/>
  <c r="T70" i="112"/>
  <c r="S70" i="112"/>
  <c r="N70" i="112"/>
  <c r="M70" i="112"/>
  <c r="H70" i="112"/>
  <c r="G70" i="112"/>
  <c r="B70" i="112"/>
  <c r="AF69" i="112"/>
  <c r="AE69" i="112"/>
  <c r="Z69" i="112"/>
  <c r="Y69" i="112"/>
  <c r="T69" i="112"/>
  <c r="S69" i="112"/>
  <c r="N69" i="112"/>
  <c r="M69" i="112"/>
  <c r="H69" i="112"/>
  <c r="G69" i="112"/>
  <c r="B69" i="112"/>
  <c r="AF68" i="112"/>
  <c r="AE68" i="112"/>
  <c r="Z68" i="112"/>
  <c r="Y68" i="112"/>
  <c r="T68" i="112"/>
  <c r="S68" i="112"/>
  <c r="N68" i="112"/>
  <c r="M68" i="112"/>
  <c r="H68" i="112"/>
  <c r="G68" i="112"/>
  <c r="B68" i="112"/>
  <c r="AF67" i="112"/>
  <c r="AE67" i="112"/>
  <c r="Z67" i="112"/>
  <c r="Y67" i="112"/>
  <c r="T67" i="112"/>
  <c r="S67" i="112"/>
  <c r="N67" i="112"/>
  <c r="M67" i="112"/>
  <c r="H67" i="112"/>
  <c r="G67" i="112"/>
  <c r="B67" i="112"/>
  <c r="AF66" i="112"/>
  <c r="AE66" i="112"/>
  <c r="Z66" i="112"/>
  <c r="Y66" i="112"/>
  <c r="T66" i="112"/>
  <c r="S66" i="112"/>
  <c r="N66" i="112"/>
  <c r="M66" i="112"/>
  <c r="H66" i="112"/>
  <c r="G66" i="112"/>
  <c r="B66" i="112"/>
  <c r="AF65" i="112"/>
  <c r="AE65" i="112"/>
  <c r="Z65" i="112"/>
  <c r="Y65" i="112"/>
  <c r="T65" i="112"/>
  <c r="S65" i="112"/>
  <c r="N65" i="112"/>
  <c r="M65" i="112"/>
  <c r="H65" i="112"/>
  <c r="G65" i="112"/>
  <c r="B65" i="112"/>
  <c r="AF64" i="112"/>
  <c r="AE64" i="112"/>
  <c r="Z64" i="112"/>
  <c r="Y64" i="112"/>
  <c r="T64" i="112"/>
  <c r="S64" i="112"/>
  <c r="N64" i="112"/>
  <c r="M64" i="112"/>
  <c r="H64" i="112"/>
  <c r="G64" i="112"/>
  <c r="B64" i="112"/>
  <c r="AF63" i="112"/>
  <c r="AE63" i="112"/>
  <c r="Z63" i="112"/>
  <c r="Y63" i="112"/>
  <c r="T63" i="112"/>
  <c r="S63" i="112"/>
  <c r="N63" i="112"/>
  <c r="M63" i="112"/>
  <c r="H63" i="112"/>
  <c r="G63" i="112"/>
  <c r="B63" i="112"/>
  <c r="AF62" i="112"/>
  <c r="AE62" i="112"/>
  <c r="Z62" i="112"/>
  <c r="Y62" i="112"/>
  <c r="T62" i="112"/>
  <c r="S62" i="112"/>
  <c r="N62" i="112"/>
  <c r="M62" i="112"/>
  <c r="H62" i="112"/>
  <c r="G62" i="112"/>
  <c r="B62" i="112"/>
  <c r="AF61" i="112"/>
  <c r="AE61" i="112"/>
  <c r="Z61" i="112"/>
  <c r="Y61" i="112"/>
  <c r="T61" i="112"/>
  <c r="S61" i="112"/>
  <c r="N61" i="112"/>
  <c r="M61" i="112"/>
  <c r="H61" i="112"/>
  <c r="G61" i="112"/>
  <c r="B61" i="112"/>
  <c r="AF60" i="112"/>
  <c r="AE60" i="112"/>
  <c r="Z60" i="112"/>
  <c r="Y60" i="112"/>
  <c r="T60" i="112"/>
  <c r="S60" i="112"/>
  <c r="N60" i="112"/>
  <c r="M60" i="112"/>
  <c r="H60" i="112"/>
  <c r="G60" i="112"/>
  <c r="B60" i="112"/>
  <c r="AF59" i="112"/>
  <c r="AE59" i="112"/>
  <c r="Z59" i="112"/>
  <c r="Y59" i="112"/>
  <c r="T59" i="112"/>
  <c r="S59" i="112"/>
  <c r="N59" i="112"/>
  <c r="M59" i="112"/>
  <c r="H59" i="112"/>
  <c r="G59" i="112"/>
  <c r="B59" i="112"/>
  <c r="AF58" i="112"/>
  <c r="AE58" i="112"/>
  <c r="Z58" i="112"/>
  <c r="Y58" i="112"/>
  <c r="T58" i="112"/>
  <c r="S58" i="112"/>
  <c r="N58" i="112"/>
  <c r="M58" i="112"/>
  <c r="H58" i="112"/>
  <c r="G58" i="112"/>
  <c r="B58" i="112"/>
  <c r="AD55" i="112"/>
  <c r="AB55" i="112" s="1"/>
  <c r="X55" i="112"/>
  <c r="V55" i="112" s="1"/>
  <c r="R55" i="112"/>
  <c r="P55" i="112" s="1"/>
  <c r="L55" i="112"/>
  <c r="J55" i="112" s="1"/>
  <c r="F55" i="112"/>
  <c r="B55" i="112"/>
  <c r="AB54" i="112"/>
  <c r="V54" i="112"/>
  <c r="P54" i="112"/>
  <c r="J54" i="112"/>
  <c r="D54" i="112"/>
  <c r="AF53" i="112"/>
  <c r="AE53" i="112"/>
  <c r="Z53" i="112"/>
  <c r="Y53" i="112"/>
  <c r="T53" i="112"/>
  <c r="S53" i="112"/>
  <c r="N53" i="112"/>
  <c r="M53" i="112"/>
  <c r="H53" i="112"/>
  <c r="G53" i="112"/>
  <c r="B53" i="112"/>
  <c r="AF52" i="112"/>
  <c r="AE52" i="112"/>
  <c r="Z52" i="112"/>
  <c r="Y52" i="112"/>
  <c r="T52" i="112"/>
  <c r="S52" i="112"/>
  <c r="N52" i="112"/>
  <c r="M52" i="112"/>
  <c r="H52" i="112"/>
  <c r="G52" i="112"/>
  <c r="B52" i="112"/>
  <c r="AF51" i="112"/>
  <c r="AE51" i="112"/>
  <c r="Z51" i="112"/>
  <c r="Y51" i="112"/>
  <c r="T51" i="112"/>
  <c r="S51" i="112"/>
  <c r="N51" i="112"/>
  <c r="M51" i="112"/>
  <c r="H51" i="112"/>
  <c r="G51" i="112"/>
  <c r="B51" i="112"/>
  <c r="AF50" i="112"/>
  <c r="AE50" i="112"/>
  <c r="Z50" i="112"/>
  <c r="Y50" i="112"/>
  <c r="T50" i="112"/>
  <c r="S50" i="112"/>
  <c r="N50" i="112"/>
  <c r="M50" i="112"/>
  <c r="H50" i="112"/>
  <c r="G50" i="112"/>
  <c r="AF49" i="112"/>
  <c r="AE49" i="112"/>
  <c r="Z49" i="112"/>
  <c r="Y49" i="112"/>
  <c r="T49" i="112"/>
  <c r="S49" i="112"/>
  <c r="N49" i="112"/>
  <c r="M49" i="112"/>
  <c r="H49" i="112"/>
  <c r="G49" i="112"/>
  <c r="AF48" i="112"/>
  <c r="AE48" i="112"/>
  <c r="Z48" i="112"/>
  <c r="Y48" i="112"/>
  <c r="T48" i="112"/>
  <c r="S48" i="112"/>
  <c r="N48" i="112"/>
  <c r="M48" i="112"/>
  <c r="H48" i="112"/>
  <c r="G48" i="112"/>
  <c r="AF47" i="112"/>
  <c r="AE47" i="112"/>
  <c r="Z47" i="112"/>
  <c r="Y47" i="112"/>
  <c r="T47" i="112"/>
  <c r="S47" i="112"/>
  <c r="N47" i="112"/>
  <c r="M47" i="112"/>
  <c r="H47" i="112"/>
  <c r="G47" i="112"/>
  <c r="AF46" i="112"/>
  <c r="Z46" i="112"/>
  <c r="T46" i="112"/>
  <c r="N46" i="112"/>
  <c r="H46" i="112"/>
  <c r="AD38" i="112"/>
  <c r="AB38" i="112" s="1"/>
  <c r="X38" i="112"/>
  <c r="V38" i="112" s="1"/>
  <c r="R38" i="112"/>
  <c r="P38" i="112" s="1"/>
  <c r="L38" i="112"/>
  <c r="J38" i="112" s="1"/>
  <c r="F38" i="112"/>
  <c r="D38" i="112" s="1"/>
  <c r="B38" i="112"/>
  <c r="AB37" i="112"/>
  <c r="V37" i="112"/>
  <c r="P37" i="112"/>
  <c r="J37" i="112"/>
  <c r="D37" i="112"/>
  <c r="AF36" i="112"/>
  <c r="AE36" i="112"/>
  <c r="Z36" i="112"/>
  <c r="Y36" i="112"/>
  <c r="T36" i="112"/>
  <c r="S36" i="112"/>
  <c r="N36" i="112"/>
  <c r="M36" i="112"/>
  <c r="H36" i="112"/>
  <c r="G36" i="112"/>
  <c r="B36" i="112"/>
  <c r="AF35" i="112"/>
  <c r="AE35" i="112"/>
  <c r="Z35" i="112"/>
  <c r="Y35" i="112"/>
  <c r="T35" i="112"/>
  <c r="S35" i="112"/>
  <c r="N35" i="112"/>
  <c r="M35" i="112"/>
  <c r="H35" i="112"/>
  <c r="G35" i="112"/>
  <c r="B35" i="112"/>
  <c r="AF34" i="112"/>
  <c r="AE34" i="112"/>
  <c r="Z34" i="112"/>
  <c r="Y34" i="112"/>
  <c r="T34" i="112"/>
  <c r="S34" i="112"/>
  <c r="N34" i="112"/>
  <c r="M34" i="112"/>
  <c r="H34" i="112"/>
  <c r="G34" i="112"/>
  <c r="B34" i="112"/>
  <c r="AF33" i="112"/>
  <c r="AE33" i="112"/>
  <c r="Z33" i="112"/>
  <c r="Y33" i="112"/>
  <c r="T33" i="112"/>
  <c r="S33" i="112"/>
  <c r="N33" i="112"/>
  <c r="M33" i="112"/>
  <c r="H33" i="112"/>
  <c r="G33" i="112"/>
  <c r="B33" i="112"/>
  <c r="AF32" i="112"/>
  <c r="AE32" i="112"/>
  <c r="Z32" i="112"/>
  <c r="Y32" i="112"/>
  <c r="T32" i="112"/>
  <c r="S32" i="112"/>
  <c r="N32" i="112"/>
  <c r="M32" i="112"/>
  <c r="H32" i="112"/>
  <c r="G32" i="112"/>
  <c r="B32" i="112"/>
  <c r="AF31" i="112"/>
  <c r="AE31" i="112"/>
  <c r="Z31" i="112"/>
  <c r="Y31" i="112"/>
  <c r="T31" i="112"/>
  <c r="S31" i="112"/>
  <c r="N31" i="112"/>
  <c r="M31" i="112"/>
  <c r="H31" i="112"/>
  <c r="G31" i="112"/>
  <c r="B31" i="112"/>
  <c r="AF30" i="112"/>
  <c r="AE30" i="112"/>
  <c r="Z30" i="112"/>
  <c r="Y30" i="112"/>
  <c r="T30" i="112"/>
  <c r="S30" i="112"/>
  <c r="N30" i="112"/>
  <c r="M30" i="112"/>
  <c r="H30" i="112"/>
  <c r="G30" i="112"/>
  <c r="B30" i="112"/>
  <c r="AF29" i="112"/>
  <c r="AE29" i="112"/>
  <c r="Z29" i="112"/>
  <c r="Y29" i="112"/>
  <c r="T29" i="112"/>
  <c r="S29" i="112"/>
  <c r="N29" i="112"/>
  <c r="M29" i="112"/>
  <c r="H29" i="112"/>
  <c r="G29" i="112"/>
  <c r="B29" i="112"/>
  <c r="AF28" i="112"/>
  <c r="AE28" i="112"/>
  <c r="Z28" i="112"/>
  <c r="Y28" i="112"/>
  <c r="T28" i="112"/>
  <c r="S28" i="112"/>
  <c r="N28" i="112"/>
  <c r="M28" i="112"/>
  <c r="H28" i="112"/>
  <c r="G28" i="112"/>
  <c r="B28" i="112"/>
  <c r="AF27" i="112"/>
  <c r="AE27" i="112"/>
  <c r="Z27" i="112"/>
  <c r="Y27" i="112"/>
  <c r="T27" i="112"/>
  <c r="S27" i="112"/>
  <c r="N27" i="112"/>
  <c r="M27" i="112"/>
  <c r="H27" i="112"/>
  <c r="G27" i="112"/>
  <c r="B27" i="112"/>
  <c r="AF26" i="112"/>
  <c r="AE26" i="112"/>
  <c r="Z26" i="112"/>
  <c r="Y26" i="112"/>
  <c r="T26" i="112"/>
  <c r="S26" i="112"/>
  <c r="N26" i="112"/>
  <c r="M26" i="112"/>
  <c r="H26" i="112"/>
  <c r="G26" i="112"/>
  <c r="B26" i="112"/>
  <c r="AF25" i="112"/>
  <c r="AE25" i="112"/>
  <c r="Z25" i="112"/>
  <c r="Y25" i="112"/>
  <c r="T25" i="112"/>
  <c r="S25" i="112"/>
  <c r="N25" i="112"/>
  <c r="M25" i="112"/>
  <c r="H25" i="112"/>
  <c r="G25" i="112"/>
  <c r="B25" i="112"/>
  <c r="AF24" i="112"/>
  <c r="AE24" i="112"/>
  <c r="Z24" i="112"/>
  <c r="Y24" i="112"/>
  <c r="T24" i="112"/>
  <c r="S24" i="112"/>
  <c r="N24" i="112"/>
  <c r="M24" i="112"/>
  <c r="H24" i="112"/>
  <c r="G24" i="112"/>
  <c r="B24" i="112"/>
  <c r="AE23" i="112"/>
  <c r="Y23" i="112"/>
  <c r="S23" i="112"/>
  <c r="M23" i="112"/>
  <c r="G23" i="112"/>
  <c r="B23" i="112"/>
  <c r="AE22" i="112"/>
  <c r="Y22" i="112"/>
  <c r="S22" i="112"/>
  <c r="M22" i="112"/>
  <c r="B22" i="112"/>
  <c r="AF21" i="112"/>
  <c r="AD21" i="112"/>
  <c r="AB21" i="112" s="1"/>
  <c r="Z21" i="112"/>
  <c r="X21" i="112"/>
  <c r="V21" i="112" s="1"/>
  <c r="T21" i="112"/>
  <c r="R21" i="112"/>
  <c r="P21" i="112" s="1"/>
  <c r="N21" i="112"/>
  <c r="L21" i="112"/>
  <c r="J21" i="112" s="1"/>
  <c r="H21" i="112"/>
  <c r="F21" i="112"/>
  <c r="B21" i="112"/>
  <c r="B9" i="112"/>
  <c r="G202" i="112" s="1"/>
  <c r="B202" i="111"/>
  <c r="AD192" i="111"/>
  <c r="X192" i="111"/>
  <c r="R192" i="111"/>
  <c r="L192" i="111"/>
  <c r="F192" i="111"/>
  <c r="AF189" i="111"/>
  <c r="AE189" i="111"/>
  <c r="Z189" i="111"/>
  <c r="Y189" i="111"/>
  <c r="T189" i="111"/>
  <c r="S189" i="111"/>
  <c r="N189" i="111"/>
  <c r="M189" i="111"/>
  <c r="H189" i="111"/>
  <c r="G189" i="111"/>
  <c r="B189" i="111"/>
  <c r="AF188" i="111"/>
  <c r="AE188" i="111"/>
  <c r="Z188" i="111"/>
  <c r="Y188" i="111"/>
  <c r="T188" i="111"/>
  <c r="S188" i="111"/>
  <c r="N188" i="111"/>
  <c r="M188" i="111"/>
  <c r="H188" i="111"/>
  <c r="G188" i="111"/>
  <c r="B188" i="111"/>
  <c r="AF187" i="111"/>
  <c r="AE187" i="111"/>
  <c r="Z187" i="111"/>
  <c r="Y187" i="111"/>
  <c r="T187" i="111"/>
  <c r="S187" i="111"/>
  <c r="N187" i="111"/>
  <c r="M187" i="111"/>
  <c r="H187" i="111"/>
  <c r="G187" i="111"/>
  <c r="B187" i="111"/>
  <c r="AF186" i="111"/>
  <c r="AE186" i="111"/>
  <c r="Z186" i="111"/>
  <c r="Y186" i="111"/>
  <c r="T186" i="111"/>
  <c r="S186" i="111"/>
  <c r="N186" i="111"/>
  <c r="M186" i="111"/>
  <c r="H186" i="111"/>
  <c r="G186" i="111"/>
  <c r="B186" i="111"/>
  <c r="AF185" i="111"/>
  <c r="AE185" i="111"/>
  <c r="Z185" i="111"/>
  <c r="Y185" i="111"/>
  <c r="T185" i="111"/>
  <c r="S185" i="111"/>
  <c r="N185" i="111"/>
  <c r="M185" i="111"/>
  <c r="H185" i="111"/>
  <c r="G185" i="111"/>
  <c r="B185" i="111"/>
  <c r="AF184" i="111"/>
  <c r="AE184" i="111"/>
  <c r="Z184" i="111"/>
  <c r="Y184" i="111"/>
  <c r="T184" i="111"/>
  <c r="S184" i="111"/>
  <c r="N184" i="111"/>
  <c r="M184" i="111"/>
  <c r="H184" i="111"/>
  <c r="G184" i="111"/>
  <c r="B184" i="111"/>
  <c r="AF183" i="111"/>
  <c r="AE183" i="111"/>
  <c r="Z183" i="111"/>
  <c r="Y183" i="111"/>
  <c r="T183" i="111"/>
  <c r="S183" i="111"/>
  <c r="N183" i="111"/>
  <c r="M183" i="111"/>
  <c r="H183" i="111"/>
  <c r="G183" i="111"/>
  <c r="B183" i="111"/>
  <c r="AF182" i="111"/>
  <c r="AE182" i="111"/>
  <c r="Z182" i="111"/>
  <c r="Y182" i="111"/>
  <c r="T182" i="111"/>
  <c r="S182" i="111"/>
  <c r="N182" i="111"/>
  <c r="M182" i="111"/>
  <c r="H182" i="111"/>
  <c r="G182" i="111"/>
  <c r="B182" i="111"/>
  <c r="AF181" i="111"/>
  <c r="AE181" i="111"/>
  <c r="Z181" i="111"/>
  <c r="Y181" i="111"/>
  <c r="T181" i="111"/>
  <c r="S181" i="111"/>
  <c r="N181" i="111"/>
  <c r="M181" i="111"/>
  <c r="H181" i="111"/>
  <c r="G181" i="111"/>
  <c r="B181" i="111"/>
  <c r="AF180" i="111"/>
  <c r="AE180" i="111"/>
  <c r="Z180" i="111"/>
  <c r="Y180" i="111"/>
  <c r="T180" i="111"/>
  <c r="S180" i="111"/>
  <c r="N180" i="111"/>
  <c r="M180" i="111"/>
  <c r="H180" i="111"/>
  <c r="G180" i="111"/>
  <c r="B180" i="111"/>
  <c r="AF179" i="111"/>
  <c r="AE179" i="111"/>
  <c r="Z179" i="111"/>
  <c r="Y179" i="111"/>
  <c r="T179" i="111"/>
  <c r="S179" i="111"/>
  <c r="N179" i="111"/>
  <c r="M179" i="111"/>
  <c r="H179" i="111"/>
  <c r="G179" i="111"/>
  <c r="B179" i="111"/>
  <c r="AF178" i="111"/>
  <c r="AE178" i="111"/>
  <c r="Z178" i="111"/>
  <c r="Y178" i="111"/>
  <c r="T178" i="111"/>
  <c r="S178" i="111"/>
  <c r="N178" i="111"/>
  <c r="M178" i="111"/>
  <c r="H178" i="111"/>
  <c r="G178" i="111"/>
  <c r="B178" i="111"/>
  <c r="AF177" i="111"/>
  <c r="AE177" i="111"/>
  <c r="Z177" i="111"/>
  <c r="Y177" i="111"/>
  <c r="T177" i="111"/>
  <c r="S177" i="111"/>
  <c r="N177" i="111"/>
  <c r="M177" i="111"/>
  <c r="H177" i="111"/>
  <c r="G177" i="111"/>
  <c r="B177" i="111"/>
  <c r="AF176" i="111"/>
  <c r="AE176" i="111"/>
  <c r="Z176" i="111"/>
  <c r="Y176" i="111"/>
  <c r="T176" i="111"/>
  <c r="S176" i="111"/>
  <c r="N176" i="111"/>
  <c r="M176" i="111"/>
  <c r="H176" i="111"/>
  <c r="G176" i="111"/>
  <c r="B176" i="111"/>
  <c r="AF175" i="111"/>
  <c r="AE175" i="111"/>
  <c r="Z175" i="111"/>
  <c r="Y175" i="111"/>
  <c r="T175" i="111"/>
  <c r="S175" i="111"/>
  <c r="N175" i="111"/>
  <c r="M175" i="111"/>
  <c r="H175" i="111"/>
  <c r="G175" i="111"/>
  <c r="B175" i="111"/>
  <c r="AF174" i="111"/>
  <c r="AD174" i="111"/>
  <c r="AB174" i="111" s="1"/>
  <c r="Z174" i="111"/>
  <c r="X174" i="111"/>
  <c r="V174" i="111" s="1"/>
  <c r="T174" i="111"/>
  <c r="R174" i="111"/>
  <c r="P174" i="111" s="1"/>
  <c r="N174" i="111"/>
  <c r="L174" i="111"/>
  <c r="J174" i="111" s="1"/>
  <c r="H174" i="111"/>
  <c r="F174" i="111"/>
  <c r="B174" i="111"/>
  <c r="AB173" i="111"/>
  <c r="V173" i="111"/>
  <c r="P173" i="111"/>
  <c r="J173" i="111"/>
  <c r="D173" i="111"/>
  <c r="AF172" i="111"/>
  <c r="AE172" i="111"/>
  <c r="Z172" i="111"/>
  <c r="Y172" i="111"/>
  <c r="T172" i="111"/>
  <c r="S172" i="111"/>
  <c r="N172" i="111"/>
  <c r="M172" i="111"/>
  <c r="H172" i="111"/>
  <c r="G172" i="111"/>
  <c r="B172" i="111"/>
  <c r="AF171" i="111"/>
  <c r="AE171" i="111"/>
  <c r="Z171" i="111"/>
  <c r="Y171" i="111"/>
  <c r="T171" i="111"/>
  <c r="S171" i="111"/>
  <c r="N171" i="111"/>
  <c r="M171" i="111"/>
  <c r="H171" i="111"/>
  <c r="G171" i="111"/>
  <c r="B171" i="111"/>
  <c r="AF170" i="111"/>
  <c r="AE170" i="111"/>
  <c r="Z170" i="111"/>
  <c r="Y170" i="111"/>
  <c r="T170" i="111"/>
  <c r="S170" i="111"/>
  <c r="N170" i="111"/>
  <c r="M170" i="111"/>
  <c r="H170" i="111"/>
  <c r="G170" i="111"/>
  <c r="B170" i="111"/>
  <c r="AF169" i="111"/>
  <c r="AE169" i="111"/>
  <c r="Z169" i="111"/>
  <c r="Y169" i="111"/>
  <c r="T169" i="111"/>
  <c r="S169" i="111"/>
  <c r="N169" i="111"/>
  <c r="M169" i="111"/>
  <c r="H169" i="111"/>
  <c r="G169" i="111"/>
  <c r="B169" i="111"/>
  <c r="AF168" i="111"/>
  <c r="AE168" i="111"/>
  <c r="Z168" i="111"/>
  <c r="Y168" i="111"/>
  <c r="T168" i="111"/>
  <c r="S168" i="111"/>
  <c r="N168" i="111"/>
  <c r="M168" i="111"/>
  <c r="H168" i="111"/>
  <c r="G168" i="111"/>
  <c r="B168" i="111"/>
  <c r="AF167" i="111"/>
  <c r="AE167" i="111"/>
  <c r="Z167" i="111"/>
  <c r="Y167" i="111"/>
  <c r="T167" i="111"/>
  <c r="S167" i="111"/>
  <c r="N167" i="111"/>
  <c r="M167" i="111"/>
  <c r="H167" i="111"/>
  <c r="G167" i="111"/>
  <c r="B167" i="111"/>
  <c r="AF166" i="111"/>
  <c r="AE166" i="111"/>
  <c r="Z166" i="111"/>
  <c r="Y166" i="111"/>
  <c r="T166" i="111"/>
  <c r="S166" i="111"/>
  <c r="N166" i="111"/>
  <c r="M166" i="111"/>
  <c r="H166" i="111"/>
  <c r="G166" i="111"/>
  <c r="B166" i="111"/>
  <c r="AF165" i="111"/>
  <c r="AE165" i="111"/>
  <c r="Z165" i="111"/>
  <c r="Y165" i="111"/>
  <c r="T165" i="111"/>
  <c r="S165" i="111"/>
  <c r="N165" i="111"/>
  <c r="M165" i="111"/>
  <c r="H165" i="111"/>
  <c r="G165" i="111"/>
  <c r="B165" i="111"/>
  <c r="AF164" i="111"/>
  <c r="AE164" i="111"/>
  <c r="Z164" i="111"/>
  <c r="Y164" i="111"/>
  <c r="T164" i="111"/>
  <c r="S164" i="111"/>
  <c r="N164" i="111"/>
  <c r="M164" i="111"/>
  <c r="H164" i="111"/>
  <c r="G164" i="111"/>
  <c r="B164" i="111"/>
  <c r="AF163" i="111"/>
  <c r="AE163" i="111"/>
  <c r="Z163" i="111"/>
  <c r="Y163" i="111"/>
  <c r="T163" i="111"/>
  <c r="S163" i="111"/>
  <c r="N163" i="111"/>
  <c r="M163" i="111"/>
  <c r="H163" i="111"/>
  <c r="G163" i="111"/>
  <c r="B163" i="111"/>
  <c r="AF162" i="111"/>
  <c r="AE162" i="111"/>
  <c r="Z162" i="111"/>
  <c r="Y162" i="111"/>
  <c r="T162" i="111"/>
  <c r="S162" i="111"/>
  <c r="N162" i="111"/>
  <c r="M162" i="111"/>
  <c r="H162" i="111"/>
  <c r="G162" i="111"/>
  <c r="B162" i="111"/>
  <c r="AF161" i="111"/>
  <c r="AE161" i="111"/>
  <c r="Z161" i="111"/>
  <c r="Y161" i="111"/>
  <c r="T161" i="111"/>
  <c r="S161" i="111"/>
  <c r="N161" i="111"/>
  <c r="M161" i="111"/>
  <c r="H161" i="111"/>
  <c r="G161" i="111"/>
  <c r="B161" i="111"/>
  <c r="AF160" i="111"/>
  <c r="AE160" i="111"/>
  <c r="Z160" i="111"/>
  <c r="Y160" i="111"/>
  <c r="T160" i="111"/>
  <c r="S160" i="111"/>
  <c r="N160" i="111"/>
  <c r="M160" i="111"/>
  <c r="H160" i="111"/>
  <c r="G160" i="111"/>
  <c r="B160" i="111"/>
  <c r="AF159" i="111"/>
  <c r="AE159" i="111"/>
  <c r="Z159" i="111"/>
  <c r="Y159" i="111"/>
  <c r="T159" i="111"/>
  <c r="S159" i="111"/>
  <c r="N159" i="111"/>
  <c r="M159" i="111"/>
  <c r="H159" i="111"/>
  <c r="G159" i="111"/>
  <c r="B159" i="111"/>
  <c r="AF158" i="111"/>
  <c r="AE158" i="111"/>
  <c r="Z158" i="111"/>
  <c r="Y158" i="111"/>
  <c r="T158" i="111"/>
  <c r="S158" i="111"/>
  <c r="N158" i="111"/>
  <c r="M158" i="111"/>
  <c r="H158" i="111"/>
  <c r="G158" i="111"/>
  <c r="B158" i="111"/>
  <c r="AF157" i="111"/>
  <c r="AD157" i="111"/>
  <c r="AB157" i="111" s="1"/>
  <c r="Z157" i="111"/>
  <c r="X157" i="111"/>
  <c r="V157" i="111" s="1"/>
  <c r="T157" i="111"/>
  <c r="R157" i="111"/>
  <c r="P157" i="111" s="1"/>
  <c r="N157" i="111"/>
  <c r="L157" i="111"/>
  <c r="J157" i="111" s="1"/>
  <c r="H157" i="111"/>
  <c r="F157" i="111"/>
  <c r="B157" i="111"/>
  <c r="AB156" i="111"/>
  <c r="V156" i="111"/>
  <c r="P156" i="111"/>
  <c r="J156" i="111"/>
  <c r="D156" i="111"/>
  <c r="AF155" i="111"/>
  <c r="AE155" i="111"/>
  <c r="Z155" i="111"/>
  <c r="Y155" i="111"/>
  <c r="T155" i="111"/>
  <c r="S155" i="111"/>
  <c r="N155" i="111"/>
  <c r="M155" i="111"/>
  <c r="H155" i="111"/>
  <c r="G155" i="111"/>
  <c r="B155" i="111"/>
  <c r="AF154" i="111"/>
  <c r="AE154" i="111"/>
  <c r="Z154" i="111"/>
  <c r="Y154" i="111"/>
  <c r="T154" i="111"/>
  <c r="S154" i="111"/>
  <c r="N154" i="111"/>
  <c r="M154" i="111"/>
  <c r="H154" i="111"/>
  <c r="G154" i="111"/>
  <c r="B154" i="111"/>
  <c r="AF153" i="111"/>
  <c r="AE153" i="111"/>
  <c r="Z153" i="111"/>
  <c r="Y153" i="111"/>
  <c r="T153" i="111"/>
  <c r="S153" i="111"/>
  <c r="N153" i="111"/>
  <c r="M153" i="111"/>
  <c r="H153" i="111"/>
  <c r="G153" i="111"/>
  <c r="B153" i="111"/>
  <c r="AF152" i="111"/>
  <c r="AE152" i="111"/>
  <c r="Z152" i="111"/>
  <c r="Y152" i="111"/>
  <c r="T152" i="111"/>
  <c r="S152" i="111"/>
  <c r="N152" i="111"/>
  <c r="M152" i="111"/>
  <c r="H152" i="111"/>
  <c r="G152" i="111"/>
  <c r="B152" i="111"/>
  <c r="AF151" i="111"/>
  <c r="AE151" i="111"/>
  <c r="Z151" i="111"/>
  <c r="Y151" i="111"/>
  <c r="T151" i="111"/>
  <c r="S151" i="111"/>
  <c r="N151" i="111"/>
  <c r="M151" i="111"/>
  <c r="H151" i="111"/>
  <c r="G151" i="111"/>
  <c r="B151" i="111"/>
  <c r="AF150" i="111"/>
  <c r="AE150" i="111"/>
  <c r="Z150" i="111"/>
  <c r="Y150" i="111"/>
  <c r="T150" i="111"/>
  <c r="S150" i="111"/>
  <c r="N150" i="111"/>
  <c r="M150" i="111"/>
  <c r="H150" i="111"/>
  <c r="G150" i="111"/>
  <c r="B150" i="111"/>
  <c r="AF149" i="111"/>
  <c r="AE149" i="111"/>
  <c r="Z149" i="111"/>
  <c r="Y149" i="111"/>
  <c r="T149" i="111"/>
  <c r="S149" i="111"/>
  <c r="N149" i="111"/>
  <c r="M149" i="111"/>
  <c r="H149" i="111"/>
  <c r="G149" i="111"/>
  <c r="B149" i="111"/>
  <c r="AF148" i="111"/>
  <c r="AE148" i="111"/>
  <c r="Z148" i="111"/>
  <c r="Y148" i="111"/>
  <c r="T148" i="111"/>
  <c r="S148" i="111"/>
  <c r="N148" i="111"/>
  <c r="M148" i="111"/>
  <c r="H148" i="111"/>
  <c r="G148" i="111"/>
  <c r="B148" i="111"/>
  <c r="AF147" i="111"/>
  <c r="AE147" i="111"/>
  <c r="Z147" i="111"/>
  <c r="Y147" i="111"/>
  <c r="T147" i="111"/>
  <c r="S147" i="111"/>
  <c r="N147" i="111"/>
  <c r="M147" i="111"/>
  <c r="H147" i="111"/>
  <c r="G147" i="111"/>
  <c r="B147" i="111"/>
  <c r="AF146" i="111"/>
  <c r="AE146" i="111"/>
  <c r="Z146" i="111"/>
  <c r="Y146" i="111"/>
  <c r="T146" i="111"/>
  <c r="S146" i="111"/>
  <c r="N146" i="111"/>
  <c r="M146" i="111"/>
  <c r="H146" i="111"/>
  <c r="G146" i="111"/>
  <c r="B146" i="111"/>
  <c r="AF145" i="111"/>
  <c r="AE145" i="111"/>
  <c r="Z145" i="111"/>
  <c r="Y145" i="111"/>
  <c r="T145" i="111"/>
  <c r="S145" i="111"/>
  <c r="N145" i="111"/>
  <c r="M145" i="111"/>
  <c r="H145" i="111"/>
  <c r="G145" i="111"/>
  <c r="B145" i="111"/>
  <c r="AF144" i="111"/>
  <c r="AE144" i="111"/>
  <c r="Z144" i="111"/>
  <c r="Y144" i="111"/>
  <c r="T144" i="111"/>
  <c r="S144" i="111"/>
  <c r="N144" i="111"/>
  <c r="M144" i="111"/>
  <c r="H144" i="111"/>
  <c r="G144" i="111"/>
  <c r="B144" i="111"/>
  <c r="AF143" i="111"/>
  <c r="AE143" i="111"/>
  <c r="Z143" i="111"/>
  <c r="Y143" i="111"/>
  <c r="T143" i="111"/>
  <c r="S143" i="111"/>
  <c r="N143" i="111"/>
  <c r="M143" i="111"/>
  <c r="H143" i="111"/>
  <c r="G143" i="111"/>
  <c r="B143" i="111"/>
  <c r="AF142" i="111"/>
  <c r="AE142" i="111"/>
  <c r="Z142" i="111"/>
  <c r="Y142" i="111"/>
  <c r="T142" i="111"/>
  <c r="S142" i="111"/>
  <c r="N142" i="111"/>
  <c r="M142" i="111"/>
  <c r="H142" i="111"/>
  <c r="G142" i="111"/>
  <c r="B142" i="111"/>
  <c r="AF141" i="111"/>
  <c r="AE141" i="111"/>
  <c r="Z141" i="111"/>
  <c r="Y141" i="111"/>
  <c r="T141" i="111"/>
  <c r="S141" i="111"/>
  <c r="N141" i="111"/>
  <c r="M141" i="111"/>
  <c r="H141" i="111"/>
  <c r="G141" i="111"/>
  <c r="B141" i="111"/>
  <c r="AF140" i="111"/>
  <c r="AD140" i="111"/>
  <c r="AB140" i="111" s="1"/>
  <c r="Z140" i="111"/>
  <c r="X140" i="111"/>
  <c r="V140" i="111" s="1"/>
  <c r="T140" i="111"/>
  <c r="R140" i="111"/>
  <c r="P140" i="111" s="1"/>
  <c r="N140" i="111"/>
  <c r="L140" i="111"/>
  <c r="J140" i="111" s="1"/>
  <c r="H140" i="111"/>
  <c r="F140" i="111"/>
  <c r="D140" i="111" s="1"/>
  <c r="B140" i="111"/>
  <c r="AB139" i="111"/>
  <c r="V139" i="111"/>
  <c r="P139" i="111"/>
  <c r="J139" i="111"/>
  <c r="D139" i="111"/>
  <c r="AF138" i="111"/>
  <c r="AE138" i="111"/>
  <c r="Z138" i="111"/>
  <c r="Y138" i="111"/>
  <c r="T138" i="111"/>
  <c r="S138" i="111"/>
  <c r="N138" i="111"/>
  <c r="M138" i="111"/>
  <c r="H138" i="111"/>
  <c r="G138" i="111"/>
  <c r="B138" i="111"/>
  <c r="AF137" i="111"/>
  <c r="AE137" i="111"/>
  <c r="Z137" i="111"/>
  <c r="Y137" i="111"/>
  <c r="T137" i="111"/>
  <c r="S137" i="111"/>
  <c r="N137" i="111"/>
  <c r="M137" i="111"/>
  <c r="H137" i="111"/>
  <c r="G137" i="111"/>
  <c r="B137" i="111"/>
  <c r="AF136" i="111"/>
  <c r="AE136" i="111"/>
  <c r="Z136" i="111"/>
  <c r="Y136" i="111"/>
  <c r="T136" i="111"/>
  <c r="S136" i="111"/>
  <c r="N136" i="111"/>
  <c r="M136" i="111"/>
  <c r="H136" i="111"/>
  <c r="G136" i="111"/>
  <c r="B136" i="111"/>
  <c r="AF135" i="111"/>
  <c r="AE135" i="111"/>
  <c r="Z135" i="111"/>
  <c r="Y135" i="111"/>
  <c r="T135" i="111"/>
  <c r="S135" i="111"/>
  <c r="N135" i="111"/>
  <c r="M135" i="111"/>
  <c r="H135" i="111"/>
  <c r="G135" i="111"/>
  <c r="B135" i="111"/>
  <c r="AF134" i="111"/>
  <c r="AE134" i="111"/>
  <c r="Z134" i="111"/>
  <c r="Y134" i="111"/>
  <c r="T134" i="111"/>
  <c r="S134" i="111"/>
  <c r="N134" i="111"/>
  <c r="M134" i="111"/>
  <c r="H134" i="111"/>
  <c r="G134" i="111"/>
  <c r="B134" i="111"/>
  <c r="AF133" i="111"/>
  <c r="AE133" i="111"/>
  <c r="Z133" i="111"/>
  <c r="Y133" i="111"/>
  <c r="T133" i="111"/>
  <c r="S133" i="111"/>
  <c r="N133" i="111"/>
  <c r="M133" i="111"/>
  <c r="H133" i="111"/>
  <c r="G133" i="111"/>
  <c r="B133" i="111"/>
  <c r="AF132" i="111"/>
  <c r="AE132" i="111"/>
  <c r="Z132" i="111"/>
  <c r="Y132" i="111"/>
  <c r="T132" i="111"/>
  <c r="S132" i="111"/>
  <c r="N132" i="111"/>
  <c r="M132" i="111"/>
  <c r="H132" i="111"/>
  <c r="G132" i="111"/>
  <c r="B132" i="111"/>
  <c r="AF131" i="111"/>
  <c r="AE131" i="111"/>
  <c r="Z131" i="111"/>
  <c r="Y131" i="111"/>
  <c r="T131" i="111"/>
  <c r="S131" i="111"/>
  <c r="N131" i="111"/>
  <c r="M131" i="111"/>
  <c r="H131" i="111"/>
  <c r="G131" i="111"/>
  <c r="B131" i="111"/>
  <c r="AF130" i="111"/>
  <c r="AE130" i="111"/>
  <c r="Z130" i="111"/>
  <c r="Y130" i="111"/>
  <c r="T130" i="111"/>
  <c r="S130" i="111"/>
  <c r="N130" i="111"/>
  <c r="M130" i="111"/>
  <c r="H130" i="111"/>
  <c r="G130" i="111"/>
  <c r="B130" i="111"/>
  <c r="AF129" i="111"/>
  <c r="AE129" i="111"/>
  <c r="Z129" i="111"/>
  <c r="Y129" i="111"/>
  <c r="T129" i="111"/>
  <c r="S129" i="111"/>
  <c r="N129" i="111"/>
  <c r="M129" i="111"/>
  <c r="H129" i="111"/>
  <c r="G129" i="111"/>
  <c r="B129" i="111"/>
  <c r="AF128" i="111"/>
  <c r="AE128" i="111"/>
  <c r="Z128" i="111"/>
  <c r="Y128" i="111"/>
  <c r="T128" i="111"/>
  <c r="S128" i="111"/>
  <c r="N128" i="111"/>
  <c r="M128" i="111"/>
  <c r="H128" i="111"/>
  <c r="G128" i="111"/>
  <c r="B128" i="111"/>
  <c r="AF127" i="111"/>
  <c r="AE127" i="111"/>
  <c r="Z127" i="111"/>
  <c r="Y127" i="111"/>
  <c r="T127" i="111"/>
  <c r="S127" i="111"/>
  <c r="N127" i="111"/>
  <c r="M127" i="111"/>
  <c r="H127" i="111"/>
  <c r="G127" i="111"/>
  <c r="B127" i="111"/>
  <c r="AF126" i="111"/>
  <c r="AE126" i="111"/>
  <c r="Z126" i="111"/>
  <c r="Y126" i="111"/>
  <c r="T126" i="111"/>
  <c r="S126" i="111"/>
  <c r="N126" i="111"/>
  <c r="M126" i="111"/>
  <c r="H126" i="111"/>
  <c r="G126" i="111"/>
  <c r="B126" i="111"/>
  <c r="AF125" i="111"/>
  <c r="AE125" i="111"/>
  <c r="Z125" i="111"/>
  <c r="Y125" i="111"/>
  <c r="T125" i="111"/>
  <c r="S125" i="111"/>
  <c r="N125" i="111"/>
  <c r="M125" i="111"/>
  <c r="H125" i="111"/>
  <c r="G125" i="111"/>
  <c r="B125" i="111"/>
  <c r="AF124" i="111"/>
  <c r="AE124" i="111"/>
  <c r="Z124" i="111"/>
  <c r="Y124" i="111"/>
  <c r="T124" i="111"/>
  <c r="S124" i="111"/>
  <c r="N124" i="111"/>
  <c r="M124" i="111"/>
  <c r="H124" i="111"/>
  <c r="G124" i="111"/>
  <c r="B124" i="111"/>
  <c r="AF123" i="111"/>
  <c r="AD123" i="111"/>
  <c r="AB123" i="111" s="1"/>
  <c r="Z123" i="111"/>
  <c r="X123" i="111"/>
  <c r="V123" i="111" s="1"/>
  <c r="T123" i="111"/>
  <c r="R123" i="111"/>
  <c r="P123" i="111" s="1"/>
  <c r="N123" i="111"/>
  <c r="L123" i="111"/>
  <c r="J123" i="111" s="1"/>
  <c r="H123" i="111"/>
  <c r="F123" i="111"/>
  <c r="B123" i="111"/>
  <c r="AB122" i="111"/>
  <c r="V122" i="111"/>
  <c r="P122" i="111"/>
  <c r="J122" i="111"/>
  <c r="D122" i="111"/>
  <c r="AI122" i="111" s="1"/>
  <c r="AF121" i="111"/>
  <c r="AE121" i="111"/>
  <c r="Z121" i="111"/>
  <c r="Y121" i="111"/>
  <c r="T121" i="111"/>
  <c r="S121" i="111"/>
  <c r="N121" i="111"/>
  <c r="M121" i="111"/>
  <c r="H121" i="111"/>
  <c r="G121" i="111"/>
  <c r="B121" i="111"/>
  <c r="AF120" i="111"/>
  <c r="AE120" i="111"/>
  <c r="Z120" i="111"/>
  <c r="Y120" i="111"/>
  <c r="T120" i="111"/>
  <c r="S120" i="111"/>
  <c r="N120" i="111"/>
  <c r="M120" i="111"/>
  <c r="H120" i="111"/>
  <c r="G120" i="111"/>
  <c r="B120" i="111"/>
  <c r="AF119" i="111"/>
  <c r="AE119" i="111"/>
  <c r="Z119" i="111"/>
  <c r="Y119" i="111"/>
  <c r="T119" i="111"/>
  <c r="S119" i="111"/>
  <c r="N119" i="111"/>
  <c r="M119" i="111"/>
  <c r="H119" i="111"/>
  <c r="G119" i="111"/>
  <c r="B119" i="111"/>
  <c r="AF118" i="111"/>
  <c r="AE118" i="111"/>
  <c r="Z118" i="111"/>
  <c r="Y118" i="111"/>
  <c r="T118" i="111"/>
  <c r="S118" i="111"/>
  <c r="N118" i="111"/>
  <c r="M118" i="111"/>
  <c r="H118" i="111"/>
  <c r="G118" i="111"/>
  <c r="B118" i="111"/>
  <c r="AE107" i="111"/>
  <c r="AE106" i="111" s="1"/>
  <c r="Y107" i="111"/>
  <c r="Y106" i="111" s="1"/>
  <c r="S107" i="111"/>
  <c r="S106" i="111" s="1"/>
  <c r="M107" i="111"/>
  <c r="M106" i="111" s="1"/>
  <c r="G107" i="111"/>
  <c r="G106" i="111" s="1"/>
  <c r="B107" i="111"/>
  <c r="AD106" i="111"/>
  <c r="AB106" i="111" s="1"/>
  <c r="X106" i="111"/>
  <c r="V106" i="111" s="1"/>
  <c r="R106" i="111"/>
  <c r="L106" i="111"/>
  <c r="J106" i="111" s="1"/>
  <c r="F106" i="111"/>
  <c r="D106" i="111" s="1"/>
  <c r="B106" i="111"/>
  <c r="AB105" i="111"/>
  <c r="V105" i="111"/>
  <c r="P105" i="111"/>
  <c r="J105" i="111"/>
  <c r="D105" i="111"/>
  <c r="AF104" i="111"/>
  <c r="AE104" i="111"/>
  <c r="Z104" i="111"/>
  <c r="Y104" i="111"/>
  <c r="T104" i="111"/>
  <c r="S104" i="111"/>
  <c r="N104" i="111"/>
  <c r="M104" i="111"/>
  <c r="H104" i="111"/>
  <c r="G104" i="111"/>
  <c r="B104" i="111"/>
  <c r="AF103" i="111"/>
  <c r="AE103" i="111"/>
  <c r="Z103" i="111"/>
  <c r="Y103" i="111"/>
  <c r="T103" i="111"/>
  <c r="S103" i="111"/>
  <c r="N103" i="111"/>
  <c r="M103" i="111"/>
  <c r="H103" i="111"/>
  <c r="G103" i="111"/>
  <c r="B103" i="111"/>
  <c r="AF102" i="111"/>
  <c r="AE102" i="111"/>
  <c r="Z102" i="111"/>
  <c r="Y102" i="111"/>
  <c r="T102" i="111"/>
  <c r="S102" i="111"/>
  <c r="N102" i="111"/>
  <c r="M102" i="111"/>
  <c r="H102" i="111"/>
  <c r="G102" i="111"/>
  <c r="B102" i="111"/>
  <c r="AF101" i="111"/>
  <c r="AE101" i="111"/>
  <c r="Z101" i="111"/>
  <c r="Y101" i="111"/>
  <c r="T101" i="111"/>
  <c r="S101" i="111"/>
  <c r="N101" i="111"/>
  <c r="M101" i="111"/>
  <c r="H101" i="111"/>
  <c r="G101" i="111"/>
  <c r="AF100" i="111"/>
  <c r="AE100" i="111"/>
  <c r="Z100" i="111"/>
  <c r="Y100" i="111"/>
  <c r="T100" i="111"/>
  <c r="S100" i="111"/>
  <c r="N100" i="111"/>
  <c r="M100" i="111"/>
  <c r="H100" i="111"/>
  <c r="G100" i="111"/>
  <c r="AF99" i="111"/>
  <c r="AE99" i="111"/>
  <c r="Z99" i="111"/>
  <c r="Y99" i="111"/>
  <c r="T99" i="111"/>
  <c r="S99" i="111"/>
  <c r="N99" i="111"/>
  <c r="M99" i="111"/>
  <c r="H99" i="111"/>
  <c r="G99" i="111"/>
  <c r="AF98" i="111"/>
  <c r="AE98" i="111"/>
  <c r="Z98" i="111"/>
  <c r="Y98" i="111"/>
  <c r="T98" i="111"/>
  <c r="S98" i="111"/>
  <c r="N98" i="111"/>
  <c r="M98" i="111"/>
  <c r="H98" i="111"/>
  <c r="G98" i="111"/>
  <c r="AF96" i="111"/>
  <c r="AD89" i="111"/>
  <c r="AB89" i="111" s="1"/>
  <c r="X89" i="111"/>
  <c r="V89" i="111" s="1"/>
  <c r="R89" i="111"/>
  <c r="P89" i="111" s="1"/>
  <c r="L89" i="111"/>
  <c r="J89" i="111" s="1"/>
  <c r="F89" i="111"/>
  <c r="B89" i="111"/>
  <c r="AB88" i="111"/>
  <c r="V88" i="111"/>
  <c r="P88" i="111"/>
  <c r="J88" i="111"/>
  <c r="D88" i="111"/>
  <c r="AF87" i="111"/>
  <c r="AE87" i="111"/>
  <c r="Z87" i="111"/>
  <c r="Y87" i="111"/>
  <c r="T87" i="111"/>
  <c r="S87" i="111"/>
  <c r="N87" i="111"/>
  <c r="M87" i="111"/>
  <c r="H87" i="111"/>
  <c r="G87" i="111"/>
  <c r="B87" i="111"/>
  <c r="AF86" i="111"/>
  <c r="AE86" i="111"/>
  <c r="Z86" i="111"/>
  <c r="Y86" i="111"/>
  <c r="T86" i="111"/>
  <c r="S86" i="111"/>
  <c r="N86" i="111"/>
  <c r="M86" i="111"/>
  <c r="H86" i="111"/>
  <c r="G86" i="111"/>
  <c r="B86" i="111"/>
  <c r="AF85" i="111"/>
  <c r="AE85" i="111"/>
  <c r="Z85" i="111"/>
  <c r="Y85" i="111"/>
  <c r="T85" i="111"/>
  <c r="S85" i="111"/>
  <c r="N85" i="111"/>
  <c r="M85" i="111"/>
  <c r="H85" i="111"/>
  <c r="G85" i="111"/>
  <c r="B85" i="111"/>
  <c r="AF84" i="111"/>
  <c r="AE84" i="111"/>
  <c r="Z84" i="111"/>
  <c r="Y84" i="111"/>
  <c r="T84" i="111"/>
  <c r="S84" i="111"/>
  <c r="N84" i="111"/>
  <c r="M84" i="111"/>
  <c r="H84" i="111"/>
  <c r="G84" i="111"/>
  <c r="B84" i="111"/>
  <c r="AF83" i="111"/>
  <c r="AE83" i="111"/>
  <c r="Z83" i="111"/>
  <c r="Y83" i="111"/>
  <c r="T83" i="111"/>
  <c r="S83" i="111"/>
  <c r="N83" i="111"/>
  <c r="M83" i="111"/>
  <c r="H83" i="111"/>
  <c r="G83" i="111"/>
  <c r="B83" i="111"/>
  <c r="AF82" i="111"/>
  <c r="AE82" i="111"/>
  <c r="Z82" i="111"/>
  <c r="Y82" i="111"/>
  <c r="T82" i="111"/>
  <c r="S82" i="111"/>
  <c r="N82" i="111"/>
  <c r="M82" i="111"/>
  <c r="H82" i="111"/>
  <c r="G82" i="111"/>
  <c r="B82" i="111"/>
  <c r="AF81" i="111"/>
  <c r="AE81" i="111"/>
  <c r="Z81" i="111"/>
  <c r="Y81" i="111"/>
  <c r="T81" i="111"/>
  <c r="S81" i="111"/>
  <c r="N81" i="111"/>
  <c r="M81" i="111"/>
  <c r="H81" i="111"/>
  <c r="G81" i="111"/>
  <c r="AF80" i="111"/>
  <c r="AE80" i="111"/>
  <c r="Z80" i="111"/>
  <c r="Y80" i="111"/>
  <c r="T80" i="111"/>
  <c r="S80" i="111"/>
  <c r="N80" i="111"/>
  <c r="M80" i="111"/>
  <c r="H80" i="111"/>
  <c r="G80" i="111"/>
  <c r="AF79" i="111"/>
  <c r="AE79" i="111"/>
  <c r="Z79" i="111"/>
  <c r="Y79" i="111"/>
  <c r="T79" i="111"/>
  <c r="S79" i="111"/>
  <c r="N79" i="111"/>
  <c r="M79" i="111"/>
  <c r="H79" i="111"/>
  <c r="G79" i="111"/>
  <c r="AD72" i="111"/>
  <c r="AB72" i="111" s="1"/>
  <c r="X72" i="111"/>
  <c r="V72" i="111" s="1"/>
  <c r="R72" i="111"/>
  <c r="P72" i="111" s="1"/>
  <c r="L72" i="111"/>
  <c r="J72" i="111" s="1"/>
  <c r="F72" i="111"/>
  <c r="B72" i="111"/>
  <c r="AB71" i="111"/>
  <c r="V71" i="111"/>
  <c r="P71" i="111"/>
  <c r="J71" i="111"/>
  <c r="D71" i="111"/>
  <c r="AF70" i="111"/>
  <c r="AE70" i="111"/>
  <c r="Z70" i="111"/>
  <c r="Y70" i="111"/>
  <c r="T70" i="111"/>
  <c r="S70" i="111"/>
  <c r="N70" i="111"/>
  <c r="M70" i="111"/>
  <c r="H70" i="111"/>
  <c r="G70" i="111"/>
  <c r="B70" i="111"/>
  <c r="AF69" i="111"/>
  <c r="AE69" i="111"/>
  <c r="Z69" i="111"/>
  <c r="Y69" i="111"/>
  <c r="T69" i="111"/>
  <c r="S69" i="111"/>
  <c r="N69" i="111"/>
  <c r="M69" i="111"/>
  <c r="H69" i="111"/>
  <c r="G69" i="111"/>
  <c r="B69" i="111"/>
  <c r="AF68" i="111"/>
  <c r="AE68" i="111"/>
  <c r="Z68" i="111"/>
  <c r="Y68" i="111"/>
  <c r="T68" i="111"/>
  <c r="S68" i="111"/>
  <c r="N68" i="111"/>
  <c r="M68" i="111"/>
  <c r="H68" i="111"/>
  <c r="G68" i="111"/>
  <c r="B68" i="111"/>
  <c r="AF67" i="111"/>
  <c r="AE67" i="111"/>
  <c r="Z67" i="111"/>
  <c r="Y67" i="111"/>
  <c r="T67" i="111"/>
  <c r="S67" i="111"/>
  <c r="N67" i="111"/>
  <c r="M67" i="111"/>
  <c r="H67" i="111"/>
  <c r="G67" i="111"/>
  <c r="B67" i="111"/>
  <c r="AF66" i="111"/>
  <c r="AE66" i="111"/>
  <c r="Z66" i="111"/>
  <c r="Y66" i="111"/>
  <c r="T66" i="111"/>
  <c r="S66" i="111"/>
  <c r="N66" i="111"/>
  <c r="M66" i="111"/>
  <c r="H66" i="111"/>
  <c r="G66" i="111"/>
  <c r="B66" i="111"/>
  <c r="AF65" i="111"/>
  <c r="AE65" i="111"/>
  <c r="Z65" i="111"/>
  <c r="Y65" i="111"/>
  <c r="T65" i="111"/>
  <c r="S65" i="111"/>
  <c r="N65" i="111"/>
  <c r="M65" i="111"/>
  <c r="H65" i="111"/>
  <c r="G65" i="111"/>
  <c r="B65" i="111"/>
  <c r="AF64" i="111"/>
  <c r="AE64" i="111"/>
  <c r="Z64" i="111"/>
  <c r="Y64" i="111"/>
  <c r="T64" i="111"/>
  <c r="S64" i="111"/>
  <c r="N64" i="111"/>
  <c r="M64" i="111"/>
  <c r="H64" i="111"/>
  <c r="G64" i="111"/>
  <c r="B64" i="111"/>
  <c r="AF63" i="111"/>
  <c r="AE63" i="111"/>
  <c r="Z63" i="111"/>
  <c r="Y63" i="111"/>
  <c r="T63" i="111"/>
  <c r="S63" i="111"/>
  <c r="N63" i="111"/>
  <c r="M63" i="111"/>
  <c r="H63" i="111"/>
  <c r="G63" i="111"/>
  <c r="B63" i="111"/>
  <c r="AF62" i="111"/>
  <c r="AE62" i="111"/>
  <c r="Z62" i="111"/>
  <c r="Y62" i="111"/>
  <c r="T62" i="111"/>
  <c r="S62" i="111"/>
  <c r="N62" i="111"/>
  <c r="M62" i="111"/>
  <c r="H62" i="111"/>
  <c r="G62" i="111"/>
  <c r="B62" i="111"/>
  <c r="AF61" i="111"/>
  <c r="AE61" i="111"/>
  <c r="Z61" i="111"/>
  <c r="Y61" i="111"/>
  <c r="T61" i="111"/>
  <c r="S61" i="111"/>
  <c r="N61" i="111"/>
  <c r="M61" i="111"/>
  <c r="H61" i="111"/>
  <c r="G61" i="111"/>
  <c r="B61" i="111"/>
  <c r="AF60" i="111"/>
  <c r="AE60" i="111"/>
  <c r="Z60" i="111"/>
  <c r="Y60" i="111"/>
  <c r="T60" i="111"/>
  <c r="S60" i="111"/>
  <c r="N60" i="111"/>
  <c r="M60" i="111"/>
  <c r="H60" i="111"/>
  <c r="G60" i="111"/>
  <c r="B60" i="111"/>
  <c r="AF59" i="111"/>
  <c r="AE59" i="111"/>
  <c r="Z59" i="111"/>
  <c r="Y59" i="111"/>
  <c r="T59" i="111"/>
  <c r="S59" i="111"/>
  <c r="N59" i="111"/>
  <c r="M59" i="111"/>
  <c r="H59" i="111"/>
  <c r="G59" i="111"/>
  <c r="B59" i="111"/>
  <c r="AF58" i="111"/>
  <c r="AE58" i="111"/>
  <c r="Z58" i="111"/>
  <c r="Y58" i="111"/>
  <c r="T58" i="111"/>
  <c r="S58" i="111"/>
  <c r="N58" i="111"/>
  <c r="M58" i="111"/>
  <c r="H58" i="111"/>
  <c r="G58" i="111"/>
  <c r="B58" i="111"/>
  <c r="AD55" i="111"/>
  <c r="AB55" i="111" s="1"/>
  <c r="X55" i="111"/>
  <c r="V55" i="111" s="1"/>
  <c r="R55" i="111"/>
  <c r="P55" i="111" s="1"/>
  <c r="L55" i="111"/>
  <c r="J55" i="111" s="1"/>
  <c r="F55" i="111"/>
  <c r="B55" i="111"/>
  <c r="AB54" i="111"/>
  <c r="V54" i="111"/>
  <c r="P54" i="111"/>
  <c r="J54" i="111"/>
  <c r="D54" i="111"/>
  <c r="AF53" i="111"/>
  <c r="AE53" i="111"/>
  <c r="Z53" i="111"/>
  <c r="Y53" i="111"/>
  <c r="T53" i="111"/>
  <c r="S53" i="111"/>
  <c r="N53" i="111"/>
  <c r="M53" i="111"/>
  <c r="H53" i="111"/>
  <c r="G53" i="111"/>
  <c r="B53" i="111"/>
  <c r="AF52" i="111"/>
  <c r="AE52" i="111"/>
  <c r="Z52" i="111"/>
  <c r="Y52" i="111"/>
  <c r="T52" i="111"/>
  <c r="S52" i="111"/>
  <c r="N52" i="111"/>
  <c r="M52" i="111"/>
  <c r="H52" i="111"/>
  <c r="G52" i="111"/>
  <c r="B52" i="111"/>
  <c r="AF51" i="111"/>
  <c r="AE51" i="111"/>
  <c r="Z51" i="111"/>
  <c r="Y51" i="111"/>
  <c r="T51" i="111"/>
  <c r="S51" i="111"/>
  <c r="N51" i="111"/>
  <c r="M51" i="111"/>
  <c r="H51" i="111"/>
  <c r="G51" i="111"/>
  <c r="B51" i="111"/>
  <c r="AF50" i="111"/>
  <c r="AE50" i="111"/>
  <c r="Z50" i="111"/>
  <c r="Y50" i="111"/>
  <c r="T50" i="111"/>
  <c r="S50" i="111"/>
  <c r="N50" i="111"/>
  <c r="M50" i="111"/>
  <c r="H50" i="111"/>
  <c r="G50" i="111"/>
  <c r="AF49" i="111"/>
  <c r="AE49" i="111"/>
  <c r="Z49" i="111"/>
  <c r="Y49" i="111"/>
  <c r="T49" i="111"/>
  <c r="S49" i="111"/>
  <c r="N49" i="111"/>
  <c r="M49" i="111"/>
  <c r="H49" i="111"/>
  <c r="G49" i="111"/>
  <c r="AF48" i="111"/>
  <c r="AE48" i="111"/>
  <c r="Z48" i="111"/>
  <c r="Y48" i="111"/>
  <c r="T48" i="111"/>
  <c r="S48" i="111"/>
  <c r="N48" i="111"/>
  <c r="M48" i="111"/>
  <c r="H48" i="111"/>
  <c r="G48" i="111"/>
  <c r="AF47" i="111"/>
  <c r="AE47" i="111"/>
  <c r="Z47" i="111"/>
  <c r="Y47" i="111"/>
  <c r="T47" i="111"/>
  <c r="S47" i="111"/>
  <c r="N47" i="111"/>
  <c r="M47" i="111"/>
  <c r="H47" i="111"/>
  <c r="G47" i="111"/>
  <c r="AF46" i="111"/>
  <c r="Z46" i="111"/>
  <c r="T46" i="111"/>
  <c r="N46" i="111"/>
  <c r="H46" i="111"/>
  <c r="D40" i="111"/>
  <c r="AD38" i="111"/>
  <c r="AB38" i="111" s="1"/>
  <c r="X38" i="111"/>
  <c r="V38" i="111" s="1"/>
  <c r="R38" i="111"/>
  <c r="P38" i="111" s="1"/>
  <c r="L38" i="111"/>
  <c r="J38" i="111" s="1"/>
  <c r="F38" i="111"/>
  <c r="B38" i="111"/>
  <c r="AB37" i="111"/>
  <c r="V37" i="111"/>
  <c r="P37" i="111"/>
  <c r="J37" i="111"/>
  <c r="D37" i="111"/>
  <c r="AF36" i="111"/>
  <c r="AE36" i="111"/>
  <c r="Z36" i="111"/>
  <c r="Y36" i="111"/>
  <c r="T36" i="111"/>
  <c r="S36" i="111"/>
  <c r="N36" i="111"/>
  <c r="M36" i="111"/>
  <c r="H36" i="111"/>
  <c r="G36" i="111"/>
  <c r="B36" i="111"/>
  <c r="AF35" i="111"/>
  <c r="AE35" i="111"/>
  <c r="Z35" i="111"/>
  <c r="Y35" i="111"/>
  <c r="T35" i="111"/>
  <c r="S35" i="111"/>
  <c r="N35" i="111"/>
  <c r="M35" i="111"/>
  <c r="H35" i="111"/>
  <c r="G35" i="111"/>
  <c r="B35" i="111"/>
  <c r="AF34" i="111"/>
  <c r="AE34" i="111"/>
  <c r="Z34" i="111"/>
  <c r="Y34" i="111"/>
  <c r="T34" i="111"/>
  <c r="S34" i="111"/>
  <c r="N34" i="111"/>
  <c r="M34" i="111"/>
  <c r="H34" i="111"/>
  <c r="G34" i="111"/>
  <c r="B34" i="111"/>
  <c r="AF33" i="111"/>
  <c r="AE33" i="111"/>
  <c r="Z33" i="111"/>
  <c r="Y33" i="111"/>
  <c r="T33" i="111"/>
  <c r="S33" i="111"/>
  <c r="N33" i="111"/>
  <c r="M33" i="111"/>
  <c r="H33" i="111"/>
  <c r="G33" i="111"/>
  <c r="B33" i="111"/>
  <c r="AF32" i="111"/>
  <c r="AE32" i="111"/>
  <c r="Z32" i="111"/>
  <c r="Y32" i="111"/>
  <c r="T32" i="111"/>
  <c r="S32" i="111"/>
  <c r="N32" i="111"/>
  <c r="M32" i="111"/>
  <c r="H32" i="111"/>
  <c r="G32" i="111"/>
  <c r="B32" i="111"/>
  <c r="AF31" i="111"/>
  <c r="AE31" i="111"/>
  <c r="Z31" i="111"/>
  <c r="Y31" i="111"/>
  <c r="T31" i="111"/>
  <c r="S31" i="111"/>
  <c r="N31" i="111"/>
  <c r="M31" i="111"/>
  <c r="H31" i="111"/>
  <c r="G31" i="111"/>
  <c r="B31" i="111"/>
  <c r="AF30" i="111"/>
  <c r="AE30" i="111"/>
  <c r="Z30" i="111"/>
  <c r="Y30" i="111"/>
  <c r="T30" i="111"/>
  <c r="S30" i="111"/>
  <c r="N30" i="111"/>
  <c r="M30" i="111"/>
  <c r="H30" i="111"/>
  <c r="G30" i="111"/>
  <c r="B30" i="111"/>
  <c r="AF29" i="111"/>
  <c r="AE29" i="111"/>
  <c r="Z29" i="111"/>
  <c r="Y29" i="111"/>
  <c r="T29" i="111"/>
  <c r="S29" i="111"/>
  <c r="N29" i="111"/>
  <c r="M29" i="111"/>
  <c r="H29" i="111"/>
  <c r="G29" i="111"/>
  <c r="B29" i="111"/>
  <c r="AF28" i="111"/>
  <c r="AE28" i="111"/>
  <c r="Z28" i="111"/>
  <c r="Y28" i="111"/>
  <c r="T28" i="111"/>
  <c r="S28" i="111"/>
  <c r="N28" i="111"/>
  <c r="M28" i="111"/>
  <c r="H28" i="111"/>
  <c r="G28" i="111"/>
  <c r="B28" i="111"/>
  <c r="AF27" i="111"/>
  <c r="AE27" i="111"/>
  <c r="Z27" i="111"/>
  <c r="Y27" i="111"/>
  <c r="T27" i="111"/>
  <c r="S27" i="111"/>
  <c r="N27" i="111"/>
  <c r="M27" i="111"/>
  <c r="H27" i="111"/>
  <c r="G27" i="111"/>
  <c r="B27" i="111"/>
  <c r="AF26" i="111"/>
  <c r="AE26" i="111"/>
  <c r="Z26" i="111"/>
  <c r="Y26" i="111"/>
  <c r="T26" i="111"/>
  <c r="S26" i="111"/>
  <c r="N26" i="111"/>
  <c r="M26" i="111"/>
  <c r="H26" i="111"/>
  <c r="G26" i="111"/>
  <c r="B26" i="111"/>
  <c r="AF25" i="111"/>
  <c r="AE25" i="111"/>
  <c r="Z25" i="111"/>
  <c r="Y25" i="111"/>
  <c r="T25" i="111"/>
  <c r="S25" i="111"/>
  <c r="N25" i="111"/>
  <c r="M25" i="111"/>
  <c r="H25" i="111"/>
  <c r="G25" i="111"/>
  <c r="B25" i="111"/>
  <c r="AF24" i="111"/>
  <c r="AE24" i="111"/>
  <c r="Z24" i="111"/>
  <c r="Y24" i="111"/>
  <c r="T24" i="111"/>
  <c r="S24" i="111"/>
  <c r="N24" i="111"/>
  <c r="M24" i="111"/>
  <c r="H24" i="111"/>
  <c r="G24" i="111"/>
  <c r="B24" i="111"/>
  <c r="AE23" i="111"/>
  <c r="Y23" i="111"/>
  <c r="S23" i="111"/>
  <c r="M23" i="111"/>
  <c r="G23" i="111"/>
  <c r="B23" i="111"/>
  <c r="AE22" i="111"/>
  <c r="Y22" i="111"/>
  <c r="S22" i="111"/>
  <c r="M22" i="111"/>
  <c r="B22" i="111"/>
  <c r="AF21" i="111"/>
  <c r="AD21" i="111"/>
  <c r="AB21" i="111" s="1"/>
  <c r="Z21" i="111"/>
  <c r="X21" i="111"/>
  <c r="V21" i="111" s="1"/>
  <c r="T21" i="111"/>
  <c r="R21" i="111"/>
  <c r="P21" i="111" s="1"/>
  <c r="N21" i="111"/>
  <c r="L21" i="111"/>
  <c r="J21" i="111" s="1"/>
  <c r="H21" i="111"/>
  <c r="F21" i="111"/>
  <c r="B21" i="111"/>
  <c r="B9" i="111"/>
  <c r="G202" i="111" s="1"/>
  <c r="B202" i="110"/>
  <c r="AD192" i="110"/>
  <c r="X192" i="110"/>
  <c r="R192" i="110"/>
  <c r="L192" i="110"/>
  <c r="F192" i="110"/>
  <c r="AF189" i="110"/>
  <c r="AE189" i="110"/>
  <c r="Z189" i="110"/>
  <c r="Y189" i="110"/>
  <c r="T189" i="110"/>
  <c r="S189" i="110"/>
  <c r="N189" i="110"/>
  <c r="M189" i="110"/>
  <c r="H189" i="110"/>
  <c r="G189" i="110"/>
  <c r="B189" i="110"/>
  <c r="AF188" i="110"/>
  <c r="AE188" i="110"/>
  <c r="Z188" i="110"/>
  <c r="Y188" i="110"/>
  <c r="T188" i="110"/>
  <c r="S188" i="110"/>
  <c r="N188" i="110"/>
  <c r="M188" i="110"/>
  <c r="H188" i="110"/>
  <c r="G188" i="110"/>
  <c r="B188" i="110"/>
  <c r="AF187" i="110"/>
  <c r="AE187" i="110"/>
  <c r="Z187" i="110"/>
  <c r="Y187" i="110"/>
  <c r="T187" i="110"/>
  <c r="S187" i="110"/>
  <c r="N187" i="110"/>
  <c r="M187" i="110"/>
  <c r="H187" i="110"/>
  <c r="G187" i="110"/>
  <c r="B187" i="110"/>
  <c r="AF186" i="110"/>
  <c r="AE186" i="110"/>
  <c r="Z186" i="110"/>
  <c r="Y186" i="110"/>
  <c r="T186" i="110"/>
  <c r="S186" i="110"/>
  <c r="N186" i="110"/>
  <c r="M186" i="110"/>
  <c r="H186" i="110"/>
  <c r="G186" i="110"/>
  <c r="B186" i="110"/>
  <c r="AF185" i="110"/>
  <c r="AE185" i="110"/>
  <c r="Z185" i="110"/>
  <c r="Y185" i="110"/>
  <c r="T185" i="110"/>
  <c r="S185" i="110"/>
  <c r="N185" i="110"/>
  <c r="M185" i="110"/>
  <c r="H185" i="110"/>
  <c r="G185" i="110"/>
  <c r="B185" i="110"/>
  <c r="AF184" i="110"/>
  <c r="AE184" i="110"/>
  <c r="Z184" i="110"/>
  <c r="Y184" i="110"/>
  <c r="T184" i="110"/>
  <c r="S184" i="110"/>
  <c r="N184" i="110"/>
  <c r="M184" i="110"/>
  <c r="H184" i="110"/>
  <c r="G184" i="110"/>
  <c r="B184" i="110"/>
  <c r="AF183" i="110"/>
  <c r="AE183" i="110"/>
  <c r="Z183" i="110"/>
  <c r="Y183" i="110"/>
  <c r="T183" i="110"/>
  <c r="S183" i="110"/>
  <c r="N183" i="110"/>
  <c r="M183" i="110"/>
  <c r="H183" i="110"/>
  <c r="G183" i="110"/>
  <c r="B183" i="110"/>
  <c r="AF182" i="110"/>
  <c r="AE182" i="110"/>
  <c r="Z182" i="110"/>
  <c r="Y182" i="110"/>
  <c r="T182" i="110"/>
  <c r="S182" i="110"/>
  <c r="N182" i="110"/>
  <c r="M182" i="110"/>
  <c r="H182" i="110"/>
  <c r="G182" i="110"/>
  <c r="B182" i="110"/>
  <c r="AF181" i="110"/>
  <c r="AE181" i="110"/>
  <c r="Z181" i="110"/>
  <c r="Y181" i="110"/>
  <c r="T181" i="110"/>
  <c r="S181" i="110"/>
  <c r="N181" i="110"/>
  <c r="M181" i="110"/>
  <c r="H181" i="110"/>
  <c r="G181" i="110"/>
  <c r="B181" i="110"/>
  <c r="AF180" i="110"/>
  <c r="AE180" i="110"/>
  <c r="Z180" i="110"/>
  <c r="Y180" i="110"/>
  <c r="T180" i="110"/>
  <c r="S180" i="110"/>
  <c r="N180" i="110"/>
  <c r="M180" i="110"/>
  <c r="H180" i="110"/>
  <c r="G180" i="110"/>
  <c r="B180" i="110"/>
  <c r="AF179" i="110"/>
  <c r="AE179" i="110"/>
  <c r="Z179" i="110"/>
  <c r="Y179" i="110"/>
  <c r="T179" i="110"/>
  <c r="S179" i="110"/>
  <c r="N179" i="110"/>
  <c r="M179" i="110"/>
  <c r="H179" i="110"/>
  <c r="G179" i="110"/>
  <c r="B179" i="110"/>
  <c r="AF178" i="110"/>
  <c r="AE178" i="110"/>
  <c r="Z178" i="110"/>
  <c r="Y178" i="110"/>
  <c r="T178" i="110"/>
  <c r="S178" i="110"/>
  <c r="N178" i="110"/>
  <c r="M178" i="110"/>
  <c r="H178" i="110"/>
  <c r="G178" i="110"/>
  <c r="B178" i="110"/>
  <c r="AF177" i="110"/>
  <c r="AE177" i="110"/>
  <c r="Z177" i="110"/>
  <c r="Y177" i="110"/>
  <c r="T177" i="110"/>
  <c r="S177" i="110"/>
  <c r="N177" i="110"/>
  <c r="M177" i="110"/>
  <c r="H177" i="110"/>
  <c r="G177" i="110"/>
  <c r="B177" i="110"/>
  <c r="AF176" i="110"/>
  <c r="AE176" i="110"/>
  <c r="Z176" i="110"/>
  <c r="Y176" i="110"/>
  <c r="T176" i="110"/>
  <c r="S176" i="110"/>
  <c r="N176" i="110"/>
  <c r="M176" i="110"/>
  <c r="H176" i="110"/>
  <c r="G176" i="110"/>
  <c r="B176" i="110"/>
  <c r="AF175" i="110"/>
  <c r="AE175" i="110"/>
  <c r="Z175" i="110"/>
  <c r="Y175" i="110"/>
  <c r="T175" i="110"/>
  <c r="S175" i="110"/>
  <c r="N175" i="110"/>
  <c r="M175" i="110"/>
  <c r="H175" i="110"/>
  <c r="G175" i="110"/>
  <c r="B175" i="110"/>
  <c r="AF174" i="110"/>
  <c r="AD174" i="110"/>
  <c r="AB174" i="110" s="1"/>
  <c r="Z174" i="110"/>
  <c r="X174" i="110"/>
  <c r="V174" i="110" s="1"/>
  <c r="T174" i="110"/>
  <c r="R174" i="110"/>
  <c r="P174" i="110" s="1"/>
  <c r="N174" i="110"/>
  <c r="L174" i="110"/>
  <c r="J174" i="110" s="1"/>
  <c r="H174" i="110"/>
  <c r="F174" i="110"/>
  <c r="D174" i="110" s="1"/>
  <c r="B174" i="110"/>
  <c r="AB173" i="110"/>
  <c r="V173" i="110"/>
  <c r="P173" i="110"/>
  <c r="J173" i="110"/>
  <c r="D173" i="110"/>
  <c r="AF172" i="110"/>
  <c r="AE172" i="110"/>
  <c r="Z172" i="110"/>
  <c r="Y172" i="110"/>
  <c r="T172" i="110"/>
  <c r="S172" i="110"/>
  <c r="N172" i="110"/>
  <c r="M172" i="110"/>
  <c r="H172" i="110"/>
  <c r="G172" i="110"/>
  <c r="B172" i="110"/>
  <c r="AF171" i="110"/>
  <c r="AE171" i="110"/>
  <c r="Z171" i="110"/>
  <c r="Y171" i="110"/>
  <c r="T171" i="110"/>
  <c r="S171" i="110"/>
  <c r="N171" i="110"/>
  <c r="M171" i="110"/>
  <c r="H171" i="110"/>
  <c r="G171" i="110"/>
  <c r="B171" i="110"/>
  <c r="AF170" i="110"/>
  <c r="AE170" i="110"/>
  <c r="Z170" i="110"/>
  <c r="Y170" i="110"/>
  <c r="T170" i="110"/>
  <c r="S170" i="110"/>
  <c r="N170" i="110"/>
  <c r="M170" i="110"/>
  <c r="H170" i="110"/>
  <c r="G170" i="110"/>
  <c r="B170" i="110"/>
  <c r="AF169" i="110"/>
  <c r="AE169" i="110"/>
  <c r="Z169" i="110"/>
  <c r="Y169" i="110"/>
  <c r="T169" i="110"/>
  <c r="S169" i="110"/>
  <c r="N169" i="110"/>
  <c r="M169" i="110"/>
  <c r="H169" i="110"/>
  <c r="G169" i="110"/>
  <c r="B169" i="110"/>
  <c r="AF168" i="110"/>
  <c r="AE168" i="110"/>
  <c r="Z168" i="110"/>
  <c r="Y168" i="110"/>
  <c r="T168" i="110"/>
  <c r="S168" i="110"/>
  <c r="N168" i="110"/>
  <c r="M168" i="110"/>
  <c r="H168" i="110"/>
  <c r="G168" i="110"/>
  <c r="B168" i="110"/>
  <c r="AF167" i="110"/>
  <c r="AE167" i="110"/>
  <c r="Z167" i="110"/>
  <c r="Y167" i="110"/>
  <c r="T167" i="110"/>
  <c r="S167" i="110"/>
  <c r="N167" i="110"/>
  <c r="M167" i="110"/>
  <c r="H167" i="110"/>
  <c r="G167" i="110"/>
  <c r="B167" i="110"/>
  <c r="AF166" i="110"/>
  <c r="AE166" i="110"/>
  <c r="Z166" i="110"/>
  <c r="Y166" i="110"/>
  <c r="T166" i="110"/>
  <c r="S166" i="110"/>
  <c r="N166" i="110"/>
  <c r="M166" i="110"/>
  <c r="H166" i="110"/>
  <c r="G166" i="110"/>
  <c r="B166" i="110"/>
  <c r="AF165" i="110"/>
  <c r="AE165" i="110"/>
  <c r="Z165" i="110"/>
  <c r="Y165" i="110"/>
  <c r="T165" i="110"/>
  <c r="S165" i="110"/>
  <c r="N165" i="110"/>
  <c r="M165" i="110"/>
  <c r="H165" i="110"/>
  <c r="G165" i="110"/>
  <c r="B165" i="110"/>
  <c r="AF164" i="110"/>
  <c r="AE164" i="110"/>
  <c r="Z164" i="110"/>
  <c r="Y164" i="110"/>
  <c r="T164" i="110"/>
  <c r="S164" i="110"/>
  <c r="N164" i="110"/>
  <c r="M164" i="110"/>
  <c r="H164" i="110"/>
  <c r="G164" i="110"/>
  <c r="B164" i="110"/>
  <c r="AF163" i="110"/>
  <c r="AE163" i="110"/>
  <c r="Z163" i="110"/>
  <c r="Y163" i="110"/>
  <c r="T163" i="110"/>
  <c r="S163" i="110"/>
  <c r="N163" i="110"/>
  <c r="M163" i="110"/>
  <c r="H163" i="110"/>
  <c r="G163" i="110"/>
  <c r="B163" i="110"/>
  <c r="AF162" i="110"/>
  <c r="AE162" i="110"/>
  <c r="Z162" i="110"/>
  <c r="Y162" i="110"/>
  <c r="T162" i="110"/>
  <c r="S162" i="110"/>
  <c r="N162" i="110"/>
  <c r="M162" i="110"/>
  <c r="H162" i="110"/>
  <c r="G162" i="110"/>
  <c r="B162" i="110"/>
  <c r="AF161" i="110"/>
  <c r="AE161" i="110"/>
  <c r="Z161" i="110"/>
  <c r="Y161" i="110"/>
  <c r="T161" i="110"/>
  <c r="S161" i="110"/>
  <c r="N161" i="110"/>
  <c r="M161" i="110"/>
  <c r="H161" i="110"/>
  <c r="G161" i="110"/>
  <c r="B161" i="110"/>
  <c r="AF160" i="110"/>
  <c r="AE160" i="110"/>
  <c r="Z160" i="110"/>
  <c r="Y160" i="110"/>
  <c r="T160" i="110"/>
  <c r="S160" i="110"/>
  <c r="N160" i="110"/>
  <c r="M160" i="110"/>
  <c r="H160" i="110"/>
  <c r="G160" i="110"/>
  <c r="B160" i="110"/>
  <c r="AF159" i="110"/>
  <c r="AE159" i="110"/>
  <c r="Z159" i="110"/>
  <c r="Y159" i="110"/>
  <c r="T159" i="110"/>
  <c r="S159" i="110"/>
  <c r="N159" i="110"/>
  <c r="M159" i="110"/>
  <c r="H159" i="110"/>
  <c r="G159" i="110"/>
  <c r="B159" i="110"/>
  <c r="AF158" i="110"/>
  <c r="AE158" i="110"/>
  <c r="Z158" i="110"/>
  <c r="Y158" i="110"/>
  <c r="T158" i="110"/>
  <c r="S158" i="110"/>
  <c r="N158" i="110"/>
  <c r="M158" i="110"/>
  <c r="H158" i="110"/>
  <c r="G158" i="110"/>
  <c r="B158" i="110"/>
  <c r="AF157" i="110"/>
  <c r="AD157" i="110"/>
  <c r="AB157" i="110" s="1"/>
  <c r="Z157" i="110"/>
  <c r="X157" i="110"/>
  <c r="V157" i="110" s="1"/>
  <c r="T157" i="110"/>
  <c r="R157" i="110"/>
  <c r="P157" i="110" s="1"/>
  <c r="N157" i="110"/>
  <c r="L157" i="110"/>
  <c r="J157" i="110" s="1"/>
  <c r="H157" i="110"/>
  <c r="F157" i="110"/>
  <c r="B157" i="110"/>
  <c r="AB156" i="110"/>
  <c r="V156" i="110"/>
  <c r="P156" i="110"/>
  <c r="J156" i="110"/>
  <c r="D156" i="110"/>
  <c r="AF155" i="110"/>
  <c r="AE155" i="110"/>
  <c r="Z155" i="110"/>
  <c r="Y155" i="110"/>
  <c r="T155" i="110"/>
  <c r="S155" i="110"/>
  <c r="N155" i="110"/>
  <c r="M155" i="110"/>
  <c r="H155" i="110"/>
  <c r="G155" i="110"/>
  <c r="B155" i="110"/>
  <c r="AF154" i="110"/>
  <c r="AE154" i="110"/>
  <c r="Z154" i="110"/>
  <c r="Y154" i="110"/>
  <c r="T154" i="110"/>
  <c r="S154" i="110"/>
  <c r="N154" i="110"/>
  <c r="M154" i="110"/>
  <c r="H154" i="110"/>
  <c r="G154" i="110"/>
  <c r="B154" i="110"/>
  <c r="AF153" i="110"/>
  <c r="AE153" i="110"/>
  <c r="Z153" i="110"/>
  <c r="Y153" i="110"/>
  <c r="T153" i="110"/>
  <c r="S153" i="110"/>
  <c r="N153" i="110"/>
  <c r="M153" i="110"/>
  <c r="H153" i="110"/>
  <c r="G153" i="110"/>
  <c r="B153" i="110"/>
  <c r="AF152" i="110"/>
  <c r="AE152" i="110"/>
  <c r="Z152" i="110"/>
  <c r="Y152" i="110"/>
  <c r="T152" i="110"/>
  <c r="S152" i="110"/>
  <c r="N152" i="110"/>
  <c r="M152" i="110"/>
  <c r="H152" i="110"/>
  <c r="G152" i="110"/>
  <c r="B152" i="110"/>
  <c r="AF151" i="110"/>
  <c r="AE151" i="110"/>
  <c r="Z151" i="110"/>
  <c r="Y151" i="110"/>
  <c r="T151" i="110"/>
  <c r="S151" i="110"/>
  <c r="N151" i="110"/>
  <c r="M151" i="110"/>
  <c r="H151" i="110"/>
  <c r="G151" i="110"/>
  <c r="B151" i="110"/>
  <c r="AF150" i="110"/>
  <c r="AE150" i="110"/>
  <c r="Z150" i="110"/>
  <c r="Y150" i="110"/>
  <c r="T150" i="110"/>
  <c r="S150" i="110"/>
  <c r="N150" i="110"/>
  <c r="M150" i="110"/>
  <c r="H150" i="110"/>
  <c r="G150" i="110"/>
  <c r="B150" i="110"/>
  <c r="AF149" i="110"/>
  <c r="AE149" i="110"/>
  <c r="Z149" i="110"/>
  <c r="Y149" i="110"/>
  <c r="T149" i="110"/>
  <c r="S149" i="110"/>
  <c r="N149" i="110"/>
  <c r="M149" i="110"/>
  <c r="H149" i="110"/>
  <c r="G149" i="110"/>
  <c r="B149" i="110"/>
  <c r="AF148" i="110"/>
  <c r="AE148" i="110"/>
  <c r="Z148" i="110"/>
  <c r="Y148" i="110"/>
  <c r="T148" i="110"/>
  <c r="S148" i="110"/>
  <c r="N148" i="110"/>
  <c r="M148" i="110"/>
  <c r="H148" i="110"/>
  <c r="G148" i="110"/>
  <c r="B148" i="110"/>
  <c r="AF147" i="110"/>
  <c r="AE147" i="110"/>
  <c r="Z147" i="110"/>
  <c r="Y147" i="110"/>
  <c r="T147" i="110"/>
  <c r="S147" i="110"/>
  <c r="N147" i="110"/>
  <c r="M147" i="110"/>
  <c r="H147" i="110"/>
  <c r="G147" i="110"/>
  <c r="B147" i="110"/>
  <c r="AF146" i="110"/>
  <c r="AE146" i="110"/>
  <c r="Z146" i="110"/>
  <c r="Y146" i="110"/>
  <c r="T146" i="110"/>
  <c r="S146" i="110"/>
  <c r="N146" i="110"/>
  <c r="M146" i="110"/>
  <c r="H146" i="110"/>
  <c r="G146" i="110"/>
  <c r="B146" i="110"/>
  <c r="AF145" i="110"/>
  <c r="AE145" i="110"/>
  <c r="Z145" i="110"/>
  <c r="Y145" i="110"/>
  <c r="T145" i="110"/>
  <c r="S145" i="110"/>
  <c r="N145" i="110"/>
  <c r="M145" i="110"/>
  <c r="H145" i="110"/>
  <c r="G145" i="110"/>
  <c r="B145" i="110"/>
  <c r="AF144" i="110"/>
  <c r="AE144" i="110"/>
  <c r="Z144" i="110"/>
  <c r="Y144" i="110"/>
  <c r="T144" i="110"/>
  <c r="S144" i="110"/>
  <c r="N144" i="110"/>
  <c r="M144" i="110"/>
  <c r="H144" i="110"/>
  <c r="G144" i="110"/>
  <c r="B144" i="110"/>
  <c r="AF143" i="110"/>
  <c r="AE143" i="110"/>
  <c r="Z143" i="110"/>
  <c r="Y143" i="110"/>
  <c r="T143" i="110"/>
  <c r="S143" i="110"/>
  <c r="N143" i="110"/>
  <c r="M143" i="110"/>
  <c r="H143" i="110"/>
  <c r="G143" i="110"/>
  <c r="B143" i="110"/>
  <c r="AF142" i="110"/>
  <c r="AE142" i="110"/>
  <c r="Z142" i="110"/>
  <c r="Y142" i="110"/>
  <c r="T142" i="110"/>
  <c r="S142" i="110"/>
  <c r="N142" i="110"/>
  <c r="M142" i="110"/>
  <c r="H142" i="110"/>
  <c r="G142" i="110"/>
  <c r="B142" i="110"/>
  <c r="AF141" i="110"/>
  <c r="AE141" i="110"/>
  <c r="Z141" i="110"/>
  <c r="Y141" i="110"/>
  <c r="T141" i="110"/>
  <c r="S141" i="110"/>
  <c r="N141" i="110"/>
  <c r="M141" i="110"/>
  <c r="H141" i="110"/>
  <c r="G141" i="110"/>
  <c r="B141" i="110"/>
  <c r="AF140" i="110"/>
  <c r="AD140" i="110"/>
  <c r="AB140" i="110" s="1"/>
  <c r="Z140" i="110"/>
  <c r="X140" i="110"/>
  <c r="V140" i="110" s="1"/>
  <c r="T140" i="110"/>
  <c r="R140" i="110"/>
  <c r="P140" i="110" s="1"/>
  <c r="N140" i="110"/>
  <c r="L140" i="110"/>
  <c r="J140" i="110" s="1"/>
  <c r="H140" i="110"/>
  <c r="F140" i="110"/>
  <c r="B140" i="110"/>
  <c r="AB139" i="110"/>
  <c r="V139" i="110"/>
  <c r="P139" i="110"/>
  <c r="J139" i="110"/>
  <c r="D139" i="110"/>
  <c r="AF138" i="110"/>
  <c r="AE138" i="110"/>
  <c r="Z138" i="110"/>
  <c r="Y138" i="110"/>
  <c r="T138" i="110"/>
  <c r="S138" i="110"/>
  <c r="N138" i="110"/>
  <c r="M138" i="110"/>
  <c r="H138" i="110"/>
  <c r="G138" i="110"/>
  <c r="B138" i="110"/>
  <c r="AF137" i="110"/>
  <c r="AE137" i="110"/>
  <c r="Z137" i="110"/>
  <c r="Y137" i="110"/>
  <c r="T137" i="110"/>
  <c r="S137" i="110"/>
  <c r="N137" i="110"/>
  <c r="M137" i="110"/>
  <c r="H137" i="110"/>
  <c r="G137" i="110"/>
  <c r="B137" i="110"/>
  <c r="AF136" i="110"/>
  <c r="AE136" i="110"/>
  <c r="Z136" i="110"/>
  <c r="Y136" i="110"/>
  <c r="T136" i="110"/>
  <c r="S136" i="110"/>
  <c r="N136" i="110"/>
  <c r="M136" i="110"/>
  <c r="H136" i="110"/>
  <c r="G136" i="110"/>
  <c r="B136" i="110"/>
  <c r="AF135" i="110"/>
  <c r="AE135" i="110"/>
  <c r="Z135" i="110"/>
  <c r="Y135" i="110"/>
  <c r="T135" i="110"/>
  <c r="S135" i="110"/>
  <c r="N135" i="110"/>
  <c r="M135" i="110"/>
  <c r="H135" i="110"/>
  <c r="G135" i="110"/>
  <c r="B135" i="110"/>
  <c r="AF134" i="110"/>
  <c r="AE134" i="110"/>
  <c r="Z134" i="110"/>
  <c r="Y134" i="110"/>
  <c r="T134" i="110"/>
  <c r="S134" i="110"/>
  <c r="N134" i="110"/>
  <c r="M134" i="110"/>
  <c r="H134" i="110"/>
  <c r="G134" i="110"/>
  <c r="B134" i="110"/>
  <c r="AF133" i="110"/>
  <c r="AE133" i="110"/>
  <c r="Z133" i="110"/>
  <c r="Y133" i="110"/>
  <c r="T133" i="110"/>
  <c r="S133" i="110"/>
  <c r="N133" i="110"/>
  <c r="M133" i="110"/>
  <c r="H133" i="110"/>
  <c r="G133" i="110"/>
  <c r="B133" i="110"/>
  <c r="AF132" i="110"/>
  <c r="AE132" i="110"/>
  <c r="Z132" i="110"/>
  <c r="Y132" i="110"/>
  <c r="T132" i="110"/>
  <c r="S132" i="110"/>
  <c r="N132" i="110"/>
  <c r="M132" i="110"/>
  <c r="H132" i="110"/>
  <c r="G132" i="110"/>
  <c r="B132" i="110"/>
  <c r="AF131" i="110"/>
  <c r="AE131" i="110"/>
  <c r="Z131" i="110"/>
  <c r="Y131" i="110"/>
  <c r="T131" i="110"/>
  <c r="S131" i="110"/>
  <c r="N131" i="110"/>
  <c r="M131" i="110"/>
  <c r="H131" i="110"/>
  <c r="G131" i="110"/>
  <c r="B131" i="110"/>
  <c r="AF130" i="110"/>
  <c r="AE130" i="110"/>
  <c r="Z130" i="110"/>
  <c r="Y130" i="110"/>
  <c r="T130" i="110"/>
  <c r="S130" i="110"/>
  <c r="N130" i="110"/>
  <c r="M130" i="110"/>
  <c r="H130" i="110"/>
  <c r="G130" i="110"/>
  <c r="B130" i="110"/>
  <c r="AF129" i="110"/>
  <c r="AE129" i="110"/>
  <c r="Z129" i="110"/>
  <c r="Y129" i="110"/>
  <c r="T129" i="110"/>
  <c r="S129" i="110"/>
  <c r="N129" i="110"/>
  <c r="M129" i="110"/>
  <c r="H129" i="110"/>
  <c r="G129" i="110"/>
  <c r="B129" i="110"/>
  <c r="AF128" i="110"/>
  <c r="AE128" i="110"/>
  <c r="Z128" i="110"/>
  <c r="Y128" i="110"/>
  <c r="T128" i="110"/>
  <c r="S128" i="110"/>
  <c r="N128" i="110"/>
  <c r="M128" i="110"/>
  <c r="H128" i="110"/>
  <c r="G128" i="110"/>
  <c r="B128" i="110"/>
  <c r="AF127" i="110"/>
  <c r="AE127" i="110"/>
  <c r="Z127" i="110"/>
  <c r="Y127" i="110"/>
  <c r="T127" i="110"/>
  <c r="S127" i="110"/>
  <c r="N127" i="110"/>
  <c r="M127" i="110"/>
  <c r="H127" i="110"/>
  <c r="G127" i="110"/>
  <c r="B127" i="110"/>
  <c r="AF126" i="110"/>
  <c r="AE126" i="110"/>
  <c r="Z126" i="110"/>
  <c r="Y126" i="110"/>
  <c r="T126" i="110"/>
  <c r="S126" i="110"/>
  <c r="N126" i="110"/>
  <c r="M126" i="110"/>
  <c r="H126" i="110"/>
  <c r="G126" i="110"/>
  <c r="B126" i="110"/>
  <c r="AF125" i="110"/>
  <c r="AE125" i="110"/>
  <c r="Z125" i="110"/>
  <c r="Y125" i="110"/>
  <c r="T125" i="110"/>
  <c r="S125" i="110"/>
  <c r="N125" i="110"/>
  <c r="M125" i="110"/>
  <c r="H125" i="110"/>
  <c r="G125" i="110"/>
  <c r="B125" i="110"/>
  <c r="AF124" i="110"/>
  <c r="AE124" i="110"/>
  <c r="Z124" i="110"/>
  <c r="Y124" i="110"/>
  <c r="T124" i="110"/>
  <c r="S124" i="110"/>
  <c r="N124" i="110"/>
  <c r="M124" i="110"/>
  <c r="H124" i="110"/>
  <c r="G124" i="110"/>
  <c r="B124" i="110"/>
  <c r="AF123" i="110"/>
  <c r="AD123" i="110"/>
  <c r="AB123" i="110" s="1"/>
  <c r="Z123" i="110"/>
  <c r="X123" i="110"/>
  <c r="V123" i="110" s="1"/>
  <c r="T123" i="110"/>
  <c r="R123" i="110"/>
  <c r="P123" i="110" s="1"/>
  <c r="N123" i="110"/>
  <c r="L123" i="110"/>
  <c r="J123" i="110" s="1"/>
  <c r="H123" i="110"/>
  <c r="F123" i="110"/>
  <c r="B123" i="110"/>
  <c r="AB122" i="110"/>
  <c r="V122" i="110"/>
  <c r="P122" i="110"/>
  <c r="J122" i="110"/>
  <c r="D122" i="110"/>
  <c r="AI122" i="110" s="1"/>
  <c r="AF121" i="110"/>
  <c r="AE121" i="110"/>
  <c r="Z121" i="110"/>
  <c r="Y121" i="110"/>
  <c r="T121" i="110"/>
  <c r="S121" i="110"/>
  <c r="N121" i="110"/>
  <c r="M121" i="110"/>
  <c r="H121" i="110"/>
  <c r="G121" i="110"/>
  <c r="B121" i="110"/>
  <c r="AF120" i="110"/>
  <c r="AE120" i="110"/>
  <c r="Z120" i="110"/>
  <c r="Y120" i="110"/>
  <c r="T120" i="110"/>
  <c r="S120" i="110"/>
  <c r="N120" i="110"/>
  <c r="M120" i="110"/>
  <c r="H120" i="110"/>
  <c r="G120" i="110"/>
  <c r="B120" i="110"/>
  <c r="AF119" i="110"/>
  <c r="AE119" i="110"/>
  <c r="Z119" i="110"/>
  <c r="Y119" i="110"/>
  <c r="T119" i="110"/>
  <c r="S119" i="110"/>
  <c r="N119" i="110"/>
  <c r="M119" i="110"/>
  <c r="H119" i="110"/>
  <c r="G119" i="110"/>
  <c r="B119" i="110"/>
  <c r="AF118" i="110"/>
  <c r="AE118" i="110"/>
  <c r="Z118" i="110"/>
  <c r="Y118" i="110"/>
  <c r="T118" i="110"/>
  <c r="S118" i="110"/>
  <c r="N118" i="110"/>
  <c r="M118" i="110"/>
  <c r="H118" i="110"/>
  <c r="G118" i="110"/>
  <c r="B118" i="110"/>
  <c r="AE107" i="110"/>
  <c r="AE106" i="110" s="1"/>
  <c r="Y107" i="110"/>
  <c r="Y106" i="110" s="1"/>
  <c r="S107" i="110"/>
  <c r="S106" i="110" s="1"/>
  <c r="M107" i="110"/>
  <c r="M106" i="110" s="1"/>
  <c r="G107" i="110"/>
  <c r="G106" i="110" s="1"/>
  <c r="B107" i="110"/>
  <c r="AD106" i="110"/>
  <c r="AB106" i="110" s="1"/>
  <c r="X106" i="110"/>
  <c r="V106" i="110" s="1"/>
  <c r="R106" i="110"/>
  <c r="P106" i="110" s="1"/>
  <c r="L106" i="110"/>
  <c r="J106" i="110" s="1"/>
  <c r="F106" i="110"/>
  <c r="B106" i="110"/>
  <c r="AB105" i="110"/>
  <c r="V105" i="110"/>
  <c r="P105" i="110"/>
  <c r="J105" i="110"/>
  <c r="D105" i="110"/>
  <c r="AF104" i="110"/>
  <c r="AE104" i="110"/>
  <c r="Z104" i="110"/>
  <c r="Y104" i="110"/>
  <c r="T104" i="110"/>
  <c r="S104" i="110"/>
  <c r="N104" i="110"/>
  <c r="M104" i="110"/>
  <c r="H104" i="110"/>
  <c r="G104" i="110"/>
  <c r="B104" i="110"/>
  <c r="AF103" i="110"/>
  <c r="AE103" i="110"/>
  <c r="Z103" i="110"/>
  <c r="Y103" i="110"/>
  <c r="T103" i="110"/>
  <c r="S103" i="110"/>
  <c r="N103" i="110"/>
  <c r="M103" i="110"/>
  <c r="H103" i="110"/>
  <c r="G103" i="110"/>
  <c r="B103" i="110"/>
  <c r="AF102" i="110"/>
  <c r="AE102" i="110"/>
  <c r="Z102" i="110"/>
  <c r="Y102" i="110"/>
  <c r="T102" i="110"/>
  <c r="S102" i="110"/>
  <c r="N102" i="110"/>
  <c r="M102" i="110"/>
  <c r="H102" i="110"/>
  <c r="G102" i="110"/>
  <c r="B102" i="110"/>
  <c r="AF101" i="110"/>
  <c r="AE101" i="110"/>
  <c r="Z101" i="110"/>
  <c r="Y101" i="110"/>
  <c r="T101" i="110"/>
  <c r="S101" i="110"/>
  <c r="N101" i="110"/>
  <c r="M101" i="110"/>
  <c r="H101" i="110"/>
  <c r="G101" i="110"/>
  <c r="AF100" i="110"/>
  <c r="AE100" i="110"/>
  <c r="Z100" i="110"/>
  <c r="Y100" i="110"/>
  <c r="T100" i="110"/>
  <c r="S100" i="110"/>
  <c r="N100" i="110"/>
  <c r="M100" i="110"/>
  <c r="H100" i="110"/>
  <c r="G100" i="110"/>
  <c r="AF99" i="110"/>
  <c r="AE99" i="110"/>
  <c r="Z99" i="110"/>
  <c r="Y99" i="110"/>
  <c r="T99" i="110"/>
  <c r="S99" i="110"/>
  <c r="N99" i="110"/>
  <c r="M99" i="110"/>
  <c r="H99" i="110"/>
  <c r="G99" i="110"/>
  <c r="AF98" i="110"/>
  <c r="AE98" i="110"/>
  <c r="Z98" i="110"/>
  <c r="Y98" i="110"/>
  <c r="T98" i="110"/>
  <c r="S98" i="110"/>
  <c r="N98" i="110"/>
  <c r="M98" i="110"/>
  <c r="H98" i="110"/>
  <c r="G98" i="110"/>
  <c r="AF96" i="110"/>
  <c r="AD89" i="110"/>
  <c r="AB89" i="110" s="1"/>
  <c r="X89" i="110"/>
  <c r="V89" i="110" s="1"/>
  <c r="R89" i="110"/>
  <c r="P89" i="110" s="1"/>
  <c r="L89" i="110"/>
  <c r="J89" i="110" s="1"/>
  <c r="F89" i="110"/>
  <c r="B89" i="110"/>
  <c r="AB88" i="110"/>
  <c r="V88" i="110"/>
  <c r="P88" i="110"/>
  <c r="J88" i="110"/>
  <c r="D88" i="110"/>
  <c r="AF87" i="110"/>
  <c r="AE87" i="110"/>
  <c r="Z87" i="110"/>
  <c r="Y87" i="110"/>
  <c r="T87" i="110"/>
  <c r="S87" i="110"/>
  <c r="N87" i="110"/>
  <c r="M87" i="110"/>
  <c r="H87" i="110"/>
  <c r="G87" i="110"/>
  <c r="B87" i="110"/>
  <c r="AF86" i="110"/>
  <c r="AE86" i="110"/>
  <c r="Z86" i="110"/>
  <c r="Y86" i="110"/>
  <c r="T86" i="110"/>
  <c r="S86" i="110"/>
  <c r="N86" i="110"/>
  <c r="M86" i="110"/>
  <c r="H86" i="110"/>
  <c r="G86" i="110"/>
  <c r="B86" i="110"/>
  <c r="AF85" i="110"/>
  <c r="AE85" i="110"/>
  <c r="Z85" i="110"/>
  <c r="Y85" i="110"/>
  <c r="T85" i="110"/>
  <c r="S85" i="110"/>
  <c r="N85" i="110"/>
  <c r="M85" i="110"/>
  <c r="H85" i="110"/>
  <c r="G85" i="110"/>
  <c r="B85" i="110"/>
  <c r="AF84" i="110"/>
  <c r="AE84" i="110"/>
  <c r="Z84" i="110"/>
  <c r="Y84" i="110"/>
  <c r="T84" i="110"/>
  <c r="S84" i="110"/>
  <c r="N84" i="110"/>
  <c r="M84" i="110"/>
  <c r="H84" i="110"/>
  <c r="G84" i="110"/>
  <c r="B84" i="110"/>
  <c r="AF83" i="110"/>
  <c r="AE83" i="110"/>
  <c r="Z83" i="110"/>
  <c r="Y83" i="110"/>
  <c r="T83" i="110"/>
  <c r="S83" i="110"/>
  <c r="N83" i="110"/>
  <c r="M83" i="110"/>
  <c r="H83" i="110"/>
  <c r="G83" i="110"/>
  <c r="B83" i="110"/>
  <c r="AF82" i="110"/>
  <c r="AE82" i="110"/>
  <c r="Z82" i="110"/>
  <c r="Y82" i="110"/>
  <c r="T82" i="110"/>
  <c r="S82" i="110"/>
  <c r="N82" i="110"/>
  <c r="M82" i="110"/>
  <c r="H82" i="110"/>
  <c r="G82" i="110"/>
  <c r="B82" i="110"/>
  <c r="AF81" i="110"/>
  <c r="AE81" i="110"/>
  <c r="Z81" i="110"/>
  <c r="Y81" i="110"/>
  <c r="T81" i="110"/>
  <c r="S81" i="110"/>
  <c r="N81" i="110"/>
  <c r="M81" i="110"/>
  <c r="H81" i="110"/>
  <c r="G81" i="110"/>
  <c r="AF80" i="110"/>
  <c r="AE80" i="110"/>
  <c r="Z80" i="110"/>
  <c r="Y80" i="110"/>
  <c r="T80" i="110"/>
  <c r="S80" i="110"/>
  <c r="N80" i="110"/>
  <c r="M80" i="110"/>
  <c r="H80" i="110"/>
  <c r="G80" i="110"/>
  <c r="AF79" i="110"/>
  <c r="AE79" i="110"/>
  <c r="Z79" i="110"/>
  <c r="Y79" i="110"/>
  <c r="T79" i="110"/>
  <c r="S79" i="110"/>
  <c r="N79" i="110"/>
  <c r="M79" i="110"/>
  <c r="H79" i="110"/>
  <c r="G79" i="110"/>
  <c r="AD72" i="110"/>
  <c r="AB72" i="110" s="1"/>
  <c r="X72" i="110"/>
  <c r="V72" i="110" s="1"/>
  <c r="R72" i="110"/>
  <c r="P72" i="110" s="1"/>
  <c r="L72" i="110"/>
  <c r="J72" i="110" s="1"/>
  <c r="F72" i="110"/>
  <c r="B72" i="110"/>
  <c r="AB71" i="110"/>
  <c r="V71" i="110"/>
  <c r="P71" i="110"/>
  <c r="J71" i="110"/>
  <c r="D71" i="110"/>
  <c r="AF70" i="110"/>
  <c r="AE70" i="110"/>
  <c r="Z70" i="110"/>
  <c r="Y70" i="110"/>
  <c r="T70" i="110"/>
  <c r="S70" i="110"/>
  <c r="N70" i="110"/>
  <c r="M70" i="110"/>
  <c r="H70" i="110"/>
  <c r="G70" i="110"/>
  <c r="B70" i="110"/>
  <c r="AF69" i="110"/>
  <c r="AE69" i="110"/>
  <c r="Z69" i="110"/>
  <c r="Y69" i="110"/>
  <c r="T69" i="110"/>
  <c r="S69" i="110"/>
  <c r="N69" i="110"/>
  <c r="M69" i="110"/>
  <c r="H69" i="110"/>
  <c r="G69" i="110"/>
  <c r="B69" i="110"/>
  <c r="AF68" i="110"/>
  <c r="AE68" i="110"/>
  <c r="Z68" i="110"/>
  <c r="Y68" i="110"/>
  <c r="T68" i="110"/>
  <c r="S68" i="110"/>
  <c r="N68" i="110"/>
  <c r="M68" i="110"/>
  <c r="H68" i="110"/>
  <c r="G68" i="110"/>
  <c r="B68" i="110"/>
  <c r="AF67" i="110"/>
  <c r="AE67" i="110"/>
  <c r="Z67" i="110"/>
  <c r="Y67" i="110"/>
  <c r="T67" i="110"/>
  <c r="S67" i="110"/>
  <c r="N67" i="110"/>
  <c r="M67" i="110"/>
  <c r="H67" i="110"/>
  <c r="G67" i="110"/>
  <c r="B67" i="110"/>
  <c r="AF66" i="110"/>
  <c r="AE66" i="110"/>
  <c r="Z66" i="110"/>
  <c r="Y66" i="110"/>
  <c r="T66" i="110"/>
  <c r="S66" i="110"/>
  <c r="N66" i="110"/>
  <c r="M66" i="110"/>
  <c r="H66" i="110"/>
  <c r="G66" i="110"/>
  <c r="B66" i="110"/>
  <c r="AF65" i="110"/>
  <c r="AE65" i="110"/>
  <c r="Z65" i="110"/>
  <c r="Y65" i="110"/>
  <c r="T65" i="110"/>
  <c r="S65" i="110"/>
  <c r="N65" i="110"/>
  <c r="M65" i="110"/>
  <c r="H65" i="110"/>
  <c r="G65" i="110"/>
  <c r="B65" i="110"/>
  <c r="AF64" i="110"/>
  <c r="AE64" i="110"/>
  <c r="Z64" i="110"/>
  <c r="Y64" i="110"/>
  <c r="T64" i="110"/>
  <c r="S64" i="110"/>
  <c r="N64" i="110"/>
  <c r="M64" i="110"/>
  <c r="H64" i="110"/>
  <c r="G64" i="110"/>
  <c r="B64" i="110"/>
  <c r="AF63" i="110"/>
  <c r="AE63" i="110"/>
  <c r="Z63" i="110"/>
  <c r="Y63" i="110"/>
  <c r="T63" i="110"/>
  <c r="S63" i="110"/>
  <c r="N63" i="110"/>
  <c r="M63" i="110"/>
  <c r="H63" i="110"/>
  <c r="G63" i="110"/>
  <c r="B63" i="110"/>
  <c r="AF62" i="110"/>
  <c r="AE62" i="110"/>
  <c r="Z62" i="110"/>
  <c r="Y62" i="110"/>
  <c r="T62" i="110"/>
  <c r="S62" i="110"/>
  <c r="N62" i="110"/>
  <c r="M62" i="110"/>
  <c r="H62" i="110"/>
  <c r="G62" i="110"/>
  <c r="B62" i="110"/>
  <c r="AF61" i="110"/>
  <c r="AE61" i="110"/>
  <c r="Z61" i="110"/>
  <c r="Y61" i="110"/>
  <c r="T61" i="110"/>
  <c r="S61" i="110"/>
  <c r="N61" i="110"/>
  <c r="M61" i="110"/>
  <c r="H61" i="110"/>
  <c r="G61" i="110"/>
  <c r="B61" i="110"/>
  <c r="AF60" i="110"/>
  <c r="AE60" i="110"/>
  <c r="Z60" i="110"/>
  <c r="Y60" i="110"/>
  <c r="T60" i="110"/>
  <c r="S60" i="110"/>
  <c r="N60" i="110"/>
  <c r="M60" i="110"/>
  <c r="H60" i="110"/>
  <c r="G60" i="110"/>
  <c r="B60" i="110"/>
  <c r="AF59" i="110"/>
  <c r="AE59" i="110"/>
  <c r="Z59" i="110"/>
  <c r="Y59" i="110"/>
  <c r="T59" i="110"/>
  <c r="S59" i="110"/>
  <c r="N59" i="110"/>
  <c r="M59" i="110"/>
  <c r="H59" i="110"/>
  <c r="G59" i="110"/>
  <c r="B59" i="110"/>
  <c r="AF58" i="110"/>
  <c r="AE58" i="110"/>
  <c r="Z58" i="110"/>
  <c r="Y58" i="110"/>
  <c r="T58" i="110"/>
  <c r="S58" i="110"/>
  <c r="N58" i="110"/>
  <c r="M58" i="110"/>
  <c r="H58" i="110"/>
  <c r="G58" i="110"/>
  <c r="B58" i="110"/>
  <c r="AD55" i="110"/>
  <c r="AB55" i="110" s="1"/>
  <c r="X55" i="110"/>
  <c r="V55" i="110" s="1"/>
  <c r="R55" i="110"/>
  <c r="P55" i="110" s="1"/>
  <c r="L55" i="110"/>
  <c r="J55" i="110" s="1"/>
  <c r="F55" i="110"/>
  <c r="B55" i="110"/>
  <c r="AB54" i="110"/>
  <c r="V54" i="110"/>
  <c r="P54" i="110"/>
  <c r="J54" i="110"/>
  <c r="D54" i="110"/>
  <c r="AF53" i="110"/>
  <c r="AE53" i="110"/>
  <c r="Z53" i="110"/>
  <c r="Y53" i="110"/>
  <c r="T53" i="110"/>
  <c r="S53" i="110"/>
  <c r="N53" i="110"/>
  <c r="M53" i="110"/>
  <c r="H53" i="110"/>
  <c r="G53" i="110"/>
  <c r="B53" i="110"/>
  <c r="AF52" i="110"/>
  <c r="AE52" i="110"/>
  <c r="Z52" i="110"/>
  <c r="Y52" i="110"/>
  <c r="T52" i="110"/>
  <c r="S52" i="110"/>
  <c r="N52" i="110"/>
  <c r="M52" i="110"/>
  <c r="H52" i="110"/>
  <c r="G52" i="110"/>
  <c r="B52" i="110"/>
  <c r="AF51" i="110"/>
  <c r="AE51" i="110"/>
  <c r="Z51" i="110"/>
  <c r="Y51" i="110"/>
  <c r="T51" i="110"/>
  <c r="S51" i="110"/>
  <c r="N51" i="110"/>
  <c r="M51" i="110"/>
  <c r="H51" i="110"/>
  <c r="G51" i="110"/>
  <c r="B51" i="110"/>
  <c r="AF50" i="110"/>
  <c r="AE50" i="110"/>
  <c r="Z50" i="110"/>
  <c r="Y50" i="110"/>
  <c r="T50" i="110"/>
  <c r="S50" i="110"/>
  <c r="N50" i="110"/>
  <c r="M50" i="110"/>
  <c r="H50" i="110"/>
  <c r="G50" i="110"/>
  <c r="AF49" i="110"/>
  <c r="AE49" i="110"/>
  <c r="Z49" i="110"/>
  <c r="Y49" i="110"/>
  <c r="T49" i="110"/>
  <c r="S49" i="110"/>
  <c r="N49" i="110"/>
  <c r="M49" i="110"/>
  <c r="H49" i="110"/>
  <c r="G49" i="110"/>
  <c r="AF48" i="110"/>
  <c r="AE48" i="110"/>
  <c r="Z48" i="110"/>
  <c r="Y48" i="110"/>
  <c r="T48" i="110"/>
  <c r="S48" i="110"/>
  <c r="N48" i="110"/>
  <c r="M48" i="110"/>
  <c r="H48" i="110"/>
  <c r="G48" i="110"/>
  <c r="AF47" i="110"/>
  <c r="AE47" i="110"/>
  <c r="Z47" i="110"/>
  <c r="Y47" i="110"/>
  <c r="T47" i="110"/>
  <c r="S47" i="110"/>
  <c r="N47" i="110"/>
  <c r="M47" i="110"/>
  <c r="H47" i="110"/>
  <c r="G47" i="110"/>
  <c r="AF46" i="110"/>
  <c r="Z46" i="110"/>
  <c r="T46" i="110"/>
  <c r="N46" i="110"/>
  <c r="H46" i="110"/>
  <c r="AD38" i="110"/>
  <c r="AB38" i="110" s="1"/>
  <c r="X38" i="110"/>
  <c r="V38" i="110" s="1"/>
  <c r="R38" i="110"/>
  <c r="P38" i="110" s="1"/>
  <c r="L38" i="110"/>
  <c r="J38" i="110" s="1"/>
  <c r="F38" i="110"/>
  <c r="D38" i="110" s="1"/>
  <c r="B38" i="110"/>
  <c r="AB37" i="110"/>
  <c r="V37" i="110"/>
  <c r="P37" i="110"/>
  <c r="J37" i="110"/>
  <c r="D37" i="110"/>
  <c r="AF36" i="110"/>
  <c r="AE36" i="110"/>
  <c r="Z36" i="110"/>
  <c r="Y36" i="110"/>
  <c r="T36" i="110"/>
  <c r="S36" i="110"/>
  <c r="N36" i="110"/>
  <c r="M36" i="110"/>
  <c r="H36" i="110"/>
  <c r="G36" i="110"/>
  <c r="B36" i="110"/>
  <c r="AF35" i="110"/>
  <c r="AE35" i="110"/>
  <c r="Z35" i="110"/>
  <c r="Y35" i="110"/>
  <c r="T35" i="110"/>
  <c r="S35" i="110"/>
  <c r="N35" i="110"/>
  <c r="M35" i="110"/>
  <c r="H35" i="110"/>
  <c r="G35" i="110"/>
  <c r="B35" i="110"/>
  <c r="AF34" i="110"/>
  <c r="AE34" i="110"/>
  <c r="Z34" i="110"/>
  <c r="Y34" i="110"/>
  <c r="T34" i="110"/>
  <c r="S34" i="110"/>
  <c r="N34" i="110"/>
  <c r="M34" i="110"/>
  <c r="H34" i="110"/>
  <c r="G34" i="110"/>
  <c r="B34" i="110"/>
  <c r="AF33" i="110"/>
  <c r="AE33" i="110"/>
  <c r="Z33" i="110"/>
  <c r="Y33" i="110"/>
  <c r="T33" i="110"/>
  <c r="S33" i="110"/>
  <c r="N33" i="110"/>
  <c r="M33" i="110"/>
  <c r="H33" i="110"/>
  <c r="G33" i="110"/>
  <c r="B33" i="110"/>
  <c r="AF32" i="110"/>
  <c r="AE32" i="110"/>
  <c r="Z32" i="110"/>
  <c r="Y32" i="110"/>
  <c r="T32" i="110"/>
  <c r="S32" i="110"/>
  <c r="N32" i="110"/>
  <c r="M32" i="110"/>
  <c r="H32" i="110"/>
  <c r="G32" i="110"/>
  <c r="B32" i="110"/>
  <c r="AF31" i="110"/>
  <c r="AE31" i="110"/>
  <c r="Z31" i="110"/>
  <c r="Y31" i="110"/>
  <c r="T31" i="110"/>
  <c r="S31" i="110"/>
  <c r="N31" i="110"/>
  <c r="M31" i="110"/>
  <c r="H31" i="110"/>
  <c r="G31" i="110"/>
  <c r="B31" i="110"/>
  <c r="AF30" i="110"/>
  <c r="AE30" i="110"/>
  <c r="Z30" i="110"/>
  <c r="Y30" i="110"/>
  <c r="T30" i="110"/>
  <c r="S30" i="110"/>
  <c r="N30" i="110"/>
  <c r="M30" i="110"/>
  <c r="H30" i="110"/>
  <c r="G30" i="110"/>
  <c r="B30" i="110"/>
  <c r="AF29" i="110"/>
  <c r="AE29" i="110"/>
  <c r="Z29" i="110"/>
  <c r="Y29" i="110"/>
  <c r="T29" i="110"/>
  <c r="S29" i="110"/>
  <c r="N29" i="110"/>
  <c r="M29" i="110"/>
  <c r="H29" i="110"/>
  <c r="G29" i="110"/>
  <c r="B29" i="110"/>
  <c r="AF28" i="110"/>
  <c r="AE28" i="110"/>
  <c r="Z28" i="110"/>
  <c r="Y28" i="110"/>
  <c r="T28" i="110"/>
  <c r="S28" i="110"/>
  <c r="N28" i="110"/>
  <c r="M28" i="110"/>
  <c r="H28" i="110"/>
  <c r="G28" i="110"/>
  <c r="B28" i="110"/>
  <c r="AF27" i="110"/>
  <c r="AE27" i="110"/>
  <c r="Z27" i="110"/>
  <c r="Y27" i="110"/>
  <c r="T27" i="110"/>
  <c r="S27" i="110"/>
  <c r="N27" i="110"/>
  <c r="M27" i="110"/>
  <c r="H27" i="110"/>
  <c r="G27" i="110"/>
  <c r="B27" i="110"/>
  <c r="AF26" i="110"/>
  <c r="AE26" i="110"/>
  <c r="Z26" i="110"/>
  <c r="Y26" i="110"/>
  <c r="T26" i="110"/>
  <c r="S26" i="110"/>
  <c r="N26" i="110"/>
  <c r="M26" i="110"/>
  <c r="H26" i="110"/>
  <c r="G26" i="110"/>
  <c r="B26" i="110"/>
  <c r="AF25" i="110"/>
  <c r="AE25" i="110"/>
  <c r="Z25" i="110"/>
  <c r="Y25" i="110"/>
  <c r="T25" i="110"/>
  <c r="S25" i="110"/>
  <c r="N25" i="110"/>
  <c r="M25" i="110"/>
  <c r="H25" i="110"/>
  <c r="G25" i="110"/>
  <c r="B25" i="110"/>
  <c r="AF24" i="110"/>
  <c r="AE24" i="110"/>
  <c r="Z24" i="110"/>
  <c r="Y24" i="110"/>
  <c r="T24" i="110"/>
  <c r="S24" i="110"/>
  <c r="N24" i="110"/>
  <c r="M24" i="110"/>
  <c r="H24" i="110"/>
  <c r="G24" i="110"/>
  <c r="B24" i="110"/>
  <c r="AE23" i="110"/>
  <c r="Y23" i="110"/>
  <c r="S23" i="110"/>
  <c r="M23" i="110"/>
  <c r="G23" i="110"/>
  <c r="B23" i="110"/>
  <c r="AE22" i="110"/>
  <c r="Y22" i="110"/>
  <c r="S22" i="110"/>
  <c r="M22" i="110"/>
  <c r="B22" i="110"/>
  <c r="AF21" i="110"/>
  <c r="AD21" i="110"/>
  <c r="AB21" i="110" s="1"/>
  <c r="Z21" i="110"/>
  <c r="X21" i="110"/>
  <c r="V21" i="110" s="1"/>
  <c r="T21" i="110"/>
  <c r="R21" i="110"/>
  <c r="P21" i="110" s="1"/>
  <c r="N21" i="110"/>
  <c r="L21" i="110"/>
  <c r="J21" i="110" s="1"/>
  <c r="H21" i="110"/>
  <c r="F21" i="110"/>
  <c r="B21" i="110"/>
  <c r="B9" i="110"/>
  <c r="G202" i="110" s="1"/>
  <c r="B202" i="109"/>
  <c r="AD192" i="109"/>
  <c r="X192" i="109"/>
  <c r="R192" i="109"/>
  <c r="L192" i="109"/>
  <c r="F192" i="109"/>
  <c r="AF189" i="109"/>
  <c r="AE189" i="109"/>
  <c r="Z189" i="109"/>
  <c r="Y189" i="109"/>
  <c r="T189" i="109"/>
  <c r="S189" i="109"/>
  <c r="N189" i="109"/>
  <c r="M189" i="109"/>
  <c r="H189" i="109"/>
  <c r="G189" i="109"/>
  <c r="B189" i="109"/>
  <c r="AF188" i="109"/>
  <c r="AE188" i="109"/>
  <c r="Z188" i="109"/>
  <c r="Y188" i="109"/>
  <c r="T188" i="109"/>
  <c r="S188" i="109"/>
  <c r="N188" i="109"/>
  <c r="M188" i="109"/>
  <c r="H188" i="109"/>
  <c r="G188" i="109"/>
  <c r="B188" i="109"/>
  <c r="AF187" i="109"/>
  <c r="AE187" i="109"/>
  <c r="Z187" i="109"/>
  <c r="Y187" i="109"/>
  <c r="T187" i="109"/>
  <c r="S187" i="109"/>
  <c r="N187" i="109"/>
  <c r="M187" i="109"/>
  <c r="H187" i="109"/>
  <c r="G187" i="109"/>
  <c r="B187" i="109"/>
  <c r="AF186" i="109"/>
  <c r="AE186" i="109"/>
  <c r="Z186" i="109"/>
  <c r="Y186" i="109"/>
  <c r="T186" i="109"/>
  <c r="S186" i="109"/>
  <c r="N186" i="109"/>
  <c r="M186" i="109"/>
  <c r="H186" i="109"/>
  <c r="G186" i="109"/>
  <c r="B186" i="109"/>
  <c r="AF185" i="109"/>
  <c r="AE185" i="109"/>
  <c r="Z185" i="109"/>
  <c r="Y185" i="109"/>
  <c r="T185" i="109"/>
  <c r="S185" i="109"/>
  <c r="N185" i="109"/>
  <c r="M185" i="109"/>
  <c r="H185" i="109"/>
  <c r="G185" i="109"/>
  <c r="B185" i="109"/>
  <c r="AF184" i="109"/>
  <c r="AE184" i="109"/>
  <c r="Z184" i="109"/>
  <c r="Y184" i="109"/>
  <c r="T184" i="109"/>
  <c r="S184" i="109"/>
  <c r="N184" i="109"/>
  <c r="M184" i="109"/>
  <c r="H184" i="109"/>
  <c r="G184" i="109"/>
  <c r="B184" i="109"/>
  <c r="AF183" i="109"/>
  <c r="AE183" i="109"/>
  <c r="Z183" i="109"/>
  <c r="Y183" i="109"/>
  <c r="T183" i="109"/>
  <c r="S183" i="109"/>
  <c r="N183" i="109"/>
  <c r="M183" i="109"/>
  <c r="H183" i="109"/>
  <c r="G183" i="109"/>
  <c r="B183" i="109"/>
  <c r="AF182" i="109"/>
  <c r="AE182" i="109"/>
  <c r="Z182" i="109"/>
  <c r="Y182" i="109"/>
  <c r="T182" i="109"/>
  <c r="S182" i="109"/>
  <c r="N182" i="109"/>
  <c r="M182" i="109"/>
  <c r="H182" i="109"/>
  <c r="G182" i="109"/>
  <c r="B182" i="109"/>
  <c r="AF181" i="109"/>
  <c r="AE181" i="109"/>
  <c r="Z181" i="109"/>
  <c r="Y181" i="109"/>
  <c r="T181" i="109"/>
  <c r="S181" i="109"/>
  <c r="N181" i="109"/>
  <c r="M181" i="109"/>
  <c r="H181" i="109"/>
  <c r="G181" i="109"/>
  <c r="B181" i="109"/>
  <c r="AF180" i="109"/>
  <c r="AE180" i="109"/>
  <c r="Z180" i="109"/>
  <c r="Y180" i="109"/>
  <c r="T180" i="109"/>
  <c r="S180" i="109"/>
  <c r="N180" i="109"/>
  <c r="M180" i="109"/>
  <c r="H180" i="109"/>
  <c r="G180" i="109"/>
  <c r="B180" i="109"/>
  <c r="AF179" i="109"/>
  <c r="AE179" i="109"/>
  <c r="Z179" i="109"/>
  <c r="Y179" i="109"/>
  <c r="T179" i="109"/>
  <c r="S179" i="109"/>
  <c r="N179" i="109"/>
  <c r="M179" i="109"/>
  <c r="H179" i="109"/>
  <c r="G179" i="109"/>
  <c r="B179" i="109"/>
  <c r="AF178" i="109"/>
  <c r="AE178" i="109"/>
  <c r="Z178" i="109"/>
  <c r="Y178" i="109"/>
  <c r="T178" i="109"/>
  <c r="S178" i="109"/>
  <c r="N178" i="109"/>
  <c r="M178" i="109"/>
  <c r="H178" i="109"/>
  <c r="G178" i="109"/>
  <c r="B178" i="109"/>
  <c r="AF177" i="109"/>
  <c r="AE177" i="109"/>
  <c r="Z177" i="109"/>
  <c r="Y177" i="109"/>
  <c r="T177" i="109"/>
  <c r="S177" i="109"/>
  <c r="N177" i="109"/>
  <c r="M177" i="109"/>
  <c r="H177" i="109"/>
  <c r="G177" i="109"/>
  <c r="B177" i="109"/>
  <c r="AF176" i="109"/>
  <c r="AE176" i="109"/>
  <c r="Z176" i="109"/>
  <c r="Y176" i="109"/>
  <c r="T176" i="109"/>
  <c r="S176" i="109"/>
  <c r="N176" i="109"/>
  <c r="M176" i="109"/>
  <c r="H176" i="109"/>
  <c r="G176" i="109"/>
  <c r="B176" i="109"/>
  <c r="AF175" i="109"/>
  <c r="AE175" i="109"/>
  <c r="Z175" i="109"/>
  <c r="Y175" i="109"/>
  <c r="T175" i="109"/>
  <c r="S175" i="109"/>
  <c r="N175" i="109"/>
  <c r="M175" i="109"/>
  <c r="H175" i="109"/>
  <c r="G175" i="109"/>
  <c r="B175" i="109"/>
  <c r="AF174" i="109"/>
  <c r="AD174" i="109"/>
  <c r="AB174" i="109" s="1"/>
  <c r="Z174" i="109"/>
  <c r="X174" i="109"/>
  <c r="V174" i="109" s="1"/>
  <c r="T174" i="109"/>
  <c r="R174" i="109"/>
  <c r="P174" i="109" s="1"/>
  <c r="N174" i="109"/>
  <c r="L174" i="109"/>
  <c r="J174" i="109" s="1"/>
  <c r="H174" i="109"/>
  <c r="F174" i="109"/>
  <c r="D174" i="109" s="1"/>
  <c r="B174" i="109"/>
  <c r="AB173" i="109"/>
  <c r="V173" i="109"/>
  <c r="P173" i="109"/>
  <c r="J173" i="109"/>
  <c r="D173" i="109"/>
  <c r="AF172" i="109"/>
  <c r="AE172" i="109"/>
  <c r="Z172" i="109"/>
  <c r="Y172" i="109"/>
  <c r="T172" i="109"/>
  <c r="S172" i="109"/>
  <c r="N172" i="109"/>
  <c r="M172" i="109"/>
  <c r="H172" i="109"/>
  <c r="G172" i="109"/>
  <c r="B172" i="109"/>
  <c r="AF171" i="109"/>
  <c r="AE171" i="109"/>
  <c r="Z171" i="109"/>
  <c r="Y171" i="109"/>
  <c r="T171" i="109"/>
  <c r="S171" i="109"/>
  <c r="N171" i="109"/>
  <c r="M171" i="109"/>
  <c r="H171" i="109"/>
  <c r="G171" i="109"/>
  <c r="B171" i="109"/>
  <c r="AF170" i="109"/>
  <c r="AE170" i="109"/>
  <c r="Z170" i="109"/>
  <c r="Y170" i="109"/>
  <c r="T170" i="109"/>
  <c r="S170" i="109"/>
  <c r="N170" i="109"/>
  <c r="M170" i="109"/>
  <c r="H170" i="109"/>
  <c r="G170" i="109"/>
  <c r="B170" i="109"/>
  <c r="AF169" i="109"/>
  <c r="AE169" i="109"/>
  <c r="Z169" i="109"/>
  <c r="Y169" i="109"/>
  <c r="T169" i="109"/>
  <c r="S169" i="109"/>
  <c r="N169" i="109"/>
  <c r="M169" i="109"/>
  <c r="H169" i="109"/>
  <c r="G169" i="109"/>
  <c r="B169" i="109"/>
  <c r="AF168" i="109"/>
  <c r="AE168" i="109"/>
  <c r="Z168" i="109"/>
  <c r="Y168" i="109"/>
  <c r="T168" i="109"/>
  <c r="S168" i="109"/>
  <c r="N168" i="109"/>
  <c r="M168" i="109"/>
  <c r="H168" i="109"/>
  <c r="G168" i="109"/>
  <c r="B168" i="109"/>
  <c r="AF167" i="109"/>
  <c r="AE167" i="109"/>
  <c r="Z167" i="109"/>
  <c r="Y167" i="109"/>
  <c r="T167" i="109"/>
  <c r="S167" i="109"/>
  <c r="N167" i="109"/>
  <c r="M167" i="109"/>
  <c r="H167" i="109"/>
  <c r="G167" i="109"/>
  <c r="B167" i="109"/>
  <c r="AF166" i="109"/>
  <c r="AE166" i="109"/>
  <c r="Z166" i="109"/>
  <c r="Y166" i="109"/>
  <c r="T166" i="109"/>
  <c r="S166" i="109"/>
  <c r="N166" i="109"/>
  <c r="M166" i="109"/>
  <c r="H166" i="109"/>
  <c r="G166" i="109"/>
  <c r="B166" i="109"/>
  <c r="AF165" i="109"/>
  <c r="AE165" i="109"/>
  <c r="Z165" i="109"/>
  <c r="Y165" i="109"/>
  <c r="T165" i="109"/>
  <c r="S165" i="109"/>
  <c r="N165" i="109"/>
  <c r="M165" i="109"/>
  <c r="H165" i="109"/>
  <c r="G165" i="109"/>
  <c r="B165" i="109"/>
  <c r="AF164" i="109"/>
  <c r="AE164" i="109"/>
  <c r="Z164" i="109"/>
  <c r="Y164" i="109"/>
  <c r="T164" i="109"/>
  <c r="S164" i="109"/>
  <c r="N164" i="109"/>
  <c r="M164" i="109"/>
  <c r="H164" i="109"/>
  <c r="G164" i="109"/>
  <c r="B164" i="109"/>
  <c r="AF163" i="109"/>
  <c r="AE163" i="109"/>
  <c r="Z163" i="109"/>
  <c r="Y163" i="109"/>
  <c r="T163" i="109"/>
  <c r="S163" i="109"/>
  <c r="N163" i="109"/>
  <c r="M163" i="109"/>
  <c r="H163" i="109"/>
  <c r="G163" i="109"/>
  <c r="B163" i="109"/>
  <c r="AF162" i="109"/>
  <c r="AE162" i="109"/>
  <c r="Z162" i="109"/>
  <c r="Y162" i="109"/>
  <c r="T162" i="109"/>
  <c r="S162" i="109"/>
  <c r="N162" i="109"/>
  <c r="M162" i="109"/>
  <c r="H162" i="109"/>
  <c r="G162" i="109"/>
  <c r="B162" i="109"/>
  <c r="AF161" i="109"/>
  <c r="AE161" i="109"/>
  <c r="Z161" i="109"/>
  <c r="Y161" i="109"/>
  <c r="T161" i="109"/>
  <c r="S161" i="109"/>
  <c r="N161" i="109"/>
  <c r="M161" i="109"/>
  <c r="H161" i="109"/>
  <c r="G161" i="109"/>
  <c r="B161" i="109"/>
  <c r="AF160" i="109"/>
  <c r="AE160" i="109"/>
  <c r="Z160" i="109"/>
  <c r="Y160" i="109"/>
  <c r="T160" i="109"/>
  <c r="S160" i="109"/>
  <c r="N160" i="109"/>
  <c r="M160" i="109"/>
  <c r="H160" i="109"/>
  <c r="G160" i="109"/>
  <c r="B160" i="109"/>
  <c r="AF159" i="109"/>
  <c r="AE159" i="109"/>
  <c r="Z159" i="109"/>
  <c r="Y159" i="109"/>
  <c r="T159" i="109"/>
  <c r="S159" i="109"/>
  <c r="N159" i="109"/>
  <c r="M159" i="109"/>
  <c r="H159" i="109"/>
  <c r="G159" i="109"/>
  <c r="B159" i="109"/>
  <c r="AF158" i="109"/>
  <c r="AE158" i="109"/>
  <c r="Z158" i="109"/>
  <c r="Y158" i="109"/>
  <c r="T158" i="109"/>
  <c r="S158" i="109"/>
  <c r="N158" i="109"/>
  <c r="M158" i="109"/>
  <c r="H158" i="109"/>
  <c r="G158" i="109"/>
  <c r="B158" i="109"/>
  <c r="AF157" i="109"/>
  <c r="AD157" i="109"/>
  <c r="AB157" i="109" s="1"/>
  <c r="Z157" i="109"/>
  <c r="X157" i="109"/>
  <c r="V157" i="109" s="1"/>
  <c r="T157" i="109"/>
  <c r="R157" i="109"/>
  <c r="P157" i="109" s="1"/>
  <c r="N157" i="109"/>
  <c r="L157" i="109"/>
  <c r="J157" i="109" s="1"/>
  <c r="H157" i="109"/>
  <c r="F157" i="109"/>
  <c r="B157" i="109"/>
  <c r="AB156" i="109"/>
  <c r="V156" i="109"/>
  <c r="P156" i="109"/>
  <c r="J156" i="109"/>
  <c r="D156" i="109"/>
  <c r="AF155" i="109"/>
  <c r="AE155" i="109"/>
  <c r="Z155" i="109"/>
  <c r="Y155" i="109"/>
  <c r="T155" i="109"/>
  <c r="S155" i="109"/>
  <c r="N155" i="109"/>
  <c r="M155" i="109"/>
  <c r="H155" i="109"/>
  <c r="G155" i="109"/>
  <c r="B155" i="109"/>
  <c r="AF154" i="109"/>
  <c r="AE154" i="109"/>
  <c r="Z154" i="109"/>
  <c r="Y154" i="109"/>
  <c r="T154" i="109"/>
  <c r="S154" i="109"/>
  <c r="N154" i="109"/>
  <c r="M154" i="109"/>
  <c r="H154" i="109"/>
  <c r="G154" i="109"/>
  <c r="B154" i="109"/>
  <c r="AF153" i="109"/>
  <c r="AE153" i="109"/>
  <c r="Z153" i="109"/>
  <c r="Y153" i="109"/>
  <c r="T153" i="109"/>
  <c r="S153" i="109"/>
  <c r="N153" i="109"/>
  <c r="M153" i="109"/>
  <c r="H153" i="109"/>
  <c r="G153" i="109"/>
  <c r="B153" i="109"/>
  <c r="AF152" i="109"/>
  <c r="AE152" i="109"/>
  <c r="Z152" i="109"/>
  <c r="Y152" i="109"/>
  <c r="T152" i="109"/>
  <c r="S152" i="109"/>
  <c r="N152" i="109"/>
  <c r="M152" i="109"/>
  <c r="H152" i="109"/>
  <c r="G152" i="109"/>
  <c r="B152" i="109"/>
  <c r="AF151" i="109"/>
  <c r="AE151" i="109"/>
  <c r="Z151" i="109"/>
  <c r="Y151" i="109"/>
  <c r="T151" i="109"/>
  <c r="S151" i="109"/>
  <c r="N151" i="109"/>
  <c r="M151" i="109"/>
  <c r="H151" i="109"/>
  <c r="G151" i="109"/>
  <c r="B151" i="109"/>
  <c r="AF150" i="109"/>
  <c r="AE150" i="109"/>
  <c r="Z150" i="109"/>
  <c r="Y150" i="109"/>
  <c r="T150" i="109"/>
  <c r="S150" i="109"/>
  <c r="N150" i="109"/>
  <c r="M150" i="109"/>
  <c r="H150" i="109"/>
  <c r="G150" i="109"/>
  <c r="B150" i="109"/>
  <c r="AF149" i="109"/>
  <c r="AE149" i="109"/>
  <c r="Z149" i="109"/>
  <c r="Y149" i="109"/>
  <c r="T149" i="109"/>
  <c r="S149" i="109"/>
  <c r="N149" i="109"/>
  <c r="M149" i="109"/>
  <c r="H149" i="109"/>
  <c r="G149" i="109"/>
  <c r="B149" i="109"/>
  <c r="AF148" i="109"/>
  <c r="AE148" i="109"/>
  <c r="Z148" i="109"/>
  <c r="Y148" i="109"/>
  <c r="T148" i="109"/>
  <c r="S148" i="109"/>
  <c r="N148" i="109"/>
  <c r="M148" i="109"/>
  <c r="H148" i="109"/>
  <c r="G148" i="109"/>
  <c r="B148" i="109"/>
  <c r="AF147" i="109"/>
  <c r="AE147" i="109"/>
  <c r="Z147" i="109"/>
  <c r="Y147" i="109"/>
  <c r="T147" i="109"/>
  <c r="S147" i="109"/>
  <c r="N147" i="109"/>
  <c r="M147" i="109"/>
  <c r="H147" i="109"/>
  <c r="G147" i="109"/>
  <c r="B147" i="109"/>
  <c r="AF146" i="109"/>
  <c r="AE146" i="109"/>
  <c r="Z146" i="109"/>
  <c r="Y146" i="109"/>
  <c r="T146" i="109"/>
  <c r="S146" i="109"/>
  <c r="N146" i="109"/>
  <c r="M146" i="109"/>
  <c r="H146" i="109"/>
  <c r="G146" i="109"/>
  <c r="B146" i="109"/>
  <c r="AF145" i="109"/>
  <c r="AE145" i="109"/>
  <c r="Z145" i="109"/>
  <c r="Y145" i="109"/>
  <c r="T145" i="109"/>
  <c r="S145" i="109"/>
  <c r="N145" i="109"/>
  <c r="M145" i="109"/>
  <c r="H145" i="109"/>
  <c r="G145" i="109"/>
  <c r="B145" i="109"/>
  <c r="AF144" i="109"/>
  <c r="AE144" i="109"/>
  <c r="Z144" i="109"/>
  <c r="Y144" i="109"/>
  <c r="T144" i="109"/>
  <c r="S144" i="109"/>
  <c r="N144" i="109"/>
  <c r="M144" i="109"/>
  <c r="H144" i="109"/>
  <c r="G144" i="109"/>
  <c r="B144" i="109"/>
  <c r="AF143" i="109"/>
  <c r="AE143" i="109"/>
  <c r="Z143" i="109"/>
  <c r="Y143" i="109"/>
  <c r="T143" i="109"/>
  <c r="S143" i="109"/>
  <c r="N143" i="109"/>
  <c r="M143" i="109"/>
  <c r="H143" i="109"/>
  <c r="G143" i="109"/>
  <c r="B143" i="109"/>
  <c r="AF142" i="109"/>
  <c r="AE142" i="109"/>
  <c r="Z142" i="109"/>
  <c r="Y142" i="109"/>
  <c r="T142" i="109"/>
  <c r="S142" i="109"/>
  <c r="N142" i="109"/>
  <c r="M142" i="109"/>
  <c r="H142" i="109"/>
  <c r="G142" i="109"/>
  <c r="B142" i="109"/>
  <c r="AF141" i="109"/>
  <c r="AE141" i="109"/>
  <c r="Z141" i="109"/>
  <c r="Y141" i="109"/>
  <c r="T141" i="109"/>
  <c r="S141" i="109"/>
  <c r="N141" i="109"/>
  <c r="M141" i="109"/>
  <c r="H141" i="109"/>
  <c r="G141" i="109"/>
  <c r="B141" i="109"/>
  <c r="AF140" i="109"/>
  <c r="AD140" i="109"/>
  <c r="AB140" i="109" s="1"/>
  <c r="Z140" i="109"/>
  <c r="X140" i="109"/>
  <c r="V140" i="109" s="1"/>
  <c r="T140" i="109"/>
  <c r="R140" i="109"/>
  <c r="P140" i="109" s="1"/>
  <c r="N140" i="109"/>
  <c r="L140" i="109"/>
  <c r="J140" i="109" s="1"/>
  <c r="H140" i="109"/>
  <c r="F140" i="109"/>
  <c r="B140" i="109"/>
  <c r="AB139" i="109"/>
  <c r="V139" i="109"/>
  <c r="P139" i="109"/>
  <c r="J139" i="109"/>
  <c r="D139" i="109"/>
  <c r="AF138" i="109"/>
  <c r="AE138" i="109"/>
  <c r="Z138" i="109"/>
  <c r="Y138" i="109"/>
  <c r="T138" i="109"/>
  <c r="S138" i="109"/>
  <c r="N138" i="109"/>
  <c r="M138" i="109"/>
  <c r="H138" i="109"/>
  <c r="G138" i="109"/>
  <c r="B138" i="109"/>
  <c r="AF137" i="109"/>
  <c r="AE137" i="109"/>
  <c r="Z137" i="109"/>
  <c r="Y137" i="109"/>
  <c r="T137" i="109"/>
  <c r="S137" i="109"/>
  <c r="N137" i="109"/>
  <c r="M137" i="109"/>
  <c r="H137" i="109"/>
  <c r="G137" i="109"/>
  <c r="B137" i="109"/>
  <c r="AF136" i="109"/>
  <c r="AE136" i="109"/>
  <c r="Z136" i="109"/>
  <c r="Y136" i="109"/>
  <c r="T136" i="109"/>
  <c r="S136" i="109"/>
  <c r="N136" i="109"/>
  <c r="M136" i="109"/>
  <c r="H136" i="109"/>
  <c r="G136" i="109"/>
  <c r="B136" i="109"/>
  <c r="AF135" i="109"/>
  <c r="AE135" i="109"/>
  <c r="Z135" i="109"/>
  <c r="Y135" i="109"/>
  <c r="T135" i="109"/>
  <c r="S135" i="109"/>
  <c r="N135" i="109"/>
  <c r="M135" i="109"/>
  <c r="H135" i="109"/>
  <c r="G135" i="109"/>
  <c r="B135" i="109"/>
  <c r="AF134" i="109"/>
  <c r="AE134" i="109"/>
  <c r="Z134" i="109"/>
  <c r="Y134" i="109"/>
  <c r="T134" i="109"/>
  <c r="S134" i="109"/>
  <c r="N134" i="109"/>
  <c r="M134" i="109"/>
  <c r="H134" i="109"/>
  <c r="G134" i="109"/>
  <c r="B134" i="109"/>
  <c r="AF133" i="109"/>
  <c r="AE133" i="109"/>
  <c r="Z133" i="109"/>
  <c r="Y133" i="109"/>
  <c r="T133" i="109"/>
  <c r="S133" i="109"/>
  <c r="N133" i="109"/>
  <c r="M133" i="109"/>
  <c r="H133" i="109"/>
  <c r="G133" i="109"/>
  <c r="B133" i="109"/>
  <c r="AF132" i="109"/>
  <c r="AE132" i="109"/>
  <c r="Z132" i="109"/>
  <c r="Y132" i="109"/>
  <c r="T132" i="109"/>
  <c r="S132" i="109"/>
  <c r="N132" i="109"/>
  <c r="M132" i="109"/>
  <c r="H132" i="109"/>
  <c r="G132" i="109"/>
  <c r="B132" i="109"/>
  <c r="AF131" i="109"/>
  <c r="AE131" i="109"/>
  <c r="Z131" i="109"/>
  <c r="Y131" i="109"/>
  <c r="T131" i="109"/>
  <c r="S131" i="109"/>
  <c r="N131" i="109"/>
  <c r="M131" i="109"/>
  <c r="H131" i="109"/>
  <c r="G131" i="109"/>
  <c r="B131" i="109"/>
  <c r="AF130" i="109"/>
  <c r="AE130" i="109"/>
  <c r="Z130" i="109"/>
  <c r="Y130" i="109"/>
  <c r="T130" i="109"/>
  <c r="S130" i="109"/>
  <c r="N130" i="109"/>
  <c r="M130" i="109"/>
  <c r="H130" i="109"/>
  <c r="G130" i="109"/>
  <c r="B130" i="109"/>
  <c r="AF129" i="109"/>
  <c r="AE129" i="109"/>
  <c r="Z129" i="109"/>
  <c r="Y129" i="109"/>
  <c r="T129" i="109"/>
  <c r="S129" i="109"/>
  <c r="N129" i="109"/>
  <c r="M129" i="109"/>
  <c r="H129" i="109"/>
  <c r="G129" i="109"/>
  <c r="B129" i="109"/>
  <c r="AF128" i="109"/>
  <c r="AE128" i="109"/>
  <c r="Z128" i="109"/>
  <c r="Y128" i="109"/>
  <c r="T128" i="109"/>
  <c r="S128" i="109"/>
  <c r="N128" i="109"/>
  <c r="M128" i="109"/>
  <c r="H128" i="109"/>
  <c r="G128" i="109"/>
  <c r="B128" i="109"/>
  <c r="AF127" i="109"/>
  <c r="AE127" i="109"/>
  <c r="Z127" i="109"/>
  <c r="Y127" i="109"/>
  <c r="T127" i="109"/>
  <c r="S127" i="109"/>
  <c r="N127" i="109"/>
  <c r="M127" i="109"/>
  <c r="H127" i="109"/>
  <c r="G127" i="109"/>
  <c r="B127" i="109"/>
  <c r="AF126" i="109"/>
  <c r="AE126" i="109"/>
  <c r="Z126" i="109"/>
  <c r="Y126" i="109"/>
  <c r="T126" i="109"/>
  <c r="S126" i="109"/>
  <c r="N126" i="109"/>
  <c r="M126" i="109"/>
  <c r="H126" i="109"/>
  <c r="G126" i="109"/>
  <c r="B126" i="109"/>
  <c r="AF125" i="109"/>
  <c r="AE125" i="109"/>
  <c r="Z125" i="109"/>
  <c r="Y125" i="109"/>
  <c r="T125" i="109"/>
  <c r="S125" i="109"/>
  <c r="N125" i="109"/>
  <c r="M125" i="109"/>
  <c r="H125" i="109"/>
  <c r="G125" i="109"/>
  <c r="B125" i="109"/>
  <c r="AF124" i="109"/>
  <c r="AE124" i="109"/>
  <c r="Z124" i="109"/>
  <c r="Y124" i="109"/>
  <c r="T124" i="109"/>
  <c r="S124" i="109"/>
  <c r="N124" i="109"/>
  <c r="M124" i="109"/>
  <c r="H124" i="109"/>
  <c r="G124" i="109"/>
  <c r="B124" i="109"/>
  <c r="AF123" i="109"/>
  <c r="AD123" i="109"/>
  <c r="AB123" i="109" s="1"/>
  <c r="Z123" i="109"/>
  <c r="X123" i="109"/>
  <c r="V123" i="109" s="1"/>
  <c r="T123" i="109"/>
  <c r="R123" i="109"/>
  <c r="P123" i="109" s="1"/>
  <c r="N123" i="109"/>
  <c r="L123" i="109"/>
  <c r="J123" i="109" s="1"/>
  <c r="H123" i="109"/>
  <c r="F123" i="109"/>
  <c r="D123" i="109" s="1"/>
  <c r="B123" i="109"/>
  <c r="AI122" i="109"/>
  <c r="AB122" i="109"/>
  <c r="V122" i="109"/>
  <c r="P122" i="109"/>
  <c r="J122" i="109"/>
  <c r="D122" i="109"/>
  <c r="AF121" i="109"/>
  <c r="AE121" i="109"/>
  <c r="Z121" i="109"/>
  <c r="Y121" i="109"/>
  <c r="T121" i="109"/>
  <c r="S121" i="109"/>
  <c r="N121" i="109"/>
  <c r="M121" i="109"/>
  <c r="H121" i="109"/>
  <c r="G121" i="109"/>
  <c r="B121" i="109"/>
  <c r="AF120" i="109"/>
  <c r="AE120" i="109"/>
  <c r="Z120" i="109"/>
  <c r="Y120" i="109"/>
  <c r="T120" i="109"/>
  <c r="S120" i="109"/>
  <c r="N120" i="109"/>
  <c r="M120" i="109"/>
  <c r="H120" i="109"/>
  <c r="G120" i="109"/>
  <c r="B120" i="109"/>
  <c r="AF119" i="109"/>
  <c r="AE119" i="109"/>
  <c r="Z119" i="109"/>
  <c r="Y119" i="109"/>
  <c r="T119" i="109"/>
  <c r="S119" i="109"/>
  <c r="N119" i="109"/>
  <c r="M119" i="109"/>
  <c r="H119" i="109"/>
  <c r="G119" i="109"/>
  <c r="B119" i="109"/>
  <c r="AF118" i="109"/>
  <c r="AE118" i="109"/>
  <c r="Z118" i="109"/>
  <c r="Y118" i="109"/>
  <c r="T118" i="109"/>
  <c r="S118" i="109"/>
  <c r="N118" i="109"/>
  <c r="M118" i="109"/>
  <c r="H118" i="109"/>
  <c r="G118" i="109"/>
  <c r="B118" i="109"/>
  <c r="AE107" i="109"/>
  <c r="AE106" i="109" s="1"/>
  <c r="Y107" i="109"/>
  <c r="Y106" i="109" s="1"/>
  <c r="S107" i="109"/>
  <c r="S106" i="109" s="1"/>
  <c r="M107" i="109"/>
  <c r="M106" i="109" s="1"/>
  <c r="G107" i="109"/>
  <c r="G106" i="109" s="1"/>
  <c r="B107" i="109"/>
  <c r="AD106" i="109"/>
  <c r="AB106" i="109" s="1"/>
  <c r="X106" i="109"/>
  <c r="V106" i="109" s="1"/>
  <c r="R106" i="109"/>
  <c r="P106" i="109" s="1"/>
  <c r="L106" i="109"/>
  <c r="F106" i="109"/>
  <c r="D106" i="109" s="1"/>
  <c r="B106" i="109"/>
  <c r="AB105" i="109"/>
  <c r="V105" i="109"/>
  <c r="P105" i="109"/>
  <c r="J105" i="109"/>
  <c r="D105" i="109"/>
  <c r="AF104" i="109"/>
  <c r="AE104" i="109"/>
  <c r="Z104" i="109"/>
  <c r="Y104" i="109"/>
  <c r="T104" i="109"/>
  <c r="S104" i="109"/>
  <c r="N104" i="109"/>
  <c r="M104" i="109"/>
  <c r="H104" i="109"/>
  <c r="G104" i="109"/>
  <c r="B104" i="109"/>
  <c r="AF103" i="109"/>
  <c r="AE103" i="109"/>
  <c r="Z103" i="109"/>
  <c r="Y103" i="109"/>
  <c r="T103" i="109"/>
  <c r="S103" i="109"/>
  <c r="N103" i="109"/>
  <c r="M103" i="109"/>
  <c r="H103" i="109"/>
  <c r="G103" i="109"/>
  <c r="B103" i="109"/>
  <c r="AF102" i="109"/>
  <c r="AE102" i="109"/>
  <c r="Z102" i="109"/>
  <c r="Y102" i="109"/>
  <c r="T102" i="109"/>
  <c r="S102" i="109"/>
  <c r="N102" i="109"/>
  <c r="M102" i="109"/>
  <c r="H102" i="109"/>
  <c r="G102" i="109"/>
  <c r="B102" i="109"/>
  <c r="AF101" i="109"/>
  <c r="AE101" i="109"/>
  <c r="Z101" i="109"/>
  <c r="Y101" i="109"/>
  <c r="T101" i="109"/>
  <c r="S101" i="109"/>
  <c r="N101" i="109"/>
  <c r="M101" i="109"/>
  <c r="H101" i="109"/>
  <c r="G101" i="109"/>
  <c r="AF100" i="109"/>
  <c r="AE100" i="109"/>
  <c r="Z100" i="109"/>
  <c r="Y100" i="109"/>
  <c r="T100" i="109"/>
  <c r="S100" i="109"/>
  <c r="N100" i="109"/>
  <c r="M100" i="109"/>
  <c r="H100" i="109"/>
  <c r="G100" i="109"/>
  <c r="AF99" i="109"/>
  <c r="AE99" i="109"/>
  <c r="Z99" i="109"/>
  <c r="Y99" i="109"/>
  <c r="T99" i="109"/>
  <c r="S99" i="109"/>
  <c r="N99" i="109"/>
  <c r="M99" i="109"/>
  <c r="H99" i="109"/>
  <c r="G99" i="109"/>
  <c r="AF98" i="109"/>
  <c r="AE98" i="109"/>
  <c r="Z98" i="109"/>
  <c r="Y98" i="109"/>
  <c r="T98" i="109"/>
  <c r="S98" i="109"/>
  <c r="N98" i="109"/>
  <c r="M98" i="109"/>
  <c r="H98" i="109"/>
  <c r="G98" i="109"/>
  <c r="AF96" i="109"/>
  <c r="AD89" i="109"/>
  <c r="AB89" i="109" s="1"/>
  <c r="X89" i="109"/>
  <c r="V89" i="109" s="1"/>
  <c r="R89" i="109"/>
  <c r="P89" i="109" s="1"/>
  <c r="L89" i="109"/>
  <c r="J89" i="109" s="1"/>
  <c r="F89" i="109"/>
  <c r="D89" i="109" s="1"/>
  <c r="B89" i="109"/>
  <c r="AB88" i="109"/>
  <c r="V88" i="109"/>
  <c r="P88" i="109"/>
  <c r="J88" i="109"/>
  <c r="D88" i="109"/>
  <c r="AF87" i="109"/>
  <c r="AE87" i="109"/>
  <c r="Z87" i="109"/>
  <c r="Y87" i="109"/>
  <c r="T87" i="109"/>
  <c r="S87" i="109"/>
  <c r="N87" i="109"/>
  <c r="M87" i="109"/>
  <c r="H87" i="109"/>
  <c r="G87" i="109"/>
  <c r="B87" i="109"/>
  <c r="AF86" i="109"/>
  <c r="AE86" i="109"/>
  <c r="Z86" i="109"/>
  <c r="Y86" i="109"/>
  <c r="T86" i="109"/>
  <c r="S86" i="109"/>
  <c r="N86" i="109"/>
  <c r="M86" i="109"/>
  <c r="H86" i="109"/>
  <c r="G86" i="109"/>
  <c r="B86" i="109"/>
  <c r="AF85" i="109"/>
  <c r="AE85" i="109"/>
  <c r="Z85" i="109"/>
  <c r="Y85" i="109"/>
  <c r="T85" i="109"/>
  <c r="S85" i="109"/>
  <c r="N85" i="109"/>
  <c r="M85" i="109"/>
  <c r="H85" i="109"/>
  <c r="G85" i="109"/>
  <c r="B85" i="109"/>
  <c r="AF84" i="109"/>
  <c r="AE84" i="109"/>
  <c r="Z84" i="109"/>
  <c r="Y84" i="109"/>
  <c r="T84" i="109"/>
  <c r="S84" i="109"/>
  <c r="N84" i="109"/>
  <c r="M84" i="109"/>
  <c r="H84" i="109"/>
  <c r="G84" i="109"/>
  <c r="B84" i="109"/>
  <c r="AF83" i="109"/>
  <c r="AE83" i="109"/>
  <c r="Z83" i="109"/>
  <c r="Y83" i="109"/>
  <c r="T83" i="109"/>
  <c r="S83" i="109"/>
  <c r="N83" i="109"/>
  <c r="M83" i="109"/>
  <c r="H83" i="109"/>
  <c r="G83" i="109"/>
  <c r="B83" i="109"/>
  <c r="AF82" i="109"/>
  <c r="AE82" i="109"/>
  <c r="Z82" i="109"/>
  <c r="Y82" i="109"/>
  <c r="T82" i="109"/>
  <c r="S82" i="109"/>
  <c r="N82" i="109"/>
  <c r="M82" i="109"/>
  <c r="H82" i="109"/>
  <c r="G82" i="109"/>
  <c r="B82" i="109"/>
  <c r="AF81" i="109"/>
  <c r="AE81" i="109"/>
  <c r="Z81" i="109"/>
  <c r="Y81" i="109"/>
  <c r="T81" i="109"/>
  <c r="S81" i="109"/>
  <c r="N81" i="109"/>
  <c r="M81" i="109"/>
  <c r="H81" i="109"/>
  <c r="G81" i="109"/>
  <c r="AF80" i="109"/>
  <c r="AE80" i="109"/>
  <c r="Z80" i="109"/>
  <c r="Y80" i="109"/>
  <c r="T80" i="109"/>
  <c r="S80" i="109"/>
  <c r="N80" i="109"/>
  <c r="M80" i="109"/>
  <c r="H80" i="109"/>
  <c r="G80" i="109"/>
  <c r="AF79" i="109"/>
  <c r="AE79" i="109"/>
  <c r="Z79" i="109"/>
  <c r="Y79" i="109"/>
  <c r="T79" i="109"/>
  <c r="S79" i="109"/>
  <c r="N79" i="109"/>
  <c r="M79" i="109"/>
  <c r="H79" i="109"/>
  <c r="G79" i="109"/>
  <c r="AD72" i="109"/>
  <c r="AB72" i="109" s="1"/>
  <c r="X72" i="109"/>
  <c r="V72" i="109" s="1"/>
  <c r="R72" i="109"/>
  <c r="P72" i="109" s="1"/>
  <c r="L72" i="109"/>
  <c r="J72" i="109" s="1"/>
  <c r="F72" i="109"/>
  <c r="B72" i="109"/>
  <c r="AB71" i="109"/>
  <c r="V71" i="109"/>
  <c r="P71" i="109"/>
  <c r="J71" i="109"/>
  <c r="D71" i="109"/>
  <c r="AF70" i="109"/>
  <c r="AE70" i="109"/>
  <c r="Z70" i="109"/>
  <c r="Y70" i="109"/>
  <c r="T70" i="109"/>
  <c r="S70" i="109"/>
  <c r="N70" i="109"/>
  <c r="M70" i="109"/>
  <c r="H70" i="109"/>
  <c r="G70" i="109"/>
  <c r="B70" i="109"/>
  <c r="AF69" i="109"/>
  <c r="AE69" i="109"/>
  <c r="Z69" i="109"/>
  <c r="Y69" i="109"/>
  <c r="T69" i="109"/>
  <c r="S69" i="109"/>
  <c r="N69" i="109"/>
  <c r="M69" i="109"/>
  <c r="H69" i="109"/>
  <c r="G69" i="109"/>
  <c r="B69" i="109"/>
  <c r="AF68" i="109"/>
  <c r="AE68" i="109"/>
  <c r="Z68" i="109"/>
  <c r="Y68" i="109"/>
  <c r="T68" i="109"/>
  <c r="S68" i="109"/>
  <c r="N68" i="109"/>
  <c r="M68" i="109"/>
  <c r="H68" i="109"/>
  <c r="G68" i="109"/>
  <c r="B68" i="109"/>
  <c r="AF67" i="109"/>
  <c r="AE67" i="109"/>
  <c r="Z67" i="109"/>
  <c r="Y67" i="109"/>
  <c r="T67" i="109"/>
  <c r="S67" i="109"/>
  <c r="N67" i="109"/>
  <c r="M67" i="109"/>
  <c r="H67" i="109"/>
  <c r="G67" i="109"/>
  <c r="B67" i="109"/>
  <c r="AF66" i="109"/>
  <c r="AE66" i="109"/>
  <c r="Z66" i="109"/>
  <c r="Y66" i="109"/>
  <c r="T66" i="109"/>
  <c r="S66" i="109"/>
  <c r="N66" i="109"/>
  <c r="M66" i="109"/>
  <c r="H66" i="109"/>
  <c r="G66" i="109"/>
  <c r="B66" i="109"/>
  <c r="AF65" i="109"/>
  <c r="AE65" i="109"/>
  <c r="Z65" i="109"/>
  <c r="Y65" i="109"/>
  <c r="T65" i="109"/>
  <c r="S65" i="109"/>
  <c r="N65" i="109"/>
  <c r="M65" i="109"/>
  <c r="H65" i="109"/>
  <c r="G65" i="109"/>
  <c r="B65" i="109"/>
  <c r="AF64" i="109"/>
  <c r="AE64" i="109"/>
  <c r="Z64" i="109"/>
  <c r="Y64" i="109"/>
  <c r="T64" i="109"/>
  <c r="S64" i="109"/>
  <c r="N64" i="109"/>
  <c r="M64" i="109"/>
  <c r="H64" i="109"/>
  <c r="G64" i="109"/>
  <c r="B64" i="109"/>
  <c r="AF63" i="109"/>
  <c r="AE63" i="109"/>
  <c r="Z63" i="109"/>
  <c r="Y63" i="109"/>
  <c r="T63" i="109"/>
  <c r="S63" i="109"/>
  <c r="N63" i="109"/>
  <c r="M63" i="109"/>
  <c r="H63" i="109"/>
  <c r="G63" i="109"/>
  <c r="B63" i="109"/>
  <c r="AF62" i="109"/>
  <c r="AE62" i="109"/>
  <c r="Z62" i="109"/>
  <c r="Y62" i="109"/>
  <c r="T62" i="109"/>
  <c r="S62" i="109"/>
  <c r="N62" i="109"/>
  <c r="M62" i="109"/>
  <c r="H62" i="109"/>
  <c r="G62" i="109"/>
  <c r="B62" i="109"/>
  <c r="AF61" i="109"/>
  <c r="AE61" i="109"/>
  <c r="Z61" i="109"/>
  <c r="Y61" i="109"/>
  <c r="T61" i="109"/>
  <c r="S61" i="109"/>
  <c r="N61" i="109"/>
  <c r="M61" i="109"/>
  <c r="H61" i="109"/>
  <c r="G61" i="109"/>
  <c r="B61" i="109"/>
  <c r="AF60" i="109"/>
  <c r="AE60" i="109"/>
  <c r="Z60" i="109"/>
  <c r="Y60" i="109"/>
  <c r="T60" i="109"/>
  <c r="S60" i="109"/>
  <c r="N60" i="109"/>
  <c r="M60" i="109"/>
  <c r="H60" i="109"/>
  <c r="G60" i="109"/>
  <c r="B60" i="109"/>
  <c r="AF59" i="109"/>
  <c r="AE59" i="109"/>
  <c r="Z59" i="109"/>
  <c r="Y59" i="109"/>
  <c r="T59" i="109"/>
  <c r="S59" i="109"/>
  <c r="N59" i="109"/>
  <c r="M59" i="109"/>
  <c r="H59" i="109"/>
  <c r="G59" i="109"/>
  <c r="B59" i="109"/>
  <c r="AF58" i="109"/>
  <c r="AE58" i="109"/>
  <c r="Z58" i="109"/>
  <c r="Y58" i="109"/>
  <c r="T58" i="109"/>
  <c r="S58" i="109"/>
  <c r="N58" i="109"/>
  <c r="M58" i="109"/>
  <c r="H58" i="109"/>
  <c r="G58" i="109"/>
  <c r="B58" i="109"/>
  <c r="AD55" i="109"/>
  <c r="AB55" i="109" s="1"/>
  <c r="X55" i="109"/>
  <c r="V55" i="109" s="1"/>
  <c r="R55" i="109"/>
  <c r="L55" i="109"/>
  <c r="J55" i="109" s="1"/>
  <c r="F55" i="109"/>
  <c r="D55" i="109" s="1"/>
  <c r="B55" i="109"/>
  <c r="AB54" i="109"/>
  <c r="V54" i="109"/>
  <c r="P54" i="109"/>
  <c r="J54" i="109"/>
  <c r="D54" i="109"/>
  <c r="AF53" i="109"/>
  <c r="AE53" i="109"/>
  <c r="Z53" i="109"/>
  <c r="Y53" i="109"/>
  <c r="T53" i="109"/>
  <c r="S53" i="109"/>
  <c r="N53" i="109"/>
  <c r="M53" i="109"/>
  <c r="H53" i="109"/>
  <c r="G53" i="109"/>
  <c r="B53" i="109"/>
  <c r="AF52" i="109"/>
  <c r="AE52" i="109"/>
  <c r="Z52" i="109"/>
  <c r="Y52" i="109"/>
  <c r="T52" i="109"/>
  <c r="S52" i="109"/>
  <c r="N52" i="109"/>
  <c r="M52" i="109"/>
  <c r="H52" i="109"/>
  <c r="G52" i="109"/>
  <c r="B52" i="109"/>
  <c r="AF51" i="109"/>
  <c r="AE51" i="109"/>
  <c r="Z51" i="109"/>
  <c r="Y51" i="109"/>
  <c r="T51" i="109"/>
  <c r="S51" i="109"/>
  <c r="N51" i="109"/>
  <c r="M51" i="109"/>
  <c r="H51" i="109"/>
  <c r="G51" i="109"/>
  <c r="B51" i="109"/>
  <c r="AF50" i="109"/>
  <c r="AE50" i="109"/>
  <c r="Z50" i="109"/>
  <c r="Y50" i="109"/>
  <c r="T50" i="109"/>
  <c r="S50" i="109"/>
  <c r="N50" i="109"/>
  <c r="M50" i="109"/>
  <c r="H50" i="109"/>
  <c r="G50" i="109"/>
  <c r="AF49" i="109"/>
  <c r="AE49" i="109"/>
  <c r="Z49" i="109"/>
  <c r="Y49" i="109"/>
  <c r="T49" i="109"/>
  <c r="S49" i="109"/>
  <c r="N49" i="109"/>
  <c r="M49" i="109"/>
  <c r="H49" i="109"/>
  <c r="G49" i="109"/>
  <c r="AF48" i="109"/>
  <c r="AE48" i="109"/>
  <c r="Z48" i="109"/>
  <c r="Y48" i="109"/>
  <c r="T48" i="109"/>
  <c r="S48" i="109"/>
  <c r="N48" i="109"/>
  <c r="M48" i="109"/>
  <c r="H48" i="109"/>
  <c r="G48" i="109"/>
  <c r="AF47" i="109"/>
  <c r="AE47" i="109"/>
  <c r="Z47" i="109"/>
  <c r="Y47" i="109"/>
  <c r="T47" i="109"/>
  <c r="S47" i="109"/>
  <c r="N47" i="109"/>
  <c r="M47" i="109"/>
  <c r="H47" i="109"/>
  <c r="G47" i="109"/>
  <c r="AF46" i="109"/>
  <c r="Z46" i="109"/>
  <c r="T46" i="109"/>
  <c r="N46" i="109"/>
  <c r="H46" i="109"/>
  <c r="AD38" i="109"/>
  <c r="AB38" i="109" s="1"/>
  <c r="X38" i="109"/>
  <c r="V38" i="109" s="1"/>
  <c r="R38" i="109"/>
  <c r="P38" i="109" s="1"/>
  <c r="L38" i="109"/>
  <c r="J38" i="109" s="1"/>
  <c r="F38" i="109"/>
  <c r="D38" i="109" s="1"/>
  <c r="B38" i="109"/>
  <c r="AB37" i="109"/>
  <c r="V37" i="109"/>
  <c r="P37" i="109"/>
  <c r="J37" i="109"/>
  <c r="D37" i="109"/>
  <c r="AF36" i="109"/>
  <c r="AE36" i="109"/>
  <c r="Z36" i="109"/>
  <c r="Y36" i="109"/>
  <c r="T36" i="109"/>
  <c r="S36" i="109"/>
  <c r="N36" i="109"/>
  <c r="M36" i="109"/>
  <c r="H36" i="109"/>
  <c r="G36" i="109"/>
  <c r="B36" i="109"/>
  <c r="AF35" i="109"/>
  <c r="AE35" i="109"/>
  <c r="Z35" i="109"/>
  <c r="Y35" i="109"/>
  <c r="T35" i="109"/>
  <c r="S35" i="109"/>
  <c r="N35" i="109"/>
  <c r="M35" i="109"/>
  <c r="H35" i="109"/>
  <c r="G35" i="109"/>
  <c r="B35" i="109"/>
  <c r="AF34" i="109"/>
  <c r="AE34" i="109"/>
  <c r="Z34" i="109"/>
  <c r="Y34" i="109"/>
  <c r="T34" i="109"/>
  <c r="S34" i="109"/>
  <c r="N34" i="109"/>
  <c r="M34" i="109"/>
  <c r="H34" i="109"/>
  <c r="G34" i="109"/>
  <c r="B34" i="109"/>
  <c r="AF33" i="109"/>
  <c r="AE33" i="109"/>
  <c r="Z33" i="109"/>
  <c r="Y33" i="109"/>
  <c r="T33" i="109"/>
  <c r="S33" i="109"/>
  <c r="N33" i="109"/>
  <c r="M33" i="109"/>
  <c r="H33" i="109"/>
  <c r="G33" i="109"/>
  <c r="B33" i="109"/>
  <c r="AF32" i="109"/>
  <c r="AE32" i="109"/>
  <c r="Z32" i="109"/>
  <c r="Y32" i="109"/>
  <c r="T32" i="109"/>
  <c r="S32" i="109"/>
  <c r="N32" i="109"/>
  <c r="M32" i="109"/>
  <c r="H32" i="109"/>
  <c r="G32" i="109"/>
  <c r="B32" i="109"/>
  <c r="AF31" i="109"/>
  <c r="AE31" i="109"/>
  <c r="Z31" i="109"/>
  <c r="Y31" i="109"/>
  <c r="T31" i="109"/>
  <c r="S31" i="109"/>
  <c r="N31" i="109"/>
  <c r="M31" i="109"/>
  <c r="H31" i="109"/>
  <c r="G31" i="109"/>
  <c r="B31" i="109"/>
  <c r="AF30" i="109"/>
  <c r="AE30" i="109"/>
  <c r="Z30" i="109"/>
  <c r="Y30" i="109"/>
  <c r="T30" i="109"/>
  <c r="S30" i="109"/>
  <c r="N30" i="109"/>
  <c r="M30" i="109"/>
  <c r="H30" i="109"/>
  <c r="G30" i="109"/>
  <c r="B30" i="109"/>
  <c r="AF29" i="109"/>
  <c r="AE29" i="109"/>
  <c r="Z29" i="109"/>
  <c r="Y29" i="109"/>
  <c r="T29" i="109"/>
  <c r="S29" i="109"/>
  <c r="N29" i="109"/>
  <c r="M29" i="109"/>
  <c r="H29" i="109"/>
  <c r="G29" i="109"/>
  <c r="B29" i="109"/>
  <c r="AF28" i="109"/>
  <c r="AE28" i="109"/>
  <c r="Z28" i="109"/>
  <c r="Y28" i="109"/>
  <c r="T28" i="109"/>
  <c r="S28" i="109"/>
  <c r="N28" i="109"/>
  <c r="M28" i="109"/>
  <c r="H28" i="109"/>
  <c r="G28" i="109"/>
  <c r="B28" i="109"/>
  <c r="AF27" i="109"/>
  <c r="AE27" i="109"/>
  <c r="Z27" i="109"/>
  <c r="Y27" i="109"/>
  <c r="T27" i="109"/>
  <c r="S27" i="109"/>
  <c r="N27" i="109"/>
  <c r="M27" i="109"/>
  <c r="H27" i="109"/>
  <c r="G27" i="109"/>
  <c r="B27" i="109"/>
  <c r="AF26" i="109"/>
  <c r="AE26" i="109"/>
  <c r="Z26" i="109"/>
  <c r="Y26" i="109"/>
  <c r="T26" i="109"/>
  <c r="S26" i="109"/>
  <c r="N26" i="109"/>
  <c r="M26" i="109"/>
  <c r="H26" i="109"/>
  <c r="G26" i="109"/>
  <c r="B26" i="109"/>
  <c r="AF25" i="109"/>
  <c r="AE25" i="109"/>
  <c r="Z25" i="109"/>
  <c r="Y25" i="109"/>
  <c r="T25" i="109"/>
  <c r="S25" i="109"/>
  <c r="N25" i="109"/>
  <c r="M25" i="109"/>
  <c r="H25" i="109"/>
  <c r="G25" i="109"/>
  <c r="B25" i="109"/>
  <c r="AF24" i="109"/>
  <c r="AE24" i="109"/>
  <c r="Z24" i="109"/>
  <c r="Y24" i="109"/>
  <c r="T24" i="109"/>
  <c r="S24" i="109"/>
  <c r="N24" i="109"/>
  <c r="M24" i="109"/>
  <c r="H24" i="109"/>
  <c r="G24" i="109"/>
  <c r="B24" i="109"/>
  <c r="AE23" i="109"/>
  <c r="Y23" i="109"/>
  <c r="S23" i="109"/>
  <c r="M23" i="109"/>
  <c r="G23" i="109"/>
  <c r="B23" i="109"/>
  <c r="AE22" i="109"/>
  <c r="AE190" i="109" s="1"/>
  <c r="Y22" i="109"/>
  <c r="Y190" i="109" s="1"/>
  <c r="S22" i="109"/>
  <c r="M22" i="109"/>
  <c r="M190" i="109" s="1"/>
  <c r="G190" i="109"/>
  <c r="B22" i="109"/>
  <c r="AF21" i="109"/>
  <c r="AD21" i="109"/>
  <c r="AB21" i="109" s="1"/>
  <c r="Z21" i="109"/>
  <c r="X21" i="109"/>
  <c r="V21" i="109" s="1"/>
  <c r="T21" i="109"/>
  <c r="R21" i="109"/>
  <c r="P21" i="109" s="1"/>
  <c r="N21" i="109"/>
  <c r="L21" i="109"/>
  <c r="J21" i="109" s="1"/>
  <c r="H21" i="109"/>
  <c r="F21" i="109"/>
  <c r="B21" i="109"/>
  <c r="B9" i="109"/>
  <c r="G202" i="109" s="1"/>
  <c r="B202" i="107"/>
  <c r="AD192" i="107"/>
  <c r="X192" i="107"/>
  <c r="R192" i="107"/>
  <c r="L192" i="107"/>
  <c r="F192" i="107"/>
  <c r="AF189" i="107"/>
  <c r="AE189" i="107"/>
  <c r="Z189" i="107"/>
  <c r="Y189" i="107"/>
  <c r="T189" i="107"/>
  <c r="S189" i="107"/>
  <c r="N189" i="107"/>
  <c r="M189" i="107"/>
  <c r="H189" i="107"/>
  <c r="G189" i="107"/>
  <c r="B189" i="107"/>
  <c r="AF188" i="107"/>
  <c r="AE188" i="107"/>
  <c r="Z188" i="107"/>
  <c r="Y188" i="107"/>
  <c r="T188" i="107"/>
  <c r="S188" i="107"/>
  <c r="N188" i="107"/>
  <c r="M188" i="107"/>
  <c r="H188" i="107"/>
  <c r="G188" i="107"/>
  <c r="B188" i="107"/>
  <c r="AF187" i="107"/>
  <c r="AE187" i="107"/>
  <c r="Z187" i="107"/>
  <c r="Y187" i="107"/>
  <c r="T187" i="107"/>
  <c r="S187" i="107"/>
  <c r="N187" i="107"/>
  <c r="M187" i="107"/>
  <c r="H187" i="107"/>
  <c r="G187" i="107"/>
  <c r="B187" i="107"/>
  <c r="AF186" i="107"/>
  <c r="AE186" i="107"/>
  <c r="Z186" i="107"/>
  <c r="Y186" i="107"/>
  <c r="T186" i="107"/>
  <c r="S186" i="107"/>
  <c r="N186" i="107"/>
  <c r="M186" i="107"/>
  <c r="H186" i="107"/>
  <c r="G186" i="107"/>
  <c r="B186" i="107"/>
  <c r="AF185" i="107"/>
  <c r="AE185" i="107"/>
  <c r="Z185" i="107"/>
  <c r="Y185" i="107"/>
  <c r="T185" i="107"/>
  <c r="S185" i="107"/>
  <c r="N185" i="107"/>
  <c r="M185" i="107"/>
  <c r="H185" i="107"/>
  <c r="G185" i="107"/>
  <c r="B185" i="107"/>
  <c r="AF184" i="107"/>
  <c r="AE184" i="107"/>
  <c r="Z184" i="107"/>
  <c r="Y184" i="107"/>
  <c r="T184" i="107"/>
  <c r="S184" i="107"/>
  <c r="N184" i="107"/>
  <c r="M184" i="107"/>
  <c r="H184" i="107"/>
  <c r="G184" i="107"/>
  <c r="B184" i="107"/>
  <c r="AF183" i="107"/>
  <c r="AE183" i="107"/>
  <c r="Z183" i="107"/>
  <c r="Y183" i="107"/>
  <c r="T183" i="107"/>
  <c r="S183" i="107"/>
  <c r="N183" i="107"/>
  <c r="M183" i="107"/>
  <c r="H183" i="107"/>
  <c r="G183" i="107"/>
  <c r="B183" i="107"/>
  <c r="AF182" i="107"/>
  <c r="AE182" i="107"/>
  <c r="Z182" i="107"/>
  <c r="Y182" i="107"/>
  <c r="T182" i="107"/>
  <c r="S182" i="107"/>
  <c r="N182" i="107"/>
  <c r="M182" i="107"/>
  <c r="H182" i="107"/>
  <c r="G182" i="107"/>
  <c r="B182" i="107"/>
  <c r="AF181" i="107"/>
  <c r="AE181" i="107"/>
  <c r="Z181" i="107"/>
  <c r="Y181" i="107"/>
  <c r="T181" i="107"/>
  <c r="S181" i="107"/>
  <c r="N181" i="107"/>
  <c r="M181" i="107"/>
  <c r="H181" i="107"/>
  <c r="G181" i="107"/>
  <c r="B181" i="107"/>
  <c r="AF180" i="107"/>
  <c r="AE180" i="107"/>
  <c r="Z180" i="107"/>
  <c r="Y180" i="107"/>
  <c r="T180" i="107"/>
  <c r="S180" i="107"/>
  <c r="N180" i="107"/>
  <c r="M180" i="107"/>
  <c r="H180" i="107"/>
  <c r="G180" i="107"/>
  <c r="B180" i="107"/>
  <c r="AF179" i="107"/>
  <c r="AE179" i="107"/>
  <c r="Z179" i="107"/>
  <c r="Y179" i="107"/>
  <c r="T179" i="107"/>
  <c r="S179" i="107"/>
  <c r="N179" i="107"/>
  <c r="M179" i="107"/>
  <c r="H179" i="107"/>
  <c r="G179" i="107"/>
  <c r="B179" i="107"/>
  <c r="AF178" i="107"/>
  <c r="AE178" i="107"/>
  <c r="Z178" i="107"/>
  <c r="Y178" i="107"/>
  <c r="T178" i="107"/>
  <c r="S178" i="107"/>
  <c r="N178" i="107"/>
  <c r="M178" i="107"/>
  <c r="H178" i="107"/>
  <c r="G178" i="107"/>
  <c r="B178" i="107"/>
  <c r="AF177" i="107"/>
  <c r="AE177" i="107"/>
  <c r="Z177" i="107"/>
  <c r="Y177" i="107"/>
  <c r="T177" i="107"/>
  <c r="S177" i="107"/>
  <c r="N177" i="107"/>
  <c r="M177" i="107"/>
  <c r="H177" i="107"/>
  <c r="G177" i="107"/>
  <c r="B177" i="107"/>
  <c r="AF176" i="107"/>
  <c r="AE176" i="107"/>
  <c r="Z176" i="107"/>
  <c r="Y176" i="107"/>
  <c r="T176" i="107"/>
  <c r="S176" i="107"/>
  <c r="N176" i="107"/>
  <c r="M176" i="107"/>
  <c r="H176" i="107"/>
  <c r="G176" i="107"/>
  <c r="B176" i="107"/>
  <c r="AF175" i="107"/>
  <c r="AE175" i="107"/>
  <c r="Z175" i="107"/>
  <c r="Y175" i="107"/>
  <c r="T175" i="107"/>
  <c r="S175" i="107"/>
  <c r="N175" i="107"/>
  <c r="M175" i="107"/>
  <c r="H175" i="107"/>
  <c r="G175" i="107"/>
  <c r="B175" i="107"/>
  <c r="AF174" i="107"/>
  <c r="AD174" i="107"/>
  <c r="AB174" i="107" s="1"/>
  <c r="Z174" i="107"/>
  <c r="X174" i="107"/>
  <c r="V174" i="107" s="1"/>
  <c r="T174" i="107"/>
  <c r="R174" i="107"/>
  <c r="P174" i="107" s="1"/>
  <c r="N174" i="107"/>
  <c r="L174" i="107"/>
  <c r="J174" i="107" s="1"/>
  <c r="H174" i="107"/>
  <c r="F174" i="107"/>
  <c r="B174" i="107"/>
  <c r="AB173" i="107"/>
  <c r="V173" i="107"/>
  <c r="P173" i="107"/>
  <c r="J173" i="107"/>
  <c r="D173" i="107"/>
  <c r="AF172" i="107"/>
  <c r="AE172" i="107"/>
  <c r="Z172" i="107"/>
  <c r="Y172" i="107"/>
  <c r="T172" i="107"/>
  <c r="S172" i="107"/>
  <c r="N172" i="107"/>
  <c r="M172" i="107"/>
  <c r="H172" i="107"/>
  <c r="G172" i="107"/>
  <c r="B172" i="107"/>
  <c r="AF171" i="107"/>
  <c r="AE171" i="107"/>
  <c r="Z171" i="107"/>
  <c r="Y171" i="107"/>
  <c r="T171" i="107"/>
  <c r="S171" i="107"/>
  <c r="N171" i="107"/>
  <c r="M171" i="107"/>
  <c r="H171" i="107"/>
  <c r="G171" i="107"/>
  <c r="B171" i="107"/>
  <c r="AF170" i="107"/>
  <c r="AE170" i="107"/>
  <c r="Z170" i="107"/>
  <c r="Y170" i="107"/>
  <c r="T170" i="107"/>
  <c r="S170" i="107"/>
  <c r="N170" i="107"/>
  <c r="M170" i="107"/>
  <c r="H170" i="107"/>
  <c r="G170" i="107"/>
  <c r="B170" i="107"/>
  <c r="AF169" i="107"/>
  <c r="AE169" i="107"/>
  <c r="Z169" i="107"/>
  <c r="Y169" i="107"/>
  <c r="T169" i="107"/>
  <c r="S169" i="107"/>
  <c r="N169" i="107"/>
  <c r="M169" i="107"/>
  <c r="H169" i="107"/>
  <c r="G169" i="107"/>
  <c r="B169" i="107"/>
  <c r="AF168" i="107"/>
  <c r="AE168" i="107"/>
  <c r="Z168" i="107"/>
  <c r="Y168" i="107"/>
  <c r="T168" i="107"/>
  <c r="S168" i="107"/>
  <c r="N168" i="107"/>
  <c r="M168" i="107"/>
  <c r="H168" i="107"/>
  <c r="G168" i="107"/>
  <c r="B168" i="107"/>
  <c r="AF167" i="107"/>
  <c r="AE167" i="107"/>
  <c r="Z167" i="107"/>
  <c r="Y167" i="107"/>
  <c r="T167" i="107"/>
  <c r="S167" i="107"/>
  <c r="N167" i="107"/>
  <c r="M167" i="107"/>
  <c r="H167" i="107"/>
  <c r="G167" i="107"/>
  <c r="B167" i="107"/>
  <c r="AF166" i="107"/>
  <c r="AE166" i="107"/>
  <c r="Z166" i="107"/>
  <c r="Y166" i="107"/>
  <c r="T166" i="107"/>
  <c r="S166" i="107"/>
  <c r="N166" i="107"/>
  <c r="M166" i="107"/>
  <c r="H166" i="107"/>
  <c r="G166" i="107"/>
  <c r="B166" i="107"/>
  <c r="AF165" i="107"/>
  <c r="AE165" i="107"/>
  <c r="Z165" i="107"/>
  <c r="Y165" i="107"/>
  <c r="T165" i="107"/>
  <c r="S165" i="107"/>
  <c r="N165" i="107"/>
  <c r="M165" i="107"/>
  <c r="H165" i="107"/>
  <c r="G165" i="107"/>
  <c r="B165" i="107"/>
  <c r="AF164" i="107"/>
  <c r="AE164" i="107"/>
  <c r="Z164" i="107"/>
  <c r="Y164" i="107"/>
  <c r="T164" i="107"/>
  <c r="S164" i="107"/>
  <c r="N164" i="107"/>
  <c r="M164" i="107"/>
  <c r="H164" i="107"/>
  <c r="G164" i="107"/>
  <c r="B164" i="107"/>
  <c r="AF163" i="107"/>
  <c r="AE163" i="107"/>
  <c r="Z163" i="107"/>
  <c r="Y163" i="107"/>
  <c r="T163" i="107"/>
  <c r="S163" i="107"/>
  <c r="N163" i="107"/>
  <c r="M163" i="107"/>
  <c r="H163" i="107"/>
  <c r="G163" i="107"/>
  <c r="B163" i="107"/>
  <c r="AF162" i="107"/>
  <c r="AE162" i="107"/>
  <c r="Z162" i="107"/>
  <c r="Y162" i="107"/>
  <c r="T162" i="107"/>
  <c r="S162" i="107"/>
  <c r="N162" i="107"/>
  <c r="M162" i="107"/>
  <c r="H162" i="107"/>
  <c r="G162" i="107"/>
  <c r="B162" i="107"/>
  <c r="AF161" i="107"/>
  <c r="AE161" i="107"/>
  <c r="Z161" i="107"/>
  <c r="Y161" i="107"/>
  <c r="T161" i="107"/>
  <c r="S161" i="107"/>
  <c r="N161" i="107"/>
  <c r="M161" i="107"/>
  <c r="H161" i="107"/>
  <c r="G161" i="107"/>
  <c r="B161" i="107"/>
  <c r="AF160" i="107"/>
  <c r="AE160" i="107"/>
  <c r="Z160" i="107"/>
  <c r="Y160" i="107"/>
  <c r="T160" i="107"/>
  <c r="S160" i="107"/>
  <c r="N160" i="107"/>
  <c r="M160" i="107"/>
  <c r="H160" i="107"/>
  <c r="G160" i="107"/>
  <c r="B160" i="107"/>
  <c r="AF159" i="107"/>
  <c r="AE159" i="107"/>
  <c r="Z159" i="107"/>
  <c r="Y159" i="107"/>
  <c r="T159" i="107"/>
  <c r="S159" i="107"/>
  <c r="N159" i="107"/>
  <c r="M159" i="107"/>
  <c r="H159" i="107"/>
  <c r="G159" i="107"/>
  <c r="B159" i="107"/>
  <c r="AF158" i="107"/>
  <c r="AE158" i="107"/>
  <c r="Z158" i="107"/>
  <c r="Y158" i="107"/>
  <c r="T158" i="107"/>
  <c r="S158" i="107"/>
  <c r="N158" i="107"/>
  <c r="M158" i="107"/>
  <c r="H158" i="107"/>
  <c r="G158" i="107"/>
  <c r="B158" i="107"/>
  <c r="AF157" i="107"/>
  <c r="AD157" i="107"/>
  <c r="AB157" i="107" s="1"/>
  <c r="Z157" i="107"/>
  <c r="X157" i="107"/>
  <c r="V157" i="107" s="1"/>
  <c r="T157" i="107"/>
  <c r="R157" i="107"/>
  <c r="N157" i="107"/>
  <c r="L157" i="107"/>
  <c r="J157" i="107" s="1"/>
  <c r="H157" i="107"/>
  <c r="F157" i="107"/>
  <c r="D157" i="107" s="1"/>
  <c r="B157" i="107"/>
  <c r="AB156" i="107"/>
  <c r="V156" i="107"/>
  <c r="P156" i="107"/>
  <c r="J156" i="107"/>
  <c r="D156" i="107"/>
  <c r="AF155" i="107"/>
  <c r="AE155" i="107"/>
  <c r="Z155" i="107"/>
  <c r="Y155" i="107"/>
  <c r="T155" i="107"/>
  <c r="S155" i="107"/>
  <c r="N155" i="107"/>
  <c r="M155" i="107"/>
  <c r="H155" i="107"/>
  <c r="G155" i="107"/>
  <c r="B155" i="107"/>
  <c r="AF154" i="107"/>
  <c r="AE154" i="107"/>
  <c r="Z154" i="107"/>
  <c r="Y154" i="107"/>
  <c r="T154" i="107"/>
  <c r="S154" i="107"/>
  <c r="N154" i="107"/>
  <c r="M154" i="107"/>
  <c r="H154" i="107"/>
  <c r="G154" i="107"/>
  <c r="B154" i="107"/>
  <c r="AF153" i="107"/>
  <c r="AE153" i="107"/>
  <c r="Z153" i="107"/>
  <c r="Y153" i="107"/>
  <c r="T153" i="107"/>
  <c r="S153" i="107"/>
  <c r="N153" i="107"/>
  <c r="M153" i="107"/>
  <c r="H153" i="107"/>
  <c r="G153" i="107"/>
  <c r="B153" i="107"/>
  <c r="AF152" i="107"/>
  <c r="AE152" i="107"/>
  <c r="Z152" i="107"/>
  <c r="Y152" i="107"/>
  <c r="T152" i="107"/>
  <c r="S152" i="107"/>
  <c r="N152" i="107"/>
  <c r="M152" i="107"/>
  <c r="H152" i="107"/>
  <c r="G152" i="107"/>
  <c r="B152" i="107"/>
  <c r="AF151" i="107"/>
  <c r="AE151" i="107"/>
  <c r="Z151" i="107"/>
  <c r="Y151" i="107"/>
  <c r="T151" i="107"/>
  <c r="S151" i="107"/>
  <c r="N151" i="107"/>
  <c r="M151" i="107"/>
  <c r="H151" i="107"/>
  <c r="G151" i="107"/>
  <c r="B151" i="107"/>
  <c r="AF150" i="107"/>
  <c r="AE150" i="107"/>
  <c r="Z150" i="107"/>
  <c r="Y150" i="107"/>
  <c r="T150" i="107"/>
  <c r="S150" i="107"/>
  <c r="N150" i="107"/>
  <c r="M150" i="107"/>
  <c r="H150" i="107"/>
  <c r="G150" i="107"/>
  <c r="B150" i="107"/>
  <c r="AF149" i="107"/>
  <c r="AE149" i="107"/>
  <c r="Z149" i="107"/>
  <c r="Y149" i="107"/>
  <c r="T149" i="107"/>
  <c r="S149" i="107"/>
  <c r="N149" i="107"/>
  <c r="M149" i="107"/>
  <c r="H149" i="107"/>
  <c r="G149" i="107"/>
  <c r="B149" i="107"/>
  <c r="AF148" i="107"/>
  <c r="AE148" i="107"/>
  <c r="Z148" i="107"/>
  <c r="Y148" i="107"/>
  <c r="T148" i="107"/>
  <c r="S148" i="107"/>
  <c r="N148" i="107"/>
  <c r="M148" i="107"/>
  <c r="H148" i="107"/>
  <c r="G148" i="107"/>
  <c r="B148" i="107"/>
  <c r="AF147" i="107"/>
  <c r="AE147" i="107"/>
  <c r="Z147" i="107"/>
  <c r="Y147" i="107"/>
  <c r="T147" i="107"/>
  <c r="S147" i="107"/>
  <c r="N147" i="107"/>
  <c r="M147" i="107"/>
  <c r="H147" i="107"/>
  <c r="G147" i="107"/>
  <c r="B147" i="107"/>
  <c r="AF146" i="107"/>
  <c r="AE146" i="107"/>
  <c r="Z146" i="107"/>
  <c r="Y146" i="107"/>
  <c r="T146" i="107"/>
  <c r="S146" i="107"/>
  <c r="N146" i="107"/>
  <c r="M146" i="107"/>
  <c r="H146" i="107"/>
  <c r="G146" i="107"/>
  <c r="B146" i="107"/>
  <c r="AF145" i="107"/>
  <c r="AE145" i="107"/>
  <c r="Z145" i="107"/>
  <c r="Y145" i="107"/>
  <c r="T145" i="107"/>
  <c r="S145" i="107"/>
  <c r="N145" i="107"/>
  <c r="M145" i="107"/>
  <c r="H145" i="107"/>
  <c r="G145" i="107"/>
  <c r="B145" i="107"/>
  <c r="AF144" i="107"/>
  <c r="AE144" i="107"/>
  <c r="Z144" i="107"/>
  <c r="Y144" i="107"/>
  <c r="T144" i="107"/>
  <c r="S144" i="107"/>
  <c r="N144" i="107"/>
  <c r="M144" i="107"/>
  <c r="H144" i="107"/>
  <c r="G144" i="107"/>
  <c r="B144" i="107"/>
  <c r="AF143" i="107"/>
  <c r="AE143" i="107"/>
  <c r="Z143" i="107"/>
  <c r="Y143" i="107"/>
  <c r="T143" i="107"/>
  <c r="S143" i="107"/>
  <c r="N143" i="107"/>
  <c r="M143" i="107"/>
  <c r="H143" i="107"/>
  <c r="G143" i="107"/>
  <c r="B143" i="107"/>
  <c r="AF142" i="107"/>
  <c r="AE142" i="107"/>
  <c r="Z142" i="107"/>
  <c r="Y142" i="107"/>
  <c r="T142" i="107"/>
  <c r="S142" i="107"/>
  <c r="N142" i="107"/>
  <c r="M142" i="107"/>
  <c r="H142" i="107"/>
  <c r="G142" i="107"/>
  <c r="B142" i="107"/>
  <c r="AF141" i="107"/>
  <c r="AE141" i="107"/>
  <c r="Z141" i="107"/>
  <c r="Y141" i="107"/>
  <c r="T141" i="107"/>
  <c r="S141" i="107"/>
  <c r="N141" i="107"/>
  <c r="M141" i="107"/>
  <c r="H141" i="107"/>
  <c r="G141" i="107"/>
  <c r="B141" i="107"/>
  <c r="AF140" i="107"/>
  <c r="AD140" i="107"/>
  <c r="AB140" i="107" s="1"/>
  <c r="Z140" i="107"/>
  <c r="X140" i="107"/>
  <c r="V140" i="107" s="1"/>
  <c r="T140" i="107"/>
  <c r="R140" i="107"/>
  <c r="P140" i="107" s="1"/>
  <c r="N140" i="107"/>
  <c r="L140" i="107"/>
  <c r="J140" i="107" s="1"/>
  <c r="H140" i="107"/>
  <c r="F140" i="107"/>
  <c r="B140" i="107"/>
  <c r="AB139" i="107"/>
  <c r="V139" i="107"/>
  <c r="P139" i="107"/>
  <c r="J139" i="107"/>
  <c r="D139" i="107"/>
  <c r="AF138" i="107"/>
  <c r="AE138" i="107"/>
  <c r="Z138" i="107"/>
  <c r="Y138" i="107"/>
  <c r="T138" i="107"/>
  <c r="S138" i="107"/>
  <c r="N138" i="107"/>
  <c r="M138" i="107"/>
  <c r="H138" i="107"/>
  <c r="G138" i="107"/>
  <c r="B138" i="107"/>
  <c r="AF137" i="107"/>
  <c r="AE137" i="107"/>
  <c r="Z137" i="107"/>
  <c r="Y137" i="107"/>
  <c r="T137" i="107"/>
  <c r="S137" i="107"/>
  <c r="N137" i="107"/>
  <c r="M137" i="107"/>
  <c r="H137" i="107"/>
  <c r="G137" i="107"/>
  <c r="B137" i="107"/>
  <c r="AF136" i="107"/>
  <c r="AE136" i="107"/>
  <c r="Z136" i="107"/>
  <c r="Y136" i="107"/>
  <c r="T136" i="107"/>
  <c r="S136" i="107"/>
  <c r="N136" i="107"/>
  <c r="M136" i="107"/>
  <c r="H136" i="107"/>
  <c r="G136" i="107"/>
  <c r="B136" i="107"/>
  <c r="AF135" i="107"/>
  <c r="AE135" i="107"/>
  <c r="Z135" i="107"/>
  <c r="Y135" i="107"/>
  <c r="T135" i="107"/>
  <c r="S135" i="107"/>
  <c r="N135" i="107"/>
  <c r="M135" i="107"/>
  <c r="H135" i="107"/>
  <c r="G135" i="107"/>
  <c r="B135" i="107"/>
  <c r="AF134" i="107"/>
  <c r="AE134" i="107"/>
  <c r="Z134" i="107"/>
  <c r="Y134" i="107"/>
  <c r="T134" i="107"/>
  <c r="S134" i="107"/>
  <c r="N134" i="107"/>
  <c r="M134" i="107"/>
  <c r="H134" i="107"/>
  <c r="G134" i="107"/>
  <c r="B134" i="107"/>
  <c r="AF133" i="107"/>
  <c r="AE133" i="107"/>
  <c r="Z133" i="107"/>
  <c r="Y133" i="107"/>
  <c r="T133" i="107"/>
  <c r="S133" i="107"/>
  <c r="N133" i="107"/>
  <c r="M133" i="107"/>
  <c r="H133" i="107"/>
  <c r="G133" i="107"/>
  <c r="B133" i="107"/>
  <c r="AF132" i="107"/>
  <c r="AE132" i="107"/>
  <c r="Z132" i="107"/>
  <c r="Y132" i="107"/>
  <c r="T132" i="107"/>
  <c r="S132" i="107"/>
  <c r="N132" i="107"/>
  <c r="M132" i="107"/>
  <c r="H132" i="107"/>
  <c r="G132" i="107"/>
  <c r="B132" i="107"/>
  <c r="AF131" i="107"/>
  <c r="AE131" i="107"/>
  <c r="Z131" i="107"/>
  <c r="Y131" i="107"/>
  <c r="T131" i="107"/>
  <c r="S131" i="107"/>
  <c r="N131" i="107"/>
  <c r="M131" i="107"/>
  <c r="H131" i="107"/>
  <c r="G131" i="107"/>
  <c r="B131" i="107"/>
  <c r="AF130" i="107"/>
  <c r="AE130" i="107"/>
  <c r="Z130" i="107"/>
  <c r="Y130" i="107"/>
  <c r="T130" i="107"/>
  <c r="S130" i="107"/>
  <c r="N130" i="107"/>
  <c r="M130" i="107"/>
  <c r="H130" i="107"/>
  <c r="G130" i="107"/>
  <c r="B130" i="107"/>
  <c r="AF129" i="107"/>
  <c r="AE129" i="107"/>
  <c r="Z129" i="107"/>
  <c r="Y129" i="107"/>
  <c r="T129" i="107"/>
  <c r="S129" i="107"/>
  <c r="N129" i="107"/>
  <c r="M129" i="107"/>
  <c r="H129" i="107"/>
  <c r="G129" i="107"/>
  <c r="B129" i="107"/>
  <c r="AF128" i="107"/>
  <c r="AE128" i="107"/>
  <c r="Z128" i="107"/>
  <c r="Y128" i="107"/>
  <c r="T128" i="107"/>
  <c r="S128" i="107"/>
  <c r="N128" i="107"/>
  <c r="M128" i="107"/>
  <c r="H128" i="107"/>
  <c r="G128" i="107"/>
  <c r="B128" i="107"/>
  <c r="AF127" i="107"/>
  <c r="AE127" i="107"/>
  <c r="Z127" i="107"/>
  <c r="Y127" i="107"/>
  <c r="T127" i="107"/>
  <c r="S127" i="107"/>
  <c r="N127" i="107"/>
  <c r="M127" i="107"/>
  <c r="H127" i="107"/>
  <c r="G127" i="107"/>
  <c r="B127" i="107"/>
  <c r="AF126" i="107"/>
  <c r="AE126" i="107"/>
  <c r="Z126" i="107"/>
  <c r="Y126" i="107"/>
  <c r="T126" i="107"/>
  <c r="S126" i="107"/>
  <c r="N126" i="107"/>
  <c r="M126" i="107"/>
  <c r="H126" i="107"/>
  <c r="G126" i="107"/>
  <c r="B126" i="107"/>
  <c r="AF125" i="107"/>
  <c r="AE125" i="107"/>
  <c r="Z125" i="107"/>
  <c r="Y125" i="107"/>
  <c r="T125" i="107"/>
  <c r="S125" i="107"/>
  <c r="N125" i="107"/>
  <c r="M125" i="107"/>
  <c r="H125" i="107"/>
  <c r="G125" i="107"/>
  <c r="B125" i="107"/>
  <c r="AF124" i="107"/>
  <c r="AE124" i="107"/>
  <c r="Z124" i="107"/>
  <c r="Y124" i="107"/>
  <c r="T124" i="107"/>
  <c r="S124" i="107"/>
  <c r="N124" i="107"/>
  <c r="M124" i="107"/>
  <c r="H124" i="107"/>
  <c r="G124" i="107"/>
  <c r="B124" i="107"/>
  <c r="AF123" i="107"/>
  <c r="AD123" i="107"/>
  <c r="AB123" i="107" s="1"/>
  <c r="Z123" i="107"/>
  <c r="X123" i="107"/>
  <c r="V123" i="107" s="1"/>
  <c r="T123" i="107"/>
  <c r="R123" i="107"/>
  <c r="P123" i="107" s="1"/>
  <c r="N123" i="107"/>
  <c r="L123" i="107"/>
  <c r="J123" i="107" s="1"/>
  <c r="H123" i="107"/>
  <c r="F123" i="107"/>
  <c r="B123" i="107"/>
  <c r="AB122" i="107"/>
  <c r="V122" i="107"/>
  <c r="P122" i="107"/>
  <c r="J122" i="107"/>
  <c r="D122" i="107"/>
  <c r="AI122" i="107" s="1"/>
  <c r="AF121" i="107"/>
  <c r="AE121" i="107"/>
  <c r="Z121" i="107"/>
  <c r="Y121" i="107"/>
  <c r="T121" i="107"/>
  <c r="S121" i="107"/>
  <c r="N121" i="107"/>
  <c r="M121" i="107"/>
  <c r="H121" i="107"/>
  <c r="G121" i="107"/>
  <c r="B121" i="107"/>
  <c r="AF120" i="107"/>
  <c r="AE120" i="107"/>
  <c r="Z120" i="107"/>
  <c r="Y120" i="107"/>
  <c r="T120" i="107"/>
  <c r="S120" i="107"/>
  <c r="N120" i="107"/>
  <c r="M120" i="107"/>
  <c r="H120" i="107"/>
  <c r="G120" i="107"/>
  <c r="B120" i="107"/>
  <c r="AF119" i="107"/>
  <c r="AE119" i="107"/>
  <c r="Z119" i="107"/>
  <c r="Y119" i="107"/>
  <c r="T119" i="107"/>
  <c r="S119" i="107"/>
  <c r="N119" i="107"/>
  <c r="M119" i="107"/>
  <c r="H119" i="107"/>
  <c r="G119" i="107"/>
  <c r="B119" i="107"/>
  <c r="AF118" i="107"/>
  <c r="AE118" i="107"/>
  <c r="Z118" i="107"/>
  <c r="Y118" i="107"/>
  <c r="T118" i="107"/>
  <c r="S118" i="107"/>
  <c r="N118" i="107"/>
  <c r="M118" i="107"/>
  <c r="H118" i="107"/>
  <c r="G118" i="107"/>
  <c r="B118" i="107"/>
  <c r="AE107" i="107"/>
  <c r="AE106" i="107" s="1"/>
  <c r="Y107" i="107"/>
  <c r="Y106" i="107" s="1"/>
  <c r="S107" i="107"/>
  <c r="S106" i="107" s="1"/>
  <c r="M107" i="107"/>
  <c r="M106" i="107" s="1"/>
  <c r="G107" i="107"/>
  <c r="G106" i="107" s="1"/>
  <c r="B107" i="107"/>
  <c r="AD106" i="107"/>
  <c r="AB106" i="107" s="1"/>
  <c r="X106" i="107"/>
  <c r="V106" i="107" s="1"/>
  <c r="R106" i="107"/>
  <c r="L106" i="107"/>
  <c r="J106" i="107" s="1"/>
  <c r="F106" i="107"/>
  <c r="D106" i="107" s="1"/>
  <c r="B106" i="107"/>
  <c r="AB105" i="107"/>
  <c r="V105" i="107"/>
  <c r="P105" i="107"/>
  <c r="J105" i="107"/>
  <c r="D105" i="107"/>
  <c r="AF104" i="107"/>
  <c r="AE104" i="107"/>
  <c r="Z104" i="107"/>
  <c r="Y104" i="107"/>
  <c r="T104" i="107"/>
  <c r="S104" i="107"/>
  <c r="N104" i="107"/>
  <c r="M104" i="107"/>
  <c r="H104" i="107"/>
  <c r="G104" i="107"/>
  <c r="B104" i="107"/>
  <c r="AF103" i="107"/>
  <c r="AE103" i="107"/>
  <c r="Z103" i="107"/>
  <c r="Y103" i="107"/>
  <c r="T103" i="107"/>
  <c r="S103" i="107"/>
  <c r="N103" i="107"/>
  <c r="M103" i="107"/>
  <c r="H103" i="107"/>
  <c r="G103" i="107"/>
  <c r="B103" i="107"/>
  <c r="AF102" i="107"/>
  <c r="AE102" i="107"/>
  <c r="Z102" i="107"/>
  <c r="Y102" i="107"/>
  <c r="T102" i="107"/>
  <c r="S102" i="107"/>
  <c r="N102" i="107"/>
  <c r="M102" i="107"/>
  <c r="H102" i="107"/>
  <c r="G102" i="107"/>
  <c r="B102" i="107"/>
  <c r="AF101" i="107"/>
  <c r="AE101" i="107"/>
  <c r="Z101" i="107"/>
  <c r="Y101" i="107"/>
  <c r="T101" i="107"/>
  <c r="S101" i="107"/>
  <c r="N101" i="107"/>
  <c r="M101" i="107"/>
  <c r="H101" i="107"/>
  <c r="G101" i="107"/>
  <c r="AF100" i="107"/>
  <c r="AE100" i="107"/>
  <c r="Z100" i="107"/>
  <c r="Y100" i="107"/>
  <c r="T100" i="107"/>
  <c r="S100" i="107"/>
  <c r="N100" i="107"/>
  <c r="M100" i="107"/>
  <c r="H100" i="107"/>
  <c r="G100" i="107"/>
  <c r="AF99" i="107"/>
  <c r="AE99" i="107"/>
  <c r="Z99" i="107"/>
  <c r="Y99" i="107"/>
  <c r="T99" i="107"/>
  <c r="S99" i="107"/>
  <c r="N99" i="107"/>
  <c r="M99" i="107"/>
  <c r="H99" i="107"/>
  <c r="G99" i="107"/>
  <c r="AF98" i="107"/>
  <c r="AE98" i="107"/>
  <c r="Z98" i="107"/>
  <c r="Y98" i="107"/>
  <c r="T98" i="107"/>
  <c r="S98" i="107"/>
  <c r="N98" i="107"/>
  <c r="M98" i="107"/>
  <c r="H98" i="107"/>
  <c r="G98" i="107"/>
  <c r="AF96" i="107"/>
  <c r="AD89" i="107"/>
  <c r="AB89" i="107" s="1"/>
  <c r="X89" i="107"/>
  <c r="V89" i="107" s="1"/>
  <c r="R89" i="107"/>
  <c r="P89" i="107" s="1"/>
  <c r="L89" i="107"/>
  <c r="J89" i="107" s="1"/>
  <c r="F89" i="107"/>
  <c r="D89" i="107" s="1"/>
  <c r="B89" i="107"/>
  <c r="AB88" i="107"/>
  <c r="V88" i="107"/>
  <c r="P88" i="107"/>
  <c r="J88" i="107"/>
  <c r="D88" i="107"/>
  <c r="AF87" i="107"/>
  <c r="AE87" i="107"/>
  <c r="Z87" i="107"/>
  <c r="Y87" i="107"/>
  <c r="T87" i="107"/>
  <c r="S87" i="107"/>
  <c r="N87" i="107"/>
  <c r="M87" i="107"/>
  <c r="H87" i="107"/>
  <c r="G87" i="107"/>
  <c r="B87" i="107"/>
  <c r="AF86" i="107"/>
  <c r="AE86" i="107"/>
  <c r="Z86" i="107"/>
  <c r="Y86" i="107"/>
  <c r="T86" i="107"/>
  <c r="S86" i="107"/>
  <c r="N86" i="107"/>
  <c r="M86" i="107"/>
  <c r="H86" i="107"/>
  <c r="G86" i="107"/>
  <c r="B86" i="107"/>
  <c r="AF85" i="107"/>
  <c r="AE85" i="107"/>
  <c r="Z85" i="107"/>
  <c r="Y85" i="107"/>
  <c r="T85" i="107"/>
  <c r="S85" i="107"/>
  <c r="N85" i="107"/>
  <c r="M85" i="107"/>
  <c r="H85" i="107"/>
  <c r="G85" i="107"/>
  <c r="B85" i="107"/>
  <c r="AF84" i="107"/>
  <c r="AE84" i="107"/>
  <c r="Z84" i="107"/>
  <c r="Y84" i="107"/>
  <c r="T84" i="107"/>
  <c r="S84" i="107"/>
  <c r="N84" i="107"/>
  <c r="M84" i="107"/>
  <c r="H84" i="107"/>
  <c r="G84" i="107"/>
  <c r="B84" i="107"/>
  <c r="AF83" i="107"/>
  <c r="AE83" i="107"/>
  <c r="Z83" i="107"/>
  <c r="Y83" i="107"/>
  <c r="T83" i="107"/>
  <c r="S83" i="107"/>
  <c r="N83" i="107"/>
  <c r="M83" i="107"/>
  <c r="H83" i="107"/>
  <c r="G83" i="107"/>
  <c r="B83" i="107"/>
  <c r="AF82" i="107"/>
  <c r="AE82" i="107"/>
  <c r="Z82" i="107"/>
  <c r="Y82" i="107"/>
  <c r="T82" i="107"/>
  <c r="S82" i="107"/>
  <c r="N82" i="107"/>
  <c r="M82" i="107"/>
  <c r="H82" i="107"/>
  <c r="G82" i="107"/>
  <c r="B82" i="107"/>
  <c r="AF81" i="107"/>
  <c r="AE81" i="107"/>
  <c r="Z81" i="107"/>
  <c r="Y81" i="107"/>
  <c r="T81" i="107"/>
  <c r="S81" i="107"/>
  <c r="N81" i="107"/>
  <c r="M81" i="107"/>
  <c r="H81" i="107"/>
  <c r="G81" i="107"/>
  <c r="AF80" i="107"/>
  <c r="AE80" i="107"/>
  <c r="Z80" i="107"/>
  <c r="Y80" i="107"/>
  <c r="T80" i="107"/>
  <c r="S80" i="107"/>
  <c r="N80" i="107"/>
  <c r="M80" i="107"/>
  <c r="H80" i="107"/>
  <c r="G80" i="107"/>
  <c r="AF79" i="107"/>
  <c r="AE79" i="107"/>
  <c r="Z79" i="107"/>
  <c r="Y79" i="107"/>
  <c r="T79" i="107"/>
  <c r="S79" i="107"/>
  <c r="N79" i="107"/>
  <c r="M79" i="107"/>
  <c r="H79" i="107"/>
  <c r="G79" i="107"/>
  <c r="AD72" i="107"/>
  <c r="AB72" i="107" s="1"/>
  <c r="X72" i="107"/>
  <c r="V72" i="107" s="1"/>
  <c r="R72" i="107"/>
  <c r="P72" i="107" s="1"/>
  <c r="L72" i="107"/>
  <c r="J72" i="107" s="1"/>
  <c r="F72" i="107"/>
  <c r="D72" i="107" s="1"/>
  <c r="B72" i="107"/>
  <c r="AB71" i="107"/>
  <c r="V71" i="107"/>
  <c r="P71" i="107"/>
  <c r="J71" i="107"/>
  <c r="D71" i="107"/>
  <c r="AF70" i="107"/>
  <c r="AE70" i="107"/>
  <c r="Z70" i="107"/>
  <c r="Y70" i="107"/>
  <c r="T70" i="107"/>
  <c r="S70" i="107"/>
  <c r="N70" i="107"/>
  <c r="M70" i="107"/>
  <c r="H70" i="107"/>
  <c r="G70" i="107"/>
  <c r="B70" i="107"/>
  <c r="AF69" i="107"/>
  <c r="AE69" i="107"/>
  <c r="Z69" i="107"/>
  <c r="Y69" i="107"/>
  <c r="T69" i="107"/>
  <c r="S69" i="107"/>
  <c r="N69" i="107"/>
  <c r="M69" i="107"/>
  <c r="H69" i="107"/>
  <c r="G69" i="107"/>
  <c r="B69" i="107"/>
  <c r="AF68" i="107"/>
  <c r="AE68" i="107"/>
  <c r="Z68" i="107"/>
  <c r="Y68" i="107"/>
  <c r="T68" i="107"/>
  <c r="S68" i="107"/>
  <c r="N68" i="107"/>
  <c r="M68" i="107"/>
  <c r="H68" i="107"/>
  <c r="G68" i="107"/>
  <c r="B68" i="107"/>
  <c r="AF67" i="107"/>
  <c r="AE67" i="107"/>
  <c r="Z67" i="107"/>
  <c r="Y67" i="107"/>
  <c r="T67" i="107"/>
  <c r="S67" i="107"/>
  <c r="N67" i="107"/>
  <c r="M67" i="107"/>
  <c r="H67" i="107"/>
  <c r="G67" i="107"/>
  <c r="B67" i="107"/>
  <c r="AF66" i="107"/>
  <c r="AE66" i="107"/>
  <c r="Z66" i="107"/>
  <c r="Y66" i="107"/>
  <c r="T66" i="107"/>
  <c r="S66" i="107"/>
  <c r="N66" i="107"/>
  <c r="M66" i="107"/>
  <c r="H66" i="107"/>
  <c r="G66" i="107"/>
  <c r="B66" i="107"/>
  <c r="AF65" i="107"/>
  <c r="AE65" i="107"/>
  <c r="Z65" i="107"/>
  <c r="Y65" i="107"/>
  <c r="T65" i="107"/>
  <c r="S65" i="107"/>
  <c r="N65" i="107"/>
  <c r="M65" i="107"/>
  <c r="H65" i="107"/>
  <c r="G65" i="107"/>
  <c r="B65" i="107"/>
  <c r="AF64" i="107"/>
  <c r="AE64" i="107"/>
  <c r="Z64" i="107"/>
  <c r="Y64" i="107"/>
  <c r="T64" i="107"/>
  <c r="S64" i="107"/>
  <c r="N64" i="107"/>
  <c r="M64" i="107"/>
  <c r="H64" i="107"/>
  <c r="G64" i="107"/>
  <c r="B64" i="107"/>
  <c r="AF63" i="107"/>
  <c r="AE63" i="107"/>
  <c r="Z63" i="107"/>
  <c r="Y63" i="107"/>
  <c r="T63" i="107"/>
  <c r="S63" i="107"/>
  <c r="N63" i="107"/>
  <c r="M63" i="107"/>
  <c r="H63" i="107"/>
  <c r="G63" i="107"/>
  <c r="B63" i="107"/>
  <c r="AF62" i="107"/>
  <c r="AE62" i="107"/>
  <c r="Z62" i="107"/>
  <c r="Y62" i="107"/>
  <c r="T62" i="107"/>
  <c r="S62" i="107"/>
  <c r="N62" i="107"/>
  <c r="M62" i="107"/>
  <c r="H62" i="107"/>
  <c r="G62" i="107"/>
  <c r="B62" i="107"/>
  <c r="AF61" i="107"/>
  <c r="AE61" i="107"/>
  <c r="Z61" i="107"/>
  <c r="Y61" i="107"/>
  <c r="T61" i="107"/>
  <c r="S61" i="107"/>
  <c r="N61" i="107"/>
  <c r="M61" i="107"/>
  <c r="H61" i="107"/>
  <c r="G61" i="107"/>
  <c r="B61" i="107"/>
  <c r="AF60" i="107"/>
  <c r="AE60" i="107"/>
  <c r="Z60" i="107"/>
  <c r="Y60" i="107"/>
  <c r="T60" i="107"/>
  <c r="S60" i="107"/>
  <c r="N60" i="107"/>
  <c r="M60" i="107"/>
  <c r="H60" i="107"/>
  <c r="G60" i="107"/>
  <c r="B60" i="107"/>
  <c r="AF59" i="107"/>
  <c r="AE59" i="107"/>
  <c r="Z59" i="107"/>
  <c r="Y59" i="107"/>
  <c r="T59" i="107"/>
  <c r="S59" i="107"/>
  <c r="N59" i="107"/>
  <c r="M59" i="107"/>
  <c r="H59" i="107"/>
  <c r="G59" i="107"/>
  <c r="B59" i="107"/>
  <c r="AF58" i="107"/>
  <c r="AE58" i="107"/>
  <c r="Z58" i="107"/>
  <c r="Y58" i="107"/>
  <c r="T58" i="107"/>
  <c r="S58" i="107"/>
  <c r="N58" i="107"/>
  <c r="M58" i="107"/>
  <c r="H58" i="107"/>
  <c r="G58" i="107"/>
  <c r="B58" i="107"/>
  <c r="AD55" i="107"/>
  <c r="AB55" i="107" s="1"/>
  <c r="X55" i="107"/>
  <c r="V55" i="107" s="1"/>
  <c r="R55" i="107"/>
  <c r="L55" i="107"/>
  <c r="J55" i="107" s="1"/>
  <c r="F55" i="107"/>
  <c r="D55" i="107" s="1"/>
  <c r="B55" i="107"/>
  <c r="AB54" i="107"/>
  <c r="V54" i="107"/>
  <c r="P54" i="107"/>
  <c r="J54" i="107"/>
  <c r="D54" i="107"/>
  <c r="AF53" i="107"/>
  <c r="AE53" i="107"/>
  <c r="Z53" i="107"/>
  <c r="Y53" i="107"/>
  <c r="T53" i="107"/>
  <c r="S53" i="107"/>
  <c r="N53" i="107"/>
  <c r="M53" i="107"/>
  <c r="H53" i="107"/>
  <c r="G53" i="107"/>
  <c r="B53" i="107"/>
  <c r="AF52" i="107"/>
  <c r="AE52" i="107"/>
  <c r="Z52" i="107"/>
  <c r="Y52" i="107"/>
  <c r="T52" i="107"/>
  <c r="S52" i="107"/>
  <c r="N52" i="107"/>
  <c r="M52" i="107"/>
  <c r="H52" i="107"/>
  <c r="G52" i="107"/>
  <c r="B52" i="107"/>
  <c r="AF51" i="107"/>
  <c r="AE51" i="107"/>
  <c r="Z51" i="107"/>
  <c r="Y51" i="107"/>
  <c r="T51" i="107"/>
  <c r="S51" i="107"/>
  <c r="N51" i="107"/>
  <c r="M51" i="107"/>
  <c r="H51" i="107"/>
  <c r="G51" i="107"/>
  <c r="B51" i="107"/>
  <c r="AF50" i="107"/>
  <c r="AE50" i="107"/>
  <c r="Z50" i="107"/>
  <c r="Y50" i="107"/>
  <c r="T50" i="107"/>
  <c r="S50" i="107"/>
  <c r="N50" i="107"/>
  <c r="M50" i="107"/>
  <c r="H50" i="107"/>
  <c r="G50" i="107"/>
  <c r="AF49" i="107"/>
  <c r="AE49" i="107"/>
  <c r="Z49" i="107"/>
  <c r="Y49" i="107"/>
  <c r="T49" i="107"/>
  <c r="S49" i="107"/>
  <c r="N49" i="107"/>
  <c r="M49" i="107"/>
  <c r="H49" i="107"/>
  <c r="G49" i="107"/>
  <c r="AF48" i="107"/>
  <c r="AE48" i="107"/>
  <c r="Z48" i="107"/>
  <c r="Y48" i="107"/>
  <c r="T48" i="107"/>
  <c r="S48" i="107"/>
  <c r="N48" i="107"/>
  <c r="M48" i="107"/>
  <c r="H48" i="107"/>
  <c r="G48" i="107"/>
  <c r="AF47" i="107"/>
  <c r="AE47" i="107"/>
  <c r="Z47" i="107"/>
  <c r="Y47" i="107"/>
  <c r="T47" i="107"/>
  <c r="S47" i="107"/>
  <c r="N47" i="107"/>
  <c r="M47" i="107"/>
  <c r="H47" i="107"/>
  <c r="G47" i="107"/>
  <c r="AF46" i="107"/>
  <c r="Z46" i="107"/>
  <c r="T46" i="107"/>
  <c r="N46" i="107"/>
  <c r="H46" i="107"/>
  <c r="AD38" i="107"/>
  <c r="AB38" i="107" s="1"/>
  <c r="X38" i="107"/>
  <c r="V38" i="107" s="1"/>
  <c r="R38" i="107"/>
  <c r="P38" i="107" s="1"/>
  <c r="L38" i="107"/>
  <c r="J38" i="107" s="1"/>
  <c r="F38" i="107"/>
  <c r="B38" i="107"/>
  <c r="AB37" i="107"/>
  <c r="V37" i="107"/>
  <c r="P37" i="107"/>
  <c r="J37" i="107"/>
  <c r="D37" i="107"/>
  <c r="AF36" i="107"/>
  <c r="AE36" i="107"/>
  <c r="Z36" i="107"/>
  <c r="Y36" i="107"/>
  <c r="T36" i="107"/>
  <c r="S36" i="107"/>
  <c r="N36" i="107"/>
  <c r="M36" i="107"/>
  <c r="H36" i="107"/>
  <c r="G36" i="107"/>
  <c r="B36" i="107"/>
  <c r="AF35" i="107"/>
  <c r="AE35" i="107"/>
  <c r="Z35" i="107"/>
  <c r="Y35" i="107"/>
  <c r="T35" i="107"/>
  <c r="S35" i="107"/>
  <c r="N35" i="107"/>
  <c r="M35" i="107"/>
  <c r="H35" i="107"/>
  <c r="G35" i="107"/>
  <c r="B35" i="107"/>
  <c r="AF34" i="107"/>
  <c r="AE34" i="107"/>
  <c r="Z34" i="107"/>
  <c r="Y34" i="107"/>
  <c r="T34" i="107"/>
  <c r="S34" i="107"/>
  <c r="N34" i="107"/>
  <c r="M34" i="107"/>
  <c r="H34" i="107"/>
  <c r="G34" i="107"/>
  <c r="B34" i="107"/>
  <c r="AF33" i="107"/>
  <c r="AE33" i="107"/>
  <c r="Z33" i="107"/>
  <c r="Y33" i="107"/>
  <c r="T33" i="107"/>
  <c r="S33" i="107"/>
  <c r="N33" i="107"/>
  <c r="M33" i="107"/>
  <c r="H33" i="107"/>
  <c r="G33" i="107"/>
  <c r="B33" i="107"/>
  <c r="AF32" i="107"/>
  <c r="AE32" i="107"/>
  <c r="Z32" i="107"/>
  <c r="Y32" i="107"/>
  <c r="T32" i="107"/>
  <c r="S32" i="107"/>
  <c r="N32" i="107"/>
  <c r="M32" i="107"/>
  <c r="H32" i="107"/>
  <c r="G32" i="107"/>
  <c r="B32" i="107"/>
  <c r="AF31" i="107"/>
  <c r="AE31" i="107"/>
  <c r="Z31" i="107"/>
  <c r="Y31" i="107"/>
  <c r="T31" i="107"/>
  <c r="S31" i="107"/>
  <c r="N31" i="107"/>
  <c r="M31" i="107"/>
  <c r="H31" i="107"/>
  <c r="G31" i="107"/>
  <c r="B31" i="107"/>
  <c r="AF30" i="107"/>
  <c r="AE30" i="107"/>
  <c r="Z30" i="107"/>
  <c r="Y30" i="107"/>
  <c r="T30" i="107"/>
  <c r="S30" i="107"/>
  <c r="N30" i="107"/>
  <c r="M30" i="107"/>
  <c r="H30" i="107"/>
  <c r="G30" i="107"/>
  <c r="B30" i="107"/>
  <c r="AF29" i="107"/>
  <c r="AE29" i="107"/>
  <c r="Z29" i="107"/>
  <c r="Y29" i="107"/>
  <c r="T29" i="107"/>
  <c r="S29" i="107"/>
  <c r="N29" i="107"/>
  <c r="M29" i="107"/>
  <c r="H29" i="107"/>
  <c r="G29" i="107"/>
  <c r="B29" i="107"/>
  <c r="AF28" i="107"/>
  <c r="AE28" i="107"/>
  <c r="Z28" i="107"/>
  <c r="Y28" i="107"/>
  <c r="T28" i="107"/>
  <c r="S28" i="107"/>
  <c r="N28" i="107"/>
  <c r="M28" i="107"/>
  <c r="H28" i="107"/>
  <c r="G28" i="107"/>
  <c r="B28" i="107"/>
  <c r="AF27" i="107"/>
  <c r="AE27" i="107"/>
  <c r="Z27" i="107"/>
  <c r="Y27" i="107"/>
  <c r="T27" i="107"/>
  <c r="S27" i="107"/>
  <c r="N27" i="107"/>
  <c r="M27" i="107"/>
  <c r="H27" i="107"/>
  <c r="G27" i="107"/>
  <c r="B27" i="107"/>
  <c r="AF26" i="107"/>
  <c r="AE26" i="107"/>
  <c r="Z26" i="107"/>
  <c r="Y26" i="107"/>
  <c r="T26" i="107"/>
  <c r="S26" i="107"/>
  <c r="N26" i="107"/>
  <c r="M26" i="107"/>
  <c r="H26" i="107"/>
  <c r="G26" i="107"/>
  <c r="B26" i="107"/>
  <c r="AF25" i="107"/>
  <c r="AE25" i="107"/>
  <c r="Z25" i="107"/>
  <c r="Y25" i="107"/>
  <c r="T25" i="107"/>
  <c r="S25" i="107"/>
  <c r="N25" i="107"/>
  <c r="M25" i="107"/>
  <c r="H25" i="107"/>
  <c r="G25" i="107"/>
  <c r="B25" i="107"/>
  <c r="AF24" i="107"/>
  <c r="AE24" i="107"/>
  <c r="Z24" i="107"/>
  <c r="Y24" i="107"/>
  <c r="T24" i="107"/>
  <c r="S24" i="107"/>
  <c r="N24" i="107"/>
  <c r="M24" i="107"/>
  <c r="H24" i="107"/>
  <c r="G24" i="107"/>
  <c r="B24" i="107"/>
  <c r="AE23" i="107"/>
  <c r="Y23" i="107"/>
  <c r="S23" i="107"/>
  <c r="M23" i="107"/>
  <c r="G23" i="107"/>
  <c r="B23" i="107"/>
  <c r="AE22" i="107"/>
  <c r="Y22" i="107"/>
  <c r="S22" i="107"/>
  <c r="S190" i="107" s="1"/>
  <c r="M22" i="107"/>
  <c r="M190" i="107" s="1"/>
  <c r="B22" i="107"/>
  <c r="AF21" i="107"/>
  <c r="AD21" i="107"/>
  <c r="AB21" i="107" s="1"/>
  <c r="Z21" i="107"/>
  <c r="X21" i="107"/>
  <c r="V21" i="107" s="1"/>
  <c r="T21" i="107"/>
  <c r="R21" i="107"/>
  <c r="P21" i="107" s="1"/>
  <c r="N21" i="107"/>
  <c r="L21" i="107"/>
  <c r="J21" i="107" s="1"/>
  <c r="H21" i="107"/>
  <c r="F21" i="107"/>
  <c r="D21" i="107" s="1"/>
  <c r="B21" i="107"/>
  <c r="B9" i="107"/>
  <c r="G202" i="107" s="1"/>
  <c r="B202" i="108"/>
  <c r="AD192" i="108"/>
  <c r="X192" i="108"/>
  <c r="R192" i="108"/>
  <c r="L192" i="108"/>
  <c r="F192" i="108"/>
  <c r="AF189" i="108"/>
  <c r="AE189" i="108"/>
  <c r="Z189" i="108"/>
  <c r="Y189" i="108"/>
  <c r="T189" i="108"/>
  <c r="S189" i="108"/>
  <c r="N189" i="108"/>
  <c r="M189" i="108"/>
  <c r="H189" i="108"/>
  <c r="G189" i="108"/>
  <c r="B189" i="108"/>
  <c r="AF188" i="108"/>
  <c r="AE188" i="108"/>
  <c r="Z188" i="108"/>
  <c r="Y188" i="108"/>
  <c r="T188" i="108"/>
  <c r="S188" i="108"/>
  <c r="N188" i="108"/>
  <c r="M188" i="108"/>
  <c r="H188" i="108"/>
  <c r="G188" i="108"/>
  <c r="B188" i="108"/>
  <c r="AF187" i="108"/>
  <c r="AE187" i="108"/>
  <c r="Z187" i="108"/>
  <c r="Y187" i="108"/>
  <c r="T187" i="108"/>
  <c r="S187" i="108"/>
  <c r="N187" i="108"/>
  <c r="M187" i="108"/>
  <c r="H187" i="108"/>
  <c r="G187" i="108"/>
  <c r="B187" i="108"/>
  <c r="AF186" i="108"/>
  <c r="AE186" i="108"/>
  <c r="Z186" i="108"/>
  <c r="Y186" i="108"/>
  <c r="T186" i="108"/>
  <c r="S186" i="108"/>
  <c r="N186" i="108"/>
  <c r="M186" i="108"/>
  <c r="H186" i="108"/>
  <c r="G186" i="108"/>
  <c r="B186" i="108"/>
  <c r="AF185" i="108"/>
  <c r="AE185" i="108"/>
  <c r="Z185" i="108"/>
  <c r="Y185" i="108"/>
  <c r="T185" i="108"/>
  <c r="S185" i="108"/>
  <c r="N185" i="108"/>
  <c r="M185" i="108"/>
  <c r="H185" i="108"/>
  <c r="G185" i="108"/>
  <c r="B185" i="108"/>
  <c r="AF184" i="108"/>
  <c r="AE184" i="108"/>
  <c r="Z184" i="108"/>
  <c r="Y184" i="108"/>
  <c r="T184" i="108"/>
  <c r="S184" i="108"/>
  <c r="N184" i="108"/>
  <c r="M184" i="108"/>
  <c r="H184" i="108"/>
  <c r="G184" i="108"/>
  <c r="B184" i="108"/>
  <c r="AF183" i="108"/>
  <c r="AE183" i="108"/>
  <c r="Z183" i="108"/>
  <c r="Y183" i="108"/>
  <c r="T183" i="108"/>
  <c r="S183" i="108"/>
  <c r="N183" i="108"/>
  <c r="M183" i="108"/>
  <c r="H183" i="108"/>
  <c r="G183" i="108"/>
  <c r="B183" i="108"/>
  <c r="AF182" i="108"/>
  <c r="AE182" i="108"/>
  <c r="Z182" i="108"/>
  <c r="Y182" i="108"/>
  <c r="T182" i="108"/>
  <c r="S182" i="108"/>
  <c r="N182" i="108"/>
  <c r="M182" i="108"/>
  <c r="H182" i="108"/>
  <c r="G182" i="108"/>
  <c r="B182" i="108"/>
  <c r="AF181" i="108"/>
  <c r="AE181" i="108"/>
  <c r="Z181" i="108"/>
  <c r="Y181" i="108"/>
  <c r="T181" i="108"/>
  <c r="S181" i="108"/>
  <c r="N181" i="108"/>
  <c r="M181" i="108"/>
  <c r="H181" i="108"/>
  <c r="G181" i="108"/>
  <c r="B181" i="108"/>
  <c r="AF180" i="108"/>
  <c r="AE180" i="108"/>
  <c r="Z180" i="108"/>
  <c r="Y180" i="108"/>
  <c r="T180" i="108"/>
  <c r="S180" i="108"/>
  <c r="N180" i="108"/>
  <c r="M180" i="108"/>
  <c r="H180" i="108"/>
  <c r="G180" i="108"/>
  <c r="B180" i="108"/>
  <c r="AF179" i="108"/>
  <c r="AE179" i="108"/>
  <c r="Z179" i="108"/>
  <c r="Y179" i="108"/>
  <c r="T179" i="108"/>
  <c r="S179" i="108"/>
  <c r="N179" i="108"/>
  <c r="M179" i="108"/>
  <c r="H179" i="108"/>
  <c r="G179" i="108"/>
  <c r="B179" i="108"/>
  <c r="AF178" i="108"/>
  <c r="AE178" i="108"/>
  <c r="Z178" i="108"/>
  <c r="Y178" i="108"/>
  <c r="T178" i="108"/>
  <c r="S178" i="108"/>
  <c r="N178" i="108"/>
  <c r="M178" i="108"/>
  <c r="H178" i="108"/>
  <c r="G178" i="108"/>
  <c r="B178" i="108"/>
  <c r="AF177" i="108"/>
  <c r="AE177" i="108"/>
  <c r="Z177" i="108"/>
  <c r="Y177" i="108"/>
  <c r="T177" i="108"/>
  <c r="S177" i="108"/>
  <c r="N177" i="108"/>
  <c r="M177" i="108"/>
  <c r="H177" i="108"/>
  <c r="G177" i="108"/>
  <c r="B177" i="108"/>
  <c r="AF176" i="108"/>
  <c r="AE176" i="108"/>
  <c r="Z176" i="108"/>
  <c r="Y176" i="108"/>
  <c r="T176" i="108"/>
  <c r="S176" i="108"/>
  <c r="N176" i="108"/>
  <c r="M176" i="108"/>
  <c r="H176" i="108"/>
  <c r="G176" i="108"/>
  <c r="B176" i="108"/>
  <c r="AF175" i="108"/>
  <c r="AE175" i="108"/>
  <c r="Z175" i="108"/>
  <c r="Y175" i="108"/>
  <c r="T175" i="108"/>
  <c r="S175" i="108"/>
  <c r="N175" i="108"/>
  <c r="M175" i="108"/>
  <c r="H175" i="108"/>
  <c r="G175" i="108"/>
  <c r="B175" i="108"/>
  <c r="AF174" i="108"/>
  <c r="AD174" i="108"/>
  <c r="AB174" i="108" s="1"/>
  <c r="Z174" i="108"/>
  <c r="X174" i="108"/>
  <c r="V174" i="108" s="1"/>
  <c r="T174" i="108"/>
  <c r="R174" i="108"/>
  <c r="P174" i="108" s="1"/>
  <c r="N174" i="108"/>
  <c r="L174" i="108"/>
  <c r="J174" i="108" s="1"/>
  <c r="H174" i="108"/>
  <c r="F174" i="108"/>
  <c r="B174" i="108"/>
  <c r="AB173" i="108"/>
  <c r="V173" i="108"/>
  <c r="P173" i="108"/>
  <c r="J173" i="108"/>
  <c r="D173" i="108"/>
  <c r="AF172" i="108"/>
  <c r="AE172" i="108"/>
  <c r="Z172" i="108"/>
  <c r="Y172" i="108"/>
  <c r="T172" i="108"/>
  <c r="S172" i="108"/>
  <c r="N172" i="108"/>
  <c r="M172" i="108"/>
  <c r="H172" i="108"/>
  <c r="G172" i="108"/>
  <c r="B172" i="108"/>
  <c r="AF171" i="108"/>
  <c r="AE171" i="108"/>
  <c r="Z171" i="108"/>
  <c r="Y171" i="108"/>
  <c r="T171" i="108"/>
  <c r="S171" i="108"/>
  <c r="N171" i="108"/>
  <c r="M171" i="108"/>
  <c r="H171" i="108"/>
  <c r="G171" i="108"/>
  <c r="B171" i="108"/>
  <c r="AF170" i="108"/>
  <c r="AE170" i="108"/>
  <c r="Z170" i="108"/>
  <c r="Y170" i="108"/>
  <c r="T170" i="108"/>
  <c r="S170" i="108"/>
  <c r="N170" i="108"/>
  <c r="M170" i="108"/>
  <c r="H170" i="108"/>
  <c r="G170" i="108"/>
  <c r="B170" i="108"/>
  <c r="AF169" i="108"/>
  <c r="AE169" i="108"/>
  <c r="Z169" i="108"/>
  <c r="Y169" i="108"/>
  <c r="T169" i="108"/>
  <c r="S169" i="108"/>
  <c r="N169" i="108"/>
  <c r="M169" i="108"/>
  <c r="H169" i="108"/>
  <c r="G169" i="108"/>
  <c r="B169" i="108"/>
  <c r="AF168" i="108"/>
  <c r="AE168" i="108"/>
  <c r="Z168" i="108"/>
  <c r="Y168" i="108"/>
  <c r="T168" i="108"/>
  <c r="S168" i="108"/>
  <c r="N168" i="108"/>
  <c r="M168" i="108"/>
  <c r="H168" i="108"/>
  <c r="G168" i="108"/>
  <c r="B168" i="108"/>
  <c r="AF167" i="108"/>
  <c r="AE167" i="108"/>
  <c r="Z167" i="108"/>
  <c r="Y167" i="108"/>
  <c r="T167" i="108"/>
  <c r="S167" i="108"/>
  <c r="N167" i="108"/>
  <c r="M167" i="108"/>
  <c r="H167" i="108"/>
  <c r="G167" i="108"/>
  <c r="B167" i="108"/>
  <c r="AF166" i="108"/>
  <c r="AE166" i="108"/>
  <c r="Z166" i="108"/>
  <c r="Y166" i="108"/>
  <c r="T166" i="108"/>
  <c r="S166" i="108"/>
  <c r="N166" i="108"/>
  <c r="M166" i="108"/>
  <c r="H166" i="108"/>
  <c r="G166" i="108"/>
  <c r="B166" i="108"/>
  <c r="AF165" i="108"/>
  <c r="AE165" i="108"/>
  <c r="Z165" i="108"/>
  <c r="Y165" i="108"/>
  <c r="T165" i="108"/>
  <c r="S165" i="108"/>
  <c r="N165" i="108"/>
  <c r="M165" i="108"/>
  <c r="H165" i="108"/>
  <c r="G165" i="108"/>
  <c r="B165" i="108"/>
  <c r="AF164" i="108"/>
  <c r="AE164" i="108"/>
  <c r="Z164" i="108"/>
  <c r="Y164" i="108"/>
  <c r="T164" i="108"/>
  <c r="S164" i="108"/>
  <c r="N164" i="108"/>
  <c r="M164" i="108"/>
  <c r="H164" i="108"/>
  <c r="G164" i="108"/>
  <c r="B164" i="108"/>
  <c r="AF163" i="108"/>
  <c r="AE163" i="108"/>
  <c r="Z163" i="108"/>
  <c r="Y163" i="108"/>
  <c r="T163" i="108"/>
  <c r="S163" i="108"/>
  <c r="N163" i="108"/>
  <c r="M163" i="108"/>
  <c r="H163" i="108"/>
  <c r="G163" i="108"/>
  <c r="B163" i="108"/>
  <c r="AF162" i="108"/>
  <c r="AE162" i="108"/>
  <c r="Z162" i="108"/>
  <c r="Y162" i="108"/>
  <c r="T162" i="108"/>
  <c r="S162" i="108"/>
  <c r="N162" i="108"/>
  <c r="M162" i="108"/>
  <c r="H162" i="108"/>
  <c r="G162" i="108"/>
  <c r="B162" i="108"/>
  <c r="AF161" i="108"/>
  <c r="AE161" i="108"/>
  <c r="Z161" i="108"/>
  <c r="Y161" i="108"/>
  <c r="T161" i="108"/>
  <c r="S161" i="108"/>
  <c r="N161" i="108"/>
  <c r="M161" i="108"/>
  <c r="H161" i="108"/>
  <c r="G161" i="108"/>
  <c r="B161" i="108"/>
  <c r="AF160" i="108"/>
  <c r="AE160" i="108"/>
  <c r="Z160" i="108"/>
  <c r="Y160" i="108"/>
  <c r="T160" i="108"/>
  <c r="S160" i="108"/>
  <c r="N160" i="108"/>
  <c r="M160" i="108"/>
  <c r="H160" i="108"/>
  <c r="G160" i="108"/>
  <c r="B160" i="108"/>
  <c r="AF159" i="108"/>
  <c r="AE159" i="108"/>
  <c r="Z159" i="108"/>
  <c r="Y159" i="108"/>
  <c r="T159" i="108"/>
  <c r="S159" i="108"/>
  <c r="N159" i="108"/>
  <c r="M159" i="108"/>
  <c r="H159" i="108"/>
  <c r="G159" i="108"/>
  <c r="B159" i="108"/>
  <c r="AF158" i="108"/>
  <c r="AE158" i="108"/>
  <c r="Z158" i="108"/>
  <c r="Y158" i="108"/>
  <c r="T158" i="108"/>
  <c r="S158" i="108"/>
  <c r="N158" i="108"/>
  <c r="M158" i="108"/>
  <c r="H158" i="108"/>
  <c r="G158" i="108"/>
  <c r="B158" i="108"/>
  <c r="AF157" i="108"/>
  <c r="AD157" i="108"/>
  <c r="AB157" i="108" s="1"/>
  <c r="Z157" i="108"/>
  <c r="X157" i="108"/>
  <c r="V157" i="108" s="1"/>
  <c r="T157" i="108"/>
  <c r="R157" i="108"/>
  <c r="P157" i="108" s="1"/>
  <c r="N157" i="108"/>
  <c r="L157" i="108"/>
  <c r="J157" i="108" s="1"/>
  <c r="H157" i="108"/>
  <c r="F157" i="108"/>
  <c r="B157" i="108"/>
  <c r="AB156" i="108"/>
  <c r="V156" i="108"/>
  <c r="P156" i="108"/>
  <c r="J156" i="108"/>
  <c r="D156" i="108"/>
  <c r="AF155" i="108"/>
  <c r="AE155" i="108"/>
  <c r="Z155" i="108"/>
  <c r="Y155" i="108"/>
  <c r="T155" i="108"/>
  <c r="S155" i="108"/>
  <c r="N155" i="108"/>
  <c r="M155" i="108"/>
  <c r="H155" i="108"/>
  <c r="G155" i="108"/>
  <c r="B155" i="108"/>
  <c r="AF154" i="108"/>
  <c r="AE154" i="108"/>
  <c r="Z154" i="108"/>
  <c r="Y154" i="108"/>
  <c r="T154" i="108"/>
  <c r="S154" i="108"/>
  <c r="N154" i="108"/>
  <c r="M154" i="108"/>
  <c r="H154" i="108"/>
  <c r="G154" i="108"/>
  <c r="B154" i="108"/>
  <c r="AF153" i="108"/>
  <c r="AE153" i="108"/>
  <c r="Z153" i="108"/>
  <c r="Y153" i="108"/>
  <c r="T153" i="108"/>
  <c r="S153" i="108"/>
  <c r="N153" i="108"/>
  <c r="M153" i="108"/>
  <c r="H153" i="108"/>
  <c r="G153" i="108"/>
  <c r="B153" i="108"/>
  <c r="AF152" i="108"/>
  <c r="AE152" i="108"/>
  <c r="Z152" i="108"/>
  <c r="Y152" i="108"/>
  <c r="T152" i="108"/>
  <c r="S152" i="108"/>
  <c r="N152" i="108"/>
  <c r="M152" i="108"/>
  <c r="H152" i="108"/>
  <c r="G152" i="108"/>
  <c r="B152" i="108"/>
  <c r="AF151" i="108"/>
  <c r="AE151" i="108"/>
  <c r="Z151" i="108"/>
  <c r="Y151" i="108"/>
  <c r="T151" i="108"/>
  <c r="S151" i="108"/>
  <c r="N151" i="108"/>
  <c r="M151" i="108"/>
  <c r="H151" i="108"/>
  <c r="G151" i="108"/>
  <c r="B151" i="108"/>
  <c r="AF150" i="108"/>
  <c r="AE150" i="108"/>
  <c r="Z150" i="108"/>
  <c r="Y150" i="108"/>
  <c r="T150" i="108"/>
  <c r="S150" i="108"/>
  <c r="N150" i="108"/>
  <c r="M150" i="108"/>
  <c r="H150" i="108"/>
  <c r="G150" i="108"/>
  <c r="B150" i="108"/>
  <c r="AF149" i="108"/>
  <c r="AE149" i="108"/>
  <c r="Z149" i="108"/>
  <c r="Y149" i="108"/>
  <c r="T149" i="108"/>
  <c r="S149" i="108"/>
  <c r="N149" i="108"/>
  <c r="M149" i="108"/>
  <c r="H149" i="108"/>
  <c r="G149" i="108"/>
  <c r="B149" i="108"/>
  <c r="AF148" i="108"/>
  <c r="AE148" i="108"/>
  <c r="Z148" i="108"/>
  <c r="Y148" i="108"/>
  <c r="T148" i="108"/>
  <c r="S148" i="108"/>
  <c r="N148" i="108"/>
  <c r="M148" i="108"/>
  <c r="H148" i="108"/>
  <c r="G148" i="108"/>
  <c r="B148" i="108"/>
  <c r="AF147" i="108"/>
  <c r="AE147" i="108"/>
  <c r="Z147" i="108"/>
  <c r="Y147" i="108"/>
  <c r="T147" i="108"/>
  <c r="S147" i="108"/>
  <c r="N147" i="108"/>
  <c r="M147" i="108"/>
  <c r="H147" i="108"/>
  <c r="G147" i="108"/>
  <c r="B147" i="108"/>
  <c r="AF146" i="108"/>
  <c r="AE146" i="108"/>
  <c r="Z146" i="108"/>
  <c r="Y146" i="108"/>
  <c r="T146" i="108"/>
  <c r="S146" i="108"/>
  <c r="N146" i="108"/>
  <c r="M146" i="108"/>
  <c r="H146" i="108"/>
  <c r="G146" i="108"/>
  <c r="B146" i="108"/>
  <c r="AF145" i="108"/>
  <c r="AE145" i="108"/>
  <c r="Z145" i="108"/>
  <c r="Y145" i="108"/>
  <c r="T145" i="108"/>
  <c r="S145" i="108"/>
  <c r="N145" i="108"/>
  <c r="M145" i="108"/>
  <c r="H145" i="108"/>
  <c r="G145" i="108"/>
  <c r="B145" i="108"/>
  <c r="AF144" i="108"/>
  <c r="AE144" i="108"/>
  <c r="Z144" i="108"/>
  <c r="Y144" i="108"/>
  <c r="T144" i="108"/>
  <c r="S144" i="108"/>
  <c r="N144" i="108"/>
  <c r="M144" i="108"/>
  <c r="H144" i="108"/>
  <c r="G144" i="108"/>
  <c r="B144" i="108"/>
  <c r="AF143" i="108"/>
  <c r="AE143" i="108"/>
  <c r="Z143" i="108"/>
  <c r="Y143" i="108"/>
  <c r="T143" i="108"/>
  <c r="S143" i="108"/>
  <c r="N143" i="108"/>
  <c r="M143" i="108"/>
  <c r="H143" i="108"/>
  <c r="G143" i="108"/>
  <c r="B143" i="108"/>
  <c r="AF142" i="108"/>
  <c r="AE142" i="108"/>
  <c r="Z142" i="108"/>
  <c r="Y142" i="108"/>
  <c r="T142" i="108"/>
  <c r="S142" i="108"/>
  <c r="N142" i="108"/>
  <c r="M142" i="108"/>
  <c r="H142" i="108"/>
  <c r="G142" i="108"/>
  <c r="B142" i="108"/>
  <c r="AF141" i="108"/>
  <c r="AE141" i="108"/>
  <c r="Z141" i="108"/>
  <c r="Y141" i="108"/>
  <c r="T141" i="108"/>
  <c r="S141" i="108"/>
  <c r="N141" i="108"/>
  <c r="M141" i="108"/>
  <c r="H141" i="108"/>
  <c r="G141" i="108"/>
  <c r="B141" i="108"/>
  <c r="AF140" i="108"/>
  <c r="AD140" i="108"/>
  <c r="AB140" i="108" s="1"/>
  <c r="Z140" i="108"/>
  <c r="X140" i="108"/>
  <c r="V140" i="108" s="1"/>
  <c r="T140" i="108"/>
  <c r="R140" i="108"/>
  <c r="P140" i="108" s="1"/>
  <c r="N140" i="108"/>
  <c r="L140" i="108"/>
  <c r="J140" i="108" s="1"/>
  <c r="H140" i="108"/>
  <c r="F140" i="108"/>
  <c r="B140" i="108"/>
  <c r="AB139" i="108"/>
  <c r="V139" i="108"/>
  <c r="P139" i="108"/>
  <c r="J139" i="108"/>
  <c r="D139" i="108"/>
  <c r="AF138" i="108"/>
  <c r="AE138" i="108"/>
  <c r="Z138" i="108"/>
  <c r="Y138" i="108"/>
  <c r="T138" i="108"/>
  <c r="S138" i="108"/>
  <c r="N138" i="108"/>
  <c r="M138" i="108"/>
  <c r="H138" i="108"/>
  <c r="G138" i="108"/>
  <c r="B138" i="108"/>
  <c r="AF137" i="108"/>
  <c r="AE137" i="108"/>
  <c r="Z137" i="108"/>
  <c r="Y137" i="108"/>
  <c r="T137" i="108"/>
  <c r="S137" i="108"/>
  <c r="N137" i="108"/>
  <c r="M137" i="108"/>
  <c r="H137" i="108"/>
  <c r="G137" i="108"/>
  <c r="B137" i="108"/>
  <c r="AF136" i="108"/>
  <c r="AE136" i="108"/>
  <c r="Z136" i="108"/>
  <c r="Y136" i="108"/>
  <c r="T136" i="108"/>
  <c r="S136" i="108"/>
  <c r="N136" i="108"/>
  <c r="M136" i="108"/>
  <c r="H136" i="108"/>
  <c r="G136" i="108"/>
  <c r="B136" i="108"/>
  <c r="AF135" i="108"/>
  <c r="AE135" i="108"/>
  <c r="Z135" i="108"/>
  <c r="Y135" i="108"/>
  <c r="T135" i="108"/>
  <c r="S135" i="108"/>
  <c r="N135" i="108"/>
  <c r="M135" i="108"/>
  <c r="H135" i="108"/>
  <c r="G135" i="108"/>
  <c r="B135" i="108"/>
  <c r="AF134" i="108"/>
  <c r="AE134" i="108"/>
  <c r="Z134" i="108"/>
  <c r="Y134" i="108"/>
  <c r="T134" i="108"/>
  <c r="S134" i="108"/>
  <c r="N134" i="108"/>
  <c r="M134" i="108"/>
  <c r="H134" i="108"/>
  <c r="G134" i="108"/>
  <c r="B134" i="108"/>
  <c r="AF133" i="108"/>
  <c r="AE133" i="108"/>
  <c r="Z133" i="108"/>
  <c r="Y133" i="108"/>
  <c r="T133" i="108"/>
  <c r="S133" i="108"/>
  <c r="N133" i="108"/>
  <c r="M133" i="108"/>
  <c r="H133" i="108"/>
  <c r="G133" i="108"/>
  <c r="B133" i="108"/>
  <c r="AF132" i="108"/>
  <c r="AE132" i="108"/>
  <c r="Z132" i="108"/>
  <c r="Y132" i="108"/>
  <c r="T132" i="108"/>
  <c r="S132" i="108"/>
  <c r="N132" i="108"/>
  <c r="M132" i="108"/>
  <c r="H132" i="108"/>
  <c r="G132" i="108"/>
  <c r="B132" i="108"/>
  <c r="AF131" i="108"/>
  <c r="AE131" i="108"/>
  <c r="Z131" i="108"/>
  <c r="Y131" i="108"/>
  <c r="T131" i="108"/>
  <c r="S131" i="108"/>
  <c r="N131" i="108"/>
  <c r="M131" i="108"/>
  <c r="H131" i="108"/>
  <c r="G131" i="108"/>
  <c r="B131" i="108"/>
  <c r="AF130" i="108"/>
  <c r="AE130" i="108"/>
  <c r="Z130" i="108"/>
  <c r="Y130" i="108"/>
  <c r="T130" i="108"/>
  <c r="S130" i="108"/>
  <c r="N130" i="108"/>
  <c r="M130" i="108"/>
  <c r="H130" i="108"/>
  <c r="G130" i="108"/>
  <c r="B130" i="108"/>
  <c r="AF129" i="108"/>
  <c r="AE129" i="108"/>
  <c r="Z129" i="108"/>
  <c r="Y129" i="108"/>
  <c r="T129" i="108"/>
  <c r="S129" i="108"/>
  <c r="N129" i="108"/>
  <c r="M129" i="108"/>
  <c r="H129" i="108"/>
  <c r="G129" i="108"/>
  <c r="B129" i="108"/>
  <c r="AF128" i="108"/>
  <c r="AE128" i="108"/>
  <c r="Z128" i="108"/>
  <c r="Y128" i="108"/>
  <c r="T128" i="108"/>
  <c r="S128" i="108"/>
  <c r="N128" i="108"/>
  <c r="M128" i="108"/>
  <c r="H128" i="108"/>
  <c r="G128" i="108"/>
  <c r="B128" i="108"/>
  <c r="AF127" i="108"/>
  <c r="AE127" i="108"/>
  <c r="Z127" i="108"/>
  <c r="Y127" i="108"/>
  <c r="T127" i="108"/>
  <c r="S127" i="108"/>
  <c r="N127" i="108"/>
  <c r="M127" i="108"/>
  <c r="H127" i="108"/>
  <c r="G127" i="108"/>
  <c r="B127" i="108"/>
  <c r="AF126" i="108"/>
  <c r="AE126" i="108"/>
  <c r="Z126" i="108"/>
  <c r="Y126" i="108"/>
  <c r="T126" i="108"/>
  <c r="S126" i="108"/>
  <c r="N126" i="108"/>
  <c r="M126" i="108"/>
  <c r="H126" i="108"/>
  <c r="G126" i="108"/>
  <c r="B126" i="108"/>
  <c r="AF125" i="108"/>
  <c r="AE125" i="108"/>
  <c r="Z125" i="108"/>
  <c r="Y125" i="108"/>
  <c r="T125" i="108"/>
  <c r="S125" i="108"/>
  <c r="N125" i="108"/>
  <c r="M125" i="108"/>
  <c r="H125" i="108"/>
  <c r="G125" i="108"/>
  <c r="B125" i="108"/>
  <c r="AF124" i="108"/>
  <c r="AE124" i="108"/>
  <c r="Z124" i="108"/>
  <c r="Y124" i="108"/>
  <c r="T124" i="108"/>
  <c r="S124" i="108"/>
  <c r="N124" i="108"/>
  <c r="M124" i="108"/>
  <c r="H124" i="108"/>
  <c r="G124" i="108"/>
  <c r="B124" i="108"/>
  <c r="AF123" i="108"/>
  <c r="AD123" i="108"/>
  <c r="AB123" i="108" s="1"/>
  <c r="Z123" i="108"/>
  <c r="X123" i="108"/>
  <c r="V123" i="108" s="1"/>
  <c r="T123" i="108"/>
  <c r="R123" i="108"/>
  <c r="P123" i="108" s="1"/>
  <c r="N123" i="108"/>
  <c r="L123" i="108"/>
  <c r="J123" i="108" s="1"/>
  <c r="H123" i="108"/>
  <c r="F123" i="108"/>
  <c r="B123" i="108"/>
  <c r="AB122" i="108"/>
  <c r="V122" i="108"/>
  <c r="P122" i="108"/>
  <c r="J122" i="108"/>
  <c r="D122" i="108"/>
  <c r="AI122" i="108" s="1"/>
  <c r="AF121" i="108"/>
  <c r="AE121" i="108"/>
  <c r="Z121" i="108"/>
  <c r="Y121" i="108"/>
  <c r="T121" i="108"/>
  <c r="S121" i="108"/>
  <c r="N121" i="108"/>
  <c r="M121" i="108"/>
  <c r="H121" i="108"/>
  <c r="G121" i="108"/>
  <c r="B121" i="108"/>
  <c r="AF120" i="108"/>
  <c r="AE120" i="108"/>
  <c r="Z120" i="108"/>
  <c r="Y120" i="108"/>
  <c r="T120" i="108"/>
  <c r="S120" i="108"/>
  <c r="N120" i="108"/>
  <c r="M120" i="108"/>
  <c r="H120" i="108"/>
  <c r="G120" i="108"/>
  <c r="B120" i="108"/>
  <c r="AF119" i="108"/>
  <c r="AE119" i="108"/>
  <c r="Z119" i="108"/>
  <c r="Y119" i="108"/>
  <c r="T119" i="108"/>
  <c r="S119" i="108"/>
  <c r="N119" i="108"/>
  <c r="M119" i="108"/>
  <c r="H119" i="108"/>
  <c r="G119" i="108"/>
  <c r="B119" i="108"/>
  <c r="AF118" i="108"/>
  <c r="AE118" i="108"/>
  <c r="Z118" i="108"/>
  <c r="Y118" i="108"/>
  <c r="T118" i="108"/>
  <c r="S118" i="108"/>
  <c r="N118" i="108"/>
  <c r="M118" i="108"/>
  <c r="H118" i="108"/>
  <c r="G118" i="108"/>
  <c r="B118" i="108"/>
  <c r="AE107" i="108"/>
  <c r="AE106" i="108" s="1"/>
  <c r="Y107" i="108"/>
  <c r="Y106" i="108" s="1"/>
  <c r="S107" i="108"/>
  <c r="S106" i="108" s="1"/>
  <c r="M107" i="108"/>
  <c r="M106" i="108" s="1"/>
  <c r="G107" i="108"/>
  <c r="G106" i="108" s="1"/>
  <c r="B107" i="108"/>
  <c r="AD106" i="108"/>
  <c r="AB106" i="108" s="1"/>
  <c r="X106" i="108"/>
  <c r="V106" i="108" s="1"/>
  <c r="R106" i="108"/>
  <c r="P106" i="108" s="1"/>
  <c r="L106" i="108"/>
  <c r="J106" i="108" s="1"/>
  <c r="F106" i="108"/>
  <c r="B106" i="108"/>
  <c r="AB105" i="108"/>
  <c r="V105" i="108"/>
  <c r="P105" i="108"/>
  <c r="J105" i="108"/>
  <c r="D105" i="108"/>
  <c r="AF104" i="108"/>
  <c r="AE104" i="108"/>
  <c r="Z104" i="108"/>
  <c r="Y104" i="108"/>
  <c r="T104" i="108"/>
  <c r="S104" i="108"/>
  <c r="N104" i="108"/>
  <c r="M104" i="108"/>
  <c r="H104" i="108"/>
  <c r="G104" i="108"/>
  <c r="B104" i="108"/>
  <c r="AF103" i="108"/>
  <c r="AE103" i="108"/>
  <c r="Z103" i="108"/>
  <c r="Y103" i="108"/>
  <c r="T103" i="108"/>
  <c r="S103" i="108"/>
  <c r="N103" i="108"/>
  <c r="M103" i="108"/>
  <c r="H103" i="108"/>
  <c r="G103" i="108"/>
  <c r="B103" i="108"/>
  <c r="AF102" i="108"/>
  <c r="AE102" i="108"/>
  <c r="Z102" i="108"/>
  <c r="Y102" i="108"/>
  <c r="T102" i="108"/>
  <c r="S102" i="108"/>
  <c r="N102" i="108"/>
  <c r="M102" i="108"/>
  <c r="H102" i="108"/>
  <c r="G102" i="108"/>
  <c r="B102" i="108"/>
  <c r="AF101" i="108"/>
  <c r="AE101" i="108"/>
  <c r="Z101" i="108"/>
  <c r="Y101" i="108"/>
  <c r="T101" i="108"/>
  <c r="S101" i="108"/>
  <c r="N101" i="108"/>
  <c r="M101" i="108"/>
  <c r="H101" i="108"/>
  <c r="G101" i="108"/>
  <c r="AF100" i="108"/>
  <c r="AE100" i="108"/>
  <c r="Z100" i="108"/>
  <c r="Y100" i="108"/>
  <c r="T100" i="108"/>
  <c r="S100" i="108"/>
  <c r="N100" i="108"/>
  <c r="M100" i="108"/>
  <c r="H100" i="108"/>
  <c r="G100" i="108"/>
  <c r="AF99" i="108"/>
  <c r="AE99" i="108"/>
  <c r="Z99" i="108"/>
  <c r="Y99" i="108"/>
  <c r="T99" i="108"/>
  <c r="S99" i="108"/>
  <c r="N99" i="108"/>
  <c r="M99" i="108"/>
  <c r="H99" i="108"/>
  <c r="G99" i="108"/>
  <c r="AF98" i="108"/>
  <c r="AE98" i="108"/>
  <c r="Z98" i="108"/>
  <c r="Y98" i="108"/>
  <c r="T98" i="108"/>
  <c r="S98" i="108"/>
  <c r="N98" i="108"/>
  <c r="M98" i="108"/>
  <c r="H98" i="108"/>
  <c r="G98" i="108"/>
  <c r="AF96" i="108"/>
  <c r="AD89" i="108"/>
  <c r="AB89" i="108" s="1"/>
  <c r="X89" i="108"/>
  <c r="V89" i="108" s="1"/>
  <c r="R89" i="108"/>
  <c r="P89" i="108" s="1"/>
  <c r="L89" i="108"/>
  <c r="J89" i="108" s="1"/>
  <c r="F89" i="108"/>
  <c r="B89" i="108"/>
  <c r="AB88" i="108"/>
  <c r="V88" i="108"/>
  <c r="P88" i="108"/>
  <c r="J88" i="108"/>
  <c r="D88" i="108"/>
  <c r="AF87" i="108"/>
  <c r="AE87" i="108"/>
  <c r="Z87" i="108"/>
  <c r="Y87" i="108"/>
  <c r="T87" i="108"/>
  <c r="S87" i="108"/>
  <c r="N87" i="108"/>
  <c r="M87" i="108"/>
  <c r="H87" i="108"/>
  <c r="G87" i="108"/>
  <c r="B87" i="108"/>
  <c r="AF86" i="108"/>
  <c r="AE86" i="108"/>
  <c r="Z86" i="108"/>
  <c r="Y86" i="108"/>
  <c r="T86" i="108"/>
  <c r="S86" i="108"/>
  <c r="N86" i="108"/>
  <c r="M86" i="108"/>
  <c r="H86" i="108"/>
  <c r="G86" i="108"/>
  <c r="B86" i="108"/>
  <c r="AF85" i="108"/>
  <c r="AE85" i="108"/>
  <c r="Z85" i="108"/>
  <c r="Y85" i="108"/>
  <c r="T85" i="108"/>
  <c r="S85" i="108"/>
  <c r="N85" i="108"/>
  <c r="M85" i="108"/>
  <c r="H85" i="108"/>
  <c r="G85" i="108"/>
  <c r="B85" i="108"/>
  <c r="AF84" i="108"/>
  <c r="AE84" i="108"/>
  <c r="Z84" i="108"/>
  <c r="Y84" i="108"/>
  <c r="T84" i="108"/>
  <c r="S84" i="108"/>
  <c r="N84" i="108"/>
  <c r="M84" i="108"/>
  <c r="H84" i="108"/>
  <c r="G84" i="108"/>
  <c r="B84" i="108"/>
  <c r="AF83" i="108"/>
  <c r="AE83" i="108"/>
  <c r="Z83" i="108"/>
  <c r="Y83" i="108"/>
  <c r="T83" i="108"/>
  <c r="S83" i="108"/>
  <c r="N83" i="108"/>
  <c r="M83" i="108"/>
  <c r="H83" i="108"/>
  <c r="G83" i="108"/>
  <c r="B83" i="108"/>
  <c r="AF82" i="108"/>
  <c r="AE82" i="108"/>
  <c r="Z82" i="108"/>
  <c r="Y82" i="108"/>
  <c r="T82" i="108"/>
  <c r="S82" i="108"/>
  <c r="N82" i="108"/>
  <c r="M82" i="108"/>
  <c r="H82" i="108"/>
  <c r="G82" i="108"/>
  <c r="B82" i="108"/>
  <c r="AF81" i="108"/>
  <c r="AE81" i="108"/>
  <c r="Z81" i="108"/>
  <c r="Y81" i="108"/>
  <c r="T81" i="108"/>
  <c r="S81" i="108"/>
  <c r="N81" i="108"/>
  <c r="M81" i="108"/>
  <c r="H81" i="108"/>
  <c r="G81" i="108"/>
  <c r="AF80" i="108"/>
  <c r="AE80" i="108"/>
  <c r="Z80" i="108"/>
  <c r="Y80" i="108"/>
  <c r="T80" i="108"/>
  <c r="S80" i="108"/>
  <c r="N80" i="108"/>
  <c r="M80" i="108"/>
  <c r="H80" i="108"/>
  <c r="G80" i="108"/>
  <c r="AF79" i="108"/>
  <c r="AE79" i="108"/>
  <c r="Z79" i="108"/>
  <c r="Y79" i="108"/>
  <c r="T79" i="108"/>
  <c r="S79" i="108"/>
  <c r="N79" i="108"/>
  <c r="M79" i="108"/>
  <c r="H79" i="108"/>
  <c r="G79" i="108"/>
  <c r="AD72" i="108"/>
  <c r="AB72" i="108" s="1"/>
  <c r="X72" i="108"/>
  <c r="V72" i="108" s="1"/>
  <c r="R72" i="108"/>
  <c r="L72" i="108"/>
  <c r="J72" i="108" s="1"/>
  <c r="F72" i="108"/>
  <c r="D72" i="108" s="1"/>
  <c r="B72" i="108"/>
  <c r="AB71" i="108"/>
  <c r="V71" i="108"/>
  <c r="P71" i="108"/>
  <c r="J71" i="108"/>
  <c r="D71" i="108"/>
  <c r="AF70" i="108"/>
  <c r="AE70" i="108"/>
  <c r="Z70" i="108"/>
  <c r="Y70" i="108"/>
  <c r="T70" i="108"/>
  <c r="S70" i="108"/>
  <c r="N70" i="108"/>
  <c r="M70" i="108"/>
  <c r="H70" i="108"/>
  <c r="G70" i="108"/>
  <c r="B70" i="108"/>
  <c r="AF69" i="108"/>
  <c r="AE69" i="108"/>
  <c r="Z69" i="108"/>
  <c r="Y69" i="108"/>
  <c r="T69" i="108"/>
  <c r="S69" i="108"/>
  <c r="N69" i="108"/>
  <c r="M69" i="108"/>
  <c r="H69" i="108"/>
  <c r="G69" i="108"/>
  <c r="B69" i="108"/>
  <c r="AF68" i="108"/>
  <c r="AE68" i="108"/>
  <c r="Z68" i="108"/>
  <c r="Y68" i="108"/>
  <c r="T68" i="108"/>
  <c r="S68" i="108"/>
  <c r="N68" i="108"/>
  <c r="M68" i="108"/>
  <c r="H68" i="108"/>
  <c r="G68" i="108"/>
  <c r="B68" i="108"/>
  <c r="AF67" i="108"/>
  <c r="AE67" i="108"/>
  <c r="Z67" i="108"/>
  <c r="Y67" i="108"/>
  <c r="T67" i="108"/>
  <c r="S67" i="108"/>
  <c r="N67" i="108"/>
  <c r="M67" i="108"/>
  <c r="H67" i="108"/>
  <c r="G67" i="108"/>
  <c r="B67" i="108"/>
  <c r="AF66" i="108"/>
  <c r="AE66" i="108"/>
  <c r="Z66" i="108"/>
  <c r="Y66" i="108"/>
  <c r="T66" i="108"/>
  <c r="S66" i="108"/>
  <c r="N66" i="108"/>
  <c r="M66" i="108"/>
  <c r="H66" i="108"/>
  <c r="G66" i="108"/>
  <c r="B66" i="108"/>
  <c r="AF65" i="108"/>
  <c r="AE65" i="108"/>
  <c r="Z65" i="108"/>
  <c r="Y65" i="108"/>
  <c r="T65" i="108"/>
  <c r="S65" i="108"/>
  <c r="N65" i="108"/>
  <c r="M65" i="108"/>
  <c r="H65" i="108"/>
  <c r="G65" i="108"/>
  <c r="B65" i="108"/>
  <c r="AF64" i="108"/>
  <c r="AE64" i="108"/>
  <c r="Z64" i="108"/>
  <c r="Y64" i="108"/>
  <c r="T64" i="108"/>
  <c r="S64" i="108"/>
  <c r="N64" i="108"/>
  <c r="M64" i="108"/>
  <c r="H64" i="108"/>
  <c r="G64" i="108"/>
  <c r="B64" i="108"/>
  <c r="AF63" i="108"/>
  <c r="AE63" i="108"/>
  <c r="Z63" i="108"/>
  <c r="Y63" i="108"/>
  <c r="T63" i="108"/>
  <c r="S63" i="108"/>
  <c r="N63" i="108"/>
  <c r="M63" i="108"/>
  <c r="H63" i="108"/>
  <c r="G63" i="108"/>
  <c r="B63" i="108"/>
  <c r="AF62" i="108"/>
  <c r="AE62" i="108"/>
  <c r="Z62" i="108"/>
  <c r="Y62" i="108"/>
  <c r="T62" i="108"/>
  <c r="S62" i="108"/>
  <c r="N62" i="108"/>
  <c r="M62" i="108"/>
  <c r="H62" i="108"/>
  <c r="G62" i="108"/>
  <c r="B62" i="108"/>
  <c r="AF61" i="108"/>
  <c r="AE61" i="108"/>
  <c r="Z61" i="108"/>
  <c r="Y61" i="108"/>
  <c r="T61" i="108"/>
  <c r="S61" i="108"/>
  <c r="N61" i="108"/>
  <c r="M61" i="108"/>
  <c r="H61" i="108"/>
  <c r="G61" i="108"/>
  <c r="B61" i="108"/>
  <c r="AF60" i="108"/>
  <c r="AE60" i="108"/>
  <c r="Z60" i="108"/>
  <c r="Y60" i="108"/>
  <c r="T60" i="108"/>
  <c r="S60" i="108"/>
  <c r="N60" i="108"/>
  <c r="M60" i="108"/>
  <c r="H60" i="108"/>
  <c r="G60" i="108"/>
  <c r="B60" i="108"/>
  <c r="AF59" i="108"/>
  <c r="AE59" i="108"/>
  <c r="Z59" i="108"/>
  <c r="Y59" i="108"/>
  <c r="T59" i="108"/>
  <c r="S59" i="108"/>
  <c r="N59" i="108"/>
  <c r="M59" i="108"/>
  <c r="H59" i="108"/>
  <c r="G59" i="108"/>
  <c r="B59" i="108"/>
  <c r="AF58" i="108"/>
  <c r="AE58" i="108"/>
  <c r="Z58" i="108"/>
  <c r="Y58" i="108"/>
  <c r="T58" i="108"/>
  <c r="S58" i="108"/>
  <c r="N58" i="108"/>
  <c r="M58" i="108"/>
  <c r="H58" i="108"/>
  <c r="G58" i="108"/>
  <c r="B58" i="108"/>
  <c r="AD55" i="108"/>
  <c r="AB55" i="108" s="1"/>
  <c r="X55" i="108"/>
  <c r="V55" i="108" s="1"/>
  <c r="R55" i="108"/>
  <c r="P55" i="108" s="1"/>
  <c r="L55" i="108"/>
  <c r="J55" i="108" s="1"/>
  <c r="F55" i="108"/>
  <c r="B55" i="108"/>
  <c r="AB54" i="108"/>
  <c r="V54" i="108"/>
  <c r="P54" i="108"/>
  <c r="J54" i="108"/>
  <c r="D54" i="108"/>
  <c r="AF53" i="108"/>
  <c r="AE53" i="108"/>
  <c r="Z53" i="108"/>
  <c r="Y53" i="108"/>
  <c r="T53" i="108"/>
  <c r="S53" i="108"/>
  <c r="N53" i="108"/>
  <c r="M53" i="108"/>
  <c r="H53" i="108"/>
  <c r="G53" i="108"/>
  <c r="B53" i="108"/>
  <c r="AF52" i="108"/>
  <c r="AE52" i="108"/>
  <c r="Z52" i="108"/>
  <c r="Y52" i="108"/>
  <c r="T52" i="108"/>
  <c r="S52" i="108"/>
  <c r="N52" i="108"/>
  <c r="M52" i="108"/>
  <c r="H52" i="108"/>
  <c r="G52" i="108"/>
  <c r="B52" i="108"/>
  <c r="AF51" i="108"/>
  <c r="AE51" i="108"/>
  <c r="Z51" i="108"/>
  <c r="Y51" i="108"/>
  <c r="T51" i="108"/>
  <c r="S51" i="108"/>
  <c r="N51" i="108"/>
  <c r="M51" i="108"/>
  <c r="H51" i="108"/>
  <c r="G51" i="108"/>
  <c r="B51" i="108"/>
  <c r="AF50" i="108"/>
  <c r="AE50" i="108"/>
  <c r="Z50" i="108"/>
  <c r="Y50" i="108"/>
  <c r="T50" i="108"/>
  <c r="S50" i="108"/>
  <c r="N50" i="108"/>
  <c r="M50" i="108"/>
  <c r="H50" i="108"/>
  <c r="G50" i="108"/>
  <c r="AF49" i="108"/>
  <c r="AE49" i="108"/>
  <c r="Z49" i="108"/>
  <c r="Y49" i="108"/>
  <c r="T49" i="108"/>
  <c r="S49" i="108"/>
  <c r="N49" i="108"/>
  <c r="M49" i="108"/>
  <c r="H49" i="108"/>
  <c r="G49" i="108"/>
  <c r="AF48" i="108"/>
  <c r="AE48" i="108"/>
  <c r="Z48" i="108"/>
  <c r="Y48" i="108"/>
  <c r="T48" i="108"/>
  <c r="S48" i="108"/>
  <c r="N48" i="108"/>
  <c r="M48" i="108"/>
  <c r="H48" i="108"/>
  <c r="G48" i="108"/>
  <c r="AF47" i="108"/>
  <c r="AE47" i="108"/>
  <c r="Z47" i="108"/>
  <c r="Y47" i="108"/>
  <c r="T47" i="108"/>
  <c r="S47" i="108"/>
  <c r="N47" i="108"/>
  <c r="M47" i="108"/>
  <c r="H47" i="108"/>
  <c r="G47" i="108"/>
  <c r="AF46" i="108"/>
  <c r="Z46" i="108"/>
  <c r="T46" i="108"/>
  <c r="N46" i="108"/>
  <c r="H46" i="108"/>
  <c r="AD38" i="108"/>
  <c r="AB38" i="108" s="1"/>
  <c r="X38" i="108"/>
  <c r="V38" i="108" s="1"/>
  <c r="R38" i="108"/>
  <c r="P38" i="108" s="1"/>
  <c r="L38" i="108"/>
  <c r="J38" i="108" s="1"/>
  <c r="F38" i="108"/>
  <c r="B38" i="108"/>
  <c r="AB37" i="108"/>
  <c r="V37" i="108"/>
  <c r="P37" i="108"/>
  <c r="J37" i="108"/>
  <c r="D37" i="108"/>
  <c r="AF36" i="108"/>
  <c r="AE36" i="108"/>
  <c r="Z36" i="108"/>
  <c r="Y36" i="108"/>
  <c r="T36" i="108"/>
  <c r="S36" i="108"/>
  <c r="N36" i="108"/>
  <c r="M36" i="108"/>
  <c r="H36" i="108"/>
  <c r="G36" i="108"/>
  <c r="B36" i="108"/>
  <c r="AF35" i="108"/>
  <c r="AE35" i="108"/>
  <c r="Z35" i="108"/>
  <c r="Y35" i="108"/>
  <c r="T35" i="108"/>
  <c r="S35" i="108"/>
  <c r="N35" i="108"/>
  <c r="M35" i="108"/>
  <c r="H35" i="108"/>
  <c r="G35" i="108"/>
  <c r="B35" i="108"/>
  <c r="AF34" i="108"/>
  <c r="AE34" i="108"/>
  <c r="Z34" i="108"/>
  <c r="Y34" i="108"/>
  <c r="T34" i="108"/>
  <c r="S34" i="108"/>
  <c r="N34" i="108"/>
  <c r="M34" i="108"/>
  <c r="H34" i="108"/>
  <c r="G34" i="108"/>
  <c r="B34" i="108"/>
  <c r="AF33" i="108"/>
  <c r="AE33" i="108"/>
  <c r="Z33" i="108"/>
  <c r="Y33" i="108"/>
  <c r="T33" i="108"/>
  <c r="S33" i="108"/>
  <c r="N33" i="108"/>
  <c r="M33" i="108"/>
  <c r="H33" i="108"/>
  <c r="G33" i="108"/>
  <c r="B33" i="108"/>
  <c r="AF32" i="108"/>
  <c r="AE32" i="108"/>
  <c r="Z32" i="108"/>
  <c r="Y32" i="108"/>
  <c r="T32" i="108"/>
  <c r="S32" i="108"/>
  <c r="N32" i="108"/>
  <c r="M32" i="108"/>
  <c r="H32" i="108"/>
  <c r="G32" i="108"/>
  <c r="B32" i="108"/>
  <c r="AF31" i="108"/>
  <c r="AE31" i="108"/>
  <c r="Z31" i="108"/>
  <c r="Y31" i="108"/>
  <c r="T31" i="108"/>
  <c r="S31" i="108"/>
  <c r="N31" i="108"/>
  <c r="M31" i="108"/>
  <c r="H31" i="108"/>
  <c r="G31" i="108"/>
  <c r="B31" i="108"/>
  <c r="AF30" i="108"/>
  <c r="AE30" i="108"/>
  <c r="Z30" i="108"/>
  <c r="Y30" i="108"/>
  <c r="T30" i="108"/>
  <c r="S30" i="108"/>
  <c r="N30" i="108"/>
  <c r="M30" i="108"/>
  <c r="H30" i="108"/>
  <c r="G30" i="108"/>
  <c r="B30" i="108"/>
  <c r="AF29" i="108"/>
  <c r="AE29" i="108"/>
  <c r="Z29" i="108"/>
  <c r="Y29" i="108"/>
  <c r="T29" i="108"/>
  <c r="S29" i="108"/>
  <c r="N29" i="108"/>
  <c r="M29" i="108"/>
  <c r="H29" i="108"/>
  <c r="G29" i="108"/>
  <c r="B29" i="108"/>
  <c r="AF28" i="108"/>
  <c r="AE28" i="108"/>
  <c r="Z28" i="108"/>
  <c r="Y28" i="108"/>
  <c r="T28" i="108"/>
  <c r="S28" i="108"/>
  <c r="N28" i="108"/>
  <c r="M28" i="108"/>
  <c r="H28" i="108"/>
  <c r="G28" i="108"/>
  <c r="B28" i="108"/>
  <c r="AF27" i="108"/>
  <c r="AE27" i="108"/>
  <c r="Z27" i="108"/>
  <c r="Y27" i="108"/>
  <c r="T27" i="108"/>
  <c r="S27" i="108"/>
  <c r="N27" i="108"/>
  <c r="M27" i="108"/>
  <c r="H27" i="108"/>
  <c r="G27" i="108"/>
  <c r="B27" i="108"/>
  <c r="AF26" i="108"/>
  <c r="AE26" i="108"/>
  <c r="Z26" i="108"/>
  <c r="Y26" i="108"/>
  <c r="T26" i="108"/>
  <c r="S26" i="108"/>
  <c r="N26" i="108"/>
  <c r="M26" i="108"/>
  <c r="H26" i="108"/>
  <c r="G26" i="108"/>
  <c r="B26" i="108"/>
  <c r="AF25" i="108"/>
  <c r="AE25" i="108"/>
  <c r="Z25" i="108"/>
  <c r="Y25" i="108"/>
  <c r="T25" i="108"/>
  <c r="S25" i="108"/>
  <c r="N25" i="108"/>
  <c r="M25" i="108"/>
  <c r="H25" i="108"/>
  <c r="G25" i="108"/>
  <c r="B25" i="108"/>
  <c r="AF24" i="108"/>
  <c r="AE24" i="108"/>
  <c r="Z24" i="108"/>
  <c r="Y24" i="108"/>
  <c r="T24" i="108"/>
  <c r="S24" i="108"/>
  <c r="N24" i="108"/>
  <c r="M24" i="108"/>
  <c r="H24" i="108"/>
  <c r="G24" i="108"/>
  <c r="B24" i="108"/>
  <c r="AE23" i="108"/>
  <c r="Y23" i="108"/>
  <c r="S23" i="108"/>
  <c r="M23" i="108"/>
  <c r="G23" i="108"/>
  <c r="B23" i="108"/>
  <c r="AE22" i="108"/>
  <c r="AE190" i="108" s="1"/>
  <c r="Y22" i="108"/>
  <c r="Y190" i="108" s="1"/>
  <c r="S22" i="108"/>
  <c r="M22" i="108"/>
  <c r="M190" i="108" s="1"/>
  <c r="G190" i="108"/>
  <c r="B22" i="108"/>
  <c r="AF21" i="108"/>
  <c r="AD21" i="108"/>
  <c r="AB21" i="108" s="1"/>
  <c r="Z21" i="108"/>
  <c r="X21" i="108"/>
  <c r="V21" i="108" s="1"/>
  <c r="T21" i="108"/>
  <c r="R21" i="108"/>
  <c r="P21" i="108" s="1"/>
  <c r="N21" i="108"/>
  <c r="L21" i="108"/>
  <c r="J21" i="108" s="1"/>
  <c r="H21" i="108"/>
  <c r="F21" i="108"/>
  <c r="B21" i="108"/>
  <c r="B9" i="108"/>
  <c r="G202" i="108" s="1"/>
  <c r="B202" i="106"/>
  <c r="AD192" i="106"/>
  <c r="X192" i="106"/>
  <c r="R192" i="106"/>
  <c r="L192" i="106"/>
  <c r="F192" i="106"/>
  <c r="AF189" i="106"/>
  <c r="AE189" i="106"/>
  <c r="Z189" i="106"/>
  <c r="Y189" i="106"/>
  <c r="T189" i="106"/>
  <c r="S189" i="106"/>
  <c r="N189" i="106"/>
  <c r="M189" i="106"/>
  <c r="H189" i="106"/>
  <c r="G189" i="106"/>
  <c r="B189" i="106"/>
  <c r="AF188" i="106"/>
  <c r="AE188" i="106"/>
  <c r="Z188" i="106"/>
  <c r="Y188" i="106"/>
  <c r="T188" i="106"/>
  <c r="S188" i="106"/>
  <c r="N188" i="106"/>
  <c r="M188" i="106"/>
  <c r="H188" i="106"/>
  <c r="G188" i="106"/>
  <c r="B188" i="106"/>
  <c r="AF187" i="106"/>
  <c r="AE187" i="106"/>
  <c r="Z187" i="106"/>
  <c r="Y187" i="106"/>
  <c r="T187" i="106"/>
  <c r="S187" i="106"/>
  <c r="N187" i="106"/>
  <c r="M187" i="106"/>
  <c r="H187" i="106"/>
  <c r="G187" i="106"/>
  <c r="B187" i="106"/>
  <c r="AF186" i="106"/>
  <c r="AE186" i="106"/>
  <c r="Z186" i="106"/>
  <c r="Y186" i="106"/>
  <c r="T186" i="106"/>
  <c r="S186" i="106"/>
  <c r="N186" i="106"/>
  <c r="M186" i="106"/>
  <c r="H186" i="106"/>
  <c r="G186" i="106"/>
  <c r="B186" i="106"/>
  <c r="AF185" i="106"/>
  <c r="AE185" i="106"/>
  <c r="Z185" i="106"/>
  <c r="Y185" i="106"/>
  <c r="T185" i="106"/>
  <c r="S185" i="106"/>
  <c r="N185" i="106"/>
  <c r="M185" i="106"/>
  <c r="H185" i="106"/>
  <c r="G185" i="106"/>
  <c r="B185" i="106"/>
  <c r="AF184" i="106"/>
  <c r="AE184" i="106"/>
  <c r="Z184" i="106"/>
  <c r="Y184" i="106"/>
  <c r="T184" i="106"/>
  <c r="S184" i="106"/>
  <c r="N184" i="106"/>
  <c r="M184" i="106"/>
  <c r="H184" i="106"/>
  <c r="G184" i="106"/>
  <c r="B184" i="106"/>
  <c r="AF183" i="106"/>
  <c r="AE183" i="106"/>
  <c r="Z183" i="106"/>
  <c r="Y183" i="106"/>
  <c r="T183" i="106"/>
  <c r="S183" i="106"/>
  <c r="N183" i="106"/>
  <c r="M183" i="106"/>
  <c r="H183" i="106"/>
  <c r="G183" i="106"/>
  <c r="B183" i="106"/>
  <c r="AF182" i="106"/>
  <c r="AE182" i="106"/>
  <c r="Z182" i="106"/>
  <c r="Y182" i="106"/>
  <c r="T182" i="106"/>
  <c r="S182" i="106"/>
  <c r="N182" i="106"/>
  <c r="M182" i="106"/>
  <c r="H182" i="106"/>
  <c r="G182" i="106"/>
  <c r="B182" i="106"/>
  <c r="AF181" i="106"/>
  <c r="AE181" i="106"/>
  <c r="Z181" i="106"/>
  <c r="Y181" i="106"/>
  <c r="T181" i="106"/>
  <c r="S181" i="106"/>
  <c r="N181" i="106"/>
  <c r="M181" i="106"/>
  <c r="H181" i="106"/>
  <c r="G181" i="106"/>
  <c r="B181" i="106"/>
  <c r="AF180" i="106"/>
  <c r="AE180" i="106"/>
  <c r="Z180" i="106"/>
  <c r="Y180" i="106"/>
  <c r="T180" i="106"/>
  <c r="S180" i="106"/>
  <c r="N180" i="106"/>
  <c r="M180" i="106"/>
  <c r="H180" i="106"/>
  <c r="G180" i="106"/>
  <c r="B180" i="106"/>
  <c r="AF179" i="106"/>
  <c r="AE179" i="106"/>
  <c r="Z179" i="106"/>
  <c r="Y179" i="106"/>
  <c r="T179" i="106"/>
  <c r="S179" i="106"/>
  <c r="N179" i="106"/>
  <c r="M179" i="106"/>
  <c r="H179" i="106"/>
  <c r="G179" i="106"/>
  <c r="B179" i="106"/>
  <c r="AF178" i="106"/>
  <c r="AE178" i="106"/>
  <c r="Z178" i="106"/>
  <c r="Y178" i="106"/>
  <c r="T178" i="106"/>
  <c r="S178" i="106"/>
  <c r="N178" i="106"/>
  <c r="M178" i="106"/>
  <c r="H178" i="106"/>
  <c r="G178" i="106"/>
  <c r="B178" i="106"/>
  <c r="AF177" i="106"/>
  <c r="AE177" i="106"/>
  <c r="Z177" i="106"/>
  <c r="Y177" i="106"/>
  <c r="T177" i="106"/>
  <c r="S177" i="106"/>
  <c r="N177" i="106"/>
  <c r="M177" i="106"/>
  <c r="H177" i="106"/>
  <c r="G177" i="106"/>
  <c r="B177" i="106"/>
  <c r="AF176" i="106"/>
  <c r="AE176" i="106"/>
  <c r="Z176" i="106"/>
  <c r="Y176" i="106"/>
  <c r="T176" i="106"/>
  <c r="S176" i="106"/>
  <c r="N176" i="106"/>
  <c r="M176" i="106"/>
  <c r="H176" i="106"/>
  <c r="G176" i="106"/>
  <c r="B176" i="106"/>
  <c r="AF175" i="106"/>
  <c r="AE175" i="106"/>
  <c r="Z175" i="106"/>
  <c r="Y175" i="106"/>
  <c r="T175" i="106"/>
  <c r="S175" i="106"/>
  <c r="N175" i="106"/>
  <c r="M175" i="106"/>
  <c r="H175" i="106"/>
  <c r="G175" i="106"/>
  <c r="B175" i="106"/>
  <c r="AF174" i="106"/>
  <c r="AD174" i="106"/>
  <c r="AB174" i="106" s="1"/>
  <c r="Z174" i="106"/>
  <c r="X174" i="106"/>
  <c r="V174" i="106" s="1"/>
  <c r="T174" i="106"/>
  <c r="R174" i="106"/>
  <c r="P174" i="106" s="1"/>
  <c r="N174" i="106"/>
  <c r="L174" i="106"/>
  <c r="H174" i="106"/>
  <c r="F174" i="106"/>
  <c r="D174" i="106" s="1"/>
  <c r="B174" i="106"/>
  <c r="AB173" i="106"/>
  <c r="V173" i="106"/>
  <c r="P173" i="106"/>
  <c r="J173" i="106"/>
  <c r="D173" i="106"/>
  <c r="AF172" i="106"/>
  <c r="AE172" i="106"/>
  <c r="Z172" i="106"/>
  <c r="Y172" i="106"/>
  <c r="T172" i="106"/>
  <c r="S172" i="106"/>
  <c r="N172" i="106"/>
  <c r="M172" i="106"/>
  <c r="H172" i="106"/>
  <c r="G172" i="106"/>
  <c r="B172" i="106"/>
  <c r="AF171" i="106"/>
  <c r="AE171" i="106"/>
  <c r="Z171" i="106"/>
  <c r="Y171" i="106"/>
  <c r="T171" i="106"/>
  <c r="S171" i="106"/>
  <c r="N171" i="106"/>
  <c r="M171" i="106"/>
  <c r="H171" i="106"/>
  <c r="G171" i="106"/>
  <c r="B171" i="106"/>
  <c r="AF170" i="106"/>
  <c r="AE170" i="106"/>
  <c r="Z170" i="106"/>
  <c r="Y170" i="106"/>
  <c r="T170" i="106"/>
  <c r="S170" i="106"/>
  <c r="N170" i="106"/>
  <c r="M170" i="106"/>
  <c r="H170" i="106"/>
  <c r="G170" i="106"/>
  <c r="B170" i="106"/>
  <c r="AF169" i="106"/>
  <c r="AE169" i="106"/>
  <c r="Z169" i="106"/>
  <c r="Y169" i="106"/>
  <c r="T169" i="106"/>
  <c r="S169" i="106"/>
  <c r="N169" i="106"/>
  <c r="M169" i="106"/>
  <c r="H169" i="106"/>
  <c r="G169" i="106"/>
  <c r="B169" i="106"/>
  <c r="AF168" i="106"/>
  <c r="AE168" i="106"/>
  <c r="Z168" i="106"/>
  <c r="Y168" i="106"/>
  <c r="T168" i="106"/>
  <c r="S168" i="106"/>
  <c r="N168" i="106"/>
  <c r="M168" i="106"/>
  <c r="H168" i="106"/>
  <c r="G168" i="106"/>
  <c r="B168" i="106"/>
  <c r="AF167" i="106"/>
  <c r="AE167" i="106"/>
  <c r="Z167" i="106"/>
  <c r="Y167" i="106"/>
  <c r="T167" i="106"/>
  <c r="S167" i="106"/>
  <c r="N167" i="106"/>
  <c r="M167" i="106"/>
  <c r="H167" i="106"/>
  <c r="G167" i="106"/>
  <c r="B167" i="106"/>
  <c r="AF166" i="106"/>
  <c r="AE166" i="106"/>
  <c r="Z166" i="106"/>
  <c r="Y166" i="106"/>
  <c r="T166" i="106"/>
  <c r="S166" i="106"/>
  <c r="N166" i="106"/>
  <c r="M166" i="106"/>
  <c r="H166" i="106"/>
  <c r="G166" i="106"/>
  <c r="B166" i="106"/>
  <c r="AF165" i="106"/>
  <c r="AE165" i="106"/>
  <c r="Z165" i="106"/>
  <c r="Y165" i="106"/>
  <c r="T165" i="106"/>
  <c r="S165" i="106"/>
  <c r="N165" i="106"/>
  <c r="M165" i="106"/>
  <c r="H165" i="106"/>
  <c r="G165" i="106"/>
  <c r="B165" i="106"/>
  <c r="AF164" i="106"/>
  <c r="AE164" i="106"/>
  <c r="Z164" i="106"/>
  <c r="Y164" i="106"/>
  <c r="T164" i="106"/>
  <c r="S164" i="106"/>
  <c r="N164" i="106"/>
  <c r="M164" i="106"/>
  <c r="H164" i="106"/>
  <c r="G164" i="106"/>
  <c r="B164" i="106"/>
  <c r="AF163" i="106"/>
  <c r="AE163" i="106"/>
  <c r="Z163" i="106"/>
  <c r="Y163" i="106"/>
  <c r="T163" i="106"/>
  <c r="S163" i="106"/>
  <c r="N163" i="106"/>
  <c r="M163" i="106"/>
  <c r="H163" i="106"/>
  <c r="G163" i="106"/>
  <c r="B163" i="106"/>
  <c r="AF162" i="106"/>
  <c r="AE162" i="106"/>
  <c r="Z162" i="106"/>
  <c r="Y162" i="106"/>
  <c r="T162" i="106"/>
  <c r="S162" i="106"/>
  <c r="N162" i="106"/>
  <c r="M162" i="106"/>
  <c r="H162" i="106"/>
  <c r="G162" i="106"/>
  <c r="B162" i="106"/>
  <c r="AF161" i="106"/>
  <c r="AE161" i="106"/>
  <c r="Z161" i="106"/>
  <c r="Y161" i="106"/>
  <c r="T161" i="106"/>
  <c r="S161" i="106"/>
  <c r="N161" i="106"/>
  <c r="M161" i="106"/>
  <c r="H161" i="106"/>
  <c r="G161" i="106"/>
  <c r="B161" i="106"/>
  <c r="AF160" i="106"/>
  <c r="AE160" i="106"/>
  <c r="Z160" i="106"/>
  <c r="Y160" i="106"/>
  <c r="T160" i="106"/>
  <c r="S160" i="106"/>
  <c r="N160" i="106"/>
  <c r="M160" i="106"/>
  <c r="H160" i="106"/>
  <c r="G160" i="106"/>
  <c r="B160" i="106"/>
  <c r="AF159" i="106"/>
  <c r="AE159" i="106"/>
  <c r="Z159" i="106"/>
  <c r="Y159" i="106"/>
  <c r="T159" i="106"/>
  <c r="S159" i="106"/>
  <c r="N159" i="106"/>
  <c r="M159" i="106"/>
  <c r="H159" i="106"/>
  <c r="G159" i="106"/>
  <c r="B159" i="106"/>
  <c r="AF158" i="106"/>
  <c r="AE158" i="106"/>
  <c r="Z158" i="106"/>
  <c r="Y158" i="106"/>
  <c r="T158" i="106"/>
  <c r="S158" i="106"/>
  <c r="N158" i="106"/>
  <c r="M158" i="106"/>
  <c r="H158" i="106"/>
  <c r="G158" i="106"/>
  <c r="B158" i="106"/>
  <c r="AF157" i="106"/>
  <c r="AD157" i="106"/>
  <c r="AB157" i="106" s="1"/>
  <c r="Z157" i="106"/>
  <c r="X157" i="106"/>
  <c r="V157" i="106" s="1"/>
  <c r="T157" i="106"/>
  <c r="R157" i="106"/>
  <c r="P157" i="106" s="1"/>
  <c r="N157" i="106"/>
  <c r="L157" i="106"/>
  <c r="J157" i="106" s="1"/>
  <c r="H157" i="106"/>
  <c r="F157" i="106"/>
  <c r="B157" i="106"/>
  <c r="AB156" i="106"/>
  <c r="V156" i="106"/>
  <c r="P156" i="106"/>
  <c r="J156" i="106"/>
  <c r="D156" i="106"/>
  <c r="AF155" i="106"/>
  <c r="AE155" i="106"/>
  <c r="Z155" i="106"/>
  <c r="Y155" i="106"/>
  <c r="T155" i="106"/>
  <c r="S155" i="106"/>
  <c r="N155" i="106"/>
  <c r="M155" i="106"/>
  <c r="H155" i="106"/>
  <c r="G155" i="106"/>
  <c r="B155" i="106"/>
  <c r="AF154" i="106"/>
  <c r="AE154" i="106"/>
  <c r="Z154" i="106"/>
  <c r="Y154" i="106"/>
  <c r="T154" i="106"/>
  <c r="S154" i="106"/>
  <c r="N154" i="106"/>
  <c r="M154" i="106"/>
  <c r="H154" i="106"/>
  <c r="G154" i="106"/>
  <c r="B154" i="106"/>
  <c r="AF153" i="106"/>
  <c r="AE153" i="106"/>
  <c r="Z153" i="106"/>
  <c r="Y153" i="106"/>
  <c r="T153" i="106"/>
  <c r="S153" i="106"/>
  <c r="N153" i="106"/>
  <c r="M153" i="106"/>
  <c r="H153" i="106"/>
  <c r="G153" i="106"/>
  <c r="B153" i="106"/>
  <c r="AF152" i="106"/>
  <c r="AE152" i="106"/>
  <c r="Z152" i="106"/>
  <c r="Y152" i="106"/>
  <c r="T152" i="106"/>
  <c r="S152" i="106"/>
  <c r="N152" i="106"/>
  <c r="M152" i="106"/>
  <c r="H152" i="106"/>
  <c r="G152" i="106"/>
  <c r="B152" i="106"/>
  <c r="AF151" i="106"/>
  <c r="AE151" i="106"/>
  <c r="Z151" i="106"/>
  <c r="Y151" i="106"/>
  <c r="T151" i="106"/>
  <c r="S151" i="106"/>
  <c r="N151" i="106"/>
  <c r="M151" i="106"/>
  <c r="H151" i="106"/>
  <c r="G151" i="106"/>
  <c r="B151" i="106"/>
  <c r="AF150" i="106"/>
  <c r="AE150" i="106"/>
  <c r="Z150" i="106"/>
  <c r="Y150" i="106"/>
  <c r="T150" i="106"/>
  <c r="S150" i="106"/>
  <c r="N150" i="106"/>
  <c r="M150" i="106"/>
  <c r="H150" i="106"/>
  <c r="G150" i="106"/>
  <c r="B150" i="106"/>
  <c r="AF149" i="106"/>
  <c r="AE149" i="106"/>
  <c r="Z149" i="106"/>
  <c r="Y149" i="106"/>
  <c r="T149" i="106"/>
  <c r="S149" i="106"/>
  <c r="N149" i="106"/>
  <c r="M149" i="106"/>
  <c r="H149" i="106"/>
  <c r="G149" i="106"/>
  <c r="B149" i="106"/>
  <c r="AF148" i="106"/>
  <c r="AE148" i="106"/>
  <c r="Z148" i="106"/>
  <c r="Y148" i="106"/>
  <c r="T148" i="106"/>
  <c r="S148" i="106"/>
  <c r="N148" i="106"/>
  <c r="M148" i="106"/>
  <c r="H148" i="106"/>
  <c r="G148" i="106"/>
  <c r="B148" i="106"/>
  <c r="AF147" i="106"/>
  <c r="AE147" i="106"/>
  <c r="Z147" i="106"/>
  <c r="Y147" i="106"/>
  <c r="T147" i="106"/>
  <c r="S147" i="106"/>
  <c r="N147" i="106"/>
  <c r="M147" i="106"/>
  <c r="H147" i="106"/>
  <c r="G147" i="106"/>
  <c r="B147" i="106"/>
  <c r="AF146" i="106"/>
  <c r="AE146" i="106"/>
  <c r="Z146" i="106"/>
  <c r="Y146" i="106"/>
  <c r="T146" i="106"/>
  <c r="S146" i="106"/>
  <c r="N146" i="106"/>
  <c r="M146" i="106"/>
  <c r="H146" i="106"/>
  <c r="G146" i="106"/>
  <c r="B146" i="106"/>
  <c r="AF145" i="106"/>
  <c r="AE145" i="106"/>
  <c r="Z145" i="106"/>
  <c r="Y145" i="106"/>
  <c r="T145" i="106"/>
  <c r="S145" i="106"/>
  <c r="N145" i="106"/>
  <c r="M145" i="106"/>
  <c r="H145" i="106"/>
  <c r="G145" i="106"/>
  <c r="B145" i="106"/>
  <c r="AF144" i="106"/>
  <c r="AE144" i="106"/>
  <c r="Z144" i="106"/>
  <c r="Y144" i="106"/>
  <c r="T144" i="106"/>
  <c r="S144" i="106"/>
  <c r="N144" i="106"/>
  <c r="M144" i="106"/>
  <c r="H144" i="106"/>
  <c r="G144" i="106"/>
  <c r="B144" i="106"/>
  <c r="AF143" i="106"/>
  <c r="AE143" i="106"/>
  <c r="Z143" i="106"/>
  <c r="Y143" i="106"/>
  <c r="T143" i="106"/>
  <c r="S143" i="106"/>
  <c r="N143" i="106"/>
  <c r="M143" i="106"/>
  <c r="H143" i="106"/>
  <c r="G143" i="106"/>
  <c r="B143" i="106"/>
  <c r="AF142" i="106"/>
  <c r="AE142" i="106"/>
  <c r="Z142" i="106"/>
  <c r="Y142" i="106"/>
  <c r="T142" i="106"/>
  <c r="S142" i="106"/>
  <c r="N142" i="106"/>
  <c r="M142" i="106"/>
  <c r="H142" i="106"/>
  <c r="G142" i="106"/>
  <c r="B142" i="106"/>
  <c r="AF141" i="106"/>
  <c r="AE141" i="106"/>
  <c r="Z141" i="106"/>
  <c r="Y141" i="106"/>
  <c r="T141" i="106"/>
  <c r="S141" i="106"/>
  <c r="N141" i="106"/>
  <c r="M141" i="106"/>
  <c r="H141" i="106"/>
  <c r="G141" i="106"/>
  <c r="B141" i="106"/>
  <c r="AF140" i="106"/>
  <c r="AD140" i="106"/>
  <c r="AB140" i="106" s="1"/>
  <c r="Z140" i="106"/>
  <c r="X140" i="106"/>
  <c r="V140" i="106" s="1"/>
  <c r="T140" i="106"/>
  <c r="R140" i="106"/>
  <c r="P140" i="106" s="1"/>
  <c r="N140" i="106"/>
  <c r="L140" i="106"/>
  <c r="J140" i="106" s="1"/>
  <c r="H140" i="106"/>
  <c r="F140" i="106"/>
  <c r="B140" i="106"/>
  <c r="AB139" i="106"/>
  <c r="V139" i="106"/>
  <c r="P139" i="106"/>
  <c r="J139" i="106"/>
  <c r="D139" i="106"/>
  <c r="AF138" i="106"/>
  <c r="AE138" i="106"/>
  <c r="Z138" i="106"/>
  <c r="Y138" i="106"/>
  <c r="T138" i="106"/>
  <c r="S138" i="106"/>
  <c r="N138" i="106"/>
  <c r="M138" i="106"/>
  <c r="H138" i="106"/>
  <c r="G138" i="106"/>
  <c r="B138" i="106"/>
  <c r="AF137" i="106"/>
  <c r="AE137" i="106"/>
  <c r="Z137" i="106"/>
  <c r="Y137" i="106"/>
  <c r="T137" i="106"/>
  <c r="S137" i="106"/>
  <c r="N137" i="106"/>
  <c r="M137" i="106"/>
  <c r="H137" i="106"/>
  <c r="G137" i="106"/>
  <c r="B137" i="106"/>
  <c r="AF136" i="106"/>
  <c r="AE136" i="106"/>
  <c r="Z136" i="106"/>
  <c r="Y136" i="106"/>
  <c r="T136" i="106"/>
  <c r="S136" i="106"/>
  <c r="N136" i="106"/>
  <c r="M136" i="106"/>
  <c r="H136" i="106"/>
  <c r="G136" i="106"/>
  <c r="B136" i="106"/>
  <c r="AF135" i="106"/>
  <c r="AE135" i="106"/>
  <c r="Z135" i="106"/>
  <c r="Y135" i="106"/>
  <c r="T135" i="106"/>
  <c r="S135" i="106"/>
  <c r="N135" i="106"/>
  <c r="M135" i="106"/>
  <c r="H135" i="106"/>
  <c r="G135" i="106"/>
  <c r="B135" i="106"/>
  <c r="AF134" i="106"/>
  <c r="AE134" i="106"/>
  <c r="Z134" i="106"/>
  <c r="Y134" i="106"/>
  <c r="T134" i="106"/>
  <c r="S134" i="106"/>
  <c r="N134" i="106"/>
  <c r="M134" i="106"/>
  <c r="H134" i="106"/>
  <c r="G134" i="106"/>
  <c r="B134" i="106"/>
  <c r="AF133" i="106"/>
  <c r="AE133" i="106"/>
  <c r="Z133" i="106"/>
  <c r="Y133" i="106"/>
  <c r="T133" i="106"/>
  <c r="S133" i="106"/>
  <c r="N133" i="106"/>
  <c r="M133" i="106"/>
  <c r="H133" i="106"/>
  <c r="G133" i="106"/>
  <c r="B133" i="106"/>
  <c r="AF132" i="106"/>
  <c r="AE132" i="106"/>
  <c r="Z132" i="106"/>
  <c r="Y132" i="106"/>
  <c r="T132" i="106"/>
  <c r="S132" i="106"/>
  <c r="N132" i="106"/>
  <c r="M132" i="106"/>
  <c r="H132" i="106"/>
  <c r="G132" i="106"/>
  <c r="B132" i="106"/>
  <c r="AF131" i="106"/>
  <c r="AE131" i="106"/>
  <c r="Z131" i="106"/>
  <c r="Y131" i="106"/>
  <c r="T131" i="106"/>
  <c r="S131" i="106"/>
  <c r="N131" i="106"/>
  <c r="M131" i="106"/>
  <c r="H131" i="106"/>
  <c r="G131" i="106"/>
  <c r="B131" i="106"/>
  <c r="AF130" i="106"/>
  <c r="AE130" i="106"/>
  <c r="Z130" i="106"/>
  <c r="Y130" i="106"/>
  <c r="T130" i="106"/>
  <c r="S130" i="106"/>
  <c r="N130" i="106"/>
  <c r="M130" i="106"/>
  <c r="H130" i="106"/>
  <c r="G130" i="106"/>
  <c r="B130" i="106"/>
  <c r="AF129" i="106"/>
  <c r="AE129" i="106"/>
  <c r="Z129" i="106"/>
  <c r="Y129" i="106"/>
  <c r="T129" i="106"/>
  <c r="S129" i="106"/>
  <c r="N129" i="106"/>
  <c r="M129" i="106"/>
  <c r="H129" i="106"/>
  <c r="G129" i="106"/>
  <c r="B129" i="106"/>
  <c r="AF128" i="106"/>
  <c r="AE128" i="106"/>
  <c r="Z128" i="106"/>
  <c r="Y128" i="106"/>
  <c r="T128" i="106"/>
  <c r="S128" i="106"/>
  <c r="N128" i="106"/>
  <c r="M128" i="106"/>
  <c r="H128" i="106"/>
  <c r="G128" i="106"/>
  <c r="B128" i="106"/>
  <c r="AF127" i="106"/>
  <c r="AE127" i="106"/>
  <c r="Z127" i="106"/>
  <c r="Y127" i="106"/>
  <c r="T127" i="106"/>
  <c r="S127" i="106"/>
  <c r="N127" i="106"/>
  <c r="M127" i="106"/>
  <c r="H127" i="106"/>
  <c r="G127" i="106"/>
  <c r="B127" i="106"/>
  <c r="AF126" i="106"/>
  <c r="AE126" i="106"/>
  <c r="Z126" i="106"/>
  <c r="Y126" i="106"/>
  <c r="T126" i="106"/>
  <c r="S126" i="106"/>
  <c r="N126" i="106"/>
  <c r="M126" i="106"/>
  <c r="H126" i="106"/>
  <c r="G126" i="106"/>
  <c r="B126" i="106"/>
  <c r="AF125" i="106"/>
  <c r="AE125" i="106"/>
  <c r="Z125" i="106"/>
  <c r="Y125" i="106"/>
  <c r="T125" i="106"/>
  <c r="S125" i="106"/>
  <c r="N125" i="106"/>
  <c r="M125" i="106"/>
  <c r="H125" i="106"/>
  <c r="G125" i="106"/>
  <c r="B125" i="106"/>
  <c r="AF124" i="106"/>
  <c r="AE124" i="106"/>
  <c r="Z124" i="106"/>
  <c r="Y124" i="106"/>
  <c r="T124" i="106"/>
  <c r="S124" i="106"/>
  <c r="N124" i="106"/>
  <c r="M124" i="106"/>
  <c r="H124" i="106"/>
  <c r="G124" i="106"/>
  <c r="B124" i="106"/>
  <c r="AF123" i="106"/>
  <c r="AD123" i="106"/>
  <c r="AB123" i="106" s="1"/>
  <c r="Z123" i="106"/>
  <c r="X123" i="106"/>
  <c r="V123" i="106" s="1"/>
  <c r="T123" i="106"/>
  <c r="R123" i="106"/>
  <c r="P123" i="106" s="1"/>
  <c r="N123" i="106"/>
  <c r="L123" i="106"/>
  <c r="H123" i="106"/>
  <c r="F123" i="106"/>
  <c r="D123" i="106" s="1"/>
  <c r="B123" i="106"/>
  <c r="AB122" i="106"/>
  <c r="V122" i="106"/>
  <c r="P122" i="106"/>
  <c r="J122" i="106"/>
  <c r="D122" i="106"/>
  <c r="AI122" i="106" s="1"/>
  <c r="AF121" i="106"/>
  <c r="AE121" i="106"/>
  <c r="Z121" i="106"/>
  <c r="Y121" i="106"/>
  <c r="T121" i="106"/>
  <c r="S121" i="106"/>
  <c r="N121" i="106"/>
  <c r="M121" i="106"/>
  <c r="H121" i="106"/>
  <c r="G121" i="106"/>
  <c r="B121" i="106"/>
  <c r="AF120" i="106"/>
  <c r="AE120" i="106"/>
  <c r="Z120" i="106"/>
  <c r="Y120" i="106"/>
  <c r="T120" i="106"/>
  <c r="S120" i="106"/>
  <c r="N120" i="106"/>
  <c r="M120" i="106"/>
  <c r="H120" i="106"/>
  <c r="G120" i="106"/>
  <c r="B120" i="106"/>
  <c r="AF119" i="106"/>
  <c r="AE119" i="106"/>
  <c r="Z119" i="106"/>
  <c r="Y119" i="106"/>
  <c r="T119" i="106"/>
  <c r="S119" i="106"/>
  <c r="N119" i="106"/>
  <c r="M119" i="106"/>
  <c r="H119" i="106"/>
  <c r="G119" i="106"/>
  <c r="B119" i="106"/>
  <c r="AF118" i="106"/>
  <c r="AE118" i="106"/>
  <c r="Z118" i="106"/>
  <c r="Y118" i="106"/>
  <c r="T118" i="106"/>
  <c r="S118" i="106"/>
  <c r="N118" i="106"/>
  <c r="M118" i="106"/>
  <c r="H118" i="106"/>
  <c r="G118" i="106"/>
  <c r="B118" i="106"/>
  <c r="AE107" i="106"/>
  <c r="AE106" i="106" s="1"/>
  <c r="Y107" i="106"/>
  <c r="Y106" i="106" s="1"/>
  <c r="S107" i="106"/>
  <c r="S106" i="106" s="1"/>
  <c r="M107" i="106"/>
  <c r="M106" i="106" s="1"/>
  <c r="G107" i="106"/>
  <c r="G106" i="106" s="1"/>
  <c r="B107" i="106"/>
  <c r="AD106" i="106"/>
  <c r="AB106" i="106" s="1"/>
  <c r="X106" i="106"/>
  <c r="V106" i="106" s="1"/>
  <c r="R106" i="106"/>
  <c r="P106" i="106" s="1"/>
  <c r="L106" i="106"/>
  <c r="J106" i="106" s="1"/>
  <c r="F106" i="106"/>
  <c r="D106" i="106" s="1"/>
  <c r="B106" i="106"/>
  <c r="AB105" i="106"/>
  <c r="V105" i="106"/>
  <c r="P105" i="106"/>
  <c r="J105" i="106"/>
  <c r="D105" i="106"/>
  <c r="AF104" i="106"/>
  <c r="AE104" i="106"/>
  <c r="Z104" i="106"/>
  <c r="Y104" i="106"/>
  <c r="T104" i="106"/>
  <c r="S104" i="106"/>
  <c r="N104" i="106"/>
  <c r="M104" i="106"/>
  <c r="H104" i="106"/>
  <c r="G104" i="106"/>
  <c r="B104" i="106"/>
  <c r="AF103" i="106"/>
  <c r="AE103" i="106"/>
  <c r="Z103" i="106"/>
  <c r="Y103" i="106"/>
  <c r="T103" i="106"/>
  <c r="S103" i="106"/>
  <c r="N103" i="106"/>
  <c r="M103" i="106"/>
  <c r="H103" i="106"/>
  <c r="G103" i="106"/>
  <c r="B103" i="106"/>
  <c r="AF102" i="106"/>
  <c r="AE102" i="106"/>
  <c r="Z102" i="106"/>
  <c r="Y102" i="106"/>
  <c r="T102" i="106"/>
  <c r="S102" i="106"/>
  <c r="N102" i="106"/>
  <c r="M102" i="106"/>
  <c r="H102" i="106"/>
  <c r="G102" i="106"/>
  <c r="B102" i="106"/>
  <c r="AF101" i="106"/>
  <c r="AE101" i="106"/>
  <c r="Z101" i="106"/>
  <c r="Y101" i="106"/>
  <c r="T101" i="106"/>
  <c r="S101" i="106"/>
  <c r="N101" i="106"/>
  <c r="M101" i="106"/>
  <c r="H101" i="106"/>
  <c r="G101" i="106"/>
  <c r="AF100" i="106"/>
  <c r="AE100" i="106"/>
  <c r="Z100" i="106"/>
  <c r="Y100" i="106"/>
  <c r="T100" i="106"/>
  <c r="S100" i="106"/>
  <c r="N100" i="106"/>
  <c r="M100" i="106"/>
  <c r="H100" i="106"/>
  <c r="G100" i="106"/>
  <c r="AF99" i="106"/>
  <c r="AE99" i="106"/>
  <c r="Z99" i="106"/>
  <c r="Y99" i="106"/>
  <c r="T99" i="106"/>
  <c r="S99" i="106"/>
  <c r="N99" i="106"/>
  <c r="M99" i="106"/>
  <c r="H99" i="106"/>
  <c r="G99" i="106"/>
  <c r="AF98" i="106"/>
  <c r="AE98" i="106"/>
  <c r="Z98" i="106"/>
  <c r="Y98" i="106"/>
  <c r="T98" i="106"/>
  <c r="S98" i="106"/>
  <c r="N98" i="106"/>
  <c r="M98" i="106"/>
  <c r="H98" i="106"/>
  <c r="G98" i="106"/>
  <c r="AF96" i="106"/>
  <c r="AD89" i="106"/>
  <c r="AB89" i="106" s="1"/>
  <c r="X89" i="106"/>
  <c r="V89" i="106" s="1"/>
  <c r="R89" i="106"/>
  <c r="P89" i="106" s="1"/>
  <c r="L89" i="106"/>
  <c r="J89" i="106" s="1"/>
  <c r="F89" i="106"/>
  <c r="B89" i="106"/>
  <c r="AB88" i="106"/>
  <c r="V88" i="106"/>
  <c r="P88" i="106"/>
  <c r="J88" i="106"/>
  <c r="D88" i="106"/>
  <c r="AF87" i="106"/>
  <c r="AE87" i="106"/>
  <c r="Z87" i="106"/>
  <c r="Y87" i="106"/>
  <c r="T87" i="106"/>
  <c r="S87" i="106"/>
  <c r="N87" i="106"/>
  <c r="M87" i="106"/>
  <c r="H87" i="106"/>
  <c r="G87" i="106"/>
  <c r="B87" i="106"/>
  <c r="AF86" i="106"/>
  <c r="AE86" i="106"/>
  <c r="Z86" i="106"/>
  <c r="Y86" i="106"/>
  <c r="T86" i="106"/>
  <c r="S86" i="106"/>
  <c r="N86" i="106"/>
  <c r="M86" i="106"/>
  <c r="H86" i="106"/>
  <c r="G86" i="106"/>
  <c r="B86" i="106"/>
  <c r="AF85" i="106"/>
  <c r="AE85" i="106"/>
  <c r="Z85" i="106"/>
  <c r="Y85" i="106"/>
  <c r="T85" i="106"/>
  <c r="S85" i="106"/>
  <c r="N85" i="106"/>
  <c r="M85" i="106"/>
  <c r="H85" i="106"/>
  <c r="G85" i="106"/>
  <c r="B85" i="106"/>
  <c r="AF84" i="106"/>
  <c r="AE84" i="106"/>
  <c r="Z84" i="106"/>
  <c r="Y84" i="106"/>
  <c r="T84" i="106"/>
  <c r="S84" i="106"/>
  <c r="N84" i="106"/>
  <c r="M84" i="106"/>
  <c r="H84" i="106"/>
  <c r="G84" i="106"/>
  <c r="B84" i="106"/>
  <c r="AF83" i="106"/>
  <c r="AE83" i="106"/>
  <c r="Z83" i="106"/>
  <c r="Y83" i="106"/>
  <c r="T83" i="106"/>
  <c r="S83" i="106"/>
  <c r="N83" i="106"/>
  <c r="M83" i="106"/>
  <c r="H83" i="106"/>
  <c r="G83" i="106"/>
  <c r="B83" i="106"/>
  <c r="AF82" i="106"/>
  <c r="AE82" i="106"/>
  <c r="Z82" i="106"/>
  <c r="Y82" i="106"/>
  <c r="T82" i="106"/>
  <c r="S82" i="106"/>
  <c r="N82" i="106"/>
  <c r="M82" i="106"/>
  <c r="H82" i="106"/>
  <c r="G82" i="106"/>
  <c r="B82" i="106"/>
  <c r="AF81" i="106"/>
  <c r="AE81" i="106"/>
  <c r="Z81" i="106"/>
  <c r="Y81" i="106"/>
  <c r="T81" i="106"/>
  <c r="S81" i="106"/>
  <c r="N81" i="106"/>
  <c r="M81" i="106"/>
  <c r="H81" i="106"/>
  <c r="G81" i="106"/>
  <c r="AF80" i="106"/>
  <c r="AE80" i="106"/>
  <c r="Z80" i="106"/>
  <c r="Y80" i="106"/>
  <c r="T80" i="106"/>
  <c r="S80" i="106"/>
  <c r="N80" i="106"/>
  <c r="M80" i="106"/>
  <c r="H80" i="106"/>
  <c r="G80" i="106"/>
  <c r="AF79" i="106"/>
  <c r="AE79" i="106"/>
  <c r="Z79" i="106"/>
  <c r="Y79" i="106"/>
  <c r="T79" i="106"/>
  <c r="S79" i="106"/>
  <c r="N79" i="106"/>
  <c r="M79" i="106"/>
  <c r="H79" i="106"/>
  <c r="G79" i="106"/>
  <c r="AD72" i="106"/>
  <c r="AB72" i="106" s="1"/>
  <c r="X72" i="106"/>
  <c r="V72" i="106" s="1"/>
  <c r="R72" i="106"/>
  <c r="P72" i="106" s="1"/>
  <c r="L72" i="106"/>
  <c r="J72" i="106" s="1"/>
  <c r="F72" i="106"/>
  <c r="D72" i="106" s="1"/>
  <c r="B72" i="106"/>
  <c r="AB71" i="106"/>
  <c r="V71" i="106"/>
  <c r="P71" i="106"/>
  <c r="J71" i="106"/>
  <c r="D71" i="106"/>
  <c r="AF70" i="106"/>
  <c r="AE70" i="106"/>
  <c r="Z70" i="106"/>
  <c r="Y70" i="106"/>
  <c r="T70" i="106"/>
  <c r="S70" i="106"/>
  <c r="N70" i="106"/>
  <c r="M70" i="106"/>
  <c r="H70" i="106"/>
  <c r="G70" i="106"/>
  <c r="B70" i="106"/>
  <c r="AF69" i="106"/>
  <c r="AE69" i="106"/>
  <c r="Z69" i="106"/>
  <c r="Y69" i="106"/>
  <c r="T69" i="106"/>
  <c r="S69" i="106"/>
  <c r="N69" i="106"/>
  <c r="M69" i="106"/>
  <c r="H69" i="106"/>
  <c r="G69" i="106"/>
  <c r="B69" i="106"/>
  <c r="AF68" i="106"/>
  <c r="AE68" i="106"/>
  <c r="Z68" i="106"/>
  <c r="Y68" i="106"/>
  <c r="T68" i="106"/>
  <c r="S68" i="106"/>
  <c r="N68" i="106"/>
  <c r="M68" i="106"/>
  <c r="H68" i="106"/>
  <c r="G68" i="106"/>
  <c r="B68" i="106"/>
  <c r="AF67" i="106"/>
  <c r="AE67" i="106"/>
  <c r="Z67" i="106"/>
  <c r="Y67" i="106"/>
  <c r="T67" i="106"/>
  <c r="S67" i="106"/>
  <c r="N67" i="106"/>
  <c r="M67" i="106"/>
  <c r="H67" i="106"/>
  <c r="G67" i="106"/>
  <c r="B67" i="106"/>
  <c r="AF66" i="106"/>
  <c r="AE66" i="106"/>
  <c r="Z66" i="106"/>
  <c r="Y66" i="106"/>
  <c r="T66" i="106"/>
  <c r="S66" i="106"/>
  <c r="N66" i="106"/>
  <c r="M66" i="106"/>
  <c r="H66" i="106"/>
  <c r="G66" i="106"/>
  <c r="B66" i="106"/>
  <c r="AF65" i="106"/>
  <c r="AE65" i="106"/>
  <c r="Z65" i="106"/>
  <c r="Y65" i="106"/>
  <c r="T65" i="106"/>
  <c r="S65" i="106"/>
  <c r="N65" i="106"/>
  <c r="M65" i="106"/>
  <c r="H65" i="106"/>
  <c r="G65" i="106"/>
  <c r="B65" i="106"/>
  <c r="AF64" i="106"/>
  <c r="AE64" i="106"/>
  <c r="Z64" i="106"/>
  <c r="Y64" i="106"/>
  <c r="T64" i="106"/>
  <c r="S64" i="106"/>
  <c r="N64" i="106"/>
  <c r="M64" i="106"/>
  <c r="H64" i="106"/>
  <c r="G64" i="106"/>
  <c r="B64" i="106"/>
  <c r="AF63" i="106"/>
  <c r="AE63" i="106"/>
  <c r="Z63" i="106"/>
  <c r="Y63" i="106"/>
  <c r="T63" i="106"/>
  <c r="S63" i="106"/>
  <c r="N63" i="106"/>
  <c r="M63" i="106"/>
  <c r="H63" i="106"/>
  <c r="G63" i="106"/>
  <c r="B63" i="106"/>
  <c r="AF62" i="106"/>
  <c r="AE62" i="106"/>
  <c r="Z62" i="106"/>
  <c r="Y62" i="106"/>
  <c r="T62" i="106"/>
  <c r="S62" i="106"/>
  <c r="N62" i="106"/>
  <c r="M62" i="106"/>
  <c r="H62" i="106"/>
  <c r="G62" i="106"/>
  <c r="B62" i="106"/>
  <c r="AF61" i="106"/>
  <c r="AE61" i="106"/>
  <c r="Z61" i="106"/>
  <c r="Y61" i="106"/>
  <c r="T61" i="106"/>
  <c r="S61" i="106"/>
  <c r="N61" i="106"/>
  <c r="M61" i="106"/>
  <c r="H61" i="106"/>
  <c r="G61" i="106"/>
  <c r="B61" i="106"/>
  <c r="AF60" i="106"/>
  <c r="AE60" i="106"/>
  <c r="Z60" i="106"/>
  <c r="Y60" i="106"/>
  <c r="T60" i="106"/>
  <c r="S60" i="106"/>
  <c r="N60" i="106"/>
  <c r="M60" i="106"/>
  <c r="H60" i="106"/>
  <c r="G60" i="106"/>
  <c r="B60" i="106"/>
  <c r="AF59" i="106"/>
  <c r="AE59" i="106"/>
  <c r="Z59" i="106"/>
  <c r="Y59" i="106"/>
  <c r="T59" i="106"/>
  <c r="S59" i="106"/>
  <c r="N59" i="106"/>
  <c r="M59" i="106"/>
  <c r="H59" i="106"/>
  <c r="G59" i="106"/>
  <c r="B59" i="106"/>
  <c r="AF58" i="106"/>
  <c r="AE58" i="106"/>
  <c r="Z58" i="106"/>
  <c r="Y58" i="106"/>
  <c r="T58" i="106"/>
  <c r="S58" i="106"/>
  <c r="N58" i="106"/>
  <c r="M58" i="106"/>
  <c r="H58" i="106"/>
  <c r="G58" i="106"/>
  <c r="B58" i="106"/>
  <c r="AD55" i="106"/>
  <c r="AB55" i="106" s="1"/>
  <c r="X55" i="106"/>
  <c r="V55" i="106" s="1"/>
  <c r="R55" i="106"/>
  <c r="P55" i="106" s="1"/>
  <c r="L55" i="106"/>
  <c r="J55" i="106" s="1"/>
  <c r="F55" i="106"/>
  <c r="B55" i="106"/>
  <c r="AB54" i="106"/>
  <c r="V54" i="106"/>
  <c r="P54" i="106"/>
  <c r="J54" i="106"/>
  <c r="D54" i="106"/>
  <c r="AF53" i="106"/>
  <c r="AE53" i="106"/>
  <c r="Z53" i="106"/>
  <c r="Y53" i="106"/>
  <c r="T53" i="106"/>
  <c r="S53" i="106"/>
  <c r="N53" i="106"/>
  <c r="M53" i="106"/>
  <c r="H53" i="106"/>
  <c r="G53" i="106"/>
  <c r="B53" i="106"/>
  <c r="AF52" i="106"/>
  <c r="AE52" i="106"/>
  <c r="Z52" i="106"/>
  <c r="Y52" i="106"/>
  <c r="T52" i="106"/>
  <c r="S52" i="106"/>
  <c r="N52" i="106"/>
  <c r="M52" i="106"/>
  <c r="H52" i="106"/>
  <c r="G52" i="106"/>
  <c r="B52" i="106"/>
  <c r="AF51" i="106"/>
  <c r="AE51" i="106"/>
  <c r="Z51" i="106"/>
  <c r="Y51" i="106"/>
  <c r="T51" i="106"/>
  <c r="S51" i="106"/>
  <c r="N51" i="106"/>
  <c r="M51" i="106"/>
  <c r="H51" i="106"/>
  <c r="G51" i="106"/>
  <c r="B51" i="106"/>
  <c r="AF50" i="106"/>
  <c r="AE50" i="106"/>
  <c r="Z50" i="106"/>
  <c r="Y50" i="106"/>
  <c r="T50" i="106"/>
  <c r="S50" i="106"/>
  <c r="N50" i="106"/>
  <c r="M50" i="106"/>
  <c r="H50" i="106"/>
  <c r="G50" i="106"/>
  <c r="AF49" i="106"/>
  <c r="AE49" i="106"/>
  <c r="Z49" i="106"/>
  <c r="Y49" i="106"/>
  <c r="T49" i="106"/>
  <c r="S49" i="106"/>
  <c r="N49" i="106"/>
  <c r="M49" i="106"/>
  <c r="H49" i="106"/>
  <c r="G49" i="106"/>
  <c r="AF48" i="106"/>
  <c r="AE48" i="106"/>
  <c r="Z48" i="106"/>
  <c r="Y48" i="106"/>
  <c r="T48" i="106"/>
  <c r="S48" i="106"/>
  <c r="N48" i="106"/>
  <c r="M48" i="106"/>
  <c r="H48" i="106"/>
  <c r="G48" i="106"/>
  <c r="AF47" i="106"/>
  <c r="AE47" i="106"/>
  <c r="Z47" i="106"/>
  <c r="Y47" i="106"/>
  <c r="T47" i="106"/>
  <c r="S47" i="106"/>
  <c r="N47" i="106"/>
  <c r="M47" i="106"/>
  <c r="H47" i="106"/>
  <c r="G47" i="106"/>
  <c r="AF46" i="106"/>
  <c r="Z46" i="106"/>
  <c r="T46" i="106"/>
  <c r="N46" i="106"/>
  <c r="H46" i="106"/>
  <c r="AD38" i="106"/>
  <c r="AB38" i="106" s="1"/>
  <c r="X38" i="106"/>
  <c r="V38" i="106" s="1"/>
  <c r="R38" i="106"/>
  <c r="P38" i="106" s="1"/>
  <c r="L38" i="106"/>
  <c r="F38" i="106"/>
  <c r="D38" i="106" s="1"/>
  <c r="B38" i="106"/>
  <c r="AB37" i="106"/>
  <c r="V37" i="106"/>
  <c r="P37" i="106"/>
  <c r="J37" i="106"/>
  <c r="D37" i="106"/>
  <c r="AF36" i="106"/>
  <c r="AE36" i="106"/>
  <c r="Z36" i="106"/>
  <c r="Y36" i="106"/>
  <c r="T36" i="106"/>
  <c r="S36" i="106"/>
  <c r="N36" i="106"/>
  <c r="M36" i="106"/>
  <c r="H36" i="106"/>
  <c r="G36" i="106"/>
  <c r="B36" i="106"/>
  <c r="AF35" i="106"/>
  <c r="AE35" i="106"/>
  <c r="Z35" i="106"/>
  <c r="Y35" i="106"/>
  <c r="T35" i="106"/>
  <c r="S35" i="106"/>
  <c r="N35" i="106"/>
  <c r="M35" i="106"/>
  <c r="H35" i="106"/>
  <c r="G35" i="106"/>
  <c r="B35" i="106"/>
  <c r="AF34" i="106"/>
  <c r="AE34" i="106"/>
  <c r="Z34" i="106"/>
  <c r="Y34" i="106"/>
  <c r="T34" i="106"/>
  <c r="S34" i="106"/>
  <c r="N34" i="106"/>
  <c r="M34" i="106"/>
  <c r="H34" i="106"/>
  <c r="G34" i="106"/>
  <c r="B34" i="106"/>
  <c r="AF33" i="106"/>
  <c r="AE33" i="106"/>
  <c r="Z33" i="106"/>
  <c r="Y33" i="106"/>
  <c r="T33" i="106"/>
  <c r="S33" i="106"/>
  <c r="N33" i="106"/>
  <c r="M33" i="106"/>
  <c r="H33" i="106"/>
  <c r="G33" i="106"/>
  <c r="B33" i="106"/>
  <c r="AF32" i="106"/>
  <c r="AE32" i="106"/>
  <c r="Z32" i="106"/>
  <c r="Y32" i="106"/>
  <c r="T32" i="106"/>
  <c r="S32" i="106"/>
  <c r="N32" i="106"/>
  <c r="M32" i="106"/>
  <c r="H32" i="106"/>
  <c r="G32" i="106"/>
  <c r="B32" i="106"/>
  <c r="AF31" i="106"/>
  <c r="AE31" i="106"/>
  <c r="Z31" i="106"/>
  <c r="Y31" i="106"/>
  <c r="T31" i="106"/>
  <c r="S31" i="106"/>
  <c r="N31" i="106"/>
  <c r="M31" i="106"/>
  <c r="H31" i="106"/>
  <c r="G31" i="106"/>
  <c r="B31" i="106"/>
  <c r="AF30" i="106"/>
  <c r="AE30" i="106"/>
  <c r="Z30" i="106"/>
  <c r="Y30" i="106"/>
  <c r="T30" i="106"/>
  <c r="S30" i="106"/>
  <c r="N30" i="106"/>
  <c r="M30" i="106"/>
  <c r="H30" i="106"/>
  <c r="G30" i="106"/>
  <c r="B30" i="106"/>
  <c r="AF29" i="106"/>
  <c r="AE29" i="106"/>
  <c r="Z29" i="106"/>
  <c r="Y29" i="106"/>
  <c r="T29" i="106"/>
  <c r="S29" i="106"/>
  <c r="N29" i="106"/>
  <c r="M29" i="106"/>
  <c r="H29" i="106"/>
  <c r="G29" i="106"/>
  <c r="B29" i="106"/>
  <c r="AF28" i="106"/>
  <c r="AE28" i="106"/>
  <c r="Z28" i="106"/>
  <c r="Y28" i="106"/>
  <c r="T28" i="106"/>
  <c r="S28" i="106"/>
  <c r="N28" i="106"/>
  <c r="M28" i="106"/>
  <c r="H28" i="106"/>
  <c r="G28" i="106"/>
  <c r="B28" i="106"/>
  <c r="AF27" i="106"/>
  <c r="AE27" i="106"/>
  <c r="Z27" i="106"/>
  <c r="Y27" i="106"/>
  <c r="T27" i="106"/>
  <c r="S27" i="106"/>
  <c r="N27" i="106"/>
  <c r="M27" i="106"/>
  <c r="H27" i="106"/>
  <c r="G27" i="106"/>
  <c r="B27" i="106"/>
  <c r="AF26" i="106"/>
  <c r="AE26" i="106"/>
  <c r="Z26" i="106"/>
  <c r="Y26" i="106"/>
  <c r="T26" i="106"/>
  <c r="S26" i="106"/>
  <c r="N26" i="106"/>
  <c r="M26" i="106"/>
  <c r="H26" i="106"/>
  <c r="G26" i="106"/>
  <c r="B26" i="106"/>
  <c r="AF25" i="106"/>
  <c r="AE25" i="106"/>
  <c r="Z25" i="106"/>
  <c r="Y25" i="106"/>
  <c r="T25" i="106"/>
  <c r="S25" i="106"/>
  <c r="N25" i="106"/>
  <c r="M25" i="106"/>
  <c r="H25" i="106"/>
  <c r="G25" i="106"/>
  <c r="B25" i="106"/>
  <c r="AF24" i="106"/>
  <c r="AE24" i="106"/>
  <c r="Z24" i="106"/>
  <c r="Y24" i="106"/>
  <c r="T24" i="106"/>
  <c r="S24" i="106"/>
  <c r="N24" i="106"/>
  <c r="M24" i="106"/>
  <c r="H24" i="106"/>
  <c r="G24" i="106"/>
  <c r="B24" i="106"/>
  <c r="AE23" i="106"/>
  <c r="Y23" i="106"/>
  <c r="S23" i="106"/>
  <c r="M23" i="106"/>
  <c r="G23" i="106"/>
  <c r="B23" i="106"/>
  <c r="AE22" i="106"/>
  <c r="Y22" i="106"/>
  <c r="Y190" i="106" s="1"/>
  <c r="S22" i="106"/>
  <c r="S190" i="106" s="1"/>
  <c r="M22" i="106"/>
  <c r="M190" i="106" s="1"/>
  <c r="B22" i="106"/>
  <c r="AF21" i="106"/>
  <c r="AD21" i="106"/>
  <c r="AB21" i="106" s="1"/>
  <c r="Z21" i="106"/>
  <c r="X21" i="106"/>
  <c r="V21" i="106" s="1"/>
  <c r="T21" i="106"/>
  <c r="R21" i="106"/>
  <c r="P21" i="106" s="1"/>
  <c r="N21" i="106"/>
  <c r="L21" i="106"/>
  <c r="J21" i="106" s="1"/>
  <c r="H21" i="106"/>
  <c r="F21" i="106"/>
  <c r="B21" i="106"/>
  <c r="B9" i="106"/>
  <c r="G202" i="106" s="1"/>
  <c r="B202" i="105"/>
  <c r="AD192" i="105"/>
  <c r="X192" i="105"/>
  <c r="R192" i="105"/>
  <c r="L192" i="105"/>
  <c r="F192" i="105"/>
  <c r="AF189" i="105"/>
  <c r="AE189" i="105"/>
  <c r="Z189" i="105"/>
  <c r="Y189" i="105"/>
  <c r="T189" i="105"/>
  <c r="S189" i="105"/>
  <c r="N189" i="105"/>
  <c r="M189" i="105"/>
  <c r="H189" i="105"/>
  <c r="G189" i="105"/>
  <c r="B189" i="105"/>
  <c r="AF188" i="105"/>
  <c r="AE188" i="105"/>
  <c r="Z188" i="105"/>
  <c r="Y188" i="105"/>
  <c r="T188" i="105"/>
  <c r="S188" i="105"/>
  <c r="N188" i="105"/>
  <c r="M188" i="105"/>
  <c r="H188" i="105"/>
  <c r="G188" i="105"/>
  <c r="B188" i="105"/>
  <c r="AF187" i="105"/>
  <c r="AE187" i="105"/>
  <c r="Z187" i="105"/>
  <c r="Y187" i="105"/>
  <c r="T187" i="105"/>
  <c r="S187" i="105"/>
  <c r="N187" i="105"/>
  <c r="M187" i="105"/>
  <c r="H187" i="105"/>
  <c r="G187" i="105"/>
  <c r="B187" i="105"/>
  <c r="AF186" i="105"/>
  <c r="AE186" i="105"/>
  <c r="Z186" i="105"/>
  <c r="Y186" i="105"/>
  <c r="T186" i="105"/>
  <c r="S186" i="105"/>
  <c r="N186" i="105"/>
  <c r="M186" i="105"/>
  <c r="H186" i="105"/>
  <c r="G186" i="105"/>
  <c r="B186" i="105"/>
  <c r="AF185" i="105"/>
  <c r="AE185" i="105"/>
  <c r="Z185" i="105"/>
  <c r="Y185" i="105"/>
  <c r="T185" i="105"/>
  <c r="S185" i="105"/>
  <c r="N185" i="105"/>
  <c r="M185" i="105"/>
  <c r="H185" i="105"/>
  <c r="G185" i="105"/>
  <c r="B185" i="105"/>
  <c r="AF184" i="105"/>
  <c r="AE184" i="105"/>
  <c r="Z184" i="105"/>
  <c r="Y184" i="105"/>
  <c r="T184" i="105"/>
  <c r="S184" i="105"/>
  <c r="N184" i="105"/>
  <c r="M184" i="105"/>
  <c r="H184" i="105"/>
  <c r="G184" i="105"/>
  <c r="B184" i="105"/>
  <c r="AF183" i="105"/>
  <c r="AE183" i="105"/>
  <c r="Z183" i="105"/>
  <c r="Y183" i="105"/>
  <c r="T183" i="105"/>
  <c r="S183" i="105"/>
  <c r="N183" i="105"/>
  <c r="M183" i="105"/>
  <c r="H183" i="105"/>
  <c r="G183" i="105"/>
  <c r="B183" i="105"/>
  <c r="AF182" i="105"/>
  <c r="AE182" i="105"/>
  <c r="Z182" i="105"/>
  <c r="Y182" i="105"/>
  <c r="T182" i="105"/>
  <c r="S182" i="105"/>
  <c r="N182" i="105"/>
  <c r="M182" i="105"/>
  <c r="H182" i="105"/>
  <c r="G182" i="105"/>
  <c r="B182" i="105"/>
  <c r="AF181" i="105"/>
  <c r="AE181" i="105"/>
  <c r="Z181" i="105"/>
  <c r="Y181" i="105"/>
  <c r="T181" i="105"/>
  <c r="S181" i="105"/>
  <c r="N181" i="105"/>
  <c r="M181" i="105"/>
  <c r="H181" i="105"/>
  <c r="G181" i="105"/>
  <c r="B181" i="105"/>
  <c r="AF180" i="105"/>
  <c r="AE180" i="105"/>
  <c r="Z180" i="105"/>
  <c r="Y180" i="105"/>
  <c r="T180" i="105"/>
  <c r="S180" i="105"/>
  <c r="N180" i="105"/>
  <c r="M180" i="105"/>
  <c r="H180" i="105"/>
  <c r="G180" i="105"/>
  <c r="B180" i="105"/>
  <c r="AF179" i="105"/>
  <c r="AE179" i="105"/>
  <c r="Z179" i="105"/>
  <c r="Y179" i="105"/>
  <c r="T179" i="105"/>
  <c r="S179" i="105"/>
  <c r="N179" i="105"/>
  <c r="M179" i="105"/>
  <c r="H179" i="105"/>
  <c r="G179" i="105"/>
  <c r="B179" i="105"/>
  <c r="AF178" i="105"/>
  <c r="AE178" i="105"/>
  <c r="Z178" i="105"/>
  <c r="Y178" i="105"/>
  <c r="T178" i="105"/>
  <c r="S178" i="105"/>
  <c r="N178" i="105"/>
  <c r="M178" i="105"/>
  <c r="H178" i="105"/>
  <c r="G178" i="105"/>
  <c r="B178" i="105"/>
  <c r="AF177" i="105"/>
  <c r="AE177" i="105"/>
  <c r="Z177" i="105"/>
  <c r="Y177" i="105"/>
  <c r="T177" i="105"/>
  <c r="S177" i="105"/>
  <c r="N177" i="105"/>
  <c r="M177" i="105"/>
  <c r="H177" i="105"/>
  <c r="G177" i="105"/>
  <c r="B177" i="105"/>
  <c r="AF176" i="105"/>
  <c r="AE176" i="105"/>
  <c r="Z176" i="105"/>
  <c r="Y176" i="105"/>
  <c r="T176" i="105"/>
  <c r="S176" i="105"/>
  <c r="N176" i="105"/>
  <c r="M176" i="105"/>
  <c r="H176" i="105"/>
  <c r="G176" i="105"/>
  <c r="B176" i="105"/>
  <c r="AF175" i="105"/>
  <c r="AE175" i="105"/>
  <c r="Z175" i="105"/>
  <c r="Y175" i="105"/>
  <c r="T175" i="105"/>
  <c r="S175" i="105"/>
  <c r="N175" i="105"/>
  <c r="M175" i="105"/>
  <c r="H175" i="105"/>
  <c r="G175" i="105"/>
  <c r="B175" i="105"/>
  <c r="AF174" i="105"/>
  <c r="AD174" i="105"/>
  <c r="AB174" i="105" s="1"/>
  <c r="Z174" i="105"/>
  <c r="X174" i="105"/>
  <c r="V174" i="105" s="1"/>
  <c r="T174" i="105"/>
  <c r="R174" i="105"/>
  <c r="P174" i="105" s="1"/>
  <c r="N174" i="105"/>
  <c r="L174" i="105"/>
  <c r="J174" i="105" s="1"/>
  <c r="H174" i="105"/>
  <c r="F174" i="105"/>
  <c r="B174" i="105"/>
  <c r="AB173" i="105"/>
  <c r="V173" i="105"/>
  <c r="P173" i="105"/>
  <c r="J173" i="105"/>
  <c r="D173" i="105"/>
  <c r="AF172" i="105"/>
  <c r="AE172" i="105"/>
  <c r="Z172" i="105"/>
  <c r="Y172" i="105"/>
  <c r="T172" i="105"/>
  <c r="S172" i="105"/>
  <c r="N172" i="105"/>
  <c r="M172" i="105"/>
  <c r="H172" i="105"/>
  <c r="G172" i="105"/>
  <c r="B172" i="105"/>
  <c r="AF171" i="105"/>
  <c r="AE171" i="105"/>
  <c r="Z171" i="105"/>
  <c r="Y171" i="105"/>
  <c r="T171" i="105"/>
  <c r="S171" i="105"/>
  <c r="N171" i="105"/>
  <c r="M171" i="105"/>
  <c r="H171" i="105"/>
  <c r="G171" i="105"/>
  <c r="B171" i="105"/>
  <c r="AF170" i="105"/>
  <c r="AE170" i="105"/>
  <c r="Z170" i="105"/>
  <c r="Y170" i="105"/>
  <c r="T170" i="105"/>
  <c r="S170" i="105"/>
  <c r="N170" i="105"/>
  <c r="M170" i="105"/>
  <c r="H170" i="105"/>
  <c r="G170" i="105"/>
  <c r="B170" i="105"/>
  <c r="AF169" i="105"/>
  <c r="AE169" i="105"/>
  <c r="Z169" i="105"/>
  <c r="Y169" i="105"/>
  <c r="T169" i="105"/>
  <c r="S169" i="105"/>
  <c r="N169" i="105"/>
  <c r="M169" i="105"/>
  <c r="H169" i="105"/>
  <c r="G169" i="105"/>
  <c r="B169" i="105"/>
  <c r="AF168" i="105"/>
  <c r="AE168" i="105"/>
  <c r="Z168" i="105"/>
  <c r="Y168" i="105"/>
  <c r="T168" i="105"/>
  <c r="S168" i="105"/>
  <c r="N168" i="105"/>
  <c r="M168" i="105"/>
  <c r="H168" i="105"/>
  <c r="G168" i="105"/>
  <c r="B168" i="105"/>
  <c r="AF167" i="105"/>
  <c r="AE167" i="105"/>
  <c r="Z167" i="105"/>
  <c r="Y167" i="105"/>
  <c r="T167" i="105"/>
  <c r="S167" i="105"/>
  <c r="N167" i="105"/>
  <c r="M167" i="105"/>
  <c r="H167" i="105"/>
  <c r="G167" i="105"/>
  <c r="B167" i="105"/>
  <c r="AF166" i="105"/>
  <c r="AE166" i="105"/>
  <c r="Z166" i="105"/>
  <c r="Y166" i="105"/>
  <c r="T166" i="105"/>
  <c r="S166" i="105"/>
  <c r="N166" i="105"/>
  <c r="M166" i="105"/>
  <c r="H166" i="105"/>
  <c r="G166" i="105"/>
  <c r="B166" i="105"/>
  <c r="AF165" i="105"/>
  <c r="AE165" i="105"/>
  <c r="Z165" i="105"/>
  <c r="Y165" i="105"/>
  <c r="T165" i="105"/>
  <c r="S165" i="105"/>
  <c r="N165" i="105"/>
  <c r="M165" i="105"/>
  <c r="H165" i="105"/>
  <c r="G165" i="105"/>
  <c r="B165" i="105"/>
  <c r="AF164" i="105"/>
  <c r="AE164" i="105"/>
  <c r="Z164" i="105"/>
  <c r="Y164" i="105"/>
  <c r="T164" i="105"/>
  <c r="S164" i="105"/>
  <c r="N164" i="105"/>
  <c r="M164" i="105"/>
  <c r="H164" i="105"/>
  <c r="G164" i="105"/>
  <c r="B164" i="105"/>
  <c r="AF163" i="105"/>
  <c r="AE163" i="105"/>
  <c r="Z163" i="105"/>
  <c r="Y163" i="105"/>
  <c r="T163" i="105"/>
  <c r="S163" i="105"/>
  <c r="N163" i="105"/>
  <c r="M163" i="105"/>
  <c r="H163" i="105"/>
  <c r="G163" i="105"/>
  <c r="B163" i="105"/>
  <c r="AF162" i="105"/>
  <c r="AE162" i="105"/>
  <c r="Z162" i="105"/>
  <c r="Y162" i="105"/>
  <c r="T162" i="105"/>
  <c r="S162" i="105"/>
  <c r="N162" i="105"/>
  <c r="M162" i="105"/>
  <c r="H162" i="105"/>
  <c r="G162" i="105"/>
  <c r="B162" i="105"/>
  <c r="AF161" i="105"/>
  <c r="AE161" i="105"/>
  <c r="Z161" i="105"/>
  <c r="Y161" i="105"/>
  <c r="T161" i="105"/>
  <c r="S161" i="105"/>
  <c r="N161" i="105"/>
  <c r="M161" i="105"/>
  <c r="H161" i="105"/>
  <c r="G161" i="105"/>
  <c r="B161" i="105"/>
  <c r="AF160" i="105"/>
  <c r="AE160" i="105"/>
  <c r="Z160" i="105"/>
  <c r="Y160" i="105"/>
  <c r="T160" i="105"/>
  <c r="S160" i="105"/>
  <c r="N160" i="105"/>
  <c r="M160" i="105"/>
  <c r="H160" i="105"/>
  <c r="G160" i="105"/>
  <c r="B160" i="105"/>
  <c r="AF159" i="105"/>
  <c r="AE159" i="105"/>
  <c r="Z159" i="105"/>
  <c r="Y159" i="105"/>
  <c r="T159" i="105"/>
  <c r="S159" i="105"/>
  <c r="N159" i="105"/>
  <c r="M159" i="105"/>
  <c r="H159" i="105"/>
  <c r="G159" i="105"/>
  <c r="B159" i="105"/>
  <c r="AF158" i="105"/>
  <c r="AE158" i="105"/>
  <c r="Z158" i="105"/>
  <c r="Y158" i="105"/>
  <c r="T158" i="105"/>
  <c r="S158" i="105"/>
  <c r="N158" i="105"/>
  <c r="M158" i="105"/>
  <c r="H158" i="105"/>
  <c r="G158" i="105"/>
  <c r="B158" i="105"/>
  <c r="AF157" i="105"/>
  <c r="AD157" i="105"/>
  <c r="AB157" i="105" s="1"/>
  <c r="Z157" i="105"/>
  <c r="X157" i="105"/>
  <c r="V157" i="105" s="1"/>
  <c r="T157" i="105"/>
  <c r="R157" i="105"/>
  <c r="N157" i="105"/>
  <c r="L157" i="105"/>
  <c r="J157" i="105" s="1"/>
  <c r="H157" i="105"/>
  <c r="F157" i="105"/>
  <c r="D157" i="105" s="1"/>
  <c r="B157" i="105"/>
  <c r="AB156" i="105"/>
  <c r="V156" i="105"/>
  <c r="P156" i="105"/>
  <c r="J156" i="105"/>
  <c r="D156" i="105"/>
  <c r="AF155" i="105"/>
  <c r="AE155" i="105"/>
  <c r="Z155" i="105"/>
  <c r="Y155" i="105"/>
  <c r="T155" i="105"/>
  <c r="S155" i="105"/>
  <c r="N155" i="105"/>
  <c r="M155" i="105"/>
  <c r="H155" i="105"/>
  <c r="G155" i="105"/>
  <c r="B155" i="105"/>
  <c r="AF154" i="105"/>
  <c r="AE154" i="105"/>
  <c r="Z154" i="105"/>
  <c r="Y154" i="105"/>
  <c r="T154" i="105"/>
  <c r="S154" i="105"/>
  <c r="N154" i="105"/>
  <c r="M154" i="105"/>
  <c r="H154" i="105"/>
  <c r="G154" i="105"/>
  <c r="B154" i="105"/>
  <c r="AF153" i="105"/>
  <c r="AE153" i="105"/>
  <c r="Z153" i="105"/>
  <c r="Y153" i="105"/>
  <c r="T153" i="105"/>
  <c r="S153" i="105"/>
  <c r="N153" i="105"/>
  <c r="M153" i="105"/>
  <c r="H153" i="105"/>
  <c r="G153" i="105"/>
  <c r="B153" i="105"/>
  <c r="AF152" i="105"/>
  <c r="AE152" i="105"/>
  <c r="Z152" i="105"/>
  <c r="Y152" i="105"/>
  <c r="T152" i="105"/>
  <c r="S152" i="105"/>
  <c r="N152" i="105"/>
  <c r="M152" i="105"/>
  <c r="H152" i="105"/>
  <c r="G152" i="105"/>
  <c r="B152" i="105"/>
  <c r="AF151" i="105"/>
  <c r="AE151" i="105"/>
  <c r="Z151" i="105"/>
  <c r="Y151" i="105"/>
  <c r="T151" i="105"/>
  <c r="S151" i="105"/>
  <c r="N151" i="105"/>
  <c r="M151" i="105"/>
  <c r="H151" i="105"/>
  <c r="G151" i="105"/>
  <c r="B151" i="105"/>
  <c r="AF150" i="105"/>
  <c r="AE150" i="105"/>
  <c r="Z150" i="105"/>
  <c r="Y150" i="105"/>
  <c r="T150" i="105"/>
  <c r="S150" i="105"/>
  <c r="N150" i="105"/>
  <c r="M150" i="105"/>
  <c r="H150" i="105"/>
  <c r="G150" i="105"/>
  <c r="B150" i="105"/>
  <c r="AF149" i="105"/>
  <c r="AE149" i="105"/>
  <c r="Z149" i="105"/>
  <c r="Y149" i="105"/>
  <c r="T149" i="105"/>
  <c r="S149" i="105"/>
  <c r="N149" i="105"/>
  <c r="M149" i="105"/>
  <c r="H149" i="105"/>
  <c r="G149" i="105"/>
  <c r="B149" i="105"/>
  <c r="AF148" i="105"/>
  <c r="AE148" i="105"/>
  <c r="Z148" i="105"/>
  <c r="Y148" i="105"/>
  <c r="T148" i="105"/>
  <c r="S148" i="105"/>
  <c r="N148" i="105"/>
  <c r="M148" i="105"/>
  <c r="H148" i="105"/>
  <c r="G148" i="105"/>
  <c r="B148" i="105"/>
  <c r="AF147" i="105"/>
  <c r="AE147" i="105"/>
  <c r="Z147" i="105"/>
  <c r="Y147" i="105"/>
  <c r="T147" i="105"/>
  <c r="S147" i="105"/>
  <c r="N147" i="105"/>
  <c r="M147" i="105"/>
  <c r="H147" i="105"/>
  <c r="G147" i="105"/>
  <c r="B147" i="105"/>
  <c r="AF146" i="105"/>
  <c r="AE146" i="105"/>
  <c r="Z146" i="105"/>
  <c r="Y146" i="105"/>
  <c r="T146" i="105"/>
  <c r="S146" i="105"/>
  <c r="N146" i="105"/>
  <c r="M146" i="105"/>
  <c r="H146" i="105"/>
  <c r="G146" i="105"/>
  <c r="B146" i="105"/>
  <c r="AF145" i="105"/>
  <c r="AE145" i="105"/>
  <c r="Z145" i="105"/>
  <c r="Y145" i="105"/>
  <c r="T145" i="105"/>
  <c r="S145" i="105"/>
  <c r="N145" i="105"/>
  <c r="M145" i="105"/>
  <c r="H145" i="105"/>
  <c r="G145" i="105"/>
  <c r="B145" i="105"/>
  <c r="AF144" i="105"/>
  <c r="AE144" i="105"/>
  <c r="Z144" i="105"/>
  <c r="Y144" i="105"/>
  <c r="T144" i="105"/>
  <c r="S144" i="105"/>
  <c r="N144" i="105"/>
  <c r="M144" i="105"/>
  <c r="H144" i="105"/>
  <c r="G144" i="105"/>
  <c r="B144" i="105"/>
  <c r="AF143" i="105"/>
  <c r="AE143" i="105"/>
  <c r="Z143" i="105"/>
  <c r="Y143" i="105"/>
  <c r="T143" i="105"/>
  <c r="S143" i="105"/>
  <c r="N143" i="105"/>
  <c r="M143" i="105"/>
  <c r="H143" i="105"/>
  <c r="G143" i="105"/>
  <c r="B143" i="105"/>
  <c r="AF142" i="105"/>
  <c r="AE142" i="105"/>
  <c r="Z142" i="105"/>
  <c r="Y142" i="105"/>
  <c r="T142" i="105"/>
  <c r="S142" i="105"/>
  <c r="N142" i="105"/>
  <c r="M142" i="105"/>
  <c r="H142" i="105"/>
  <c r="G142" i="105"/>
  <c r="B142" i="105"/>
  <c r="AF141" i="105"/>
  <c r="AE141" i="105"/>
  <c r="Z141" i="105"/>
  <c r="Y141" i="105"/>
  <c r="T141" i="105"/>
  <c r="S141" i="105"/>
  <c r="N141" i="105"/>
  <c r="M141" i="105"/>
  <c r="H141" i="105"/>
  <c r="G141" i="105"/>
  <c r="B141" i="105"/>
  <c r="AF140" i="105"/>
  <c r="AD140" i="105"/>
  <c r="AB140" i="105" s="1"/>
  <c r="Z140" i="105"/>
  <c r="X140" i="105"/>
  <c r="V140" i="105" s="1"/>
  <c r="T140" i="105"/>
  <c r="R140" i="105"/>
  <c r="P140" i="105" s="1"/>
  <c r="N140" i="105"/>
  <c r="L140" i="105"/>
  <c r="J140" i="105" s="1"/>
  <c r="H140" i="105"/>
  <c r="F140" i="105"/>
  <c r="B140" i="105"/>
  <c r="AB139" i="105"/>
  <c r="V139" i="105"/>
  <c r="P139" i="105"/>
  <c r="J139" i="105"/>
  <c r="D139" i="105"/>
  <c r="AF138" i="105"/>
  <c r="AE138" i="105"/>
  <c r="Z138" i="105"/>
  <c r="Y138" i="105"/>
  <c r="T138" i="105"/>
  <c r="S138" i="105"/>
  <c r="N138" i="105"/>
  <c r="M138" i="105"/>
  <c r="H138" i="105"/>
  <c r="G138" i="105"/>
  <c r="B138" i="105"/>
  <c r="AF137" i="105"/>
  <c r="AE137" i="105"/>
  <c r="Z137" i="105"/>
  <c r="Y137" i="105"/>
  <c r="T137" i="105"/>
  <c r="S137" i="105"/>
  <c r="N137" i="105"/>
  <c r="M137" i="105"/>
  <c r="H137" i="105"/>
  <c r="G137" i="105"/>
  <c r="B137" i="105"/>
  <c r="AF136" i="105"/>
  <c r="AE136" i="105"/>
  <c r="Z136" i="105"/>
  <c r="Y136" i="105"/>
  <c r="T136" i="105"/>
  <c r="S136" i="105"/>
  <c r="N136" i="105"/>
  <c r="M136" i="105"/>
  <c r="H136" i="105"/>
  <c r="G136" i="105"/>
  <c r="B136" i="105"/>
  <c r="AF135" i="105"/>
  <c r="AE135" i="105"/>
  <c r="Z135" i="105"/>
  <c r="Y135" i="105"/>
  <c r="T135" i="105"/>
  <c r="S135" i="105"/>
  <c r="N135" i="105"/>
  <c r="M135" i="105"/>
  <c r="H135" i="105"/>
  <c r="G135" i="105"/>
  <c r="B135" i="105"/>
  <c r="AF134" i="105"/>
  <c r="AE134" i="105"/>
  <c r="Z134" i="105"/>
  <c r="Y134" i="105"/>
  <c r="T134" i="105"/>
  <c r="S134" i="105"/>
  <c r="N134" i="105"/>
  <c r="M134" i="105"/>
  <c r="H134" i="105"/>
  <c r="G134" i="105"/>
  <c r="B134" i="105"/>
  <c r="AF133" i="105"/>
  <c r="AE133" i="105"/>
  <c r="Z133" i="105"/>
  <c r="Y133" i="105"/>
  <c r="T133" i="105"/>
  <c r="S133" i="105"/>
  <c r="N133" i="105"/>
  <c r="M133" i="105"/>
  <c r="H133" i="105"/>
  <c r="G133" i="105"/>
  <c r="B133" i="105"/>
  <c r="AF132" i="105"/>
  <c r="AE132" i="105"/>
  <c r="Z132" i="105"/>
  <c r="Y132" i="105"/>
  <c r="T132" i="105"/>
  <c r="S132" i="105"/>
  <c r="N132" i="105"/>
  <c r="M132" i="105"/>
  <c r="H132" i="105"/>
  <c r="G132" i="105"/>
  <c r="B132" i="105"/>
  <c r="AF131" i="105"/>
  <c r="AE131" i="105"/>
  <c r="Z131" i="105"/>
  <c r="Y131" i="105"/>
  <c r="T131" i="105"/>
  <c r="S131" i="105"/>
  <c r="N131" i="105"/>
  <c r="M131" i="105"/>
  <c r="H131" i="105"/>
  <c r="G131" i="105"/>
  <c r="B131" i="105"/>
  <c r="AF130" i="105"/>
  <c r="AE130" i="105"/>
  <c r="Z130" i="105"/>
  <c r="Y130" i="105"/>
  <c r="T130" i="105"/>
  <c r="S130" i="105"/>
  <c r="N130" i="105"/>
  <c r="M130" i="105"/>
  <c r="H130" i="105"/>
  <c r="G130" i="105"/>
  <c r="B130" i="105"/>
  <c r="AF129" i="105"/>
  <c r="AE129" i="105"/>
  <c r="Z129" i="105"/>
  <c r="Y129" i="105"/>
  <c r="T129" i="105"/>
  <c r="S129" i="105"/>
  <c r="N129" i="105"/>
  <c r="M129" i="105"/>
  <c r="H129" i="105"/>
  <c r="G129" i="105"/>
  <c r="B129" i="105"/>
  <c r="AF128" i="105"/>
  <c r="AE128" i="105"/>
  <c r="Z128" i="105"/>
  <c r="Y128" i="105"/>
  <c r="T128" i="105"/>
  <c r="S128" i="105"/>
  <c r="N128" i="105"/>
  <c r="M128" i="105"/>
  <c r="H128" i="105"/>
  <c r="G128" i="105"/>
  <c r="B128" i="105"/>
  <c r="AF127" i="105"/>
  <c r="AE127" i="105"/>
  <c r="Z127" i="105"/>
  <c r="Y127" i="105"/>
  <c r="T127" i="105"/>
  <c r="S127" i="105"/>
  <c r="N127" i="105"/>
  <c r="M127" i="105"/>
  <c r="H127" i="105"/>
  <c r="G127" i="105"/>
  <c r="B127" i="105"/>
  <c r="AF126" i="105"/>
  <c r="AE126" i="105"/>
  <c r="Z126" i="105"/>
  <c r="Y126" i="105"/>
  <c r="T126" i="105"/>
  <c r="S126" i="105"/>
  <c r="N126" i="105"/>
  <c r="M126" i="105"/>
  <c r="H126" i="105"/>
  <c r="G126" i="105"/>
  <c r="B126" i="105"/>
  <c r="AF125" i="105"/>
  <c r="AE125" i="105"/>
  <c r="Z125" i="105"/>
  <c r="Y125" i="105"/>
  <c r="T125" i="105"/>
  <c r="S125" i="105"/>
  <c r="N125" i="105"/>
  <c r="M125" i="105"/>
  <c r="H125" i="105"/>
  <c r="G125" i="105"/>
  <c r="B125" i="105"/>
  <c r="AF124" i="105"/>
  <c r="AE124" i="105"/>
  <c r="Z124" i="105"/>
  <c r="Y124" i="105"/>
  <c r="T124" i="105"/>
  <c r="S124" i="105"/>
  <c r="N124" i="105"/>
  <c r="M124" i="105"/>
  <c r="H124" i="105"/>
  <c r="G124" i="105"/>
  <c r="B124" i="105"/>
  <c r="AF123" i="105"/>
  <c r="AD123" i="105"/>
  <c r="AB123" i="105" s="1"/>
  <c r="Z123" i="105"/>
  <c r="X123" i="105"/>
  <c r="V123" i="105" s="1"/>
  <c r="T123" i="105"/>
  <c r="R123" i="105"/>
  <c r="P123" i="105" s="1"/>
  <c r="N123" i="105"/>
  <c r="L123" i="105"/>
  <c r="J123" i="105" s="1"/>
  <c r="H123" i="105"/>
  <c r="F123" i="105"/>
  <c r="D123" i="105" s="1"/>
  <c r="B123" i="105"/>
  <c r="AB122" i="105"/>
  <c r="V122" i="105"/>
  <c r="P122" i="105"/>
  <c r="J122" i="105"/>
  <c r="D122" i="105"/>
  <c r="AI122" i="105" s="1"/>
  <c r="AF121" i="105"/>
  <c r="AE121" i="105"/>
  <c r="Z121" i="105"/>
  <c r="Y121" i="105"/>
  <c r="T121" i="105"/>
  <c r="S121" i="105"/>
  <c r="N121" i="105"/>
  <c r="M121" i="105"/>
  <c r="H121" i="105"/>
  <c r="G121" i="105"/>
  <c r="B121" i="105"/>
  <c r="AF120" i="105"/>
  <c r="AE120" i="105"/>
  <c r="Z120" i="105"/>
  <c r="Y120" i="105"/>
  <c r="T120" i="105"/>
  <c r="S120" i="105"/>
  <c r="N120" i="105"/>
  <c r="M120" i="105"/>
  <c r="H120" i="105"/>
  <c r="G120" i="105"/>
  <c r="B120" i="105"/>
  <c r="AF119" i="105"/>
  <c r="AE119" i="105"/>
  <c r="Z119" i="105"/>
  <c r="Y119" i="105"/>
  <c r="T119" i="105"/>
  <c r="S119" i="105"/>
  <c r="N119" i="105"/>
  <c r="M119" i="105"/>
  <c r="H119" i="105"/>
  <c r="G119" i="105"/>
  <c r="B119" i="105"/>
  <c r="AF118" i="105"/>
  <c r="AE118" i="105"/>
  <c r="Z118" i="105"/>
  <c r="Y118" i="105"/>
  <c r="T118" i="105"/>
  <c r="S118" i="105"/>
  <c r="N118" i="105"/>
  <c r="M118" i="105"/>
  <c r="H118" i="105"/>
  <c r="G118" i="105"/>
  <c r="B118" i="105"/>
  <c r="AE107" i="105"/>
  <c r="AE106" i="105" s="1"/>
  <c r="Y107" i="105"/>
  <c r="Y106" i="105" s="1"/>
  <c r="S107" i="105"/>
  <c r="S106" i="105" s="1"/>
  <c r="M107" i="105"/>
  <c r="M106" i="105" s="1"/>
  <c r="G107" i="105"/>
  <c r="G106" i="105" s="1"/>
  <c r="B107" i="105"/>
  <c r="AD106" i="105"/>
  <c r="AB106" i="105" s="1"/>
  <c r="X106" i="105"/>
  <c r="V106" i="105" s="1"/>
  <c r="R106" i="105"/>
  <c r="P106" i="105" s="1"/>
  <c r="L106" i="105"/>
  <c r="J106" i="105" s="1"/>
  <c r="F106" i="105"/>
  <c r="B106" i="105"/>
  <c r="AB105" i="105"/>
  <c r="V105" i="105"/>
  <c r="P105" i="105"/>
  <c r="J105" i="105"/>
  <c r="D105" i="105"/>
  <c r="AF104" i="105"/>
  <c r="AE104" i="105"/>
  <c r="Z104" i="105"/>
  <c r="Y104" i="105"/>
  <c r="T104" i="105"/>
  <c r="S104" i="105"/>
  <c r="N104" i="105"/>
  <c r="M104" i="105"/>
  <c r="H104" i="105"/>
  <c r="G104" i="105"/>
  <c r="B104" i="105"/>
  <c r="AF103" i="105"/>
  <c r="AE103" i="105"/>
  <c r="Z103" i="105"/>
  <c r="Y103" i="105"/>
  <c r="T103" i="105"/>
  <c r="S103" i="105"/>
  <c r="N103" i="105"/>
  <c r="M103" i="105"/>
  <c r="H103" i="105"/>
  <c r="G103" i="105"/>
  <c r="B103" i="105"/>
  <c r="AF102" i="105"/>
  <c r="AE102" i="105"/>
  <c r="Z102" i="105"/>
  <c r="Y102" i="105"/>
  <c r="T102" i="105"/>
  <c r="S102" i="105"/>
  <c r="N102" i="105"/>
  <c r="M102" i="105"/>
  <c r="H102" i="105"/>
  <c r="G102" i="105"/>
  <c r="B102" i="105"/>
  <c r="AF101" i="105"/>
  <c r="AE101" i="105"/>
  <c r="Z101" i="105"/>
  <c r="Y101" i="105"/>
  <c r="T101" i="105"/>
  <c r="S101" i="105"/>
  <c r="N101" i="105"/>
  <c r="M101" i="105"/>
  <c r="H101" i="105"/>
  <c r="G101" i="105"/>
  <c r="AF100" i="105"/>
  <c r="AE100" i="105"/>
  <c r="Z100" i="105"/>
  <c r="Y100" i="105"/>
  <c r="T100" i="105"/>
  <c r="S100" i="105"/>
  <c r="N100" i="105"/>
  <c r="M100" i="105"/>
  <c r="H100" i="105"/>
  <c r="G100" i="105"/>
  <c r="AF99" i="105"/>
  <c r="AE99" i="105"/>
  <c r="Z99" i="105"/>
  <c r="Y99" i="105"/>
  <c r="T99" i="105"/>
  <c r="S99" i="105"/>
  <c r="N99" i="105"/>
  <c r="M99" i="105"/>
  <c r="H99" i="105"/>
  <c r="G99" i="105"/>
  <c r="AF98" i="105"/>
  <c r="AE98" i="105"/>
  <c r="Z98" i="105"/>
  <c r="Y98" i="105"/>
  <c r="T98" i="105"/>
  <c r="S98" i="105"/>
  <c r="N98" i="105"/>
  <c r="M98" i="105"/>
  <c r="H98" i="105"/>
  <c r="G98" i="105"/>
  <c r="AF96" i="105"/>
  <c r="AD89" i="105"/>
  <c r="AB89" i="105" s="1"/>
  <c r="X89" i="105"/>
  <c r="V89" i="105" s="1"/>
  <c r="R89" i="105"/>
  <c r="P89" i="105" s="1"/>
  <c r="L89" i="105"/>
  <c r="J89" i="105" s="1"/>
  <c r="F89" i="105"/>
  <c r="B89" i="105"/>
  <c r="AB88" i="105"/>
  <c r="V88" i="105"/>
  <c r="P88" i="105"/>
  <c r="J88" i="105"/>
  <c r="D88" i="105"/>
  <c r="AF87" i="105"/>
  <c r="AE87" i="105"/>
  <c r="Z87" i="105"/>
  <c r="Y87" i="105"/>
  <c r="T87" i="105"/>
  <c r="S87" i="105"/>
  <c r="N87" i="105"/>
  <c r="M87" i="105"/>
  <c r="H87" i="105"/>
  <c r="G87" i="105"/>
  <c r="B87" i="105"/>
  <c r="AF86" i="105"/>
  <c r="AE86" i="105"/>
  <c r="Z86" i="105"/>
  <c r="Y86" i="105"/>
  <c r="T86" i="105"/>
  <c r="S86" i="105"/>
  <c r="N86" i="105"/>
  <c r="M86" i="105"/>
  <c r="H86" i="105"/>
  <c r="G86" i="105"/>
  <c r="B86" i="105"/>
  <c r="AF85" i="105"/>
  <c r="AE85" i="105"/>
  <c r="Z85" i="105"/>
  <c r="Y85" i="105"/>
  <c r="T85" i="105"/>
  <c r="S85" i="105"/>
  <c r="N85" i="105"/>
  <c r="M85" i="105"/>
  <c r="H85" i="105"/>
  <c r="G85" i="105"/>
  <c r="B85" i="105"/>
  <c r="AF84" i="105"/>
  <c r="AE84" i="105"/>
  <c r="Z84" i="105"/>
  <c r="Y84" i="105"/>
  <c r="T84" i="105"/>
  <c r="S84" i="105"/>
  <c r="N84" i="105"/>
  <c r="M84" i="105"/>
  <c r="H84" i="105"/>
  <c r="G84" i="105"/>
  <c r="B84" i="105"/>
  <c r="AF83" i="105"/>
  <c r="AE83" i="105"/>
  <c r="Z83" i="105"/>
  <c r="Y83" i="105"/>
  <c r="T83" i="105"/>
  <c r="S83" i="105"/>
  <c r="N83" i="105"/>
  <c r="M83" i="105"/>
  <c r="H83" i="105"/>
  <c r="G83" i="105"/>
  <c r="B83" i="105"/>
  <c r="AF82" i="105"/>
  <c r="AE82" i="105"/>
  <c r="Z82" i="105"/>
  <c r="Y82" i="105"/>
  <c r="T82" i="105"/>
  <c r="S82" i="105"/>
  <c r="N82" i="105"/>
  <c r="M82" i="105"/>
  <c r="H82" i="105"/>
  <c r="G82" i="105"/>
  <c r="B82" i="105"/>
  <c r="AF81" i="105"/>
  <c r="AE81" i="105"/>
  <c r="Z81" i="105"/>
  <c r="Y81" i="105"/>
  <c r="T81" i="105"/>
  <c r="S81" i="105"/>
  <c r="N81" i="105"/>
  <c r="M81" i="105"/>
  <c r="H81" i="105"/>
  <c r="G81" i="105"/>
  <c r="AF80" i="105"/>
  <c r="AE80" i="105"/>
  <c r="Z80" i="105"/>
  <c r="Y80" i="105"/>
  <c r="T80" i="105"/>
  <c r="S80" i="105"/>
  <c r="N80" i="105"/>
  <c r="M80" i="105"/>
  <c r="H80" i="105"/>
  <c r="G80" i="105"/>
  <c r="AF79" i="105"/>
  <c r="AE79" i="105"/>
  <c r="Z79" i="105"/>
  <c r="Y79" i="105"/>
  <c r="T79" i="105"/>
  <c r="S79" i="105"/>
  <c r="N79" i="105"/>
  <c r="M79" i="105"/>
  <c r="H79" i="105"/>
  <c r="G79" i="105"/>
  <c r="AD72" i="105"/>
  <c r="AB72" i="105" s="1"/>
  <c r="X72" i="105"/>
  <c r="V72" i="105" s="1"/>
  <c r="R72" i="105"/>
  <c r="P72" i="105" s="1"/>
  <c r="L72" i="105"/>
  <c r="J72" i="105" s="1"/>
  <c r="F72" i="105"/>
  <c r="B72" i="105"/>
  <c r="AB71" i="105"/>
  <c r="V71" i="105"/>
  <c r="P71" i="105"/>
  <c r="J71" i="105"/>
  <c r="D71" i="105"/>
  <c r="AF70" i="105"/>
  <c r="AE70" i="105"/>
  <c r="Z70" i="105"/>
  <c r="Y70" i="105"/>
  <c r="T70" i="105"/>
  <c r="S70" i="105"/>
  <c r="N70" i="105"/>
  <c r="M70" i="105"/>
  <c r="H70" i="105"/>
  <c r="G70" i="105"/>
  <c r="B70" i="105"/>
  <c r="AF69" i="105"/>
  <c r="AE69" i="105"/>
  <c r="Z69" i="105"/>
  <c r="Y69" i="105"/>
  <c r="T69" i="105"/>
  <c r="S69" i="105"/>
  <c r="N69" i="105"/>
  <c r="M69" i="105"/>
  <c r="H69" i="105"/>
  <c r="G69" i="105"/>
  <c r="B69" i="105"/>
  <c r="AF68" i="105"/>
  <c r="AE68" i="105"/>
  <c r="Z68" i="105"/>
  <c r="Y68" i="105"/>
  <c r="T68" i="105"/>
  <c r="S68" i="105"/>
  <c r="N68" i="105"/>
  <c r="M68" i="105"/>
  <c r="H68" i="105"/>
  <c r="G68" i="105"/>
  <c r="B68" i="105"/>
  <c r="AF67" i="105"/>
  <c r="AE67" i="105"/>
  <c r="Z67" i="105"/>
  <c r="Y67" i="105"/>
  <c r="T67" i="105"/>
  <c r="S67" i="105"/>
  <c r="N67" i="105"/>
  <c r="M67" i="105"/>
  <c r="H67" i="105"/>
  <c r="G67" i="105"/>
  <c r="B67" i="105"/>
  <c r="AF66" i="105"/>
  <c r="AE66" i="105"/>
  <c r="Z66" i="105"/>
  <c r="Y66" i="105"/>
  <c r="T66" i="105"/>
  <c r="S66" i="105"/>
  <c r="N66" i="105"/>
  <c r="M66" i="105"/>
  <c r="H66" i="105"/>
  <c r="G66" i="105"/>
  <c r="B66" i="105"/>
  <c r="AF65" i="105"/>
  <c r="AE65" i="105"/>
  <c r="Z65" i="105"/>
  <c r="Y65" i="105"/>
  <c r="T65" i="105"/>
  <c r="S65" i="105"/>
  <c r="N65" i="105"/>
  <c r="M65" i="105"/>
  <c r="H65" i="105"/>
  <c r="G65" i="105"/>
  <c r="B65" i="105"/>
  <c r="AF64" i="105"/>
  <c r="AE64" i="105"/>
  <c r="Z64" i="105"/>
  <c r="Y64" i="105"/>
  <c r="T64" i="105"/>
  <c r="S64" i="105"/>
  <c r="N64" i="105"/>
  <c r="M64" i="105"/>
  <c r="H64" i="105"/>
  <c r="G64" i="105"/>
  <c r="B64" i="105"/>
  <c r="AF63" i="105"/>
  <c r="AE63" i="105"/>
  <c r="Z63" i="105"/>
  <c r="Y63" i="105"/>
  <c r="T63" i="105"/>
  <c r="S63" i="105"/>
  <c r="N63" i="105"/>
  <c r="M63" i="105"/>
  <c r="H63" i="105"/>
  <c r="G63" i="105"/>
  <c r="B63" i="105"/>
  <c r="AF62" i="105"/>
  <c r="AE62" i="105"/>
  <c r="Z62" i="105"/>
  <c r="Y62" i="105"/>
  <c r="T62" i="105"/>
  <c r="S62" i="105"/>
  <c r="N62" i="105"/>
  <c r="M62" i="105"/>
  <c r="H62" i="105"/>
  <c r="G62" i="105"/>
  <c r="B62" i="105"/>
  <c r="AF61" i="105"/>
  <c r="AE61" i="105"/>
  <c r="Z61" i="105"/>
  <c r="Y61" i="105"/>
  <c r="T61" i="105"/>
  <c r="S61" i="105"/>
  <c r="N61" i="105"/>
  <c r="M61" i="105"/>
  <c r="H61" i="105"/>
  <c r="G61" i="105"/>
  <c r="B61" i="105"/>
  <c r="AF60" i="105"/>
  <c r="AE60" i="105"/>
  <c r="Z60" i="105"/>
  <c r="Y60" i="105"/>
  <c r="T60" i="105"/>
  <c r="S60" i="105"/>
  <c r="N60" i="105"/>
  <c r="M60" i="105"/>
  <c r="H60" i="105"/>
  <c r="G60" i="105"/>
  <c r="B60" i="105"/>
  <c r="AF59" i="105"/>
  <c r="AE59" i="105"/>
  <c r="Z59" i="105"/>
  <c r="Y59" i="105"/>
  <c r="T59" i="105"/>
  <c r="S59" i="105"/>
  <c r="N59" i="105"/>
  <c r="M59" i="105"/>
  <c r="H59" i="105"/>
  <c r="G59" i="105"/>
  <c r="B59" i="105"/>
  <c r="AF58" i="105"/>
  <c r="AE58" i="105"/>
  <c r="Z58" i="105"/>
  <c r="Y58" i="105"/>
  <c r="T58" i="105"/>
  <c r="S58" i="105"/>
  <c r="N58" i="105"/>
  <c r="M58" i="105"/>
  <c r="H58" i="105"/>
  <c r="G58" i="105"/>
  <c r="B58" i="105"/>
  <c r="AD55" i="105"/>
  <c r="AB55" i="105" s="1"/>
  <c r="X55" i="105"/>
  <c r="V55" i="105" s="1"/>
  <c r="R55" i="105"/>
  <c r="P55" i="105" s="1"/>
  <c r="L55" i="105"/>
  <c r="J55" i="105" s="1"/>
  <c r="F55" i="105"/>
  <c r="D55" i="105" s="1"/>
  <c r="B55" i="105"/>
  <c r="AB54" i="105"/>
  <c r="V54" i="105"/>
  <c r="P54" i="105"/>
  <c r="J54" i="105"/>
  <c r="D54" i="105"/>
  <c r="AF53" i="105"/>
  <c r="AE53" i="105"/>
  <c r="Z53" i="105"/>
  <c r="Y53" i="105"/>
  <c r="T53" i="105"/>
  <c r="S53" i="105"/>
  <c r="N53" i="105"/>
  <c r="M53" i="105"/>
  <c r="H53" i="105"/>
  <c r="G53" i="105"/>
  <c r="B53" i="105"/>
  <c r="AF52" i="105"/>
  <c r="AE52" i="105"/>
  <c r="Z52" i="105"/>
  <c r="Y52" i="105"/>
  <c r="T52" i="105"/>
  <c r="S52" i="105"/>
  <c r="N52" i="105"/>
  <c r="M52" i="105"/>
  <c r="H52" i="105"/>
  <c r="G52" i="105"/>
  <c r="B52" i="105"/>
  <c r="AF51" i="105"/>
  <c r="AE51" i="105"/>
  <c r="Z51" i="105"/>
  <c r="Y51" i="105"/>
  <c r="T51" i="105"/>
  <c r="S51" i="105"/>
  <c r="N51" i="105"/>
  <c r="M51" i="105"/>
  <c r="H51" i="105"/>
  <c r="G51" i="105"/>
  <c r="B51" i="105"/>
  <c r="AF50" i="105"/>
  <c r="AE50" i="105"/>
  <c r="Z50" i="105"/>
  <c r="Y50" i="105"/>
  <c r="T50" i="105"/>
  <c r="S50" i="105"/>
  <c r="N50" i="105"/>
  <c r="M50" i="105"/>
  <c r="H50" i="105"/>
  <c r="G50" i="105"/>
  <c r="AF49" i="105"/>
  <c r="AE49" i="105"/>
  <c r="Z49" i="105"/>
  <c r="Y49" i="105"/>
  <c r="T49" i="105"/>
  <c r="S49" i="105"/>
  <c r="N49" i="105"/>
  <c r="M49" i="105"/>
  <c r="H49" i="105"/>
  <c r="G49" i="105"/>
  <c r="AF48" i="105"/>
  <c r="AE48" i="105"/>
  <c r="Z48" i="105"/>
  <c r="Y48" i="105"/>
  <c r="T48" i="105"/>
  <c r="S48" i="105"/>
  <c r="N48" i="105"/>
  <c r="M48" i="105"/>
  <c r="H48" i="105"/>
  <c r="G48" i="105"/>
  <c r="AF47" i="105"/>
  <c r="AE47" i="105"/>
  <c r="Z47" i="105"/>
  <c r="Y47" i="105"/>
  <c r="T47" i="105"/>
  <c r="S47" i="105"/>
  <c r="N47" i="105"/>
  <c r="M47" i="105"/>
  <c r="H47" i="105"/>
  <c r="G47" i="105"/>
  <c r="AF46" i="105"/>
  <c r="Z46" i="105"/>
  <c r="T46" i="105"/>
  <c r="N46" i="105"/>
  <c r="H46" i="105"/>
  <c r="AD38" i="105"/>
  <c r="AB38" i="105" s="1"/>
  <c r="X38" i="105"/>
  <c r="V38" i="105" s="1"/>
  <c r="R38" i="105"/>
  <c r="P38" i="105" s="1"/>
  <c r="L38" i="105"/>
  <c r="J38" i="105" s="1"/>
  <c r="F38" i="105"/>
  <c r="B38" i="105"/>
  <c r="AB37" i="105"/>
  <c r="V37" i="105"/>
  <c r="P37" i="105"/>
  <c r="J37" i="105"/>
  <c r="D37" i="105"/>
  <c r="AF36" i="105"/>
  <c r="AE36" i="105"/>
  <c r="Z36" i="105"/>
  <c r="Y36" i="105"/>
  <c r="T36" i="105"/>
  <c r="S36" i="105"/>
  <c r="N36" i="105"/>
  <c r="M36" i="105"/>
  <c r="H36" i="105"/>
  <c r="G36" i="105"/>
  <c r="B36" i="105"/>
  <c r="AF35" i="105"/>
  <c r="AE35" i="105"/>
  <c r="Z35" i="105"/>
  <c r="Y35" i="105"/>
  <c r="T35" i="105"/>
  <c r="S35" i="105"/>
  <c r="N35" i="105"/>
  <c r="M35" i="105"/>
  <c r="H35" i="105"/>
  <c r="G35" i="105"/>
  <c r="B35" i="105"/>
  <c r="AF34" i="105"/>
  <c r="AE34" i="105"/>
  <c r="Z34" i="105"/>
  <c r="Y34" i="105"/>
  <c r="T34" i="105"/>
  <c r="S34" i="105"/>
  <c r="N34" i="105"/>
  <c r="M34" i="105"/>
  <c r="H34" i="105"/>
  <c r="G34" i="105"/>
  <c r="B34" i="105"/>
  <c r="AF33" i="105"/>
  <c r="AE33" i="105"/>
  <c r="Z33" i="105"/>
  <c r="Y33" i="105"/>
  <c r="T33" i="105"/>
  <c r="S33" i="105"/>
  <c r="N33" i="105"/>
  <c r="M33" i="105"/>
  <c r="H33" i="105"/>
  <c r="G33" i="105"/>
  <c r="B33" i="105"/>
  <c r="AF32" i="105"/>
  <c r="AE32" i="105"/>
  <c r="Z32" i="105"/>
  <c r="Y32" i="105"/>
  <c r="T32" i="105"/>
  <c r="S32" i="105"/>
  <c r="N32" i="105"/>
  <c r="M32" i="105"/>
  <c r="H32" i="105"/>
  <c r="G32" i="105"/>
  <c r="B32" i="105"/>
  <c r="AF31" i="105"/>
  <c r="AE31" i="105"/>
  <c r="Z31" i="105"/>
  <c r="Y31" i="105"/>
  <c r="T31" i="105"/>
  <c r="S31" i="105"/>
  <c r="N31" i="105"/>
  <c r="M31" i="105"/>
  <c r="H31" i="105"/>
  <c r="G31" i="105"/>
  <c r="B31" i="105"/>
  <c r="AF30" i="105"/>
  <c r="AE30" i="105"/>
  <c r="Z30" i="105"/>
  <c r="Y30" i="105"/>
  <c r="T30" i="105"/>
  <c r="S30" i="105"/>
  <c r="N30" i="105"/>
  <c r="M30" i="105"/>
  <c r="H30" i="105"/>
  <c r="G30" i="105"/>
  <c r="B30" i="105"/>
  <c r="AF29" i="105"/>
  <c r="AE29" i="105"/>
  <c r="Z29" i="105"/>
  <c r="Y29" i="105"/>
  <c r="T29" i="105"/>
  <c r="S29" i="105"/>
  <c r="N29" i="105"/>
  <c r="M29" i="105"/>
  <c r="H29" i="105"/>
  <c r="G29" i="105"/>
  <c r="B29" i="105"/>
  <c r="AF28" i="105"/>
  <c r="AE28" i="105"/>
  <c r="Z28" i="105"/>
  <c r="Y28" i="105"/>
  <c r="T28" i="105"/>
  <c r="S28" i="105"/>
  <c r="N28" i="105"/>
  <c r="M28" i="105"/>
  <c r="H28" i="105"/>
  <c r="G28" i="105"/>
  <c r="B28" i="105"/>
  <c r="AF27" i="105"/>
  <c r="AE27" i="105"/>
  <c r="Z27" i="105"/>
  <c r="Y27" i="105"/>
  <c r="T27" i="105"/>
  <c r="S27" i="105"/>
  <c r="N27" i="105"/>
  <c r="M27" i="105"/>
  <c r="H27" i="105"/>
  <c r="G27" i="105"/>
  <c r="B27" i="105"/>
  <c r="AF26" i="105"/>
  <c r="AE26" i="105"/>
  <c r="Z26" i="105"/>
  <c r="Y26" i="105"/>
  <c r="T26" i="105"/>
  <c r="S26" i="105"/>
  <c r="N26" i="105"/>
  <c r="M26" i="105"/>
  <c r="H26" i="105"/>
  <c r="G26" i="105"/>
  <c r="B26" i="105"/>
  <c r="AF25" i="105"/>
  <c r="AE25" i="105"/>
  <c r="Z25" i="105"/>
  <c r="Y25" i="105"/>
  <c r="T25" i="105"/>
  <c r="S25" i="105"/>
  <c r="N25" i="105"/>
  <c r="M25" i="105"/>
  <c r="H25" i="105"/>
  <c r="G25" i="105"/>
  <c r="B25" i="105"/>
  <c r="AF24" i="105"/>
  <c r="AE24" i="105"/>
  <c r="Z24" i="105"/>
  <c r="Y24" i="105"/>
  <c r="T24" i="105"/>
  <c r="S24" i="105"/>
  <c r="N24" i="105"/>
  <c r="M24" i="105"/>
  <c r="H24" i="105"/>
  <c r="G24" i="105"/>
  <c r="B24" i="105"/>
  <c r="AE23" i="105"/>
  <c r="Y23" i="105"/>
  <c r="S23" i="105"/>
  <c r="M23" i="105"/>
  <c r="G23" i="105"/>
  <c r="B23" i="105"/>
  <c r="AE22" i="105"/>
  <c r="AE190" i="105" s="1"/>
  <c r="Y22" i="105"/>
  <c r="Y190" i="105" s="1"/>
  <c r="S22" i="105"/>
  <c r="M22" i="105"/>
  <c r="M190" i="105" s="1"/>
  <c r="G190" i="105"/>
  <c r="B22" i="105"/>
  <c r="AF21" i="105"/>
  <c r="AD21" i="105"/>
  <c r="AB21" i="105" s="1"/>
  <c r="Z21" i="105"/>
  <c r="X21" i="105"/>
  <c r="V21" i="105" s="1"/>
  <c r="T21" i="105"/>
  <c r="R21" i="105"/>
  <c r="P21" i="105" s="1"/>
  <c r="N21" i="105"/>
  <c r="L21" i="105"/>
  <c r="J21" i="105" s="1"/>
  <c r="H21" i="105"/>
  <c r="F21" i="105"/>
  <c r="B21" i="105"/>
  <c r="B9" i="105"/>
  <c r="G202" i="105" s="1"/>
  <c r="B202" i="104"/>
  <c r="AD192" i="104"/>
  <c r="X192" i="104"/>
  <c r="R192" i="104"/>
  <c r="L192" i="104"/>
  <c r="F192" i="104"/>
  <c r="AF189" i="104"/>
  <c r="AE189" i="104"/>
  <c r="Z189" i="104"/>
  <c r="Y189" i="104"/>
  <c r="T189" i="104"/>
  <c r="S189" i="104"/>
  <c r="N189" i="104"/>
  <c r="M189" i="104"/>
  <c r="H189" i="104"/>
  <c r="G189" i="104"/>
  <c r="B189" i="104"/>
  <c r="AF188" i="104"/>
  <c r="AE188" i="104"/>
  <c r="Z188" i="104"/>
  <c r="Y188" i="104"/>
  <c r="T188" i="104"/>
  <c r="S188" i="104"/>
  <c r="N188" i="104"/>
  <c r="M188" i="104"/>
  <c r="H188" i="104"/>
  <c r="G188" i="104"/>
  <c r="B188" i="104"/>
  <c r="AF187" i="104"/>
  <c r="AE187" i="104"/>
  <c r="Z187" i="104"/>
  <c r="Y187" i="104"/>
  <c r="T187" i="104"/>
  <c r="S187" i="104"/>
  <c r="N187" i="104"/>
  <c r="M187" i="104"/>
  <c r="H187" i="104"/>
  <c r="G187" i="104"/>
  <c r="B187" i="104"/>
  <c r="AF186" i="104"/>
  <c r="AE186" i="104"/>
  <c r="Z186" i="104"/>
  <c r="Y186" i="104"/>
  <c r="T186" i="104"/>
  <c r="S186" i="104"/>
  <c r="N186" i="104"/>
  <c r="M186" i="104"/>
  <c r="H186" i="104"/>
  <c r="G186" i="104"/>
  <c r="B186" i="104"/>
  <c r="AF185" i="104"/>
  <c r="AE185" i="104"/>
  <c r="Z185" i="104"/>
  <c r="Y185" i="104"/>
  <c r="T185" i="104"/>
  <c r="S185" i="104"/>
  <c r="N185" i="104"/>
  <c r="M185" i="104"/>
  <c r="H185" i="104"/>
  <c r="G185" i="104"/>
  <c r="B185" i="104"/>
  <c r="AF184" i="104"/>
  <c r="AE184" i="104"/>
  <c r="Z184" i="104"/>
  <c r="Y184" i="104"/>
  <c r="T184" i="104"/>
  <c r="S184" i="104"/>
  <c r="N184" i="104"/>
  <c r="M184" i="104"/>
  <c r="H184" i="104"/>
  <c r="G184" i="104"/>
  <c r="B184" i="104"/>
  <c r="AF183" i="104"/>
  <c r="AE183" i="104"/>
  <c r="Z183" i="104"/>
  <c r="Y183" i="104"/>
  <c r="T183" i="104"/>
  <c r="S183" i="104"/>
  <c r="N183" i="104"/>
  <c r="M183" i="104"/>
  <c r="H183" i="104"/>
  <c r="G183" i="104"/>
  <c r="B183" i="104"/>
  <c r="AF182" i="104"/>
  <c r="AE182" i="104"/>
  <c r="Z182" i="104"/>
  <c r="Y182" i="104"/>
  <c r="T182" i="104"/>
  <c r="S182" i="104"/>
  <c r="N182" i="104"/>
  <c r="M182" i="104"/>
  <c r="H182" i="104"/>
  <c r="G182" i="104"/>
  <c r="B182" i="104"/>
  <c r="AF181" i="104"/>
  <c r="AE181" i="104"/>
  <c r="Z181" i="104"/>
  <c r="Y181" i="104"/>
  <c r="T181" i="104"/>
  <c r="S181" i="104"/>
  <c r="N181" i="104"/>
  <c r="M181" i="104"/>
  <c r="H181" i="104"/>
  <c r="G181" i="104"/>
  <c r="B181" i="104"/>
  <c r="AF180" i="104"/>
  <c r="AE180" i="104"/>
  <c r="Z180" i="104"/>
  <c r="Y180" i="104"/>
  <c r="T180" i="104"/>
  <c r="S180" i="104"/>
  <c r="N180" i="104"/>
  <c r="M180" i="104"/>
  <c r="H180" i="104"/>
  <c r="G180" i="104"/>
  <c r="B180" i="104"/>
  <c r="AF179" i="104"/>
  <c r="AE179" i="104"/>
  <c r="Z179" i="104"/>
  <c r="Y179" i="104"/>
  <c r="T179" i="104"/>
  <c r="S179" i="104"/>
  <c r="N179" i="104"/>
  <c r="M179" i="104"/>
  <c r="H179" i="104"/>
  <c r="G179" i="104"/>
  <c r="B179" i="104"/>
  <c r="AF178" i="104"/>
  <c r="AE178" i="104"/>
  <c r="Z178" i="104"/>
  <c r="Y178" i="104"/>
  <c r="T178" i="104"/>
  <c r="S178" i="104"/>
  <c r="N178" i="104"/>
  <c r="M178" i="104"/>
  <c r="H178" i="104"/>
  <c r="G178" i="104"/>
  <c r="B178" i="104"/>
  <c r="AF177" i="104"/>
  <c r="AE177" i="104"/>
  <c r="Z177" i="104"/>
  <c r="Y177" i="104"/>
  <c r="T177" i="104"/>
  <c r="S177" i="104"/>
  <c r="N177" i="104"/>
  <c r="M177" i="104"/>
  <c r="H177" i="104"/>
  <c r="G177" i="104"/>
  <c r="B177" i="104"/>
  <c r="AF176" i="104"/>
  <c r="AE176" i="104"/>
  <c r="Z176" i="104"/>
  <c r="Y176" i="104"/>
  <c r="T176" i="104"/>
  <c r="S176" i="104"/>
  <c r="N176" i="104"/>
  <c r="M176" i="104"/>
  <c r="H176" i="104"/>
  <c r="G176" i="104"/>
  <c r="B176" i="104"/>
  <c r="AF175" i="104"/>
  <c r="AE175" i="104"/>
  <c r="Z175" i="104"/>
  <c r="Y175" i="104"/>
  <c r="T175" i="104"/>
  <c r="S175" i="104"/>
  <c r="N175" i="104"/>
  <c r="M175" i="104"/>
  <c r="H175" i="104"/>
  <c r="G175" i="104"/>
  <c r="B175" i="104"/>
  <c r="AF174" i="104"/>
  <c r="AD174" i="104"/>
  <c r="AB174" i="104" s="1"/>
  <c r="Z174" i="104"/>
  <c r="X174" i="104"/>
  <c r="V174" i="104" s="1"/>
  <c r="T174" i="104"/>
  <c r="R174" i="104"/>
  <c r="P174" i="104" s="1"/>
  <c r="N174" i="104"/>
  <c r="L174" i="104"/>
  <c r="J174" i="104" s="1"/>
  <c r="H174" i="104"/>
  <c r="F174" i="104"/>
  <c r="B174" i="104"/>
  <c r="AB173" i="104"/>
  <c r="V173" i="104"/>
  <c r="P173" i="104"/>
  <c r="J173" i="104"/>
  <c r="D173" i="104"/>
  <c r="AF172" i="104"/>
  <c r="AE172" i="104"/>
  <c r="Z172" i="104"/>
  <c r="Y172" i="104"/>
  <c r="T172" i="104"/>
  <c r="S172" i="104"/>
  <c r="N172" i="104"/>
  <c r="M172" i="104"/>
  <c r="H172" i="104"/>
  <c r="G172" i="104"/>
  <c r="B172" i="104"/>
  <c r="AF171" i="104"/>
  <c r="AE171" i="104"/>
  <c r="Z171" i="104"/>
  <c r="Y171" i="104"/>
  <c r="T171" i="104"/>
  <c r="S171" i="104"/>
  <c r="N171" i="104"/>
  <c r="M171" i="104"/>
  <c r="H171" i="104"/>
  <c r="G171" i="104"/>
  <c r="B171" i="104"/>
  <c r="AF170" i="104"/>
  <c r="AE170" i="104"/>
  <c r="Z170" i="104"/>
  <c r="Y170" i="104"/>
  <c r="T170" i="104"/>
  <c r="S170" i="104"/>
  <c r="N170" i="104"/>
  <c r="M170" i="104"/>
  <c r="H170" i="104"/>
  <c r="G170" i="104"/>
  <c r="B170" i="104"/>
  <c r="AF169" i="104"/>
  <c r="AE169" i="104"/>
  <c r="Z169" i="104"/>
  <c r="Y169" i="104"/>
  <c r="T169" i="104"/>
  <c r="S169" i="104"/>
  <c r="N169" i="104"/>
  <c r="M169" i="104"/>
  <c r="H169" i="104"/>
  <c r="G169" i="104"/>
  <c r="B169" i="104"/>
  <c r="AF168" i="104"/>
  <c r="AE168" i="104"/>
  <c r="Z168" i="104"/>
  <c r="Y168" i="104"/>
  <c r="T168" i="104"/>
  <c r="S168" i="104"/>
  <c r="N168" i="104"/>
  <c r="M168" i="104"/>
  <c r="H168" i="104"/>
  <c r="G168" i="104"/>
  <c r="B168" i="104"/>
  <c r="AF167" i="104"/>
  <c r="AE167" i="104"/>
  <c r="Z167" i="104"/>
  <c r="Y167" i="104"/>
  <c r="T167" i="104"/>
  <c r="S167" i="104"/>
  <c r="N167" i="104"/>
  <c r="M167" i="104"/>
  <c r="H167" i="104"/>
  <c r="G167" i="104"/>
  <c r="B167" i="104"/>
  <c r="AF166" i="104"/>
  <c r="AE166" i="104"/>
  <c r="Z166" i="104"/>
  <c r="Y166" i="104"/>
  <c r="T166" i="104"/>
  <c r="S166" i="104"/>
  <c r="N166" i="104"/>
  <c r="M166" i="104"/>
  <c r="H166" i="104"/>
  <c r="G166" i="104"/>
  <c r="B166" i="104"/>
  <c r="AF165" i="104"/>
  <c r="AE165" i="104"/>
  <c r="Z165" i="104"/>
  <c r="Y165" i="104"/>
  <c r="T165" i="104"/>
  <c r="S165" i="104"/>
  <c r="N165" i="104"/>
  <c r="M165" i="104"/>
  <c r="H165" i="104"/>
  <c r="G165" i="104"/>
  <c r="B165" i="104"/>
  <c r="AF164" i="104"/>
  <c r="AE164" i="104"/>
  <c r="Z164" i="104"/>
  <c r="Y164" i="104"/>
  <c r="T164" i="104"/>
  <c r="S164" i="104"/>
  <c r="N164" i="104"/>
  <c r="M164" i="104"/>
  <c r="H164" i="104"/>
  <c r="G164" i="104"/>
  <c r="B164" i="104"/>
  <c r="AF163" i="104"/>
  <c r="AE163" i="104"/>
  <c r="Z163" i="104"/>
  <c r="Y163" i="104"/>
  <c r="T163" i="104"/>
  <c r="S163" i="104"/>
  <c r="N163" i="104"/>
  <c r="M163" i="104"/>
  <c r="H163" i="104"/>
  <c r="G163" i="104"/>
  <c r="B163" i="104"/>
  <c r="AF162" i="104"/>
  <c r="AE162" i="104"/>
  <c r="Z162" i="104"/>
  <c r="Y162" i="104"/>
  <c r="T162" i="104"/>
  <c r="S162" i="104"/>
  <c r="N162" i="104"/>
  <c r="M162" i="104"/>
  <c r="H162" i="104"/>
  <c r="G162" i="104"/>
  <c r="B162" i="104"/>
  <c r="AF161" i="104"/>
  <c r="AE161" i="104"/>
  <c r="Z161" i="104"/>
  <c r="Y161" i="104"/>
  <c r="T161" i="104"/>
  <c r="S161" i="104"/>
  <c r="N161" i="104"/>
  <c r="M161" i="104"/>
  <c r="H161" i="104"/>
  <c r="G161" i="104"/>
  <c r="B161" i="104"/>
  <c r="AF160" i="104"/>
  <c r="AE160" i="104"/>
  <c r="Z160" i="104"/>
  <c r="Y160" i="104"/>
  <c r="T160" i="104"/>
  <c r="S160" i="104"/>
  <c r="N160" i="104"/>
  <c r="M160" i="104"/>
  <c r="H160" i="104"/>
  <c r="G160" i="104"/>
  <c r="B160" i="104"/>
  <c r="AF159" i="104"/>
  <c r="AE159" i="104"/>
  <c r="Z159" i="104"/>
  <c r="Y159" i="104"/>
  <c r="T159" i="104"/>
  <c r="S159" i="104"/>
  <c r="N159" i="104"/>
  <c r="M159" i="104"/>
  <c r="H159" i="104"/>
  <c r="G159" i="104"/>
  <c r="B159" i="104"/>
  <c r="AF158" i="104"/>
  <c r="AE158" i="104"/>
  <c r="Z158" i="104"/>
  <c r="Y158" i="104"/>
  <c r="T158" i="104"/>
  <c r="S158" i="104"/>
  <c r="N158" i="104"/>
  <c r="M158" i="104"/>
  <c r="H158" i="104"/>
  <c r="G158" i="104"/>
  <c r="B158" i="104"/>
  <c r="AF157" i="104"/>
  <c r="AD157" i="104"/>
  <c r="AB157" i="104" s="1"/>
  <c r="Z157" i="104"/>
  <c r="X157" i="104"/>
  <c r="V157" i="104" s="1"/>
  <c r="T157" i="104"/>
  <c r="R157" i="104"/>
  <c r="P157" i="104" s="1"/>
  <c r="N157" i="104"/>
  <c r="L157" i="104"/>
  <c r="J157" i="104" s="1"/>
  <c r="H157" i="104"/>
  <c r="F157" i="104"/>
  <c r="B157" i="104"/>
  <c r="AB156" i="104"/>
  <c r="V156" i="104"/>
  <c r="P156" i="104"/>
  <c r="J156" i="104"/>
  <c r="D156" i="104"/>
  <c r="AF155" i="104"/>
  <c r="AE155" i="104"/>
  <c r="Z155" i="104"/>
  <c r="Y155" i="104"/>
  <c r="T155" i="104"/>
  <c r="S155" i="104"/>
  <c r="N155" i="104"/>
  <c r="M155" i="104"/>
  <c r="H155" i="104"/>
  <c r="G155" i="104"/>
  <c r="B155" i="104"/>
  <c r="AF154" i="104"/>
  <c r="AE154" i="104"/>
  <c r="Z154" i="104"/>
  <c r="Y154" i="104"/>
  <c r="T154" i="104"/>
  <c r="S154" i="104"/>
  <c r="N154" i="104"/>
  <c r="M154" i="104"/>
  <c r="H154" i="104"/>
  <c r="G154" i="104"/>
  <c r="B154" i="104"/>
  <c r="AF153" i="104"/>
  <c r="AE153" i="104"/>
  <c r="Z153" i="104"/>
  <c r="Y153" i="104"/>
  <c r="T153" i="104"/>
  <c r="S153" i="104"/>
  <c r="N153" i="104"/>
  <c r="M153" i="104"/>
  <c r="H153" i="104"/>
  <c r="G153" i="104"/>
  <c r="B153" i="104"/>
  <c r="AF152" i="104"/>
  <c r="AE152" i="104"/>
  <c r="Z152" i="104"/>
  <c r="Y152" i="104"/>
  <c r="T152" i="104"/>
  <c r="S152" i="104"/>
  <c r="N152" i="104"/>
  <c r="M152" i="104"/>
  <c r="H152" i="104"/>
  <c r="G152" i="104"/>
  <c r="B152" i="104"/>
  <c r="AF151" i="104"/>
  <c r="AE151" i="104"/>
  <c r="Z151" i="104"/>
  <c r="Y151" i="104"/>
  <c r="T151" i="104"/>
  <c r="S151" i="104"/>
  <c r="N151" i="104"/>
  <c r="M151" i="104"/>
  <c r="H151" i="104"/>
  <c r="G151" i="104"/>
  <c r="B151" i="104"/>
  <c r="AF150" i="104"/>
  <c r="AE150" i="104"/>
  <c r="Z150" i="104"/>
  <c r="Y150" i="104"/>
  <c r="T150" i="104"/>
  <c r="S150" i="104"/>
  <c r="N150" i="104"/>
  <c r="M150" i="104"/>
  <c r="H150" i="104"/>
  <c r="G150" i="104"/>
  <c r="B150" i="104"/>
  <c r="AF149" i="104"/>
  <c r="AE149" i="104"/>
  <c r="Z149" i="104"/>
  <c r="Y149" i="104"/>
  <c r="T149" i="104"/>
  <c r="S149" i="104"/>
  <c r="N149" i="104"/>
  <c r="M149" i="104"/>
  <c r="H149" i="104"/>
  <c r="G149" i="104"/>
  <c r="B149" i="104"/>
  <c r="AF148" i="104"/>
  <c r="AE148" i="104"/>
  <c r="Z148" i="104"/>
  <c r="Y148" i="104"/>
  <c r="T148" i="104"/>
  <c r="S148" i="104"/>
  <c r="N148" i="104"/>
  <c r="M148" i="104"/>
  <c r="H148" i="104"/>
  <c r="G148" i="104"/>
  <c r="B148" i="104"/>
  <c r="AF147" i="104"/>
  <c r="AE147" i="104"/>
  <c r="Z147" i="104"/>
  <c r="Y147" i="104"/>
  <c r="T147" i="104"/>
  <c r="S147" i="104"/>
  <c r="N147" i="104"/>
  <c r="M147" i="104"/>
  <c r="H147" i="104"/>
  <c r="G147" i="104"/>
  <c r="B147" i="104"/>
  <c r="AF146" i="104"/>
  <c r="AE146" i="104"/>
  <c r="Z146" i="104"/>
  <c r="Y146" i="104"/>
  <c r="T146" i="104"/>
  <c r="S146" i="104"/>
  <c r="N146" i="104"/>
  <c r="M146" i="104"/>
  <c r="H146" i="104"/>
  <c r="G146" i="104"/>
  <c r="B146" i="104"/>
  <c r="AF145" i="104"/>
  <c r="AE145" i="104"/>
  <c r="Z145" i="104"/>
  <c r="Y145" i="104"/>
  <c r="T145" i="104"/>
  <c r="S145" i="104"/>
  <c r="N145" i="104"/>
  <c r="M145" i="104"/>
  <c r="H145" i="104"/>
  <c r="G145" i="104"/>
  <c r="B145" i="104"/>
  <c r="AF144" i="104"/>
  <c r="AE144" i="104"/>
  <c r="Z144" i="104"/>
  <c r="Y144" i="104"/>
  <c r="T144" i="104"/>
  <c r="S144" i="104"/>
  <c r="N144" i="104"/>
  <c r="M144" i="104"/>
  <c r="H144" i="104"/>
  <c r="G144" i="104"/>
  <c r="B144" i="104"/>
  <c r="AF143" i="104"/>
  <c r="AE143" i="104"/>
  <c r="Z143" i="104"/>
  <c r="Y143" i="104"/>
  <c r="T143" i="104"/>
  <c r="S143" i="104"/>
  <c r="N143" i="104"/>
  <c r="M143" i="104"/>
  <c r="H143" i="104"/>
  <c r="G143" i="104"/>
  <c r="B143" i="104"/>
  <c r="AF142" i="104"/>
  <c r="AE142" i="104"/>
  <c r="Z142" i="104"/>
  <c r="Y142" i="104"/>
  <c r="T142" i="104"/>
  <c r="S142" i="104"/>
  <c r="N142" i="104"/>
  <c r="M142" i="104"/>
  <c r="H142" i="104"/>
  <c r="G142" i="104"/>
  <c r="B142" i="104"/>
  <c r="AF141" i="104"/>
  <c r="AE141" i="104"/>
  <c r="Z141" i="104"/>
  <c r="Y141" i="104"/>
  <c r="T141" i="104"/>
  <c r="S141" i="104"/>
  <c r="N141" i="104"/>
  <c r="M141" i="104"/>
  <c r="H141" i="104"/>
  <c r="G141" i="104"/>
  <c r="B141" i="104"/>
  <c r="AF140" i="104"/>
  <c r="AD140" i="104"/>
  <c r="AB140" i="104" s="1"/>
  <c r="Z140" i="104"/>
  <c r="X140" i="104"/>
  <c r="V140" i="104" s="1"/>
  <c r="T140" i="104"/>
  <c r="R140" i="104"/>
  <c r="P140" i="104" s="1"/>
  <c r="N140" i="104"/>
  <c r="L140" i="104"/>
  <c r="J140" i="104" s="1"/>
  <c r="H140" i="104"/>
  <c r="F140" i="104"/>
  <c r="D140" i="104" s="1"/>
  <c r="B140" i="104"/>
  <c r="AB139" i="104"/>
  <c r="V139" i="104"/>
  <c r="P139" i="104"/>
  <c r="J139" i="104"/>
  <c r="D139" i="104"/>
  <c r="AF138" i="104"/>
  <c r="AE138" i="104"/>
  <c r="Z138" i="104"/>
  <c r="Y138" i="104"/>
  <c r="T138" i="104"/>
  <c r="S138" i="104"/>
  <c r="N138" i="104"/>
  <c r="M138" i="104"/>
  <c r="H138" i="104"/>
  <c r="G138" i="104"/>
  <c r="B138" i="104"/>
  <c r="AF137" i="104"/>
  <c r="AE137" i="104"/>
  <c r="Z137" i="104"/>
  <c r="Y137" i="104"/>
  <c r="T137" i="104"/>
  <c r="S137" i="104"/>
  <c r="N137" i="104"/>
  <c r="M137" i="104"/>
  <c r="H137" i="104"/>
  <c r="G137" i="104"/>
  <c r="B137" i="104"/>
  <c r="AF136" i="104"/>
  <c r="AE136" i="104"/>
  <c r="Z136" i="104"/>
  <c r="Y136" i="104"/>
  <c r="T136" i="104"/>
  <c r="S136" i="104"/>
  <c r="N136" i="104"/>
  <c r="M136" i="104"/>
  <c r="H136" i="104"/>
  <c r="G136" i="104"/>
  <c r="B136" i="104"/>
  <c r="AF135" i="104"/>
  <c r="AE135" i="104"/>
  <c r="Z135" i="104"/>
  <c r="Y135" i="104"/>
  <c r="T135" i="104"/>
  <c r="S135" i="104"/>
  <c r="N135" i="104"/>
  <c r="M135" i="104"/>
  <c r="H135" i="104"/>
  <c r="G135" i="104"/>
  <c r="B135" i="104"/>
  <c r="AF134" i="104"/>
  <c r="AE134" i="104"/>
  <c r="Z134" i="104"/>
  <c r="Y134" i="104"/>
  <c r="T134" i="104"/>
  <c r="S134" i="104"/>
  <c r="N134" i="104"/>
  <c r="M134" i="104"/>
  <c r="H134" i="104"/>
  <c r="G134" i="104"/>
  <c r="B134" i="104"/>
  <c r="AF133" i="104"/>
  <c r="AE133" i="104"/>
  <c r="Z133" i="104"/>
  <c r="Y133" i="104"/>
  <c r="T133" i="104"/>
  <c r="S133" i="104"/>
  <c r="N133" i="104"/>
  <c r="M133" i="104"/>
  <c r="H133" i="104"/>
  <c r="G133" i="104"/>
  <c r="B133" i="104"/>
  <c r="AF132" i="104"/>
  <c r="AE132" i="104"/>
  <c r="Z132" i="104"/>
  <c r="Y132" i="104"/>
  <c r="T132" i="104"/>
  <c r="S132" i="104"/>
  <c r="N132" i="104"/>
  <c r="M132" i="104"/>
  <c r="H132" i="104"/>
  <c r="G132" i="104"/>
  <c r="B132" i="104"/>
  <c r="AF131" i="104"/>
  <c r="AE131" i="104"/>
  <c r="Z131" i="104"/>
  <c r="Y131" i="104"/>
  <c r="T131" i="104"/>
  <c r="S131" i="104"/>
  <c r="N131" i="104"/>
  <c r="M131" i="104"/>
  <c r="H131" i="104"/>
  <c r="G131" i="104"/>
  <c r="B131" i="104"/>
  <c r="AF130" i="104"/>
  <c r="AE130" i="104"/>
  <c r="Z130" i="104"/>
  <c r="Y130" i="104"/>
  <c r="T130" i="104"/>
  <c r="S130" i="104"/>
  <c r="N130" i="104"/>
  <c r="M130" i="104"/>
  <c r="H130" i="104"/>
  <c r="G130" i="104"/>
  <c r="B130" i="104"/>
  <c r="AF129" i="104"/>
  <c r="AE129" i="104"/>
  <c r="Z129" i="104"/>
  <c r="Y129" i="104"/>
  <c r="T129" i="104"/>
  <c r="S129" i="104"/>
  <c r="N129" i="104"/>
  <c r="M129" i="104"/>
  <c r="H129" i="104"/>
  <c r="G129" i="104"/>
  <c r="B129" i="104"/>
  <c r="AF128" i="104"/>
  <c r="AE128" i="104"/>
  <c r="Z128" i="104"/>
  <c r="Y128" i="104"/>
  <c r="T128" i="104"/>
  <c r="S128" i="104"/>
  <c r="N128" i="104"/>
  <c r="M128" i="104"/>
  <c r="H128" i="104"/>
  <c r="G128" i="104"/>
  <c r="B128" i="104"/>
  <c r="AF127" i="104"/>
  <c r="AE127" i="104"/>
  <c r="Z127" i="104"/>
  <c r="Y127" i="104"/>
  <c r="T127" i="104"/>
  <c r="S127" i="104"/>
  <c r="N127" i="104"/>
  <c r="M127" i="104"/>
  <c r="H127" i="104"/>
  <c r="G127" i="104"/>
  <c r="B127" i="104"/>
  <c r="AF126" i="104"/>
  <c r="AE126" i="104"/>
  <c r="Z126" i="104"/>
  <c r="Y126" i="104"/>
  <c r="T126" i="104"/>
  <c r="S126" i="104"/>
  <c r="N126" i="104"/>
  <c r="M126" i="104"/>
  <c r="H126" i="104"/>
  <c r="G126" i="104"/>
  <c r="B126" i="104"/>
  <c r="AF125" i="104"/>
  <c r="AE125" i="104"/>
  <c r="Z125" i="104"/>
  <c r="Y125" i="104"/>
  <c r="T125" i="104"/>
  <c r="S125" i="104"/>
  <c r="N125" i="104"/>
  <c r="M125" i="104"/>
  <c r="H125" i="104"/>
  <c r="G125" i="104"/>
  <c r="B125" i="104"/>
  <c r="AF124" i="104"/>
  <c r="AE124" i="104"/>
  <c r="Z124" i="104"/>
  <c r="Y124" i="104"/>
  <c r="T124" i="104"/>
  <c r="S124" i="104"/>
  <c r="N124" i="104"/>
  <c r="M124" i="104"/>
  <c r="H124" i="104"/>
  <c r="G124" i="104"/>
  <c r="B124" i="104"/>
  <c r="AF123" i="104"/>
  <c r="AD123" i="104"/>
  <c r="AB123" i="104" s="1"/>
  <c r="Z123" i="104"/>
  <c r="X123" i="104"/>
  <c r="V123" i="104" s="1"/>
  <c r="T123" i="104"/>
  <c r="R123" i="104"/>
  <c r="P123" i="104" s="1"/>
  <c r="N123" i="104"/>
  <c r="L123" i="104"/>
  <c r="J123" i="104" s="1"/>
  <c r="H123" i="104"/>
  <c r="F123" i="104"/>
  <c r="B123" i="104"/>
  <c r="AB122" i="104"/>
  <c r="V122" i="104"/>
  <c r="P122" i="104"/>
  <c r="J122" i="104"/>
  <c r="D122" i="104"/>
  <c r="AI122" i="104" s="1"/>
  <c r="AF121" i="104"/>
  <c r="AE121" i="104"/>
  <c r="Z121" i="104"/>
  <c r="Y121" i="104"/>
  <c r="T121" i="104"/>
  <c r="S121" i="104"/>
  <c r="N121" i="104"/>
  <c r="M121" i="104"/>
  <c r="H121" i="104"/>
  <c r="G121" i="104"/>
  <c r="B121" i="104"/>
  <c r="AF120" i="104"/>
  <c r="AE120" i="104"/>
  <c r="Z120" i="104"/>
  <c r="Y120" i="104"/>
  <c r="T120" i="104"/>
  <c r="S120" i="104"/>
  <c r="N120" i="104"/>
  <c r="M120" i="104"/>
  <c r="H120" i="104"/>
  <c r="G120" i="104"/>
  <c r="B120" i="104"/>
  <c r="AF119" i="104"/>
  <c r="AE119" i="104"/>
  <c r="Z119" i="104"/>
  <c r="Y119" i="104"/>
  <c r="T119" i="104"/>
  <c r="S119" i="104"/>
  <c r="N119" i="104"/>
  <c r="M119" i="104"/>
  <c r="H119" i="104"/>
  <c r="G119" i="104"/>
  <c r="B119" i="104"/>
  <c r="AF118" i="104"/>
  <c r="AE118" i="104"/>
  <c r="Z118" i="104"/>
  <c r="Y118" i="104"/>
  <c r="T118" i="104"/>
  <c r="S118" i="104"/>
  <c r="N118" i="104"/>
  <c r="M118" i="104"/>
  <c r="H118" i="104"/>
  <c r="G118" i="104"/>
  <c r="B118" i="104"/>
  <c r="AE107" i="104"/>
  <c r="AE106" i="104" s="1"/>
  <c r="Y107" i="104"/>
  <c r="Y106" i="104" s="1"/>
  <c r="S107" i="104"/>
  <c r="S106" i="104" s="1"/>
  <c r="M107" i="104"/>
  <c r="M106" i="104" s="1"/>
  <c r="G107" i="104"/>
  <c r="G106" i="104" s="1"/>
  <c r="B107" i="104"/>
  <c r="AD106" i="104"/>
  <c r="AB106" i="104" s="1"/>
  <c r="X106" i="104"/>
  <c r="V106" i="104" s="1"/>
  <c r="R106" i="104"/>
  <c r="P106" i="104" s="1"/>
  <c r="L106" i="104"/>
  <c r="J106" i="104" s="1"/>
  <c r="F106" i="104"/>
  <c r="B106" i="104"/>
  <c r="AB105" i="104"/>
  <c r="V105" i="104"/>
  <c r="P105" i="104"/>
  <c r="J105" i="104"/>
  <c r="D105" i="104"/>
  <c r="AF104" i="104"/>
  <c r="AE104" i="104"/>
  <c r="Z104" i="104"/>
  <c r="Y104" i="104"/>
  <c r="T104" i="104"/>
  <c r="S104" i="104"/>
  <c r="N104" i="104"/>
  <c r="M104" i="104"/>
  <c r="H104" i="104"/>
  <c r="G104" i="104"/>
  <c r="B104" i="104"/>
  <c r="AF103" i="104"/>
  <c r="AE103" i="104"/>
  <c r="Z103" i="104"/>
  <c r="Y103" i="104"/>
  <c r="T103" i="104"/>
  <c r="S103" i="104"/>
  <c r="N103" i="104"/>
  <c r="M103" i="104"/>
  <c r="H103" i="104"/>
  <c r="G103" i="104"/>
  <c r="B103" i="104"/>
  <c r="AF102" i="104"/>
  <c r="AE102" i="104"/>
  <c r="Z102" i="104"/>
  <c r="Y102" i="104"/>
  <c r="T102" i="104"/>
  <c r="S102" i="104"/>
  <c r="N102" i="104"/>
  <c r="M102" i="104"/>
  <c r="H102" i="104"/>
  <c r="G102" i="104"/>
  <c r="B102" i="104"/>
  <c r="AF101" i="104"/>
  <c r="AE101" i="104"/>
  <c r="Z101" i="104"/>
  <c r="Y101" i="104"/>
  <c r="T101" i="104"/>
  <c r="S101" i="104"/>
  <c r="N101" i="104"/>
  <c r="M101" i="104"/>
  <c r="H101" i="104"/>
  <c r="G101" i="104"/>
  <c r="AF100" i="104"/>
  <c r="AE100" i="104"/>
  <c r="Z100" i="104"/>
  <c r="Y100" i="104"/>
  <c r="T100" i="104"/>
  <c r="S100" i="104"/>
  <c r="N100" i="104"/>
  <c r="M100" i="104"/>
  <c r="H100" i="104"/>
  <c r="G100" i="104"/>
  <c r="AF99" i="104"/>
  <c r="AE99" i="104"/>
  <c r="Z99" i="104"/>
  <c r="Y99" i="104"/>
  <c r="T99" i="104"/>
  <c r="S99" i="104"/>
  <c r="N99" i="104"/>
  <c r="M99" i="104"/>
  <c r="H99" i="104"/>
  <c r="G99" i="104"/>
  <c r="AF98" i="104"/>
  <c r="AE98" i="104"/>
  <c r="Z98" i="104"/>
  <c r="Y98" i="104"/>
  <c r="T98" i="104"/>
  <c r="S98" i="104"/>
  <c r="N98" i="104"/>
  <c r="M98" i="104"/>
  <c r="H98" i="104"/>
  <c r="G98" i="104"/>
  <c r="AF96" i="104"/>
  <c r="AD89" i="104"/>
  <c r="AB89" i="104" s="1"/>
  <c r="X89" i="104"/>
  <c r="V89" i="104" s="1"/>
  <c r="R89" i="104"/>
  <c r="P89" i="104" s="1"/>
  <c r="L89" i="104"/>
  <c r="J89" i="104" s="1"/>
  <c r="F89" i="104"/>
  <c r="D89" i="104" s="1"/>
  <c r="B89" i="104"/>
  <c r="AB88" i="104"/>
  <c r="V88" i="104"/>
  <c r="P88" i="104"/>
  <c r="J88" i="104"/>
  <c r="D88" i="104"/>
  <c r="AF87" i="104"/>
  <c r="AE87" i="104"/>
  <c r="Z87" i="104"/>
  <c r="Y87" i="104"/>
  <c r="T87" i="104"/>
  <c r="S87" i="104"/>
  <c r="N87" i="104"/>
  <c r="M87" i="104"/>
  <c r="H87" i="104"/>
  <c r="G87" i="104"/>
  <c r="B87" i="104"/>
  <c r="AF86" i="104"/>
  <c r="AE86" i="104"/>
  <c r="Z86" i="104"/>
  <c r="Y86" i="104"/>
  <c r="T86" i="104"/>
  <c r="S86" i="104"/>
  <c r="N86" i="104"/>
  <c r="M86" i="104"/>
  <c r="H86" i="104"/>
  <c r="G86" i="104"/>
  <c r="B86" i="104"/>
  <c r="AF85" i="104"/>
  <c r="AE85" i="104"/>
  <c r="Z85" i="104"/>
  <c r="Y85" i="104"/>
  <c r="T85" i="104"/>
  <c r="S85" i="104"/>
  <c r="N85" i="104"/>
  <c r="M85" i="104"/>
  <c r="H85" i="104"/>
  <c r="G85" i="104"/>
  <c r="B85" i="104"/>
  <c r="AF84" i="104"/>
  <c r="AE84" i="104"/>
  <c r="Z84" i="104"/>
  <c r="Y84" i="104"/>
  <c r="T84" i="104"/>
  <c r="S84" i="104"/>
  <c r="N84" i="104"/>
  <c r="M84" i="104"/>
  <c r="H84" i="104"/>
  <c r="G84" i="104"/>
  <c r="B84" i="104"/>
  <c r="AF83" i="104"/>
  <c r="AE83" i="104"/>
  <c r="Z83" i="104"/>
  <c r="Y83" i="104"/>
  <c r="T83" i="104"/>
  <c r="S83" i="104"/>
  <c r="N83" i="104"/>
  <c r="M83" i="104"/>
  <c r="H83" i="104"/>
  <c r="G83" i="104"/>
  <c r="B83" i="104"/>
  <c r="AF82" i="104"/>
  <c r="AE82" i="104"/>
  <c r="Z82" i="104"/>
  <c r="Y82" i="104"/>
  <c r="T82" i="104"/>
  <c r="S82" i="104"/>
  <c r="N82" i="104"/>
  <c r="M82" i="104"/>
  <c r="H82" i="104"/>
  <c r="G82" i="104"/>
  <c r="B82" i="104"/>
  <c r="AF81" i="104"/>
  <c r="AE81" i="104"/>
  <c r="Z81" i="104"/>
  <c r="Y81" i="104"/>
  <c r="T81" i="104"/>
  <c r="S81" i="104"/>
  <c r="N81" i="104"/>
  <c r="M81" i="104"/>
  <c r="H81" i="104"/>
  <c r="G81" i="104"/>
  <c r="AF80" i="104"/>
  <c r="AE80" i="104"/>
  <c r="Z80" i="104"/>
  <c r="Y80" i="104"/>
  <c r="T80" i="104"/>
  <c r="S80" i="104"/>
  <c r="N80" i="104"/>
  <c r="M80" i="104"/>
  <c r="H80" i="104"/>
  <c r="G80" i="104"/>
  <c r="AF79" i="104"/>
  <c r="AE79" i="104"/>
  <c r="Z79" i="104"/>
  <c r="Y79" i="104"/>
  <c r="T79" i="104"/>
  <c r="S79" i="104"/>
  <c r="N79" i="104"/>
  <c r="M79" i="104"/>
  <c r="H79" i="104"/>
  <c r="G79" i="104"/>
  <c r="AD72" i="104"/>
  <c r="AB72" i="104" s="1"/>
  <c r="X72" i="104"/>
  <c r="V72" i="104" s="1"/>
  <c r="R72" i="104"/>
  <c r="P72" i="104" s="1"/>
  <c r="L72" i="104"/>
  <c r="J72" i="104" s="1"/>
  <c r="F72" i="104"/>
  <c r="B72" i="104"/>
  <c r="AB71" i="104"/>
  <c r="V71" i="104"/>
  <c r="P71" i="104"/>
  <c r="J71" i="104"/>
  <c r="D71" i="104"/>
  <c r="AF70" i="104"/>
  <c r="AE70" i="104"/>
  <c r="Z70" i="104"/>
  <c r="Y70" i="104"/>
  <c r="T70" i="104"/>
  <c r="S70" i="104"/>
  <c r="N70" i="104"/>
  <c r="M70" i="104"/>
  <c r="H70" i="104"/>
  <c r="G70" i="104"/>
  <c r="B70" i="104"/>
  <c r="AF69" i="104"/>
  <c r="AE69" i="104"/>
  <c r="Z69" i="104"/>
  <c r="Y69" i="104"/>
  <c r="T69" i="104"/>
  <c r="S69" i="104"/>
  <c r="N69" i="104"/>
  <c r="M69" i="104"/>
  <c r="H69" i="104"/>
  <c r="G69" i="104"/>
  <c r="B69" i="104"/>
  <c r="AF68" i="104"/>
  <c r="AE68" i="104"/>
  <c r="Z68" i="104"/>
  <c r="Y68" i="104"/>
  <c r="T68" i="104"/>
  <c r="S68" i="104"/>
  <c r="N68" i="104"/>
  <c r="M68" i="104"/>
  <c r="H68" i="104"/>
  <c r="G68" i="104"/>
  <c r="B68" i="104"/>
  <c r="AF67" i="104"/>
  <c r="AE67" i="104"/>
  <c r="Z67" i="104"/>
  <c r="Y67" i="104"/>
  <c r="T67" i="104"/>
  <c r="S67" i="104"/>
  <c r="N67" i="104"/>
  <c r="M67" i="104"/>
  <c r="H67" i="104"/>
  <c r="G67" i="104"/>
  <c r="B67" i="104"/>
  <c r="AF66" i="104"/>
  <c r="AE66" i="104"/>
  <c r="Z66" i="104"/>
  <c r="Y66" i="104"/>
  <c r="T66" i="104"/>
  <c r="S66" i="104"/>
  <c r="N66" i="104"/>
  <c r="M66" i="104"/>
  <c r="H66" i="104"/>
  <c r="G66" i="104"/>
  <c r="B66" i="104"/>
  <c r="AF65" i="104"/>
  <c r="AE65" i="104"/>
  <c r="Z65" i="104"/>
  <c r="Y65" i="104"/>
  <c r="T65" i="104"/>
  <c r="S65" i="104"/>
  <c r="N65" i="104"/>
  <c r="M65" i="104"/>
  <c r="H65" i="104"/>
  <c r="G65" i="104"/>
  <c r="B65" i="104"/>
  <c r="AF64" i="104"/>
  <c r="AE64" i="104"/>
  <c r="Z64" i="104"/>
  <c r="Y64" i="104"/>
  <c r="T64" i="104"/>
  <c r="S64" i="104"/>
  <c r="N64" i="104"/>
  <c r="M64" i="104"/>
  <c r="H64" i="104"/>
  <c r="G64" i="104"/>
  <c r="B64" i="104"/>
  <c r="AF63" i="104"/>
  <c r="AE63" i="104"/>
  <c r="Z63" i="104"/>
  <c r="Y63" i="104"/>
  <c r="T63" i="104"/>
  <c r="S63" i="104"/>
  <c r="N63" i="104"/>
  <c r="M63" i="104"/>
  <c r="H63" i="104"/>
  <c r="G63" i="104"/>
  <c r="B63" i="104"/>
  <c r="AF62" i="104"/>
  <c r="AE62" i="104"/>
  <c r="Z62" i="104"/>
  <c r="Y62" i="104"/>
  <c r="T62" i="104"/>
  <c r="S62" i="104"/>
  <c r="N62" i="104"/>
  <c r="M62" i="104"/>
  <c r="H62" i="104"/>
  <c r="G62" i="104"/>
  <c r="B62" i="104"/>
  <c r="AF61" i="104"/>
  <c r="AE61" i="104"/>
  <c r="Z61" i="104"/>
  <c r="Y61" i="104"/>
  <c r="T61" i="104"/>
  <c r="S61" i="104"/>
  <c r="N61" i="104"/>
  <c r="M61" i="104"/>
  <c r="H61" i="104"/>
  <c r="G61" i="104"/>
  <c r="B61" i="104"/>
  <c r="AF60" i="104"/>
  <c r="AE60" i="104"/>
  <c r="Z60" i="104"/>
  <c r="Y60" i="104"/>
  <c r="T60" i="104"/>
  <c r="S60" i="104"/>
  <c r="N60" i="104"/>
  <c r="M60" i="104"/>
  <c r="H60" i="104"/>
  <c r="G60" i="104"/>
  <c r="B60" i="104"/>
  <c r="AF59" i="104"/>
  <c r="AE59" i="104"/>
  <c r="Z59" i="104"/>
  <c r="Y59" i="104"/>
  <c r="T59" i="104"/>
  <c r="S59" i="104"/>
  <c r="N59" i="104"/>
  <c r="M59" i="104"/>
  <c r="H59" i="104"/>
  <c r="G59" i="104"/>
  <c r="B59" i="104"/>
  <c r="AF58" i="104"/>
  <c r="AE58" i="104"/>
  <c r="Z58" i="104"/>
  <c r="Y58" i="104"/>
  <c r="T58" i="104"/>
  <c r="S58" i="104"/>
  <c r="N58" i="104"/>
  <c r="M58" i="104"/>
  <c r="H58" i="104"/>
  <c r="G58" i="104"/>
  <c r="B58" i="104"/>
  <c r="AD55" i="104"/>
  <c r="AB55" i="104" s="1"/>
  <c r="X55" i="104"/>
  <c r="V55" i="104" s="1"/>
  <c r="R55" i="104"/>
  <c r="P55" i="104" s="1"/>
  <c r="L55" i="104"/>
  <c r="J55" i="104" s="1"/>
  <c r="F55" i="104"/>
  <c r="D55" i="104" s="1"/>
  <c r="B55" i="104"/>
  <c r="AB54" i="104"/>
  <c r="V54" i="104"/>
  <c r="P54" i="104"/>
  <c r="J54" i="104"/>
  <c r="D54" i="104"/>
  <c r="AF53" i="104"/>
  <c r="AE53" i="104"/>
  <c r="Z53" i="104"/>
  <c r="Y53" i="104"/>
  <c r="T53" i="104"/>
  <c r="S53" i="104"/>
  <c r="N53" i="104"/>
  <c r="M53" i="104"/>
  <c r="H53" i="104"/>
  <c r="G53" i="104"/>
  <c r="B53" i="104"/>
  <c r="AF52" i="104"/>
  <c r="AE52" i="104"/>
  <c r="Z52" i="104"/>
  <c r="Y52" i="104"/>
  <c r="T52" i="104"/>
  <c r="S52" i="104"/>
  <c r="N52" i="104"/>
  <c r="M52" i="104"/>
  <c r="H52" i="104"/>
  <c r="G52" i="104"/>
  <c r="B52" i="104"/>
  <c r="AF51" i="104"/>
  <c r="AE51" i="104"/>
  <c r="Z51" i="104"/>
  <c r="Y51" i="104"/>
  <c r="T51" i="104"/>
  <c r="S51" i="104"/>
  <c r="N51" i="104"/>
  <c r="M51" i="104"/>
  <c r="H51" i="104"/>
  <c r="G51" i="104"/>
  <c r="B51" i="104"/>
  <c r="AF50" i="104"/>
  <c r="AE50" i="104"/>
  <c r="Z50" i="104"/>
  <c r="Y50" i="104"/>
  <c r="T50" i="104"/>
  <c r="S50" i="104"/>
  <c r="N50" i="104"/>
  <c r="M50" i="104"/>
  <c r="H50" i="104"/>
  <c r="G50" i="104"/>
  <c r="AF49" i="104"/>
  <c r="AE49" i="104"/>
  <c r="Z49" i="104"/>
  <c r="Y49" i="104"/>
  <c r="T49" i="104"/>
  <c r="S49" i="104"/>
  <c r="N49" i="104"/>
  <c r="M49" i="104"/>
  <c r="H49" i="104"/>
  <c r="G49" i="104"/>
  <c r="AF48" i="104"/>
  <c r="AE48" i="104"/>
  <c r="Z48" i="104"/>
  <c r="Y48" i="104"/>
  <c r="T48" i="104"/>
  <c r="S48" i="104"/>
  <c r="N48" i="104"/>
  <c r="M48" i="104"/>
  <c r="H48" i="104"/>
  <c r="G48" i="104"/>
  <c r="AF47" i="104"/>
  <c r="AE47" i="104"/>
  <c r="Z47" i="104"/>
  <c r="Y47" i="104"/>
  <c r="T47" i="104"/>
  <c r="S47" i="104"/>
  <c r="N47" i="104"/>
  <c r="M47" i="104"/>
  <c r="H47" i="104"/>
  <c r="G47" i="104"/>
  <c r="AF46" i="104"/>
  <c r="Z46" i="104"/>
  <c r="T46" i="104"/>
  <c r="N46" i="104"/>
  <c r="H46" i="104"/>
  <c r="AD38" i="104"/>
  <c r="AB38" i="104" s="1"/>
  <c r="X38" i="104"/>
  <c r="V38" i="104" s="1"/>
  <c r="R38" i="104"/>
  <c r="P38" i="104" s="1"/>
  <c r="L38" i="104"/>
  <c r="J38" i="104" s="1"/>
  <c r="F38" i="104"/>
  <c r="B38" i="104"/>
  <c r="AB37" i="104"/>
  <c r="V37" i="104"/>
  <c r="P37" i="104"/>
  <c r="J37" i="104"/>
  <c r="D37" i="104"/>
  <c r="AF36" i="104"/>
  <c r="AE36" i="104"/>
  <c r="Z36" i="104"/>
  <c r="Y36" i="104"/>
  <c r="T36" i="104"/>
  <c r="S36" i="104"/>
  <c r="N36" i="104"/>
  <c r="M36" i="104"/>
  <c r="H36" i="104"/>
  <c r="G36" i="104"/>
  <c r="B36" i="104"/>
  <c r="AF35" i="104"/>
  <c r="AE35" i="104"/>
  <c r="Z35" i="104"/>
  <c r="Y35" i="104"/>
  <c r="T35" i="104"/>
  <c r="S35" i="104"/>
  <c r="N35" i="104"/>
  <c r="M35" i="104"/>
  <c r="H35" i="104"/>
  <c r="G35" i="104"/>
  <c r="B35" i="104"/>
  <c r="AF34" i="104"/>
  <c r="AE34" i="104"/>
  <c r="Z34" i="104"/>
  <c r="Y34" i="104"/>
  <c r="T34" i="104"/>
  <c r="S34" i="104"/>
  <c r="N34" i="104"/>
  <c r="M34" i="104"/>
  <c r="H34" i="104"/>
  <c r="G34" i="104"/>
  <c r="B34" i="104"/>
  <c r="AF33" i="104"/>
  <c r="AE33" i="104"/>
  <c r="Z33" i="104"/>
  <c r="Y33" i="104"/>
  <c r="T33" i="104"/>
  <c r="S33" i="104"/>
  <c r="N33" i="104"/>
  <c r="M33" i="104"/>
  <c r="H33" i="104"/>
  <c r="G33" i="104"/>
  <c r="B33" i="104"/>
  <c r="AF32" i="104"/>
  <c r="AE32" i="104"/>
  <c r="Z32" i="104"/>
  <c r="Y32" i="104"/>
  <c r="T32" i="104"/>
  <c r="S32" i="104"/>
  <c r="N32" i="104"/>
  <c r="M32" i="104"/>
  <c r="H32" i="104"/>
  <c r="G32" i="104"/>
  <c r="B32" i="104"/>
  <c r="AF31" i="104"/>
  <c r="AE31" i="104"/>
  <c r="Z31" i="104"/>
  <c r="Y31" i="104"/>
  <c r="T31" i="104"/>
  <c r="S31" i="104"/>
  <c r="N31" i="104"/>
  <c r="M31" i="104"/>
  <c r="H31" i="104"/>
  <c r="G31" i="104"/>
  <c r="B31" i="104"/>
  <c r="AF30" i="104"/>
  <c r="AE30" i="104"/>
  <c r="Z30" i="104"/>
  <c r="Y30" i="104"/>
  <c r="T30" i="104"/>
  <c r="S30" i="104"/>
  <c r="N30" i="104"/>
  <c r="M30" i="104"/>
  <c r="H30" i="104"/>
  <c r="G30" i="104"/>
  <c r="B30" i="104"/>
  <c r="AF29" i="104"/>
  <c r="AE29" i="104"/>
  <c r="Z29" i="104"/>
  <c r="Y29" i="104"/>
  <c r="T29" i="104"/>
  <c r="S29" i="104"/>
  <c r="N29" i="104"/>
  <c r="M29" i="104"/>
  <c r="H29" i="104"/>
  <c r="G29" i="104"/>
  <c r="B29" i="104"/>
  <c r="AF28" i="104"/>
  <c r="AE28" i="104"/>
  <c r="Z28" i="104"/>
  <c r="Y28" i="104"/>
  <c r="T28" i="104"/>
  <c r="S28" i="104"/>
  <c r="N28" i="104"/>
  <c r="M28" i="104"/>
  <c r="H28" i="104"/>
  <c r="G28" i="104"/>
  <c r="B28" i="104"/>
  <c r="AF27" i="104"/>
  <c r="AE27" i="104"/>
  <c r="Z27" i="104"/>
  <c r="Y27" i="104"/>
  <c r="T27" i="104"/>
  <c r="S27" i="104"/>
  <c r="N27" i="104"/>
  <c r="M27" i="104"/>
  <c r="H27" i="104"/>
  <c r="G27" i="104"/>
  <c r="B27" i="104"/>
  <c r="AF26" i="104"/>
  <c r="AE26" i="104"/>
  <c r="Z26" i="104"/>
  <c r="Y26" i="104"/>
  <c r="T26" i="104"/>
  <c r="S26" i="104"/>
  <c r="N26" i="104"/>
  <c r="M26" i="104"/>
  <c r="H26" i="104"/>
  <c r="G26" i="104"/>
  <c r="B26" i="104"/>
  <c r="AF25" i="104"/>
  <c r="AE25" i="104"/>
  <c r="Z25" i="104"/>
  <c r="Y25" i="104"/>
  <c r="T25" i="104"/>
  <c r="S25" i="104"/>
  <c r="N25" i="104"/>
  <c r="M25" i="104"/>
  <c r="H25" i="104"/>
  <c r="G25" i="104"/>
  <c r="B25" i="104"/>
  <c r="AF24" i="104"/>
  <c r="AE24" i="104"/>
  <c r="Z24" i="104"/>
  <c r="Y24" i="104"/>
  <c r="T24" i="104"/>
  <c r="S24" i="104"/>
  <c r="N24" i="104"/>
  <c r="M24" i="104"/>
  <c r="H24" i="104"/>
  <c r="G24" i="104"/>
  <c r="B24" i="104"/>
  <c r="AE23" i="104"/>
  <c r="Y23" i="104"/>
  <c r="S23" i="104"/>
  <c r="M23" i="104"/>
  <c r="G23" i="104"/>
  <c r="B23" i="104"/>
  <c r="AE22" i="104"/>
  <c r="Y22" i="104"/>
  <c r="S22" i="104"/>
  <c r="S190" i="104" s="1"/>
  <c r="M22" i="104"/>
  <c r="M190" i="104" s="1"/>
  <c r="B22" i="104"/>
  <c r="AF21" i="104"/>
  <c r="AD21" i="104"/>
  <c r="AB21" i="104" s="1"/>
  <c r="Z21" i="104"/>
  <c r="X21" i="104"/>
  <c r="V21" i="104" s="1"/>
  <c r="T21" i="104"/>
  <c r="R21" i="104"/>
  <c r="P21" i="104" s="1"/>
  <c r="N21" i="104"/>
  <c r="L21" i="104"/>
  <c r="J21" i="104" s="1"/>
  <c r="H21" i="104"/>
  <c r="F21" i="104"/>
  <c r="B21" i="104"/>
  <c r="B9" i="104"/>
  <c r="G202" i="104" s="1"/>
  <c r="B202" i="103"/>
  <c r="AD192" i="103"/>
  <c r="X192" i="103"/>
  <c r="R192" i="103"/>
  <c r="L192" i="103"/>
  <c r="F192" i="103"/>
  <c r="AF189" i="103"/>
  <c r="AE189" i="103"/>
  <c r="Z189" i="103"/>
  <c r="Y189" i="103"/>
  <c r="T189" i="103"/>
  <c r="S189" i="103"/>
  <c r="N189" i="103"/>
  <c r="M189" i="103"/>
  <c r="H189" i="103"/>
  <c r="G189" i="103"/>
  <c r="B189" i="103"/>
  <c r="AF188" i="103"/>
  <c r="AE188" i="103"/>
  <c r="Z188" i="103"/>
  <c r="Y188" i="103"/>
  <c r="T188" i="103"/>
  <c r="S188" i="103"/>
  <c r="N188" i="103"/>
  <c r="M188" i="103"/>
  <c r="H188" i="103"/>
  <c r="G188" i="103"/>
  <c r="B188" i="103"/>
  <c r="AF187" i="103"/>
  <c r="AE187" i="103"/>
  <c r="Z187" i="103"/>
  <c r="Y187" i="103"/>
  <c r="T187" i="103"/>
  <c r="S187" i="103"/>
  <c r="N187" i="103"/>
  <c r="M187" i="103"/>
  <c r="H187" i="103"/>
  <c r="G187" i="103"/>
  <c r="B187" i="103"/>
  <c r="AF186" i="103"/>
  <c r="AE186" i="103"/>
  <c r="Z186" i="103"/>
  <c r="Y186" i="103"/>
  <c r="T186" i="103"/>
  <c r="S186" i="103"/>
  <c r="N186" i="103"/>
  <c r="M186" i="103"/>
  <c r="H186" i="103"/>
  <c r="G186" i="103"/>
  <c r="B186" i="103"/>
  <c r="AF185" i="103"/>
  <c r="AE185" i="103"/>
  <c r="Z185" i="103"/>
  <c r="Y185" i="103"/>
  <c r="T185" i="103"/>
  <c r="S185" i="103"/>
  <c r="N185" i="103"/>
  <c r="M185" i="103"/>
  <c r="H185" i="103"/>
  <c r="G185" i="103"/>
  <c r="B185" i="103"/>
  <c r="AF184" i="103"/>
  <c r="AE184" i="103"/>
  <c r="Z184" i="103"/>
  <c r="Y184" i="103"/>
  <c r="T184" i="103"/>
  <c r="S184" i="103"/>
  <c r="N184" i="103"/>
  <c r="M184" i="103"/>
  <c r="H184" i="103"/>
  <c r="G184" i="103"/>
  <c r="B184" i="103"/>
  <c r="AF183" i="103"/>
  <c r="AE183" i="103"/>
  <c r="Z183" i="103"/>
  <c r="Y183" i="103"/>
  <c r="T183" i="103"/>
  <c r="S183" i="103"/>
  <c r="N183" i="103"/>
  <c r="M183" i="103"/>
  <c r="H183" i="103"/>
  <c r="G183" i="103"/>
  <c r="B183" i="103"/>
  <c r="AF182" i="103"/>
  <c r="AE182" i="103"/>
  <c r="Z182" i="103"/>
  <c r="Y182" i="103"/>
  <c r="T182" i="103"/>
  <c r="S182" i="103"/>
  <c r="N182" i="103"/>
  <c r="M182" i="103"/>
  <c r="H182" i="103"/>
  <c r="G182" i="103"/>
  <c r="B182" i="103"/>
  <c r="AF181" i="103"/>
  <c r="AE181" i="103"/>
  <c r="Z181" i="103"/>
  <c r="Y181" i="103"/>
  <c r="T181" i="103"/>
  <c r="S181" i="103"/>
  <c r="N181" i="103"/>
  <c r="M181" i="103"/>
  <c r="H181" i="103"/>
  <c r="G181" i="103"/>
  <c r="B181" i="103"/>
  <c r="AF180" i="103"/>
  <c r="AE180" i="103"/>
  <c r="Z180" i="103"/>
  <c r="Y180" i="103"/>
  <c r="T180" i="103"/>
  <c r="S180" i="103"/>
  <c r="N180" i="103"/>
  <c r="M180" i="103"/>
  <c r="H180" i="103"/>
  <c r="G180" i="103"/>
  <c r="B180" i="103"/>
  <c r="AF179" i="103"/>
  <c r="AE179" i="103"/>
  <c r="Z179" i="103"/>
  <c r="Y179" i="103"/>
  <c r="T179" i="103"/>
  <c r="S179" i="103"/>
  <c r="N179" i="103"/>
  <c r="M179" i="103"/>
  <c r="H179" i="103"/>
  <c r="G179" i="103"/>
  <c r="B179" i="103"/>
  <c r="AF178" i="103"/>
  <c r="AE178" i="103"/>
  <c r="Z178" i="103"/>
  <c r="Y178" i="103"/>
  <c r="T178" i="103"/>
  <c r="S178" i="103"/>
  <c r="N178" i="103"/>
  <c r="M178" i="103"/>
  <c r="H178" i="103"/>
  <c r="G178" i="103"/>
  <c r="B178" i="103"/>
  <c r="AF177" i="103"/>
  <c r="AE177" i="103"/>
  <c r="Z177" i="103"/>
  <c r="Y177" i="103"/>
  <c r="T177" i="103"/>
  <c r="S177" i="103"/>
  <c r="N177" i="103"/>
  <c r="M177" i="103"/>
  <c r="H177" i="103"/>
  <c r="G177" i="103"/>
  <c r="B177" i="103"/>
  <c r="AF176" i="103"/>
  <c r="AE176" i="103"/>
  <c r="Z176" i="103"/>
  <c r="Y176" i="103"/>
  <c r="T176" i="103"/>
  <c r="S176" i="103"/>
  <c r="N176" i="103"/>
  <c r="M176" i="103"/>
  <c r="H176" i="103"/>
  <c r="G176" i="103"/>
  <c r="B176" i="103"/>
  <c r="AF175" i="103"/>
  <c r="AE175" i="103"/>
  <c r="Z175" i="103"/>
  <c r="Y175" i="103"/>
  <c r="T175" i="103"/>
  <c r="S175" i="103"/>
  <c r="N175" i="103"/>
  <c r="M175" i="103"/>
  <c r="H175" i="103"/>
  <c r="G175" i="103"/>
  <c r="B175" i="103"/>
  <c r="AF174" i="103"/>
  <c r="AD174" i="103"/>
  <c r="AB174" i="103" s="1"/>
  <c r="Z174" i="103"/>
  <c r="X174" i="103"/>
  <c r="V174" i="103" s="1"/>
  <c r="T174" i="103"/>
  <c r="R174" i="103"/>
  <c r="P174" i="103" s="1"/>
  <c r="N174" i="103"/>
  <c r="L174" i="103"/>
  <c r="J174" i="103" s="1"/>
  <c r="H174" i="103"/>
  <c r="F174" i="103"/>
  <c r="D174" i="103" s="1"/>
  <c r="B174" i="103"/>
  <c r="AB173" i="103"/>
  <c r="V173" i="103"/>
  <c r="P173" i="103"/>
  <c r="J173" i="103"/>
  <c r="D173" i="103"/>
  <c r="AF172" i="103"/>
  <c r="AE172" i="103"/>
  <c r="Z172" i="103"/>
  <c r="Y172" i="103"/>
  <c r="T172" i="103"/>
  <c r="S172" i="103"/>
  <c r="N172" i="103"/>
  <c r="M172" i="103"/>
  <c r="H172" i="103"/>
  <c r="G172" i="103"/>
  <c r="B172" i="103"/>
  <c r="AF171" i="103"/>
  <c r="AE171" i="103"/>
  <c r="Z171" i="103"/>
  <c r="Y171" i="103"/>
  <c r="T171" i="103"/>
  <c r="S171" i="103"/>
  <c r="N171" i="103"/>
  <c r="M171" i="103"/>
  <c r="H171" i="103"/>
  <c r="G171" i="103"/>
  <c r="B171" i="103"/>
  <c r="AF170" i="103"/>
  <c r="AE170" i="103"/>
  <c r="Z170" i="103"/>
  <c r="Y170" i="103"/>
  <c r="T170" i="103"/>
  <c r="S170" i="103"/>
  <c r="N170" i="103"/>
  <c r="M170" i="103"/>
  <c r="H170" i="103"/>
  <c r="G170" i="103"/>
  <c r="B170" i="103"/>
  <c r="AF169" i="103"/>
  <c r="AE169" i="103"/>
  <c r="Z169" i="103"/>
  <c r="Y169" i="103"/>
  <c r="T169" i="103"/>
  <c r="S169" i="103"/>
  <c r="N169" i="103"/>
  <c r="M169" i="103"/>
  <c r="H169" i="103"/>
  <c r="G169" i="103"/>
  <c r="B169" i="103"/>
  <c r="AF168" i="103"/>
  <c r="AE168" i="103"/>
  <c r="Z168" i="103"/>
  <c r="Y168" i="103"/>
  <c r="T168" i="103"/>
  <c r="S168" i="103"/>
  <c r="N168" i="103"/>
  <c r="M168" i="103"/>
  <c r="H168" i="103"/>
  <c r="G168" i="103"/>
  <c r="B168" i="103"/>
  <c r="AF167" i="103"/>
  <c r="AE167" i="103"/>
  <c r="Z167" i="103"/>
  <c r="Y167" i="103"/>
  <c r="T167" i="103"/>
  <c r="S167" i="103"/>
  <c r="N167" i="103"/>
  <c r="M167" i="103"/>
  <c r="H167" i="103"/>
  <c r="G167" i="103"/>
  <c r="B167" i="103"/>
  <c r="AF166" i="103"/>
  <c r="AE166" i="103"/>
  <c r="Z166" i="103"/>
  <c r="Y166" i="103"/>
  <c r="T166" i="103"/>
  <c r="S166" i="103"/>
  <c r="N166" i="103"/>
  <c r="M166" i="103"/>
  <c r="H166" i="103"/>
  <c r="G166" i="103"/>
  <c r="B166" i="103"/>
  <c r="AF165" i="103"/>
  <c r="AE165" i="103"/>
  <c r="Z165" i="103"/>
  <c r="Y165" i="103"/>
  <c r="T165" i="103"/>
  <c r="S165" i="103"/>
  <c r="N165" i="103"/>
  <c r="M165" i="103"/>
  <c r="H165" i="103"/>
  <c r="G165" i="103"/>
  <c r="B165" i="103"/>
  <c r="AF164" i="103"/>
  <c r="AE164" i="103"/>
  <c r="Z164" i="103"/>
  <c r="Y164" i="103"/>
  <c r="T164" i="103"/>
  <c r="S164" i="103"/>
  <c r="N164" i="103"/>
  <c r="M164" i="103"/>
  <c r="H164" i="103"/>
  <c r="G164" i="103"/>
  <c r="B164" i="103"/>
  <c r="AF163" i="103"/>
  <c r="AE163" i="103"/>
  <c r="Z163" i="103"/>
  <c r="Y163" i="103"/>
  <c r="T163" i="103"/>
  <c r="S163" i="103"/>
  <c r="N163" i="103"/>
  <c r="M163" i="103"/>
  <c r="H163" i="103"/>
  <c r="G163" i="103"/>
  <c r="B163" i="103"/>
  <c r="AF162" i="103"/>
  <c r="AE162" i="103"/>
  <c r="Z162" i="103"/>
  <c r="Y162" i="103"/>
  <c r="T162" i="103"/>
  <c r="S162" i="103"/>
  <c r="N162" i="103"/>
  <c r="M162" i="103"/>
  <c r="H162" i="103"/>
  <c r="G162" i="103"/>
  <c r="B162" i="103"/>
  <c r="AF161" i="103"/>
  <c r="AE161" i="103"/>
  <c r="Z161" i="103"/>
  <c r="Y161" i="103"/>
  <c r="T161" i="103"/>
  <c r="S161" i="103"/>
  <c r="N161" i="103"/>
  <c r="M161" i="103"/>
  <c r="H161" i="103"/>
  <c r="G161" i="103"/>
  <c r="B161" i="103"/>
  <c r="AF160" i="103"/>
  <c r="AE160" i="103"/>
  <c r="Z160" i="103"/>
  <c r="Y160" i="103"/>
  <c r="T160" i="103"/>
  <c r="S160" i="103"/>
  <c r="N160" i="103"/>
  <c r="M160" i="103"/>
  <c r="H160" i="103"/>
  <c r="G160" i="103"/>
  <c r="B160" i="103"/>
  <c r="AF159" i="103"/>
  <c r="AE159" i="103"/>
  <c r="Z159" i="103"/>
  <c r="Y159" i="103"/>
  <c r="T159" i="103"/>
  <c r="S159" i="103"/>
  <c r="N159" i="103"/>
  <c r="M159" i="103"/>
  <c r="H159" i="103"/>
  <c r="G159" i="103"/>
  <c r="B159" i="103"/>
  <c r="AF158" i="103"/>
  <c r="AE158" i="103"/>
  <c r="Z158" i="103"/>
  <c r="Y158" i="103"/>
  <c r="T158" i="103"/>
  <c r="S158" i="103"/>
  <c r="N158" i="103"/>
  <c r="M158" i="103"/>
  <c r="H158" i="103"/>
  <c r="G158" i="103"/>
  <c r="B158" i="103"/>
  <c r="AF157" i="103"/>
  <c r="AD157" i="103"/>
  <c r="AB157" i="103" s="1"/>
  <c r="Z157" i="103"/>
  <c r="X157" i="103"/>
  <c r="V157" i="103" s="1"/>
  <c r="T157" i="103"/>
  <c r="R157" i="103"/>
  <c r="P157" i="103" s="1"/>
  <c r="N157" i="103"/>
  <c r="L157" i="103"/>
  <c r="J157" i="103" s="1"/>
  <c r="H157" i="103"/>
  <c r="F157" i="103"/>
  <c r="D157" i="103" s="1"/>
  <c r="B157" i="103"/>
  <c r="AB156" i="103"/>
  <c r="V156" i="103"/>
  <c r="P156" i="103"/>
  <c r="J156" i="103"/>
  <c r="D156" i="103"/>
  <c r="AF155" i="103"/>
  <c r="AE155" i="103"/>
  <c r="Z155" i="103"/>
  <c r="Y155" i="103"/>
  <c r="T155" i="103"/>
  <c r="S155" i="103"/>
  <c r="N155" i="103"/>
  <c r="M155" i="103"/>
  <c r="H155" i="103"/>
  <c r="G155" i="103"/>
  <c r="B155" i="103"/>
  <c r="AF154" i="103"/>
  <c r="AE154" i="103"/>
  <c r="Z154" i="103"/>
  <c r="Y154" i="103"/>
  <c r="T154" i="103"/>
  <c r="S154" i="103"/>
  <c r="N154" i="103"/>
  <c r="M154" i="103"/>
  <c r="H154" i="103"/>
  <c r="G154" i="103"/>
  <c r="B154" i="103"/>
  <c r="AF153" i="103"/>
  <c r="AE153" i="103"/>
  <c r="Z153" i="103"/>
  <c r="Y153" i="103"/>
  <c r="T153" i="103"/>
  <c r="S153" i="103"/>
  <c r="N153" i="103"/>
  <c r="M153" i="103"/>
  <c r="H153" i="103"/>
  <c r="G153" i="103"/>
  <c r="B153" i="103"/>
  <c r="AF152" i="103"/>
  <c r="AE152" i="103"/>
  <c r="Z152" i="103"/>
  <c r="Y152" i="103"/>
  <c r="T152" i="103"/>
  <c r="S152" i="103"/>
  <c r="N152" i="103"/>
  <c r="M152" i="103"/>
  <c r="H152" i="103"/>
  <c r="G152" i="103"/>
  <c r="B152" i="103"/>
  <c r="AF151" i="103"/>
  <c r="AE151" i="103"/>
  <c r="Z151" i="103"/>
  <c r="Y151" i="103"/>
  <c r="T151" i="103"/>
  <c r="S151" i="103"/>
  <c r="N151" i="103"/>
  <c r="M151" i="103"/>
  <c r="H151" i="103"/>
  <c r="G151" i="103"/>
  <c r="B151" i="103"/>
  <c r="AF150" i="103"/>
  <c r="AE150" i="103"/>
  <c r="Z150" i="103"/>
  <c r="Y150" i="103"/>
  <c r="T150" i="103"/>
  <c r="S150" i="103"/>
  <c r="N150" i="103"/>
  <c r="M150" i="103"/>
  <c r="H150" i="103"/>
  <c r="G150" i="103"/>
  <c r="B150" i="103"/>
  <c r="AF149" i="103"/>
  <c r="AE149" i="103"/>
  <c r="Z149" i="103"/>
  <c r="Y149" i="103"/>
  <c r="T149" i="103"/>
  <c r="S149" i="103"/>
  <c r="N149" i="103"/>
  <c r="M149" i="103"/>
  <c r="H149" i="103"/>
  <c r="G149" i="103"/>
  <c r="B149" i="103"/>
  <c r="AF148" i="103"/>
  <c r="AE148" i="103"/>
  <c r="Z148" i="103"/>
  <c r="Y148" i="103"/>
  <c r="T148" i="103"/>
  <c r="S148" i="103"/>
  <c r="N148" i="103"/>
  <c r="M148" i="103"/>
  <c r="H148" i="103"/>
  <c r="G148" i="103"/>
  <c r="B148" i="103"/>
  <c r="AF147" i="103"/>
  <c r="AE147" i="103"/>
  <c r="Z147" i="103"/>
  <c r="Y147" i="103"/>
  <c r="T147" i="103"/>
  <c r="S147" i="103"/>
  <c r="N147" i="103"/>
  <c r="M147" i="103"/>
  <c r="H147" i="103"/>
  <c r="G147" i="103"/>
  <c r="B147" i="103"/>
  <c r="AF146" i="103"/>
  <c r="AE146" i="103"/>
  <c r="Z146" i="103"/>
  <c r="Y146" i="103"/>
  <c r="T146" i="103"/>
  <c r="S146" i="103"/>
  <c r="N146" i="103"/>
  <c r="M146" i="103"/>
  <c r="H146" i="103"/>
  <c r="G146" i="103"/>
  <c r="B146" i="103"/>
  <c r="AF145" i="103"/>
  <c r="AE145" i="103"/>
  <c r="Z145" i="103"/>
  <c r="Y145" i="103"/>
  <c r="T145" i="103"/>
  <c r="S145" i="103"/>
  <c r="N145" i="103"/>
  <c r="M145" i="103"/>
  <c r="H145" i="103"/>
  <c r="G145" i="103"/>
  <c r="B145" i="103"/>
  <c r="AF144" i="103"/>
  <c r="AE144" i="103"/>
  <c r="Z144" i="103"/>
  <c r="Y144" i="103"/>
  <c r="T144" i="103"/>
  <c r="S144" i="103"/>
  <c r="N144" i="103"/>
  <c r="M144" i="103"/>
  <c r="H144" i="103"/>
  <c r="G144" i="103"/>
  <c r="B144" i="103"/>
  <c r="AF143" i="103"/>
  <c r="AE143" i="103"/>
  <c r="Z143" i="103"/>
  <c r="Y143" i="103"/>
  <c r="T143" i="103"/>
  <c r="S143" i="103"/>
  <c r="N143" i="103"/>
  <c r="M143" i="103"/>
  <c r="H143" i="103"/>
  <c r="G143" i="103"/>
  <c r="B143" i="103"/>
  <c r="AF142" i="103"/>
  <c r="AE142" i="103"/>
  <c r="Z142" i="103"/>
  <c r="Y142" i="103"/>
  <c r="T142" i="103"/>
  <c r="S142" i="103"/>
  <c r="N142" i="103"/>
  <c r="M142" i="103"/>
  <c r="H142" i="103"/>
  <c r="G142" i="103"/>
  <c r="B142" i="103"/>
  <c r="AF141" i="103"/>
  <c r="AE141" i="103"/>
  <c r="Z141" i="103"/>
  <c r="Y141" i="103"/>
  <c r="T141" i="103"/>
  <c r="S141" i="103"/>
  <c r="N141" i="103"/>
  <c r="M141" i="103"/>
  <c r="H141" i="103"/>
  <c r="G141" i="103"/>
  <c r="B141" i="103"/>
  <c r="AF140" i="103"/>
  <c r="AD140" i="103"/>
  <c r="AB140" i="103" s="1"/>
  <c r="Z140" i="103"/>
  <c r="X140" i="103"/>
  <c r="V140" i="103" s="1"/>
  <c r="T140" i="103"/>
  <c r="R140" i="103"/>
  <c r="P140" i="103" s="1"/>
  <c r="N140" i="103"/>
  <c r="L140" i="103"/>
  <c r="J140" i="103" s="1"/>
  <c r="H140" i="103"/>
  <c r="F140" i="103"/>
  <c r="B140" i="103"/>
  <c r="AB139" i="103"/>
  <c r="V139" i="103"/>
  <c r="P139" i="103"/>
  <c r="J139" i="103"/>
  <c r="D139" i="103"/>
  <c r="AF138" i="103"/>
  <c r="AE138" i="103"/>
  <c r="Z138" i="103"/>
  <c r="Y138" i="103"/>
  <c r="T138" i="103"/>
  <c r="S138" i="103"/>
  <c r="N138" i="103"/>
  <c r="M138" i="103"/>
  <c r="H138" i="103"/>
  <c r="G138" i="103"/>
  <c r="B138" i="103"/>
  <c r="AF137" i="103"/>
  <c r="AE137" i="103"/>
  <c r="Z137" i="103"/>
  <c r="Y137" i="103"/>
  <c r="T137" i="103"/>
  <c r="S137" i="103"/>
  <c r="N137" i="103"/>
  <c r="M137" i="103"/>
  <c r="H137" i="103"/>
  <c r="G137" i="103"/>
  <c r="B137" i="103"/>
  <c r="AF136" i="103"/>
  <c r="AE136" i="103"/>
  <c r="Z136" i="103"/>
  <c r="Y136" i="103"/>
  <c r="T136" i="103"/>
  <c r="S136" i="103"/>
  <c r="N136" i="103"/>
  <c r="M136" i="103"/>
  <c r="H136" i="103"/>
  <c r="G136" i="103"/>
  <c r="B136" i="103"/>
  <c r="AF135" i="103"/>
  <c r="AE135" i="103"/>
  <c r="Z135" i="103"/>
  <c r="Y135" i="103"/>
  <c r="T135" i="103"/>
  <c r="S135" i="103"/>
  <c r="N135" i="103"/>
  <c r="M135" i="103"/>
  <c r="H135" i="103"/>
  <c r="G135" i="103"/>
  <c r="B135" i="103"/>
  <c r="AF134" i="103"/>
  <c r="AE134" i="103"/>
  <c r="Z134" i="103"/>
  <c r="Y134" i="103"/>
  <c r="T134" i="103"/>
  <c r="S134" i="103"/>
  <c r="N134" i="103"/>
  <c r="M134" i="103"/>
  <c r="H134" i="103"/>
  <c r="G134" i="103"/>
  <c r="B134" i="103"/>
  <c r="AF133" i="103"/>
  <c r="AE133" i="103"/>
  <c r="Z133" i="103"/>
  <c r="Y133" i="103"/>
  <c r="T133" i="103"/>
  <c r="S133" i="103"/>
  <c r="N133" i="103"/>
  <c r="M133" i="103"/>
  <c r="H133" i="103"/>
  <c r="G133" i="103"/>
  <c r="B133" i="103"/>
  <c r="AF132" i="103"/>
  <c r="AE132" i="103"/>
  <c r="Z132" i="103"/>
  <c r="Y132" i="103"/>
  <c r="T132" i="103"/>
  <c r="S132" i="103"/>
  <c r="N132" i="103"/>
  <c r="M132" i="103"/>
  <c r="H132" i="103"/>
  <c r="G132" i="103"/>
  <c r="B132" i="103"/>
  <c r="AF131" i="103"/>
  <c r="AE131" i="103"/>
  <c r="Z131" i="103"/>
  <c r="Y131" i="103"/>
  <c r="T131" i="103"/>
  <c r="S131" i="103"/>
  <c r="N131" i="103"/>
  <c r="M131" i="103"/>
  <c r="H131" i="103"/>
  <c r="G131" i="103"/>
  <c r="B131" i="103"/>
  <c r="AF130" i="103"/>
  <c r="AE130" i="103"/>
  <c r="Z130" i="103"/>
  <c r="Y130" i="103"/>
  <c r="T130" i="103"/>
  <c r="S130" i="103"/>
  <c r="N130" i="103"/>
  <c r="M130" i="103"/>
  <c r="H130" i="103"/>
  <c r="G130" i="103"/>
  <c r="B130" i="103"/>
  <c r="AF129" i="103"/>
  <c r="AE129" i="103"/>
  <c r="Z129" i="103"/>
  <c r="Y129" i="103"/>
  <c r="T129" i="103"/>
  <c r="S129" i="103"/>
  <c r="N129" i="103"/>
  <c r="M129" i="103"/>
  <c r="H129" i="103"/>
  <c r="G129" i="103"/>
  <c r="B129" i="103"/>
  <c r="AF128" i="103"/>
  <c r="AE128" i="103"/>
  <c r="Z128" i="103"/>
  <c r="Y128" i="103"/>
  <c r="T128" i="103"/>
  <c r="S128" i="103"/>
  <c r="N128" i="103"/>
  <c r="M128" i="103"/>
  <c r="H128" i="103"/>
  <c r="G128" i="103"/>
  <c r="B128" i="103"/>
  <c r="AF127" i="103"/>
  <c r="AE127" i="103"/>
  <c r="Z127" i="103"/>
  <c r="Y127" i="103"/>
  <c r="T127" i="103"/>
  <c r="S127" i="103"/>
  <c r="N127" i="103"/>
  <c r="M127" i="103"/>
  <c r="H127" i="103"/>
  <c r="G127" i="103"/>
  <c r="B127" i="103"/>
  <c r="AF126" i="103"/>
  <c r="AE126" i="103"/>
  <c r="Z126" i="103"/>
  <c r="Y126" i="103"/>
  <c r="T126" i="103"/>
  <c r="S126" i="103"/>
  <c r="N126" i="103"/>
  <c r="M126" i="103"/>
  <c r="H126" i="103"/>
  <c r="G126" i="103"/>
  <c r="B126" i="103"/>
  <c r="AF125" i="103"/>
  <c r="AE125" i="103"/>
  <c r="Z125" i="103"/>
  <c r="Y125" i="103"/>
  <c r="T125" i="103"/>
  <c r="S125" i="103"/>
  <c r="N125" i="103"/>
  <c r="M125" i="103"/>
  <c r="H125" i="103"/>
  <c r="G125" i="103"/>
  <c r="B125" i="103"/>
  <c r="AF124" i="103"/>
  <c r="AE124" i="103"/>
  <c r="Z124" i="103"/>
  <c r="Y124" i="103"/>
  <c r="T124" i="103"/>
  <c r="S124" i="103"/>
  <c r="N124" i="103"/>
  <c r="M124" i="103"/>
  <c r="H124" i="103"/>
  <c r="G124" i="103"/>
  <c r="B124" i="103"/>
  <c r="AF123" i="103"/>
  <c r="AD123" i="103"/>
  <c r="AB123" i="103" s="1"/>
  <c r="Z123" i="103"/>
  <c r="X123" i="103"/>
  <c r="V123" i="103" s="1"/>
  <c r="T123" i="103"/>
  <c r="R123" i="103"/>
  <c r="P123" i="103" s="1"/>
  <c r="N123" i="103"/>
  <c r="L123" i="103"/>
  <c r="J123" i="103" s="1"/>
  <c r="H123" i="103"/>
  <c r="F123" i="103"/>
  <c r="B123" i="103"/>
  <c r="AB122" i="103"/>
  <c r="V122" i="103"/>
  <c r="P122" i="103"/>
  <c r="J122" i="103"/>
  <c r="D122" i="103"/>
  <c r="AI122" i="103" s="1"/>
  <c r="AF121" i="103"/>
  <c r="AE121" i="103"/>
  <c r="Z121" i="103"/>
  <c r="Y121" i="103"/>
  <c r="T121" i="103"/>
  <c r="S121" i="103"/>
  <c r="N121" i="103"/>
  <c r="M121" i="103"/>
  <c r="H121" i="103"/>
  <c r="G121" i="103"/>
  <c r="B121" i="103"/>
  <c r="AF120" i="103"/>
  <c r="AE120" i="103"/>
  <c r="Z120" i="103"/>
  <c r="Y120" i="103"/>
  <c r="T120" i="103"/>
  <c r="S120" i="103"/>
  <c r="N120" i="103"/>
  <c r="M120" i="103"/>
  <c r="H120" i="103"/>
  <c r="G120" i="103"/>
  <c r="B120" i="103"/>
  <c r="AF119" i="103"/>
  <c r="AE119" i="103"/>
  <c r="Z119" i="103"/>
  <c r="Y119" i="103"/>
  <c r="T119" i="103"/>
  <c r="S119" i="103"/>
  <c r="N119" i="103"/>
  <c r="M119" i="103"/>
  <c r="H119" i="103"/>
  <c r="G119" i="103"/>
  <c r="B119" i="103"/>
  <c r="AF118" i="103"/>
  <c r="AE118" i="103"/>
  <c r="Z118" i="103"/>
  <c r="Y118" i="103"/>
  <c r="T118" i="103"/>
  <c r="S118" i="103"/>
  <c r="N118" i="103"/>
  <c r="M118" i="103"/>
  <c r="H118" i="103"/>
  <c r="G118" i="103"/>
  <c r="B118" i="103"/>
  <c r="AE107" i="103"/>
  <c r="AE106" i="103" s="1"/>
  <c r="Y107" i="103"/>
  <c r="Y106" i="103" s="1"/>
  <c r="S107" i="103"/>
  <c r="S106" i="103" s="1"/>
  <c r="M107" i="103"/>
  <c r="M106" i="103" s="1"/>
  <c r="G107" i="103"/>
  <c r="G106" i="103" s="1"/>
  <c r="B107" i="103"/>
  <c r="AD106" i="103"/>
  <c r="AB106" i="103" s="1"/>
  <c r="X106" i="103"/>
  <c r="V106" i="103" s="1"/>
  <c r="R106" i="103"/>
  <c r="P106" i="103" s="1"/>
  <c r="L106" i="103"/>
  <c r="J106" i="103" s="1"/>
  <c r="F106" i="103"/>
  <c r="B106" i="103"/>
  <c r="AB105" i="103"/>
  <c r="V105" i="103"/>
  <c r="P105" i="103"/>
  <c r="J105" i="103"/>
  <c r="D105" i="103"/>
  <c r="AF104" i="103"/>
  <c r="AE104" i="103"/>
  <c r="Z104" i="103"/>
  <c r="Y104" i="103"/>
  <c r="T104" i="103"/>
  <c r="S104" i="103"/>
  <c r="N104" i="103"/>
  <c r="M104" i="103"/>
  <c r="H104" i="103"/>
  <c r="G104" i="103"/>
  <c r="B104" i="103"/>
  <c r="AF103" i="103"/>
  <c r="AE103" i="103"/>
  <c r="Z103" i="103"/>
  <c r="Y103" i="103"/>
  <c r="T103" i="103"/>
  <c r="S103" i="103"/>
  <c r="N103" i="103"/>
  <c r="M103" i="103"/>
  <c r="H103" i="103"/>
  <c r="G103" i="103"/>
  <c r="B103" i="103"/>
  <c r="AF102" i="103"/>
  <c r="AE102" i="103"/>
  <c r="Z102" i="103"/>
  <c r="Y102" i="103"/>
  <c r="T102" i="103"/>
  <c r="S102" i="103"/>
  <c r="N102" i="103"/>
  <c r="M102" i="103"/>
  <c r="H102" i="103"/>
  <c r="G102" i="103"/>
  <c r="B102" i="103"/>
  <c r="AF101" i="103"/>
  <c r="AE101" i="103"/>
  <c r="Z101" i="103"/>
  <c r="Y101" i="103"/>
  <c r="T101" i="103"/>
  <c r="S101" i="103"/>
  <c r="N101" i="103"/>
  <c r="M101" i="103"/>
  <c r="H101" i="103"/>
  <c r="G101" i="103"/>
  <c r="AF100" i="103"/>
  <c r="AE100" i="103"/>
  <c r="Z100" i="103"/>
  <c r="Y100" i="103"/>
  <c r="T100" i="103"/>
  <c r="S100" i="103"/>
  <c r="N100" i="103"/>
  <c r="M100" i="103"/>
  <c r="H100" i="103"/>
  <c r="G100" i="103"/>
  <c r="AF99" i="103"/>
  <c r="AE99" i="103"/>
  <c r="Z99" i="103"/>
  <c r="Y99" i="103"/>
  <c r="T99" i="103"/>
  <c r="S99" i="103"/>
  <c r="N99" i="103"/>
  <c r="M99" i="103"/>
  <c r="H99" i="103"/>
  <c r="G99" i="103"/>
  <c r="AF98" i="103"/>
  <c r="AE98" i="103"/>
  <c r="Z98" i="103"/>
  <c r="Y98" i="103"/>
  <c r="T98" i="103"/>
  <c r="S98" i="103"/>
  <c r="N98" i="103"/>
  <c r="M98" i="103"/>
  <c r="H98" i="103"/>
  <c r="G98" i="103"/>
  <c r="AF96" i="103"/>
  <c r="AD89" i="103"/>
  <c r="AB89" i="103" s="1"/>
  <c r="X89" i="103"/>
  <c r="V89" i="103" s="1"/>
  <c r="R89" i="103"/>
  <c r="P89" i="103" s="1"/>
  <c r="L89" i="103"/>
  <c r="J89" i="103" s="1"/>
  <c r="F89" i="103"/>
  <c r="B89" i="103"/>
  <c r="AB88" i="103"/>
  <c r="V88" i="103"/>
  <c r="P88" i="103"/>
  <c r="J88" i="103"/>
  <c r="D88" i="103"/>
  <c r="AF87" i="103"/>
  <c r="AE87" i="103"/>
  <c r="Z87" i="103"/>
  <c r="Y87" i="103"/>
  <c r="T87" i="103"/>
  <c r="S87" i="103"/>
  <c r="N87" i="103"/>
  <c r="M87" i="103"/>
  <c r="H87" i="103"/>
  <c r="G87" i="103"/>
  <c r="B87" i="103"/>
  <c r="AF86" i="103"/>
  <c r="AE86" i="103"/>
  <c r="Z86" i="103"/>
  <c r="Y86" i="103"/>
  <c r="T86" i="103"/>
  <c r="S86" i="103"/>
  <c r="N86" i="103"/>
  <c r="M86" i="103"/>
  <c r="H86" i="103"/>
  <c r="G86" i="103"/>
  <c r="B86" i="103"/>
  <c r="AF85" i="103"/>
  <c r="AE85" i="103"/>
  <c r="Z85" i="103"/>
  <c r="Y85" i="103"/>
  <c r="T85" i="103"/>
  <c r="S85" i="103"/>
  <c r="N85" i="103"/>
  <c r="M85" i="103"/>
  <c r="H85" i="103"/>
  <c r="G85" i="103"/>
  <c r="B85" i="103"/>
  <c r="AF84" i="103"/>
  <c r="AE84" i="103"/>
  <c r="Z84" i="103"/>
  <c r="Y84" i="103"/>
  <c r="T84" i="103"/>
  <c r="S84" i="103"/>
  <c r="N84" i="103"/>
  <c r="M84" i="103"/>
  <c r="H84" i="103"/>
  <c r="G84" i="103"/>
  <c r="B84" i="103"/>
  <c r="AF83" i="103"/>
  <c r="AE83" i="103"/>
  <c r="Z83" i="103"/>
  <c r="Y83" i="103"/>
  <c r="T83" i="103"/>
  <c r="S83" i="103"/>
  <c r="N83" i="103"/>
  <c r="M83" i="103"/>
  <c r="H83" i="103"/>
  <c r="G83" i="103"/>
  <c r="B83" i="103"/>
  <c r="AF82" i="103"/>
  <c r="AE82" i="103"/>
  <c r="Z82" i="103"/>
  <c r="Y82" i="103"/>
  <c r="T82" i="103"/>
  <c r="S82" i="103"/>
  <c r="N82" i="103"/>
  <c r="M82" i="103"/>
  <c r="H82" i="103"/>
  <c r="G82" i="103"/>
  <c r="B82" i="103"/>
  <c r="AF81" i="103"/>
  <c r="AE81" i="103"/>
  <c r="Z81" i="103"/>
  <c r="Y81" i="103"/>
  <c r="T81" i="103"/>
  <c r="S81" i="103"/>
  <c r="N81" i="103"/>
  <c r="M81" i="103"/>
  <c r="H81" i="103"/>
  <c r="G81" i="103"/>
  <c r="AF80" i="103"/>
  <c r="AE80" i="103"/>
  <c r="Z80" i="103"/>
  <c r="Y80" i="103"/>
  <c r="T80" i="103"/>
  <c r="S80" i="103"/>
  <c r="N80" i="103"/>
  <c r="M80" i="103"/>
  <c r="H80" i="103"/>
  <c r="G80" i="103"/>
  <c r="AF79" i="103"/>
  <c r="AE79" i="103"/>
  <c r="Z79" i="103"/>
  <c r="Y79" i="103"/>
  <c r="T79" i="103"/>
  <c r="S79" i="103"/>
  <c r="N79" i="103"/>
  <c r="M79" i="103"/>
  <c r="H79" i="103"/>
  <c r="G79" i="103"/>
  <c r="AD72" i="103"/>
  <c r="AB72" i="103" s="1"/>
  <c r="X72" i="103"/>
  <c r="V72" i="103" s="1"/>
  <c r="R72" i="103"/>
  <c r="P72" i="103" s="1"/>
  <c r="L72" i="103"/>
  <c r="J72" i="103" s="1"/>
  <c r="F72" i="103"/>
  <c r="B72" i="103"/>
  <c r="AB71" i="103"/>
  <c r="V71" i="103"/>
  <c r="P71" i="103"/>
  <c r="J71" i="103"/>
  <c r="D71" i="103"/>
  <c r="AF70" i="103"/>
  <c r="AE70" i="103"/>
  <c r="Z70" i="103"/>
  <c r="Y70" i="103"/>
  <c r="T70" i="103"/>
  <c r="S70" i="103"/>
  <c r="N70" i="103"/>
  <c r="M70" i="103"/>
  <c r="H70" i="103"/>
  <c r="G70" i="103"/>
  <c r="B70" i="103"/>
  <c r="AF69" i="103"/>
  <c r="AE69" i="103"/>
  <c r="Z69" i="103"/>
  <c r="Y69" i="103"/>
  <c r="T69" i="103"/>
  <c r="S69" i="103"/>
  <c r="N69" i="103"/>
  <c r="M69" i="103"/>
  <c r="H69" i="103"/>
  <c r="G69" i="103"/>
  <c r="B69" i="103"/>
  <c r="AF68" i="103"/>
  <c r="AE68" i="103"/>
  <c r="Z68" i="103"/>
  <c r="Y68" i="103"/>
  <c r="T68" i="103"/>
  <c r="S68" i="103"/>
  <c r="N68" i="103"/>
  <c r="M68" i="103"/>
  <c r="H68" i="103"/>
  <c r="G68" i="103"/>
  <c r="B68" i="103"/>
  <c r="AF67" i="103"/>
  <c r="AE67" i="103"/>
  <c r="Z67" i="103"/>
  <c r="Y67" i="103"/>
  <c r="T67" i="103"/>
  <c r="S67" i="103"/>
  <c r="N67" i="103"/>
  <c r="M67" i="103"/>
  <c r="H67" i="103"/>
  <c r="G67" i="103"/>
  <c r="B67" i="103"/>
  <c r="AF66" i="103"/>
  <c r="AE66" i="103"/>
  <c r="Z66" i="103"/>
  <c r="Y66" i="103"/>
  <c r="T66" i="103"/>
  <c r="S66" i="103"/>
  <c r="N66" i="103"/>
  <c r="M66" i="103"/>
  <c r="H66" i="103"/>
  <c r="G66" i="103"/>
  <c r="B66" i="103"/>
  <c r="AF65" i="103"/>
  <c r="AE65" i="103"/>
  <c r="Z65" i="103"/>
  <c r="Y65" i="103"/>
  <c r="T65" i="103"/>
  <c r="S65" i="103"/>
  <c r="N65" i="103"/>
  <c r="M65" i="103"/>
  <c r="H65" i="103"/>
  <c r="G65" i="103"/>
  <c r="B65" i="103"/>
  <c r="AF64" i="103"/>
  <c r="AE64" i="103"/>
  <c r="Z64" i="103"/>
  <c r="Y64" i="103"/>
  <c r="T64" i="103"/>
  <c r="S64" i="103"/>
  <c r="N64" i="103"/>
  <c r="M64" i="103"/>
  <c r="H64" i="103"/>
  <c r="G64" i="103"/>
  <c r="B64" i="103"/>
  <c r="AF63" i="103"/>
  <c r="AE63" i="103"/>
  <c r="Z63" i="103"/>
  <c r="Y63" i="103"/>
  <c r="T63" i="103"/>
  <c r="S63" i="103"/>
  <c r="N63" i="103"/>
  <c r="M63" i="103"/>
  <c r="H63" i="103"/>
  <c r="G63" i="103"/>
  <c r="B63" i="103"/>
  <c r="AF62" i="103"/>
  <c r="AE62" i="103"/>
  <c r="Z62" i="103"/>
  <c r="Y62" i="103"/>
  <c r="T62" i="103"/>
  <c r="S62" i="103"/>
  <c r="N62" i="103"/>
  <c r="M62" i="103"/>
  <c r="H62" i="103"/>
  <c r="G62" i="103"/>
  <c r="B62" i="103"/>
  <c r="AF61" i="103"/>
  <c r="AE61" i="103"/>
  <c r="Z61" i="103"/>
  <c r="Y61" i="103"/>
  <c r="T61" i="103"/>
  <c r="S61" i="103"/>
  <c r="N61" i="103"/>
  <c r="M61" i="103"/>
  <c r="H61" i="103"/>
  <c r="G61" i="103"/>
  <c r="B61" i="103"/>
  <c r="AF60" i="103"/>
  <c r="AE60" i="103"/>
  <c r="Z60" i="103"/>
  <c r="Y60" i="103"/>
  <c r="T60" i="103"/>
  <c r="S60" i="103"/>
  <c r="N60" i="103"/>
  <c r="M60" i="103"/>
  <c r="H60" i="103"/>
  <c r="G60" i="103"/>
  <c r="B60" i="103"/>
  <c r="AF59" i="103"/>
  <c r="AE59" i="103"/>
  <c r="Z59" i="103"/>
  <c r="Y59" i="103"/>
  <c r="T59" i="103"/>
  <c r="S59" i="103"/>
  <c r="N59" i="103"/>
  <c r="M59" i="103"/>
  <c r="H59" i="103"/>
  <c r="G59" i="103"/>
  <c r="B59" i="103"/>
  <c r="AF58" i="103"/>
  <c r="AE58" i="103"/>
  <c r="Z58" i="103"/>
  <c r="Y58" i="103"/>
  <c r="T58" i="103"/>
  <c r="S58" i="103"/>
  <c r="N58" i="103"/>
  <c r="M58" i="103"/>
  <c r="H58" i="103"/>
  <c r="G58" i="103"/>
  <c r="B58" i="103"/>
  <c r="AD55" i="103"/>
  <c r="AB55" i="103" s="1"/>
  <c r="X55" i="103"/>
  <c r="V55" i="103" s="1"/>
  <c r="R55" i="103"/>
  <c r="P55" i="103" s="1"/>
  <c r="L55" i="103"/>
  <c r="J55" i="103" s="1"/>
  <c r="F55" i="103"/>
  <c r="B55" i="103"/>
  <c r="AB54" i="103"/>
  <c r="V54" i="103"/>
  <c r="P54" i="103"/>
  <c r="J54" i="103"/>
  <c r="D54" i="103"/>
  <c r="AF53" i="103"/>
  <c r="AE53" i="103"/>
  <c r="Z53" i="103"/>
  <c r="Y53" i="103"/>
  <c r="T53" i="103"/>
  <c r="S53" i="103"/>
  <c r="N53" i="103"/>
  <c r="M53" i="103"/>
  <c r="H53" i="103"/>
  <c r="G53" i="103"/>
  <c r="B53" i="103"/>
  <c r="AF52" i="103"/>
  <c r="AE52" i="103"/>
  <c r="Z52" i="103"/>
  <c r="Y52" i="103"/>
  <c r="T52" i="103"/>
  <c r="S52" i="103"/>
  <c r="N52" i="103"/>
  <c r="M52" i="103"/>
  <c r="H52" i="103"/>
  <c r="G52" i="103"/>
  <c r="B52" i="103"/>
  <c r="AF51" i="103"/>
  <c r="AE51" i="103"/>
  <c r="Z51" i="103"/>
  <c r="Y51" i="103"/>
  <c r="T51" i="103"/>
  <c r="S51" i="103"/>
  <c r="N51" i="103"/>
  <c r="M51" i="103"/>
  <c r="H51" i="103"/>
  <c r="G51" i="103"/>
  <c r="B51" i="103"/>
  <c r="AF50" i="103"/>
  <c r="AE50" i="103"/>
  <c r="Z50" i="103"/>
  <c r="Y50" i="103"/>
  <c r="T50" i="103"/>
  <c r="S50" i="103"/>
  <c r="N50" i="103"/>
  <c r="M50" i="103"/>
  <c r="H50" i="103"/>
  <c r="G50" i="103"/>
  <c r="AF49" i="103"/>
  <c r="AE49" i="103"/>
  <c r="Z49" i="103"/>
  <c r="Y49" i="103"/>
  <c r="T49" i="103"/>
  <c r="S49" i="103"/>
  <c r="N49" i="103"/>
  <c r="M49" i="103"/>
  <c r="H49" i="103"/>
  <c r="G49" i="103"/>
  <c r="AF48" i="103"/>
  <c r="AE48" i="103"/>
  <c r="Z48" i="103"/>
  <c r="Y48" i="103"/>
  <c r="T48" i="103"/>
  <c r="S48" i="103"/>
  <c r="N48" i="103"/>
  <c r="M48" i="103"/>
  <c r="H48" i="103"/>
  <c r="G48" i="103"/>
  <c r="AF47" i="103"/>
  <c r="AE47" i="103"/>
  <c r="Z47" i="103"/>
  <c r="Y47" i="103"/>
  <c r="T47" i="103"/>
  <c r="S47" i="103"/>
  <c r="N47" i="103"/>
  <c r="M47" i="103"/>
  <c r="H47" i="103"/>
  <c r="G47" i="103"/>
  <c r="AF46" i="103"/>
  <c r="Z46" i="103"/>
  <c r="T46" i="103"/>
  <c r="N46" i="103"/>
  <c r="H46" i="103"/>
  <c r="AD38" i="103"/>
  <c r="AB38" i="103" s="1"/>
  <c r="X38" i="103"/>
  <c r="V38" i="103" s="1"/>
  <c r="R38" i="103"/>
  <c r="P38" i="103" s="1"/>
  <c r="L38" i="103"/>
  <c r="J38" i="103" s="1"/>
  <c r="F38" i="103"/>
  <c r="B38" i="103"/>
  <c r="AB37" i="103"/>
  <c r="V37" i="103"/>
  <c r="P37" i="103"/>
  <c r="J37" i="103"/>
  <c r="D37" i="103"/>
  <c r="AF36" i="103"/>
  <c r="AE36" i="103"/>
  <c r="Z36" i="103"/>
  <c r="Y36" i="103"/>
  <c r="T36" i="103"/>
  <c r="S36" i="103"/>
  <c r="N36" i="103"/>
  <c r="M36" i="103"/>
  <c r="H36" i="103"/>
  <c r="G36" i="103"/>
  <c r="B36" i="103"/>
  <c r="AF35" i="103"/>
  <c r="AE35" i="103"/>
  <c r="Z35" i="103"/>
  <c r="Y35" i="103"/>
  <c r="T35" i="103"/>
  <c r="S35" i="103"/>
  <c r="N35" i="103"/>
  <c r="M35" i="103"/>
  <c r="H35" i="103"/>
  <c r="G35" i="103"/>
  <c r="B35" i="103"/>
  <c r="AF34" i="103"/>
  <c r="AE34" i="103"/>
  <c r="Z34" i="103"/>
  <c r="Y34" i="103"/>
  <c r="T34" i="103"/>
  <c r="S34" i="103"/>
  <c r="N34" i="103"/>
  <c r="M34" i="103"/>
  <c r="H34" i="103"/>
  <c r="G34" i="103"/>
  <c r="B34" i="103"/>
  <c r="AF33" i="103"/>
  <c r="AE33" i="103"/>
  <c r="Z33" i="103"/>
  <c r="Y33" i="103"/>
  <c r="T33" i="103"/>
  <c r="S33" i="103"/>
  <c r="N33" i="103"/>
  <c r="M33" i="103"/>
  <c r="H33" i="103"/>
  <c r="G33" i="103"/>
  <c r="B33" i="103"/>
  <c r="AF32" i="103"/>
  <c r="AE32" i="103"/>
  <c r="Z32" i="103"/>
  <c r="Y32" i="103"/>
  <c r="T32" i="103"/>
  <c r="S32" i="103"/>
  <c r="N32" i="103"/>
  <c r="M32" i="103"/>
  <c r="H32" i="103"/>
  <c r="G32" i="103"/>
  <c r="B32" i="103"/>
  <c r="AF31" i="103"/>
  <c r="AE31" i="103"/>
  <c r="Z31" i="103"/>
  <c r="Y31" i="103"/>
  <c r="T31" i="103"/>
  <c r="S31" i="103"/>
  <c r="N31" i="103"/>
  <c r="M31" i="103"/>
  <c r="H31" i="103"/>
  <c r="G31" i="103"/>
  <c r="B31" i="103"/>
  <c r="AF30" i="103"/>
  <c r="AE30" i="103"/>
  <c r="Z30" i="103"/>
  <c r="Y30" i="103"/>
  <c r="T30" i="103"/>
  <c r="S30" i="103"/>
  <c r="N30" i="103"/>
  <c r="M30" i="103"/>
  <c r="H30" i="103"/>
  <c r="G30" i="103"/>
  <c r="B30" i="103"/>
  <c r="AF29" i="103"/>
  <c r="AE29" i="103"/>
  <c r="Z29" i="103"/>
  <c r="Y29" i="103"/>
  <c r="T29" i="103"/>
  <c r="S29" i="103"/>
  <c r="N29" i="103"/>
  <c r="M29" i="103"/>
  <c r="H29" i="103"/>
  <c r="G29" i="103"/>
  <c r="B29" i="103"/>
  <c r="AF28" i="103"/>
  <c r="AE28" i="103"/>
  <c r="Z28" i="103"/>
  <c r="Y28" i="103"/>
  <c r="T28" i="103"/>
  <c r="S28" i="103"/>
  <c r="N28" i="103"/>
  <c r="M28" i="103"/>
  <c r="H28" i="103"/>
  <c r="G28" i="103"/>
  <c r="B28" i="103"/>
  <c r="AF27" i="103"/>
  <c r="AE27" i="103"/>
  <c r="Z27" i="103"/>
  <c r="Y27" i="103"/>
  <c r="T27" i="103"/>
  <c r="S27" i="103"/>
  <c r="N27" i="103"/>
  <c r="M27" i="103"/>
  <c r="H27" i="103"/>
  <c r="G27" i="103"/>
  <c r="B27" i="103"/>
  <c r="AF26" i="103"/>
  <c r="AE26" i="103"/>
  <c r="Z26" i="103"/>
  <c r="Y26" i="103"/>
  <c r="T26" i="103"/>
  <c r="S26" i="103"/>
  <c r="N26" i="103"/>
  <c r="M26" i="103"/>
  <c r="H26" i="103"/>
  <c r="G26" i="103"/>
  <c r="B26" i="103"/>
  <c r="AF25" i="103"/>
  <c r="AE25" i="103"/>
  <c r="Z25" i="103"/>
  <c r="Y25" i="103"/>
  <c r="T25" i="103"/>
  <c r="S25" i="103"/>
  <c r="N25" i="103"/>
  <c r="M25" i="103"/>
  <c r="H25" i="103"/>
  <c r="G25" i="103"/>
  <c r="B25" i="103"/>
  <c r="AF24" i="103"/>
  <c r="AE24" i="103"/>
  <c r="Z24" i="103"/>
  <c r="Y24" i="103"/>
  <c r="T24" i="103"/>
  <c r="S24" i="103"/>
  <c r="N24" i="103"/>
  <c r="M24" i="103"/>
  <c r="H24" i="103"/>
  <c r="G24" i="103"/>
  <c r="B24" i="103"/>
  <c r="AE23" i="103"/>
  <c r="Y23" i="103"/>
  <c r="S23" i="103"/>
  <c r="M23" i="103"/>
  <c r="G23" i="103"/>
  <c r="B23" i="103"/>
  <c r="AE22" i="103"/>
  <c r="Y22" i="103"/>
  <c r="S22" i="103"/>
  <c r="M22" i="103"/>
  <c r="B22" i="103"/>
  <c r="AF21" i="103"/>
  <c r="AD21" i="103"/>
  <c r="AB21" i="103" s="1"/>
  <c r="Z21" i="103"/>
  <c r="X21" i="103"/>
  <c r="V21" i="103" s="1"/>
  <c r="T21" i="103"/>
  <c r="R21" i="103"/>
  <c r="P21" i="103" s="1"/>
  <c r="N21" i="103"/>
  <c r="L21" i="103"/>
  <c r="J21" i="103" s="1"/>
  <c r="H21" i="103"/>
  <c r="F21" i="103"/>
  <c r="D21" i="103" s="1"/>
  <c r="B21" i="103"/>
  <c r="B9" i="103"/>
  <c r="G202" i="103" s="1"/>
  <c r="B202" i="102"/>
  <c r="AD192" i="102"/>
  <c r="X192" i="102"/>
  <c r="R192" i="102"/>
  <c r="L192" i="102"/>
  <c r="F192" i="102"/>
  <c r="AF189" i="102"/>
  <c r="AE189" i="102"/>
  <c r="Z189" i="102"/>
  <c r="Y189" i="102"/>
  <c r="T189" i="102"/>
  <c r="S189" i="102"/>
  <c r="N189" i="102"/>
  <c r="M189" i="102"/>
  <c r="H189" i="102"/>
  <c r="G189" i="102"/>
  <c r="B189" i="102"/>
  <c r="AF188" i="102"/>
  <c r="AE188" i="102"/>
  <c r="Z188" i="102"/>
  <c r="Y188" i="102"/>
  <c r="T188" i="102"/>
  <c r="S188" i="102"/>
  <c r="N188" i="102"/>
  <c r="M188" i="102"/>
  <c r="H188" i="102"/>
  <c r="G188" i="102"/>
  <c r="B188" i="102"/>
  <c r="AF187" i="102"/>
  <c r="AE187" i="102"/>
  <c r="Z187" i="102"/>
  <c r="Y187" i="102"/>
  <c r="T187" i="102"/>
  <c r="S187" i="102"/>
  <c r="N187" i="102"/>
  <c r="M187" i="102"/>
  <c r="H187" i="102"/>
  <c r="G187" i="102"/>
  <c r="B187" i="102"/>
  <c r="AF186" i="102"/>
  <c r="AE186" i="102"/>
  <c r="Z186" i="102"/>
  <c r="Y186" i="102"/>
  <c r="T186" i="102"/>
  <c r="S186" i="102"/>
  <c r="N186" i="102"/>
  <c r="M186" i="102"/>
  <c r="H186" i="102"/>
  <c r="G186" i="102"/>
  <c r="B186" i="102"/>
  <c r="AF185" i="102"/>
  <c r="AE185" i="102"/>
  <c r="Z185" i="102"/>
  <c r="Y185" i="102"/>
  <c r="T185" i="102"/>
  <c r="S185" i="102"/>
  <c r="N185" i="102"/>
  <c r="M185" i="102"/>
  <c r="H185" i="102"/>
  <c r="G185" i="102"/>
  <c r="B185" i="102"/>
  <c r="AF184" i="102"/>
  <c r="AE184" i="102"/>
  <c r="Z184" i="102"/>
  <c r="Y184" i="102"/>
  <c r="T184" i="102"/>
  <c r="S184" i="102"/>
  <c r="N184" i="102"/>
  <c r="M184" i="102"/>
  <c r="H184" i="102"/>
  <c r="G184" i="102"/>
  <c r="B184" i="102"/>
  <c r="AF183" i="102"/>
  <c r="AE183" i="102"/>
  <c r="Z183" i="102"/>
  <c r="Y183" i="102"/>
  <c r="T183" i="102"/>
  <c r="S183" i="102"/>
  <c r="N183" i="102"/>
  <c r="M183" i="102"/>
  <c r="H183" i="102"/>
  <c r="G183" i="102"/>
  <c r="B183" i="102"/>
  <c r="AF182" i="102"/>
  <c r="AE182" i="102"/>
  <c r="Z182" i="102"/>
  <c r="Y182" i="102"/>
  <c r="T182" i="102"/>
  <c r="S182" i="102"/>
  <c r="N182" i="102"/>
  <c r="M182" i="102"/>
  <c r="H182" i="102"/>
  <c r="G182" i="102"/>
  <c r="B182" i="102"/>
  <c r="AF181" i="102"/>
  <c r="AE181" i="102"/>
  <c r="Z181" i="102"/>
  <c r="Y181" i="102"/>
  <c r="T181" i="102"/>
  <c r="S181" i="102"/>
  <c r="N181" i="102"/>
  <c r="M181" i="102"/>
  <c r="H181" i="102"/>
  <c r="G181" i="102"/>
  <c r="B181" i="102"/>
  <c r="AF180" i="102"/>
  <c r="AE180" i="102"/>
  <c r="Z180" i="102"/>
  <c r="Y180" i="102"/>
  <c r="T180" i="102"/>
  <c r="S180" i="102"/>
  <c r="N180" i="102"/>
  <c r="M180" i="102"/>
  <c r="H180" i="102"/>
  <c r="G180" i="102"/>
  <c r="B180" i="102"/>
  <c r="AF179" i="102"/>
  <c r="AE179" i="102"/>
  <c r="Z179" i="102"/>
  <c r="Y179" i="102"/>
  <c r="T179" i="102"/>
  <c r="S179" i="102"/>
  <c r="N179" i="102"/>
  <c r="M179" i="102"/>
  <c r="H179" i="102"/>
  <c r="G179" i="102"/>
  <c r="B179" i="102"/>
  <c r="AF178" i="102"/>
  <c r="AE178" i="102"/>
  <c r="Z178" i="102"/>
  <c r="Y178" i="102"/>
  <c r="T178" i="102"/>
  <c r="S178" i="102"/>
  <c r="N178" i="102"/>
  <c r="M178" i="102"/>
  <c r="H178" i="102"/>
  <c r="G178" i="102"/>
  <c r="B178" i="102"/>
  <c r="AF177" i="102"/>
  <c r="AE177" i="102"/>
  <c r="Z177" i="102"/>
  <c r="Y177" i="102"/>
  <c r="T177" i="102"/>
  <c r="S177" i="102"/>
  <c r="N177" i="102"/>
  <c r="M177" i="102"/>
  <c r="H177" i="102"/>
  <c r="G177" i="102"/>
  <c r="B177" i="102"/>
  <c r="AF176" i="102"/>
  <c r="AE176" i="102"/>
  <c r="Z176" i="102"/>
  <c r="Y176" i="102"/>
  <c r="T176" i="102"/>
  <c r="S176" i="102"/>
  <c r="N176" i="102"/>
  <c r="M176" i="102"/>
  <c r="H176" i="102"/>
  <c r="G176" i="102"/>
  <c r="B176" i="102"/>
  <c r="AF175" i="102"/>
  <c r="AE175" i="102"/>
  <c r="Z175" i="102"/>
  <c r="Y175" i="102"/>
  <c r="T175" i="102"/>
  <c r="S175" i="102"/>
  <c r="N175" i="102"/>
  <c r="M175" i="102"/>
  <c r="H175" i="102"/>
  <c r="G175" i="102"/>
  <c r="B175" i="102"/>
  <c r="AF174" i="102"/>
  <c r="AD174" i="102"/>
  <c r="AB174" i="102" s="1"/>
  <c r="Z174" i="102"/>
  <c r="X174" i="102"/>
  <c r="V174" i="102" s="1"/>
  <c r="T174" i="102"/>
  <c r="R174" i="102"/>
  <c r="P174" i="102" s="1"/>
  <c r="N174" i="102"/>
  <c r="L174" i="102"/>
  <c r="J174" i="102" s="1"/>
  <c r="H174" i="102"/>
  <c r="F174" i="102"/>
  <c r="B174" i="102"/>
  <c r="AB173" i="102"/>
  <c r="V173" i="102"/>
  <c r="P173" i="102"/>
  <c r="J173" i="102"/>
  <c r="D173" i="102"/>
  <c r="AF172" i="102"/>
  <c r="AE172" i="102"/>
  <c r="Z172" i="102"/>
  <c r="Y172" i="102"/>
  <c r="T172" i="102"/>
  <c r="S172" i="102"/>
  <c r="N172" i="102"/>
  <c r="M172" i="102"/>
  <c r="H172" i="102"/>
  <c r="G172" i="102"/>
  <c r="B172" i="102"/>
  <c r="AF171" i="102"/>
  <c r="AE171" i="102"/>
  <c r="Z171" i="102"/>
  <c r="Y171" i="102"/>
  <c r="T171" i="102"/>
  <c r="S171" i="102"/>
  <c r="N171" i="102"/>
  <c r="M171" i="102"/>
  <c r="H171" i="102"/>
  <c r="G171" i="102"/>
  <c r="B171" i="102"/>
  <c r="AF170" i="102"/>
  <c r="AE170" i="102"/>
  <c r="Z170" i="102"/>
  <c r="Y170" i="102"/>
  <c r="T170" i="102"/>
  <c r="S170" i="102"/>
  <c r="N170" i="102"/>
  <c r="M170" i="102"/>
  <c r="H170" i="102"/>
  <c r="G170" i="102"/>
  <c r="B170" i="102"/>
  <c r="AF169" i="102"/>
  <c r="AE169" i="102"/>
  <c r="Z169" i="102"/>
  <c r="Y169" i="102"/>
  <c r="T169" i="102"/>
  <c r="S169" i="102"/>
  <c r="N169" i="102"/>
  <c r="M169" i="102"/>
  <c r="H169" i="102"/>
  <c r="G169" i="102"/>
  <c r="B169" i="102"/>
  <c r="AF168" i="102"/>
  <c r="AE168" i="102"/>
  <c r="Z168" i="102"/>
  <c r="Y168" i="102"/>
  <c r="T168" i="102"/>
  <c r="S168" i="102"/>
  <c r="N168" i="102"/>
  <c r="M168" i="102"/>
  <c r="H168" i="102"/>
  <c r="G168" i="102"/>
  <c r="B168" i="102"/>
  <c r="AF167" i="102"/>
  <c r="AE167" i="102"/>
  <c r="Z167" i="102"/>
  <c r="Y167" i="102"/>
  <c r="T167" i="102"/>
  <c r="S167" i="102"/>
  <c r="N167" i="102"/>
  <c r="M167" i="102"/>
  <c r="H167" i="102"/>
  <c r="G167" i="102"/>
  <c r="B167" i="102"/>
  <c r="AF166" i="102"/>
  <c r="AE166" i="102"/>
  <c r="Z166" i="102"/>
  <c r="Y166" i="102"/>
  <c r="T166" i="102"/>
  <c r="S166" i="102"/>
  <c r="N166" i="102"/>
  <c r="M166" i="102"/>
  <c r="H166" i="102"/>
  <c r="G166" i="102"/>
  <c r="B166" i="102"/>
  <c r="AF165" i="102"/>
  <c r="AE165" i="102"/>
  <c r="Z165" i="102"/>
  <c r="Y165" i="102"/>
  <c r="T165" i="102"/>
  <c r="S165" i="102"/>
  <c r="N165" i="102"/>
  <c r="M165" i="102"/>
  <c r="H165" i="102"/>
  <c r="G165" i="102"/>
  <c r="B165" i="102"/>
  <c r="AF164" i="102"/>
  <c r="AE164" i="102"/>
  <c r="Z164" i="102"/>
  <c r="Y164" i="102"/>
  <c r="T164" i="102"/>
  <c r="S164" i="102"/>
  <c r="N164" i="102"/>
  <c r="M164" i="102"/>
  <c r="H164" i="102"/>
  <c r="G164" i="102"/>
  <c r="B164" i="102"/>
  <c r="AF163" i="102"/>
  <c r="AE163" i="102"/>
  <c r="Z163" i="102"/>
  <c r="Y163" i="102"/>
  <c r="T163" i="102"/>
  <c r="S163" i="102"/>
  <c r="N163" i="102"/>
  <c r="M163" i="102"/>
  <c r="H163" i="102"/>
  <c r="G163" i="102"/>
  <c r="B163" i="102"/>
  <c r="AF162" i="102"/>
  <c r="AE162" i="102"/>
  <c r="Z162" i="102"/>
  <c r="Y162" i="102"/>
  <c r="T162" i="102"/>
  <c r="S162" i="102"/>
  <c r="N162" i="102"/>
  <c r="M162" i="102"/>
  <c r="H162" i="102"/>
  <c r="G162" i="102"/>
  <c r="B162" i="102"/>
  <c r="AF161" i="102"/>
  <c r="AE161" i="102"/>
  <c r="Z161" i="102"/>
  <c r="Y161" i="102"/>
  <c r="T161" i="102"/>
  <c r="S161" i="102"/>
  <c r="N161" i="102"/>
  <c r="M161" i="102"/>
  <c r="H161" i="102"/>
  <c r="G161" i="102"/>
  <c r="B161" i="102"/>
  <c r="AF160" i="102"/>
  <c r="AE160" i="102"/>
  <c r="Z160" i="102"/>
  <c r="Y160" i="102"/>
  <c r="T160" i="102"/>
  <c r="S160" i="102"/>
  <c r="N160" i="102"/>
  <c r="M160" i="102"/>
  <c r="H160" i="102"/>
  <c r="G160" i="102"/>
  <c r="B160" i="102"/>
  <c r="AF159" i="102"/>
  <c r="AE159" i="102"/>
  <c r="Z159" i="102"/>
  <c r="Y159" i="102"/>
  <c r="T159" i="102"/>
  <c r="S159" i="102"/>
  <c r="N159" i="102"/>
  <c r="M159" i="102"/>
  <c r="H159" i="102"/>
  <c r="G159" i="102"/>
  <c r="B159" i="102"/>
  <c r="AF158" i="102"/>
  <c r="AE158" i="102"/>
  <c r="Z158" i="102"/>
  <c r="Y158" i="102"/>
  <c r="T158" i="102"/>
  <c r="S158" i="102"/>
  <c r="N158" i="102"/>
  <c r="M158" i="102"/>
  <c r="H158" i="102"/>
  <c r="G158" i="102"/>
  <c r="B158" i="102"/>
  <c r="AF157" i="102"/>
  <c r="AD157" i="102"/>
  <c r="AB157" i="102" s="1"/>
  <c r="Z157" i="102"/>
  <c r="X157" i="102"/>
  <c r="V157" i="102" s="1"/>
  <c r="T157" i="102"/>
  <c r="R157" i="102"/>
  <c r="P157" i="102" s="1"/>
  <c r="N157" i="102"/>
  <c r="L157" i="102"/>
  <c r="J157" i="102" s="1"/>
  <c r="H157" i="102"/>
  <c r="F157" i="102"/>
  <c r="D157" i="102" s="1"/>
  <c r="B157" i="102"/>
  <c r="AB156" i="102"/>
  <c r="V156" i="102"/>
  <c r="P156" i="102"/>
  <c r="J156" i="102"/>
  <c r="D156" i="102"/>
  <c r="AF155" i="102"/>
  <c r="AE155" i="102"/>
  <c r="Z155" i="102"/>
  <c r="Y155" i="102"/>
  <c r="T155" i="102"/>
  <c r="S155" i="102"/>
  <c r="N155" i="102"/>
  <c r="M155" i="102"/>
  <c r="H155" i="102"/>
  <c r="G155" i="102"/>
  <c r="B155" i="102"/>
  <c r="AF154" i="102"/>
  <c r="AE154" i="102"/>
  <c r="Z154" i="102"/>
  <c r="Y154" i="102"/>
  <c r="T154" i="102"/>
  <c r="S154" i="102"/>
  <c r="N154" i="102"/>
  <c r="M154" i="102"/>
  <c r="H154" i="102"/>
  <c r="G154" i="102"/>
  <c r="B154" i="102"/>
  <c r="AF153" i="102"/>
  <c r="AE153" i="102"/>
  <c r="Z153" i="102"/>
  <c r="Y153" i="102"/>
  <c r="T153" i="102"/>
  <c r="S153" i="102"/>
  <c r="N153" i="102"/>
  <c r="M153" i="102"/>
  <c r="H153" i="102"/>
  <c r="G153" i="102"/>
  <c r="B153" i="102"/>
  <c r="AF152" i="102"/>
  <c r="AE152" i="102"/>
  <c r="Z152" i="102"/>
  <c r="Y152" i="102"/>
  <c r="T152" i="102"/>
  <c r="S152" i="102"/>
  <c r="N152" i="102"/>
  <c r="M152" i="102"/>
  <c r="H152" i="102"/>
  <c r="G152" i="102"/>
  <c r="B152" i="102"/>
  <c r="AF151" i="102"/>
  <c r="AE151" i="102"/>
  <c r="Z151" i="102"/>
  <c r="Y151" i="102"/>
  <c r="T151" i="102"/>
  <c r="S151" i="102"/>
  <c r="N151" i="102"/>
  <c r="M151" i="102"/>
  <c r="H151" i="102"/>
  <c r="G151" i="102"/>
  <c r="B151" i="102"/>
  <c r="AF150" i="102"/>
  <c r="AE150" i="102"/>
  <c r="Z150" i="102"/>
  <c r="Y150" i="102"/>
  <c r="T150" i="102"/>
  <c r="S150" i="102"/>
  <c r="N150" i="102"/>
  <c r="M150" i="102"/>
  <c r="H150" i="102"/>
  <c r="G150" i="102"/>
  <c r="B150" i="102"/>
  <c r="AF149" i="102"/>
  <c r="AE149" i="102"/>
  <c r="Z149" i="102"/>
  <c r="Y149" i="102"/>
  <c r="T149" i="102"/>
  <c r="S149" i="102"/>
  <c r="N149" i="102"/>
  <c r="M149" i="102"/>
  <c r="H149" i="102"/>
  <c r="G149" i="102"/>
  <c r="B149" i="102"/>
  <c r="AF148" i="102"/>
  <c r="AE148" i="102"/>
  <c r="Z148" i="102"/>
  <c r="Y148" i="102"/>
  <c r="T148" i="102"/>
  <c r="S148" i="102"/>
  <c r="N148" i="102"/>
  <c r="M148" i="102"/>
  <c r="H148" i="102"/>
  <c r="G148" i="102"/>
  <c r="B148" i="102"/>
  <c r="AF147" i="102"/>
  <c r="AE147" i="102"/>
  <c r="Z147" i="102"/>
  <c r="Y147" i="102"/>
  <c r="T147" i="102"/>
  <c r="S147" i="102"/>
  <c r="N147" i="102"/>
  <c r="M147" i="102"/>
  <c r="H147" i="102"/>
  <c r="G147" i="102"/>
  <c r="B147" i="102"/>
  <c r="AF146" i="102"/>
  <c r="AE146" i="102"/>
  <c r="Z146" i="102"/>
  <c r="Y146" i="102"/>
  <c r="T146" i="102"/>
  <c r="S146" i="102"/>
  <c r="N146" i="102"/>
  <c r="M146" i="102"/>
  <c r="H146" i="102"/>
  <c r="G146" i="102"/>
  <c r="B146" i="102"/>
  <c r="AF145" i="102"/>
  <c r="AE145" i="102"/>
  <c r="Z145" i="102"/>
  <c r="Y145" i="102"/>
  <c r="T145" i="102"/>
  <c r="S145" i="102"/>
  <c r="N145" i="102"/>
  <c r="M145" i="102"/>
  <c r="H145" i="102"/>
  <c r="G145" i="102"/>
  <c r="B145" i="102"/>
  <c r="AF144" i="102"/>
  <c r="AE144" i="102"/>
  <c r="Z144" i="102"/>
  <c r="Y144" i="102"/>
  <c r="T144" i="102"/>
  <c r="S144" i="102"/>
  <c r="N144" i="102"/>
  <c r="M144" i="102"/>
  <c r="H144" i="102"/>
  <c r="G144" i="102"/>
  <c r="B144" i="102"/>
  <c r="AF143" i="102"/>
  <c r="AE143" i="102"/>
  <c r="Z143" i="102"/>
  <c r="Y143" i="102"/>
  <c r="T143" i="102"/>
  <c r="S143" i="102"/>
  <c r="N143" i="102"/>
  <c r="M143" i="102"/>
  <c r="H143" i="102"/>
  <c r="G143" i="102"/>
  <c r="B143" i="102"/>
  <c r="AF142" i="102"/>
  <c r="AE142" i="102"/>
  <c r="Z142" i="102"/>
  <c r="Y142" i="102"/>
  <c r="T142" i="102"/>
  <c r="S142" i="102"/>
  <c r="N142" i="102"/>
  <c r="M142" i="102"/>
  <c r="H142" i="102"/>
  <c r="G142" i="102"/>
  <c r="B142" i="102"/>
  <c r="AF141" i="102"/>
  <c r="AE141" i="102"/>
  <c r="Z141" i="102"/>
  <c r="Y141" i="102"/>
  <c r="T141" i="102"/>
  <c r="S141" i="102"/>
  <c r="N141" i="102"/>
  <c r="M141" i="102"/>
  <c r="H141" i="102"/>
  <c r="G141" i="102"/>
  <c r="B141" i="102"/>
  <c r="AF140" i="102"/>
  <c r="AD140" i="102"/>
  <c r="AB140" i="102" s="1"/>
  <c r="Z140" i="102"/>
  <c r="X140" i="102"/>
  <c r="V140" i="102" s="1"/>
  <c r="T140" i="102"/>
  <c r="R140" i="102"/>
  <c r="P140" i="102" s="1"/>
  <c r="N140" i="102"/>
  <c r="L140" i="102"/>
  <c r="J140" i="102" s="1"/>
  <c r="H140" i="102"/>
  <c r="F140" i="102"/>
  <c r="B140" i="102"/>
  <c r="AB139" i="102"/>
  <c r="V139" i="102"/>
  <c r="P139" i="102"/>
  <c r="J139" i="102"/>
  <c r="D139" i="102"/>
  <c r="AF138" i="102"/>
  <c r="AE138" i="102"/>
  <c r="Z138" i="102"/>
  <c r="Y138" i="102"/>
  <c r="T138" i="102"/>
  <c r="S138" i="102"/>
  <c r="N138" i="102"/>
  <c r="M138" i="102"/>
  <c r="H138" i="102"/>
  <c r="G138" i="102"/>
  <c r="B138" i="102"/>
  <c r="AF137" i="102"/>
  <c r="AE137" i="102"/>
  <c r="Z137" i="102"/>
  <c r="Y137" i="102"/>
  <c r="T137" i="102"/>
  <c r="S137" i="102"/>
  <c r="N137" i="102"/>
  <c r="M137" i="102"/>
  <c r="H137" i="102"/>
  <c r="G137" i="102"/>
  <c r="B137" i="102"/>
  <c r="AF136" i="102"/>
  <c r="AE136" i="102"/>
  <c r="Z136" i="102"/>
  <c r="Y136" i="102"/>
  <c r="T136" i="102"/>
  <c r="S136" i="102"/>
  <c r="N136" i="102"/>
  <c r="M136" i="102"/>
  <c r="H136" i="102"/>
  <c r="G136" i="102"/>
  <c r="B136" i="102"/>
  <c r="AF135" i="102"/>
  <c r="AE135" i="102"/>
  <c r="Z135" i="102"/>
  <c r="Y135" i="102"/>
  <c r="T135" i="102"/>
  <c r="S135" i="102"/>
  <c r="N135" i="102"/>
  <c r="M135" i="102"/>
  <c r="H135" i="102"/>
  <c r="G135" i="102"/>
  <c r="B135" i="102"/>
  <c r="AF134" i="102"/>
  <c r="AE134" i="102"/>
  <c r="Z134" i="102"/>
  <c r="Y134" i="102"/>
  <c r="T134" i="102"/>
  <c r="S134" i="102"/>
  <c r="N134" i="102"/>
  <c r="M134" i="102"/>
  <c r="H134" i="102"/>
  <c r="G134" i="102"/>
  <c r="B134" i="102"/>
  <c r="AF133" i="102"/>
  <c r="AE133" i="102"/>
  <c r="Z133" i="102"/>
  <c r="Y133" i="102"/>
  <c r="T133" i="102"/>
  <c r="S133" i="102"/>
  <c r="N133" i="102"/>
  <c r="M133" i="102"/>
  <c r="H133" i="102"/>
  <c r="G133" i="102"/>
  <c r="B133" i="102"/>
  <c r="AF132" i="102"/>
  <c r="AE132" i="102"/>
  <c r="Z132" i="102"/>
  <c r="Y132" i="102"/>
  <c r="T132" i="102"/>
  <c r="S132" i="102"/>
  <c r="N132" i="102"/>
  <c r="M132" i="102"/>
  <c r="H132" i="102"/>
  <c r="G132" i="102"/>
  <c r="B132" i="102"/>
  <c r="AF131" i="102"/>
  <c r="AE131" i="102"/>
  <c r="Z131" i="102"/>
  <c r="Y131" i="102"/>
  <c r="T131" i="102"/>
  <c r="S131" i="102"/>
  <c r="N131" i="102"/>
  <c r="M131" i="102"/>
  <c r="H131" i="102"/>
  <c r="G131" i="102"/>
  <c r="B131" i="102"/>
  <c r="AF130" i="102"/>
  <c r="AE130" i="102"/>
  <c r="Z130" i="102"/>
  <c r="Y130" i="102"/>
  <c r="T130" i="102"/>
  <c r="S130" i="102"/>
  <c r="N130" i="102"/>
  <c r="M130" i="102"/>
  <c r="H130" i="102"/>
  <c r="G130" i="102"/>
  <c r="B130" i="102"/>
  <c r="AF129" i="102"/>
  <c r="AE129" i="102"/>
  <c r="Z129" i="102"/>
  <c r="Y129" i="102"/>
  <c r="T129" i="102"/>
  <c r="S129" i="102"/>
  <c r="N129" i="102"/>
  <c r="M129" i="102"/>
  <c r="H129" i="102"/>
  <c r="G129" i="102"/>
  <c r="B129" i="102"/>
  <c r="AF128" i="102"/>
  <c r="AE128" i="102"/>
  <c r="Z128" i="102"/>
  <c r="Y128" i="102"/>
  <c r="T128" i="102"/>
  <c r="S128" i="102"/>
  <c r="N128" i="102"/>
  <c r="M128" i="102"/>
  <c r="H128" i="102"/>
  <c r="G128" i="102"/>
  <c r="B128" i="102"/>
  <c r="AF127" i="102"/>
  <c r="AE127" i="102"/>
  <c r="Z127" i="102"/>
  <c r="Y127" i="102"/>
  <c r="T127" i="102"/>
  <c r="S127" i="102"/>
  <c r="N127" i="102"/>
  <c r="M127" i="102"/>
  <c r="H127" i="102"/>
  <c r="G127" i="102"/>
  <c r="B127" i="102"/>
  <c r="AF126" i="102"/>
  <c r="AE126" i="102"/>
  <c r="Z126" i="102"/>
  <c r="Y126" i="102"/>
  <c r="T126" i="102"/>
  <c r="S126" i="102"/>
  <c r="N126" i="102"/>
  <c r="M126" i="102"/>
  <c r="H126" i="102"/>
  <c r="G126" i="102"/>
  <c r="B126" i="102"/>
  <c r="AF125" i="102"/>
  <c r="AE125" i="102"/>
  <c r="Z125" i="102"/>
  <c r="Y125" i="102"/>
  <c r="T125" i="102"/>
  <c r="S125" i="102"/>
  <c r="N125" i="102"/>
  <c r="M125" i="102"/>
  <c r="H125" i="102"/>
  <c r="G125" i="102"/>
  <c r="B125" i="102"/>
  <c r="AF124" i="102"/>
  <c r="AE124" i="102"/>
  <c r="Z124" i="102"/>
  <c r="Y124" i="102"/>
  <c r="T124" i="102"/>
  <c r="S124" i="102"/>
  <c r="N124" i="102"/>
  <c r="M124" i="102"/>
  <c r="H124" i="102"/>
  <c r="G124" i="102"/>
  <c r="B124" i="102"/>
  <c r="AF123" i="102"/>
  <c r="AD123" i="102"/>
  <c r="AB123" i="102" s="1"/>
  <c r="Z123" i="102"/>
  <c r="X123" i="102"/>
  <c r="V123" i="102" s="1"/>
  <c r="T123" i="102"/>
  <c r="R123" i="102"/>
  <c r="P123" i="102" s="1"/>
  <c r="N123" i="102"/>
  <c r="L123" i="102"/>
  <c r="J123" i="102" s="1"/>
  <c r="H123" i="102"/>
  <c r="F123" i="102"/>
  <c r="B123" i="102"/>
  <c r="AB122" i="102"/>
  <c r="V122" i="102"/>
  <c r="P122" i="102"/>
  <c r="J122" i="102"/>
  <c r="D122" i="102"/>
  <c r="AI122" i="102" s="1"/>
  <c r="AF121" i="102"/>
  <c r="AE121" i="102"/>
  <c r="Z121" i="102"/>
  <c r="Y121" i="102"/>
  <c r="T121" i="102"/>
  <c r="S121" i="102"/>
  <c r="N121" i="102"/>
  <c r="M121" i="102"/>
  <c r="H121" i="102"/>
  <c r="G121" i="102"/>
  <c r="B121" i="102"/>
  <c r="AF120" i="102"/>
  <c r="AE120" i="102"/>
  <c r="Z120" i="102"/>
  <c r="Y120" i="102"/>
  <c r="T120" i="102"/>
  <c r="S120" i="102"/>
  <c r="N120" i="102"/>
  <c r="M120" i="102"/>
  <c r="H120" i="102"/>
  <c r="G120" i="102"/>
  <c r="B120" i="102"/>
  <c r="AF119" i="102"/>
  <c r="AE119" i="102"/>
  <c r="Z119" i="102"/>
  <c r="Y119" i="102"/>
  <c r="T119" i="102"/>
  <c r="S119" i="102"/>
  <c r="N119" i="102"/>
  <c r="M119" i="102"/>
  <c r="H119" i="102"/>
  <c r="G119" i="102"/>
  <c r="B119" i="102"/>
  <c r="AF118" i="102"/>
  <c r="AE118" i="102"/>
  <c r="Z118" i="102"/>
  <c r="Y118" i="102"/>
  <c r="T118" i="102"/>
  <c r="S118" i="102"/>
  <c r="N118" i="102"/>
  <c r="M118" i="102"/>
  <c r="H118" i="102"/>
  <c r="G118" i="102"/>
  <c r="B118" i="102"/>
  <c r="AE107" i="102"/>
  <c r="AE106" i="102" s="1"/>
  <c r="Y107" i="102"/>
  <c r="Y106" i="102" s="1"/>
  <c r="S107" i="102"/>
  <c r="S106" i="102" s="1"/>
  <c r="M107" i="102"/>
  <c r="M106" i="102" s="1"/>
  <c r="G107" i="102"/>
  <c r="G106" i="102" s="1"/>
  <c r="B107" i="102"/>
  <c r="AD106" i="102"/>
  <c r="AB106" i="102" s="1"/>
  <c r="X106" i="102"/>
  <c r="V106" i="102" s="1"/>
  <c r="R106" i="102"/>
  <c r="P106" i="102" s="1"/>
  <c r="L106" i="102"/>
  <c r="J106" i="102" s="1"/>
  <c r="F106" i="102"/>
  <c r="D106" i="102" s="1"/>
  <c r="B106" i="102"/>
  <c r="AB105" i="102"/>
  <c r="V105" i="102"/>
  <c r="P105" i="102"/>
  <c r="J105" i="102"/>
  <c r="D105" i="102"/>
  <c r="AF104" i="102"/>
  <c r="AE104" i="102"/>
  <c r="Z104" i="102"/>
  <c r="Y104" i="102"/>
  <c r="T104" i="102"/>
  <c r="S104" i="102"/>
  <c r="N104" i="102"/>
  <c r="M104" i="102"/>
  <c r="H104" i="102"/>
  <c r="G104" i="102"/>
  <c r="B104" i="102"/>
  <c r="AF103" i="102"/>
  <c r="AE103" i="102"/>
  <c r="Z103" i="102"/>
  <c r="Y103" i="102"/>
  <c r="T103" i="102"/>
  <c r="S103" i="102"/>
  <c r="N103" i="102"/>
  <c r="M103" i="102"/>
  <c r="H103" i="102"/>
  <c r="G103" i="102"/>
  <c r="B103" i="102"/>
  <c r="AF102" i="102"/>
  <c r="AE102" i="102"/>
  <c r="Z102" i="102"/>
  <c r="Y102" i="102"/>
  <c r="T102" i="102"/>
  <c r="S102" i="102"/>
  <c r="N102" i="102"/>
  <c r="M102" i="102"/>
  <c r="H102" i="102"/>
  <c r="G102" i="102"/>
  <c r="B102" i="102"/>
  <c r="AF101" i="102"/>
  <c r="AE101" i="102"/>
  <c r="Z101" i="102"/>
  <c r="Y101" i="102"/>
  <c r="T101" i="102"/>
  <c r="S101" i="102"/>
  <c r="N101" i="102"/>
  <c r="M101" i="102"/>
  <c r="H101" i="102"/>
  <c r="G101" i="102"/>
  <c r="AF100" i="102"/>
  <c r="AE100" i="102"/>
  <c r="Z100" i="102"/>
  <c r="Y100" i="102"/>
  <c r="T100" i="102"/>
  <c r="S100" i="102"/>
  <c r="N100" i="102"/>
  <c r="M100" i="102"/>
  <c r="H100" i="102"/>
  <c r="G100" i="102"/>
  <c r="AF99" i="102"/>
  <c r="AE99" i="102"/>
  <c r="Z99" i="102"/>
  <c r="Y99" i="102"/>
  <c r="T99" i="102"/>
  <c r="S99" i="102"/>
  <c r="N99" i="102"/>
  <c r="M99" i="102"/>
  <c r="H99" i="102"/>
  <c r="G99" i="102"/>
  <c r="AF98" i="102"/>
  <c r="AE98" i="102"/>
  <c r="Z98" i="102"/>
  <c r="Y98" i="102"/>
  <c r="T98" i="102"/>
  <c r="S98" i="102"/>
  <c r="N98" i="102"/>
  <c r="M98" i="102"/>
  <c r="H98" i="102"/>
  <c r="G98" i="102"/>
  <c r="AF96" i="102"/>
  <c r="AD89" i="102"/>
  <c r="AB89" i="102" s="1"/>
  <c r="X89" i="102"/>
  <c r="V89" i="102" s="1"/>
  <c r="R89" i="102"/>
  <c r="P89" i="102" s="1"/>
  <c r="L89" i="102"/>
  <c r="J89" i="102" s="1"/>
  <c r="F89" i="102"/>
  <c r="B89" i="102"/>
  <c r="AB88" i="102"/>
  <c r="V88" i="102"/>
  <c r="P88" i="102"/>
  <c r="J88" i="102"/>
  <c r="D88" i="102"/>
  <c r="AF87" i="102"/>
  <c r="AE87" i="102"/>
  <c r="Z87" i="102"/>
  <c r="Y87" i="102"/>
  <c r="T87" i="102"/>
  <c r="S87" i="102"/>
  <c r="N87" i="102"/>
  <c r="M87" i="102"/>
  <c r="H87" i="102"/>
  <c r="G87" i="102"/>
  <c r="B87" i="102"/>
  <c r="AF86" i="102"/>
  <c r="AE86" i="102"/>
  <c r="Z86" i="102"/>
  <c r="Y86" i="102"/>
  <c r="T86" i="102"/>
  <c r="S86" i="102"/>
  <c r="N86" i="102"/>
  <c r="M86" i="102"/>
  <c r="H86" i="102"/>
  <c r="G86" i="102"/>
  <c r="B86" i="102"/>
  <c r="AF85" i="102"/>
  <c r="AE85" i="102"/>
  <c r="Z85" i="102"/>
  <c r="Y85" i="102"/>
  <c r="T85" i="102"/>
  <c r="S85" i="102"/>
  <c r="N85" i="102"/>
  <c r="M85" i="102"/>
  <c r="H85" i="102"/>
  <c r="G85" i="102"/>
  <c r="B85" i="102"/>
  <c r="AF84" i="102"/>
  <c r="AE84" i="102"/>
  <c r="Z84" i="102"/>
  <c r="Y84" i="102"/>
  <c r="T84" i="102"/>
  <c r="S84" i="102"/>
  <c r="N84" i="102"/>
  <c r="M84" i="102"/>
  <c r="H84" i="102"/>
  <c r="G84" i="102"/>
  <c r="B84" i="102"/>
  <c r="AF83" i="102"/>
  <c r="AE83" i="102"/>
  <c r="Z83" i="102"/>
  <c r="Y83" i="102"/>
  <c r="T83" i="102"/>
  <c r="S83" i="102"/>
  <c r="N83" i="102"/>
  <c r="M83" i="102"/>
  <c r="H83" i="102"/>
  <c r="G83" i="102"/>
  <c r="B83" i="102"/>
  <c r="AF82" i="102"/>
  <c r="AE82" i="102"/>
  <c r="Z82" i="102"/>
  <c r="Y82" i="102"/>
  <c r="T82" i="102"/>
  <c r="S82" i="102"/>
  <c r="N82" i="102"/>
  <c r="M82" i="102"/>
  <c r="H82" i="102"/>
  <c r="G82" i="102"/>
  <c r="B82" i="102"/>
  <c r="AF81" i="102"/>
  <c r="AE81" i="102"/>
  <c r="Z81" i="102"/>
  <c r="Y81" i="102"/>
  <c r="T81" i="102"/>
  <c r="S81" i="102"/>
  <c r="N81" i="102"/>
  <c r="M81" i="102"/>
  <c r="H81" i="102"/>
  <c r="G81" i="102"/>
  <c r="AF80" i="102"/>
  <c r="AE80" i="102"/>
  <c r="Z80" i="102"/>
  <c r="Y80" i="102"/>
  <c r="T80" i="102"/>
  <c r="S80" i="102"/>
  <c r="N80" i="102"/>
  <c r="M80" i="102"/>
  <c r="H80" i="102"/>
  <c r="G80" i="102"/>
  <c r="AF79" i="102"/>
  <c r="AE79" i="102"/>
  <c r="Z79" i="102"/>
  <c r="Y79" i="102"/>
  <c r="T79" i="102"/>
  <c r="S79" i="102"/>
  <c r="N79" i="102"/>
  <c r="M79" i="102"/>
  <c r="H79" i="102"/>
  <c r="G79" i="102"/>
  <c r="AD72" i="102"/>
  <c r="AB72" i="102" s="1"/>
  <c r="X72" i="102"/>
  <c r="V72" i="102" s="1"/>
  <c r="R72" i="102"/>
  <c r="L72" i="102"/>
  <c r="J72" i="102" s="1"/>
  <c r="F72" i="102"/>
  <c r="D72" i="102" s="1"/>
  <c r="B72" i="102"/>
  <c r="AB71" i="102"/>
  <c r="V71" i="102"/>
  <c r="P71" i="102"/>
  <c r="J71" i="102"/>
  <c r="D71" i="102"/>
  <c r="AF70" i="102"/>
  <c r="AE70" i="102"/>
  <c r="Z70" i="102"/>
  <c r="Y70" i="102"/>
  <c r="T70" i="102"/>
  <c r="S70" i="102"/>
  <c r="N70" i="102"/>
  <c r="M70" i="102"/>
  <c r="H70" i="102"/>
  <c r="G70" i="102"/>
  <c r="B70" i="102"/>
  <c r="AF69" i="102"/>
  <c r="AE69" i="102"/>
  <c r="Z69" i="102"/>
  <c r="Y69" i="102"/>
  <c r="T69" i="102"/>
  <c r="S69" i="102"/>
  <c r="N69" i="102"/>
  <c r="M69" i="102"/>
  <c r="H69" i="102"/>
  <c r="G69" i="102"/>
  <c r="B69" i="102"/>
  <c r="AF68" i="102"/>
  <c r="AE68" i="102"/>
  <c r="Z68" i="102"/>
  <c r="Y68" i="102"/>
  <c r="T68" i="102"/>
  <c r="S68" i="102"/>
  <c r="N68" i="102"/>
  <c r="M68" i="102"/>
  <c r="H68" i="102"/>
  <c r="G68" i="102"/>
  <c r="B68" i="102"/>
  <c r="AF67" i="102"/>
  <c r="AE67" i="102"/>
  <c r="Z67" i="102"/>
  <c r="Y67" i="102"/>
  <c r="T67" i="102"/>
  <c r="S67" i="102"/>
  <c r="N67" i="102"/>
  <c r="M67" i="102"/>
  <c r="H67" i="102"/>
  <c r="G67" i="102"/>
  <c r="B67" i="102"/>
  <c r="AF66" i="102"/>
  <c r="AE66" i="102"/>
  <c r="Z66" i="102"/>
  <c r="Y66" i="102"/>
  <c r="T66" i="102"/>
  <c r="S66" i="102"/>
  <c r="N66" i="102"/>
  <c r="M66" i="102"/>
  <c r="H66" i="102"/>
  <c r="G66" i="102"/>
  <c r="B66" i="102"/>
  <c r="AF65" i="102"/>
  <c r="AE65" i="102"/>
  <c r="Z65" i="102"/>
  <c r="Y65" i="102"/>
  <c r="T65" i="102"/>
  <c r="S65" i="102"/>
  <c r="N65" i="102"/>
  <c r="M65" i="102"/>
  <c r="H65" i="102"/>
  <c r="G65" i="102"/>
  <c r="B65" i="102"/>
  <c r="AF64" i="102"/>
  <c r="AE64" i="102"/>
  <c r="Z64" i="102"/>
  <c r="Y64" i="102"/>
  <c r="T64" i="102"/>
  <c r="S64" i="102"/>
  <c r="N64" i="102"/>
  <c r="M64" i="102"/>
  <c r="H64" i="102"/>
  <c r="G64" i="102"/>
  <c r="B64" i="102"/>
  <c r="AF63" i="102"/>
  <c r="AE63" i="102"/>
  <c r="Z63" i="102"/>
  <c r="Y63" i="102"/>
  <c r="T63" i="102"/>
  <c r="S63" i="102"/>
  <c r="N63" i="102"/>
  <c r="M63" i="102"/>
  <c r="H63" i="102"/>
  <c r="G63" i="102"/>
  <c r="B63" i="102"/>
  <c r="AF62" i="102"/>
  <c r="AE62" i="102"/>
  <c r="Z62" i="102"/>
  <c r="Y62" i="102"/>
  <c r="T62" i="102"/>
  <c r="S62" i="102"/>
  <c r="N62" i="102"/>
  <c r="M62" i="102"/>
  <c r="H62" i="102"/>
  <c r="G62" i="102"/>
  <c r="B62" i="102"/>
  <c r="AF61" i="102"/>
  <c r="AE61" i="102"/>
  <c r="Z61" i="102"/>
  <c r="Y61" i="102"/>
  <c r="T61" i="102"/>
  <c r="S61" i="102"/>
  <c r="N61" i="102"/>
  <c r="M61" i="102"/>
  <c r="H61" i="102"/>
  <c r="G61" i="102"/>
  <c r="B61" i="102"/>
  <c r="AF60" i="102"/>
  <c r="AE60" i="102"/>
  <c r="Z60" i="102"/>
  <c r="Y60" i="102"/>
  <c r="T60" i="102"/>
  <c r="S60" i="102"/>
  <c r="N60" i="102"/>
  <c r="M60" i="102"/>
  <c r="H60" i="102"/>
  <c r="G60" i="102"/>
  <c r="B60" i="102"/>
  <c r="AF59" i="102"/>
  <c r="AE59" i="102"/>
  <c r="Z59" i="102"/>
  <c r="Y59" i="102"/>
  <c r="T59" i="102"/>
  <c r="S59" i="102"/>
  <c r="N59" i="102"/>
  <c r="M59" i="102"/>
  <c r="H59" i="102"/>
  <c r="G59" i="102"/>
  <c r="B59" i="102"/>
  <c r="AF58" i="102"/>
  <c r="AE58" i="102"/>
  <c r="Z58" i="102"/>
  <c r="Y58" i="102"/>
  <c r="T58" i="102"/>
  <c r="S58" i="102"/>
  <c r="N58" i="102"/>
  <c r="M58" i="102"/>
  <c r="H58" i="102"/>
  <c r="G58" i="102"/>
  <c r="B58" i="102"/>
  <c r="AD55" i="102"/>
  <c r="AB55" i="102" s="1"/>
  <c r="X55" i="102"/>
  <c r="V55" i="102" s="1"/>
  <c r="R55" i="102"/>
  <c r="P55" i="102" s="1"/>
  <c r="L55" i="102"/>
  <c r="J55" i="102" s="1"/>
  <c r="F55" i="102"/>
  <c r="D55" i="102" s="1"/>
  <c r="B55" i="102"/>
  <c r="AB54" i="102"/>
  <c r="V54" i="102"/>
  <c r="P54" i="102"/>
  <c r="J54" i="102"/>
  <c r="D54" i="102"/>
  <c r="AF53" i="102"/>
  <c r="AE53" i="102"/>
  <c r="Z53" i="102"/>
  <c r="Y53" i="102"/>
  <c r="T53" i="102"/>
  <c r="S53" i="102"/>
  <c r="N53" i="102"/>
  <c r="M53" i="102"/>
  <c r="H53" i="102"/>
  <c r="G53" i="102"/>
  <c r="B53" i="102"/>
  <c r="AF52" i="102"/>
  <c r="AE52" i="102"/>
  <c r="Z52" i="102"/>
  <c r="Y52" i="102"/>
  <c r="T52" i="102"/>
  <c r="S52" i="102"/>
  <c r="N52" i="102"/>
  <c r="M52" i="102"/>
  <c r="H52" i="102"/>
  <c r="G52" i="102"/>
  <c r="B52" i="102"/>
  <c r="AF51" i="102"/>
  <c r="AE51" i="102"/>
  <c r="Z51" i="102"/>
  <c r="Y51" i="102"/>
  <c r="T51" i="102"/>
  <c r="S51" i="102"/>
  <c r="N51" i="102"/>
  <c r="M51" i="102"/>
  <c r="H51" i="102"/>
  <c r="G51" i="102"/>
  <c r="B51" i="102"/>
  <c r="AF50" i="102"/>
  <c r="AE50" i="102"/>
  <c r="Z50" i="102"/>
  <c r="Y50" i="102"/>
  <c r="T50" i="102"/>
  <c r="S50" i="102"/>
  <c r="N50" i="102"/>
  <c r="M50" i="102"/>
  <c r="H50" i="102"/>
  <c r="G50" i="102"/>
  <c r="AF49" i="102"/>
  <c r="AE49" i="102"/>
  <c r="Z49" i="102"/>
  <c r="Y49" i="102"/>
  <c r="T49" i="102"/>
  <c r="S49" i="102"/>
  <c r="N49" i="102"/>
  <c r="M49" i="102"/>
  <c r="H49" i="102"/>
  <c r="G49" i="102"/>
  <c r="AF48" i="102"/>
  <c r="AE48" i="102"/>
  <c r="Z48" i="102"/>
  <c r="Y48" i="102"/>
  <c r="T48" i="102"/>
  <c r="S48" i="102"/>
  <c r="N48" i="102"/>
  <c r="M48" i="102"/>
  <c r="H48" i="102"/>
  <c r="G48" i="102"/>
  <c r="AF47" i="102"/>
  <c r="AE47" i="102"/>
  <c r="Z47" i="102"/>
  <c r="Y47" i="102"/>
  <c r="T47" i="102"/>
  <c r="S47" i="102"/>
  <c r="N47" i="102"/>
  <c r="M47" i="102"/>
  <c r="H47" i="102"/>
  <c r="G47" i="102"/>
  <c r="AF46" i="102"/>
  <c r="Z46" i="102"/>
  <c r="T46" i="102"/>
  <c r="N46" i="102"/>
  <c r="H46" i="102"/>
  <c r="AD38" i="102"/>
  <c r="AB38" i="102" s="1"/>
  <c r="X38" i="102"/>
  <c r="V38" i="102" s="1"/>
  <c r="R38" i="102"/>
  <c r="P38" i="102" s="1"/>
  <c r="L38" i="102"/>
  <c r="J38" i="102" s="1"/>
  <c r="F38" i="102"/>
  <c r="D38" i="102" s="1"/>
  <c r="B38" i="102"/>
  <c r="AB37" i="102"/>
  <c r="V37" i="102"/>
  <c r="P37" i="102"/>
  <c r="J37" i="102"/>
  <c r="D37" i="102"/>
  <c r="AF36" i="102"/>
  <c r="AE36" i="102"/>
  <c r="Z36" i="102"/>
  <c r="Y36" i="102"/>
  <c r="T36" i="102"/>
  <c r="S36" i="102"/>
  <c r="N36" i="102"/>
  <c r="M36" i="102"/>
  <c r="H36" i="102"/>
  <c r="G36" i="102"/>
  <c r="B36" i="102"/>
  <c r="AF35" i="102"/>
  <c r="AE35" i="102"/>
  <c r="Z35" i="102"/>
  <c r="Y35" i="102"/>
  <c r="T35" i="102"/>
  <c r="S35" i="102"/>
  <c r="N35" i="102"/>
  <c r="M35" i="102"/>
  <c r="H35" i="102"/>
  <c r="G35" i="102"/>
  <c r="B35" i="102"/>
  <c r="AF34" i="102"/>
  <c r="AE34" i="102"/>
  <c r="Z34" i="102"/>
  <c r="Y34" i="102"/>
  <c r="T34" i="102"/>
  <c r="S34" i="102"/>
  <c r="N34" i="102"/>
  <c r="M34" i="102"/>
  <c r="H34" i="102"/>
  <c r="G34" i="102"/>
  <c r="B34" i="102"/>
  <c r="AF33" i="102"/>
  <c r="AE33" i="102"/>
  <c r="Z33" i="102"/>
  <c r="Y33" i="102"/>
  <c r="T33" i="102"/>
  <c r="S33" i="102"/>
  <c r="N33" i="102"/>
  <c r="M33" i="102"/>
  <c r="H33" i="102"/>
  <c r="G33" i="102"/>
  <c r="B33" i="102"/>
  <c r="AF32" i="102"/>
  <c r="AE32" i="102"/>
  <c r="Z32" i="102"/>
  <c r="Y32" i="102"/>
  <c r="T32" i="102"/>
  <c r="S32" i="102"/>
  <c r="N32" i="102"/>
  <c r="M32" i="102"/>
  <c r="H32" i="102"/>
  <c r="G32" i="102"/>
  <c r="B32" i="102"/>
  <c r="AF31" i="102"/>
  <c r="AE31" i="102"/>
  <c r="Z31" i="102"/>
  <c r="Y31" i="102"/>
  <c r="T31" i="102"/>
  <c r="S31" i="102"/>
  <c r="N31" i="102"/>
  <c r="M31" i="102"/>
  <c r="H31" i="102"/>
  <c r="G31" i="102"/>
  <c r="B31" i="102"/>
  <c r="AF30" i="102"/>
  <c r="AE30" i="102"/>
  <c r="Z30" i="102"/>
  <c r="Y30" i="102"/>
  <c r="T30" i="102"/>
  <c r="S30" i="102"/>
  <c r="N30" i="102"/>
  <c r="M30" i="102"/>
  <c r="H30" i="102"/>
  <c r="G30" i="102"/>
  <c r="B30" i="102"/>
  <c r="AF29" i="102"/>
  <c r="AE29" i="102"/>
  <c r="Z29" i="102"/>
  <c r="Y29" i="102"/>
  <c r="T29" i="102"/>
  <c r="S29" i="102"/>
  <c r="N29" i="102"/>
  <c r="M29" i="102"/>
  <c r="H29" i="102"/>
  <c r="G29" i="102"/>
  <c r="B29" i="102"/>
  <c r="AF28" i="102"/>
  <c r="AE28" i="102"/>
  <c r="Z28" i="102"/>
  <c r="Y28" i="102"/>
  <c r="T28" i="102"/>
  <c r="S28" i="102"/>
  <c r="N28" i="102"/>
  <c r="M28" i="102"/>
  <c r="H28" i="102"/>
  <c r="G28" i="102"/>
  <c r="B28" i="102"/>
  <c r="AF27" i="102"/>
  <c r="AE27" i="102"/>
  <c r="Z27" i="102"/>
  <c r="Y27" i="102"/>
  <c r="T27" i="102"/>
  <c r="S27" i="102"/>
  <c r="N27" i="102"/>
  <c r="M27" i="102"/>
  <c r="H27" i="102"/>
  <c r="G27" i="102"/>
  <c r="B27" i="102"/>
  <c r="AF26" i="102"/>
  <c r="AE26" i="102"/>
  <c r="Z26" i="102"/>
  <c r="Y26" i="102"/>
  <c r="T26" i="102"/>
  <c r="S26" i="102"/>
  <c r="N26" i="102"/>
  <c r="M26" i="102"/>
  <c r="H26" i="102"/>
  <c r="G26" i="102"/>
  <c r="B26" i="102"/>
  <c r="AF25" i="102"/>
  <c r="AE25" i="102"/>
  <c r="Z25" i="102"/>
  <c r="Y25" i="102"/>
  <c r="T25" i="102"/>
  <c r="S25" i="102"/>
  <c r="N25" i="102"/>
  <c r="M25" i="102"/>
  <c r="H25" i="102"/>
  <c r="G25" i="102"/>
  <c r="B25" i="102"/>
  <c r="AF24" i="102"/>
  <c r="AE24" i="102"/>
  <c r="Z24" i="102"/>
  <c r="Y24" i="102"/>
  <c r="T24" i="102"/>
  <c r="S24" i="102"/>
  <c r="N24" i="102"/>
  <c r="M24" i="102"/>
  <c r="H24" i="102"/>
  <c r="G24" i="102"/>
  <c r="B24" i="102"/>
  <c r="AE23" i="102"/>
  <c r="Y23" i="102"/>
  <c r="S23" i="102"/>
  <c r="M23" i="102"/>
  <c r="G23" i="102"/>
  <c r="B23" i="102"/>
  <c r="AE22" i="102"/>
  <c r="Y22" i="102"/>
  <c r="S22" i="102"/>
  <c r="M22" i="102"/>
  <c r="B22" i="102"/>
  <c r="AF21" i="102"/>
  <c r="AD21" i="102"/>
  <c r="AB21" i="102" s="1"/>
  <c r="Z21" i="102"/>
  <c r="X21" i="102"/>
  <c r="V21" i="102" s="1"/>
  <c r="T21" i="102"/>
  <c r="R21" i="102"/>
  <c r="P21" i="102" s="1"/>
  <c r="N21" i="102"/>
  <c r="L21" i="102"/>
  <c r="J21" i="102" s="1"/>
  <c r="H21" i="102"/>
  <c r="F21" i="102"/>
  <c r="D21" i="102" s="1"/>
  <c r="B21" i="102"/>
  <c r="B9" i="102"/>
  <c r="G202" i="102" s="1"/>
  <c r="B202" i="101"/>
  <c r="AD192" i="101"/>
  <c r="X192" i="101"/>
  <c r="R192" i="101"/>
  <c r="L192" i="101"/>
  <c r="F192" i="101"/>
  <c r="AF189" i="101"/>
  <c r="AE189" i="101"/>
  <c r="Z189" i="101"/>
  <c r="Y189" i="101"/>
  <c r="T189" i="101"/>
  <c r="S189" i="101"/>
  <c r="N189" i="101"/>
  <c r="M189" i="101"/>
  <c r="H189" i="101"/>
  <c r="G189" i="101"/>
  <c r="B189" i="101"/>
  <c r="AF188" i="101"/>
  <c r="AE188" i="101"/>
  <c r="Z188" i="101"/>
  <c r="Y188" i="101"/>
  <c r="T188" i="101"/>
  <c r="S188" i="101"/>
  <c r="N188" i="101"/>
  <c r="M188" i="101"/>
  <c r="H188" i="101"/>
  <c r="G188" i="101"/>
  <c r="B188" i="101"/>
  <c r="AF187" i="101"/>
  <c r="AE187" i="101"/>
  <c r="Z187" i="101"/>
  <c r="Y187" i="101"/>
  <c r="T187" i="101"/>
  <c r="S187" i="101"/>
  <c r="N187" i="101"/>
  <c r="M187" i="101"/>
  <c r="H187" i="101"/>
  <c r="G187" i="101"/>
  <c r="B187" i="101"/>
  <c r="AF186" i="101"/>
  <c r="AE186" i="101"/>
  <c r="Z186" i="101"/>
  <c r="Y186" i="101"/>
  <c r="T186" i="101"/>
  <c r="S186" i="101"/>
  <c r="N186" i="101"/>
  <c r="M186" i="101"/>
  <c r="H186" i="101"/>
  <c r="G186" i="101"/>
  <c r="B186" i="101"/>
  <c r="AF185" i="101"/>
  <c r="AE185" i="101"/>
  <c r="Z185" i="101"/>
  <c r="Y185" i="101"/>
  <c r="T185" i="101"/>
  <c r="S185" i="101"/>
  <c r="N185" i="101"/>
  <c r="M185" i="101"/>
  <c r="H185" i="101"/>
  <c r="G185" i="101"/>
  <c r="B185" i="101"/>
  <c r="AF184" i="101"/>
  <c r="AE184" i="101"/>
  <c r="Z184" i="101"/>
  <c r="Y184" i="101"/>
  <c r="T184" i="101"/>
  <c r="S184" i="101"/>
  <c r="N184" i="101"/>
  <c r="M184" i="101"/>
  <c r="H184" i="101"/>
  <c r="G184" i="101"/>
  <c r="B184" i="101"/>
  <c r="AF183" i="101"/>
  <c r="AE183" i="101"/>
  <c r="Z183" i="101"/>
  <c r="Y183" i="101"/>
  <c r="T183" i="101"/>
  <c r="S183" i="101"/>
  <c r="N183" i="101"/>
  <c r="M183" i="101"/>
  <c r="H183" i="101"/>
  <c r="G183" i="101"/>
  <c r="B183" i="101"/>
  <c r="AF182" i="101"/>
  <c r="AE182" i="101"/>
  <c r="Z182" i="101"/>
  <c r="Y182" i="101"/>
  <c r="T182" i="101"/>
  <c r="S182" i="101"/>
  <c r="N182" i="101"/>
  <c r="M182" i="101"/>
  <c r="H182" i="101"/>
  <c r="G182" i="101"/>
  <c r="B182" i="101"/>
  <c r="AF181" i="101"/>
  <c r="AE181" i="101"/>
  <c r="Z181" i="101"/>
  <c r="Y181" i="101"/>
  <c r="T181" i="101"/>
  <c r="S181" i="101"/>
  <c r="N181" i="101"/>
  <c r="M181" i="101"/>
  <c r="H181" i="101"/>
  <c r="G181" i="101"/>
  <c r="B181" i="101"/>
  <c r="AF180" i="101"/>
  <c r="AE180" i="101"/>
  <c r="Z180" i="101"/>
  <c r="Y180" i="101"/>
  <c r="T180" i="101"/>
  <c r="S180" i="101"/>
  <c r="N180" i="101"/>
  <c r="M180" i="101"/>
  <c r="H180" i="101"/>
  <c r="G180" i="101"/>
  <c r="B180" i="101"/>
  <c r="AF179" i="101"/>
  <c r="AE179" i="101"/>
  <c r="Z179" i="101"/>
  <c r="Y179" i="101"/>
  <c r="T179" i="101"/>
  <c r="S179" i="101"/>
  <c r="N179" i="101"/>
  <c r="M179" i="101"/>
  <c r="H179" i="101"/>
  <c r="G179" i="101"/>
  <c r="B179" i="101"/>
  <c r="AF178" i="101"/>
  <c r="AE178" i="101"/>
  <c r="Z178" i="101"/>
  <c r="Y178" i="101"/>
  <c r="T178" i="101"/>
  <c r="S178" i="101"/>
  <c r="N178" i="101"/>
  <c r="M178" i="101"/>
  <c r="H178" i="101"/>
  <c r="G178" i="101"/>
  <c r="B178" i="101"/>
  <c r="AF177" i="101"/>
  <c r="AE177" i="101"/>
  <c r="Z177" i="101"/>
  <c r="Y177" i="101"/>
  <c r="T177" i="101"/>
  <c r="S177" i="101"/>
  <c r="N177" i="101"/>
  <c r="M177" i="101"/>
  <c r="H177" i="101"/>
  <c r="G177" i="101"/>
  <c r="B177" i="101"/>
  <c r="AF176" i="101"/>
  <c r="AE176" i="101"/>
  <c r="Z176" i="101"/>
  <c r="Y176" i="101"/>
  <c r="T176" i="101"/>
  <c r="S176" i="101"/>
  <c r="N176" i="101"/>
  <c r="M176" i="101"/>
  <c r="H176" i="101"/>
  <c r="G176" i="101"/>
  <c r="B176" i="101"/>
  <c r="AF175" i="101"/>
  <c r="AE175" i="101"/>
  <c r="Z175" i="101"/>
  <c r="Y175" i="101"/>
  <c r="T175" i="101"/>
  <c r="S175" i="101"/>
  <c r="N175" i="101"/>
  <c r="M175" i="101"/>
  <c r="H175" i="101"/>
  <c r="G175" i="101"/>
  <c r="B175" i="101"/>
  <c r="AF174" i="101"/>
  <c r="AD174" i="101"/>
  <c r="AB174" i="101" s="1"/>
  <c r="Z174" i="101"/>
  <c r="X174" i="101"/>
  <c r="V174" i="101" s="1"/>
  <c r="T174" i="101"/>
  <c r="R174" i="101"/>
  <c r="P174" i="101" s="1"/>
  <c r="N174" i="101"/>
  <c r="L174" i="101"/>
  <c r="J174" i="101" s="1"/>
  <c r="H174" i="101"/>
  <c r="F174" i="101"/>
  <c r="D174" i="101" s="1"/>
  <c r="B174" i="101"/>
  <c r="AB173" i="101"/>
  <c r="V173" i="101"/>
  <c r="P173" i="101"/>
  <c r="J173" i="101"/>
  <c r="D173" i="101"/>
  <c r="AF172" i="101"/>
  <c r="AE172" i="101"/>
  <c r="Z172" i="101"/>
  <c r="Y172" i="101"/>
  <c r="T172" i="101"/>
  <c r="S172" i="101"/>
  <c r="N172" i="101"/>
  <c r="M172" i="101"/>
  <c r="H172" i="101"/>
  <c r="G172" i="101"/>
  <c r="B172" i="101"/>
  <c r="AF171" i="101"/>
  <c r="AE171" i="101"/>
  <c r="Z171" i="101"/>
  <c r="Y171" i="101"/>
  <c r="T171" i="101"/>
  <c r="S171" i="101"/>
  <c r="N171" i="101"/>
  <c r="M171" i="101"/>
  <c r="H171" i="101"/>
  <c r="G171" i="101"/>
  <c r="B171" i="101"/>
  <c r="AF170" i="101"/>
  <c r="AE170" i="101"/>
  <c r="Z170" i="101"/>
  <c r="Y170" i="101"/>
  <c r="T170" i="101"/>
  <c r="S170" i="101"/>
  <c r="N170" i="101"/>
  <c r="M170" i="101"/>
  <c r="H170" i="101"/>
  <c r="G170" i="101"/>
  <c r="B170" i="101"/>
  <c r="AF169" i="101"/>
  <c r="AE169" i="101"/>
  <c r="Z169" i="101"/>
  <c r="Y169" i="101"/>
  <c r="T169" i="101"/>
  <c r="S169" i="101"/>
  <c r="N169" i="101"/>
  <c r="M169" i="101"/>
  <c r="H169" i="101"/>
  <c r="G169" i="101"/>
  <c r="B169" i="101"/>
  <c r="AF168" i="101"/>
  <c r="AE168" i="101"/>
  <c r="Z168" i="101"/>
  <c r="Y168" i="101"/>
  <c r="T168" i="101"/>
  <c r="S168" i="101"/>
  <c r="N168" i="101"/>
  <c r="M168" i="101"/>
  <c r="H168" i="101"/>
  <c r="G168" i="101"/>
  <c r="B168" i="101"/>
  <c r="AF167" i="101"/>
  <c r="AE167" i="101"/>
  <c r="Z167" i="101"/>
  <c r="Y167" i="101"/>
  <c r="T167" i="101"/>
  <c r="S167" i="101"/>
  <c r="N167" i="101"/>
  <c r="M167" i="101"/>
  <c r="H167" i="101"/>
  <c r="G167" i="101"/>
  <c r="B167" i="101"/>
  <c r="AF166" i="101"/>
  <c r="AE166" i="101"/>
  <c r="Z166" i="101"/>
  <c r="Y166" i="101"/>
  <c r="T166" i="101"/>
  <c r="S166" i="101"/>
  <c r="N166" i="101"/>
  <c r="M166" i="101"/>
  <c r="H166" i="101"/>
  <c r="G166" i="101"/>
  <c r="B166" i="101"/>
  <c r="AF165" i="101"/>
  <c r="AE165" i="101"/>
  <c r="Z165" i="101"/>
  <c r="Y165" i="101"/>
  <c r="T165" i="101"/>
  <c r="S165" i="101"/>
  <c r="N165" i="101"/>
  <c r="M165" i="101"/>
  <c r="H165" i="101"/>
  <c r="G165" i="101"/>
  <c r="B165" i="101"/>
  <c r="AF164" i="101"/>
  <c r="AE164" i="101"/>
  <c r="Z164" i="101"/>
  <c r="Y164" i="101"/>
  <c r="T164" i="101"/>
  <c r="S164" i="101"/>
  <c r="N164" i="101"/>
  <c r="M164" i="101"/>
  <c r="H164" i="101"/>
  <c r="G164" i="101"/>
  <c r="B164" i="101"/>
  <c r="AF163" i="101"/>
  <c r="AE163" i="101"/>
  <c r="Z163" i="101"/>
  <c r="Y163" i="101"/>
  <c r="T163" i="101"/>
  <c r="S163" i="101"/>
  <c r="N163" i="101"/>
  <c r="M163" i="101"/>
  <c r="H163" i="101"/>
  <c r="G163" i="101"/>
  <c r="B163" i="101"/>
  <c r="AF162" i="101"/>
  <c r="AE162" i="101"/>
  <c r="Z162" i="101"/>
  <c r="Y162" i="101"/>
  <c r="T162" i="101"/>
  <c r="S162" i="101"/>
  <c r="N162" i="101"/>
  <c r="M162" i="101"/>
  <c r="H162" i="101"/>
  <c r="G162" i="101"/>
  <c r="B162" i="101"/>
  <c r="AF161" i="101"/>
  <c r="AE161" i="101"/>
  <c r="Z161" i="101"/>
  <c r="Y161" i="101"/>
  <c r="T161" i="101"/>
  <c r="S161" i="101"/>
  <c r="N161" i="101"/>
  <c r="M161" i="101"/>
  <c r="H161" i="101"/>
  <c r="G161" i="101"/>
  <c r="B161" i="101"/>
  <c r="AF160" i="101"/>
  <c r="AE160" i="101"/>
  <c r="Z160" i="101"/>
  <c r="Y160" i="101"/>
  <c r="T160" i="101"/>
  <c r="S160" i="101"/>
  <c r="N160" i="101"/>
  <c r="M160" i="101"/>
  <c r="H160" i="101"/>
  <c r="G160" i="101"/>
  <c r="B160" i="101"/>
  <c r="AF159" i="101"/>
  <c r="AE159" i="101"/>
  <c r="Z159" i="101"/>
  <c r="Y159" i="101"/>
  <c r="T159" i="101"/>
  <c r="S159" i="101"/>
  <c r="N159" i="101"/>
  <c r="M159" i="101"/>
  <c r="H159" i="101"/>
  <c r="G159" i="101"/>
  <c r="B159" i="101"/>
  <c r="AF158" i="101"/>
  <c r="AE158" i="101"/>
  <c r="Z158" i="101"/>
  <c r="Y158" i="101"/>
  <c r="T158" i="101"/>
  <c r="S158" i="101"/>
  <c r="N158" i="101"/>
  <c r="M158" i="101"/>
  <c r="H158" i="101"/>
  <c r="G158" i="101"/>
  <c r="B158" i="101"/>
  <c r="AF157" i="101"/>
  <c r="AD157" i="101"/>
  <c r="AB157" i="101" s="1"/>
  <c r="Z157" i="101"/>
  <c r="X157" i="101"/>
  <c r="V157" i="101" s="1"/>
  <c r="T157" i="101"/>
  <c r="R157" i="101"/>
  <c r="P157" i="101" s="1"/>
  <c r="N157" i="101"/>
  <c r="L157" i="101"/>
  <c r="J157" i="101" s="1"/>
  <c r="H157" i="101"/>
  <c r="F157" i="101"/>
  <c r="B157" i="101"/>
  <c r="AB156" i="101"/>
  <c r="V156" i="101"/>
  <c r="P156" i="101"/>
  <c r="J156" i="101"/>
  <c r="D156" i="101"/>
  <c r="AF155" i="101"/>
  <c r="AE155" i="101"/>
  <c r="Z155" i="101"/>
  <c r="Y155" i="101"/>
  <c r="T155" i="101"/>
  <c r="S155" i="101"/>
  <c r="N155" i="101"/>
  <c r="M155" i="101"/>
  <c r="H155" i="101"/>
  <c r="G155" i="101"/>
  <c r="B155" i="101"/>
  <c r="AF154" i="101"/>
  <c r="AE154" i="101"/>
  <c r="Z154" i="101"/>
  <c r="Y154" i="101"/>
  <c r="T154" i="101"/>
  <c r="S154" i="101"/>
  <c r="N154" i="101"/>
  <c r="M154" i="101"/>
  <c r="H154" i="101"/>
  <c r="G154" i="101"/>
  <c r="B154" i="101"/>
  <c r="AF153" i="101"/>
  <c r="AE153" i="101"/>
  <c r="Z153" i="101"/>
  <c r="Y153" i="101"/>
  <c r="T153" i="101"/>
  <c r="S153" i="101"/>
  <c r="N153" i="101"/>
  <c r="M153" i="101"/>
  <c r="H153" i="101"/>
  <c r="G153" i="101"/>
  <c r="B153" i="101"/>
  <c r="AF152" i="101"/>
  <c r="AE152" i="101"/>
  <c r="Z152" i="101"/>
  <c r="Y152" i="101"/>
  <c r="T152" i="101"/>
  <c r="S152" i="101"/>
  <c r="N152" i="101"/>
  <c r="M152" i="101"/>
  <c r="H152" i="101"/>
  <c r="G152" i="101"/>
  <c r="B152" i="101"/>
  <c r="AF151" i="101"/>
  <c r="AE151" i="101"/>
  <c r="Z151" i="101"/>
  <c r="Y151" i="101"/>
  <c r="T151" i="101"/>
  <c r="S151" i="101"/>
  <c r="N151" i="101"/>
  <c r="M151" i="101"/>
  <c r="H151" i="101"/>
  <c r="G151" i="101"/>
  <c r="B151" i="101"/>
  <c r="AF150" i="101"/>
  <c r="AE150" i="101"/>
  <c r="Z150" i="101"/>
  <c r="Y150" i="101"/>
  <c r="T150" i="101"/>
  <c r="S150" i="101"/>
  <c r="N150" i="101"/>
  <c r="M150" i="101"/>
  <c r="H150" i="101"/>
  <c r="G150" i="101"/>
  <c r="B150" i="101"/>
  <c r="AF149" i="101"/>
  <c r="AE149" i="101"/>
  <c r="Z149" i="101"/>
  <c r="Y149" i="101"/>
  <c r="T149" i="101"/>
  <c r="S149" i="101"/>
  <c r="N149" i="101"/>
  <c r="M149" i="101"/>
  <c r="H149" i="101"/>
  <c r="G149" i="101"/>
  <c r="B149" i="101"/>
  <c r="AF148" i="101"/>
  <c r="AE148" i="101"/>
  <c r="Z148" i="101"/>
  <c r="Y148" i="101"/>
  <c r="T148" i="101"/>
  <c r="S148" i="101"/>
  <c r="N148" i="101"/>
  <c r="M148" i="101"/>
  <c r="H148" i="101"/>
  <c r="G148" i="101"/>
  <c r="B148" i="101"/>
  <c r="AF147" i="101"/>
  <c r="AE147" i="101"/>
  <c r="Z147" i="101"/>
  <c r="Y147" i="101"/>
  <c r="T147" i="101"/>
  <c r="S147" i="101"/>
  <c r="N147" i="101"/>
  <c r="M147" i="101"/>
  <c r="H147" i="101"/>
  <c r="G147" i="101"/>
  <c r="B147" i="101"/>
  <c r="AF146" i="101"/>
  <c r="AE146" i="101"/>
  <c r="Z146" i="101"/>
  <c r="Y146" i="101"/>
  <c r="T146" i="101"/>
  <c r="S146" i="101"/>
  <c r="N146" i="101"/>
  <c r="M146" i="101"/>
  <c r="H146" i="101"/>
  <c r="G146" i="101"/>
  <c r="B146" i="101"/>
  <c r="AF145" i="101"/>
  <c r="AE145" i="101"/>
  <c r="Z145" i="101"/>
  <c r="Y145" i="101"/>
  <c r="T145" i="101"/>
  <c r="S145" i="101"/>
  <c r="N145" i="101"/>
  <c r="M145" i="101"/>
  <c r="H145" i="101"/>
  <c r="G145" i="101"/>
  <c r="B145" i="101"/>
  <c r="AF144" i="101"/>
  <c r="AE144" i="101"/>
  <c r="Z144" i="101"/>
  <c r="Y144" i="101"/>
  <c r="T144" i="101"/>
  <c r="S144" i="101"/>
  <c r="N144" i="101"/>
  <c r="M144" i="101"/>
  <c r="H144" i="101"/>
  <c r="G144" i="101"/>
  <c r="B144" i="101"/>
  <c r="AF143" i="101"/>
  <c r="AE143" i="101"/>
  <c r="Z143" i="101"/>
  <c r="Y143" i="101"/>
  <c r="T143" i="101"/>
  <c r="S143" i="101"/>
  <c r="N143" i="101"/>
  <c r="M143" i="101"/>
  <c r="H143" i="101"/>
  <c r="G143" i="101"/>
  <c r="B143" i="101"/>
  <c r="AF142" i="101"/>
  <c r="AE142" i="101"/>
  <c r="Z142" i="101"/>
  <c r="Y142" i="101"/>
  <c r="T142" i="101"/>
  <c r="S142" i="101"/>
  <c r="N142" i="101"/>
  <c r="M142" i="101"/>
  <c r="H142" i="101"/>
  <c r="G142" i="101"/>
  <c r="B142" i="101"/>
  <c r="AF141" i="101"/>
  <c r="AE141" i="101"/>
  <c r="Z141" i="101"/>
  <c r="Y141" i="101"/>
  <c r="T141" i="101"/>
  <c r="S141" i="101"/>
  <c r="N141" i="101"/>
  <c r="M141" i="101"/>
  <c r="H141" i="101"/>
  <c r="G141" i="101"/>
  <c r="B141" i="101"/>
  <c r="AF140" i="101"/>
  <c r="AD140" i="101"/>
  <c r="AB140" i="101" s="1"/>
  <c r="Z140" i="101"/>
  <c r="X140" i="101"/>
  <c r="V140" i="101" s="1"/>
  <c r="T140" i="101"/>
  <c r="R140" i="101"/>
  <c r="P140" i="101" s="1"/>
  <c r="N140" i="101"/>
  <c r="L140" i="101"/>
  <c r="J140" i="101" s="1"/>
  <c r="H140" i="101"/>
  <c r="F140" i="101"/>
  <c r="D140" i="101" s="1"/>
  <c r="B140" i="101"/>
  <c r="AB139" i="101"/>
  <c r="V139" i="101"/>
  <c r="P139" i="101"/>
  <c r="J139" i="101"/>
  <c r="D139" i="101"/>
  <c r="AF138" i="101"/>
  <c r="AE138" i="101"/>
  <c r="Z138" i="101"/>
  <c r="Y138" i="101"/>
  <c r="T138" i="101"/>
  <c r="S138" i="101"/>
  <c r="N138" i="101"/>
  <c r="M138" i="101"/>
  <c r="H138" i="101"/>
  <c r="G138" i="101"/>
  <c r="B138" i="101"/>
  <c r="AF137" i="101"/>
  <c r="AE137" i="101"/>
  <c r="Z137" i="101"/>
  <c r="Y137" i="101"/>
  <c r="T137" i="101"/>
  <c r="S137" i="101"/>
  <c r="N137" i="101"/>
  <c r="M137" i="101"/>
  <c r="H137" i="101"/>
  <c r="G137" i="101"/>
  <c r="B137" i="101"/>
  <c r="AF136" i="101"/>
  <c r="AE136" i="101"/>
  <c r="Z136" i="101"/>
  <c r="Y136" i="101"/>
  <c r="T136" i="101"/>
  <c r="S136" i="101"/>
  <c r="N136" i="101"/>
  <c r="M136" i="101"/>
  <c r="H136" i="101"/>
  <c r="G136" i="101"/>
  <c r="B136" i="101"/>
  <c r="AF135" i="101"/>
  <c r="AE135" i="101"/>
  <c r="Z135" i="101"/>
  <c r="Y135" i="101"/>
  <c r="T135" i="101"/>
  <c r="S135" i="101"/>
  <c r="N135" i="101"/>
  <c r="M135" i="101"/>
  <c r="H135" i="101"/>
  <c r="G135" i="101"/>
  <c r="B135" i="101"/>
  <c r="AF134" i="101"/>
  <c r="AE134" i="101"/>
  <c r="Z134" i="101"/>
  <c r="Y134" i="101"/>
  <c r="T134" i="101"/>
  <c r="S134" i="101"/>
  <c r="N134" i="101"/>
  <c r="M134" i="101"/>
  <c r="H134" i="101"/>
  <c r="G134" i="101"/>
  <c r="B134" i="101"/>
  <c r="AF133" i="101"/>
  <c r="AE133" i="101"/>
  <c r="Z133" i="101"/>
  <c r="Y133" i="101"/>
  <c r="T133" i="101"/>
  <c r="S133" i="101"/>
  <c r="N133" i="101"/>
  <c r="M133" i="101"/>
  <c r="H133" i="101"/>
  <c r="G133" i="101"/>
  <c r="B133" i="101"/>
  <c r="AF132" i="101"/>
  <c r="AE132" i="101"/>
  <c r="Z132" i="101"/>
  <c r="Y132" i="101"/>
  <c r="T132" i="101"/>
  <c r="S132" i="101"/>
  <c r="N132" i="101"/>
  <c r="M132" i="101"/>
  <c r="H132" i="101"/>
  <c r="G132" i="101"/>
  <c r="B132" i="101"/>
  <c r="AF131" i="101"/>
  <c r="AE131" i="101"/>
  <c r="Z131" i="101"/>
  <c r="Y131" i="101"/>
  <c r="T131" i="101"/>
  <c r="S131" i="101"/>
  <c r="N131" i="101"/>
  <c r="M131" i="101"/>
  <c r="H131" i="101"/>
  <c r="G131" i="101"/>
  <c r="B131" i="101"/>
  <c r="AF130" i="101"/>
  <c r="AE130" i="101"/>
  <c r="Z130" i="101"/>
  <c r="Y130" i="101"/>
  <c r="T130" i="101"/>
  <c r="S130" i="101"/>
  <c r="N130" i="101"/>
  <c r="M130" i="101"/>
  <c r="H130" i="101"/>
  <c r="G130" i="101"/>
  <c r="B130" i="101"/>
  <c r="AF129" i="101"/>
  <c r="AE129" i="101"/>
  <c r="Z129" i="101"/>
  <c r="Y129" i="101"/>
  <c r="T129" i="101"/>
  <c r="S129" i="101"/>
  <c r="N129" i="101"/>
  <c r="M129" i="101"/>
  <c r="H129" i="101"/>
  <c r="G129" i="101"/>
  <c r="B129" i="101"/>
  <c r="AF128" i="101"/>
  <c r="AE128" i="101"/>
  <c r="Z128" i="101"/>
  <c r="Y128" i="101"/>
  <c r="T128" i="101"/>
  <c r="S128" i="101"/>
  <c r="N128" i="101"/>
  <c r="M128" i="101"/>
  <c r="H128" i="101"/>
  <c r="G128" i="101"/>
  <c r="B128" i="101"/>
  <c r="AF127" i="101"/>
  <c r="AE127" i="101"/>
  <c r="Z127" i="101"/>
  <c r="Y127" i="101"/>
  <c r="T127" i="101"/>
  <c r="S127" i="101"/>
  <c r="N127" i="101"/>
  <c r="M127" i="101"/>
  <c r="H127" i="101"/>
  <c r="G127" i="101"/>
  <c r="B127" i="101"/>
  <c r="AF126" i="101"/>
  <c r="AE126" i="101"/>
  <c r="Z126" i="101"/>
  <c r="Y126" i="101"/>
  <c r="T126" i="101"/>
  <c r="S126" i="101"/>
  <c r="N126" i="101"/>
  <c r="M126" i="101"/>
  <c r="H126" i="101"/>
  <c r="G126" i="101"/>
  <c r="B126" i="101"/>
  <c r="AF125" i="101"/>
  <c r="AE125" i="101"/>
  <c r="Z125" i="101"/>
  <c r="Y125" i="101"/>
  <c r="T125" i="101"/>
  <c r="S125" i="101"/>
  <c r="N125" i="101"/>
  <c r="M125" i="101"/>
  <c r="H125" i="101"/>
  <c r="G125" i="101"/>
  <c r="B125" i="101"/>
  <c r="AF124" i="101"/>
  <c r="AE124" i="101"/>
  <c r="Z124" i="101"/>
  <c r="Y124" i="101"/>
  <c r="T124" i="101"/>
  <c r="S124" i="101"/>
  <c r="N124" i="101"/>
  <c r="M124" i="101"/>
  <c r="H124" i="101"/>
  <c r="G124" i="101"/>
  <c r="B124" i="101"/>
  <c r="AF123" i="101"/>
  <c r="AD123" i="101"/>
  <c r="AB123" i="101" s="1"/>
  <c r="Z123" i="101"/>
  <c r="X123" i="101"/>
  <c r="V123" i="101" s="1"/>
  <c r="T123" i="101"/>
  <c r="R123" i="101"/>
  <c r="P123" i="101" s="1"/>
  <c r="N123" i="101"/>
  <c r="L123" i="101"/>
  <c r="J123" i="101" s="1"/>
  <c r="H123" i="101"/>
  <c r="F123" i="101"/>
  <c r="D123" i="101" s="1"/>
  <c r="B123" i="101"/>
  <c r="AI122" i="101"/>
  <c r="AB122" i="101"/>
  <c r="V122" i="101"/>
  <c r="P122" i="101"/>
  <c r="J122" i="101"/>
  <c r="D122" i="101"/>
  <c r="AF121" i="101"/>
  <c r="AE121" i="101"/>
  <c r="Z121" i="101"/>
  <c r="Y121" i="101"/>
  <c r="T121" i="101"/>
  <c r="S121" i="101"/>
  <c r="N121" i="101"/>
  <c r="M121" i="101"/>
  <c r="H121" i="101"/>
  <c r="G121" i="101"/>
  <c r="B121" i="101"/>
  <c r="AF120" i="101"/>
  <c r="AE120" i="101"/>
  <c r="Z120" i="101"/>
  <c r="Y120" i="101"/>
  <c r="T120" i="101"/>
  <c r="S120" i="101"/>
  <c r="N120" i="101"/>
  <c r="M120" i="101"/>
  <c r="H120" i="101"/>
  <c r="G120" i="101"/>
  <c r="B120" i="101"/>
  <c r="AF119" i="101"/>
  <c r="AE119" i="101"/>
  <c r="Z119" i="101"/>
  <c r="Y119" i="101"/>
  <c r="T119" i="101"/>
  <c r="S119" i="101"/>
  <c r="N119" i="101"/>
  <c r="M119" i="101"/>
  <c r="H119" i="101"/>
  <c r="G119" i="101"/>
  <c r="B119" i="101"/>
  <c r="AF118" i="101"/>
  <c r="AE118" i="101"/>
  <c r="Z118" i="101"/>
  <c r="Y118" i="101"/>
  <c r="T118" i="101"/>
  <c r="S118" i="101"/>
  <c r="N118" i="101"/>
  <c r="M118" i="101"/>
  <c r="H118" i="101"/>
  <c r="G118" i="101"/>
  <c r="B118" i="101"/>
  <c r="AE107" i="101"/>
  <c r="AE106" i="101" s="1"/>
  <c r="Y107" i="101"/>
  <c r="Y106" i="101" s="1"/>
  <c r="S107" i="101"/>
  <c r="S106" i="101" s="1"/>
  <c r="M107" i="101"/>
  <c r="M106" i="101" s="1"/>
  <c r="G107" i="101"/>
  <c r="G106" i="101" s="1"/>
  <c r="B107" i="101"/>
  <c r="AD106" i="101"/>
  <c r="AB106" i="101" s="1"/>
  <c r="X106" i="101"/>
  <c r="V106" i="101" s="1"/>
  <c r="R106" i="101"/>
  <c r="P106" i="101" s="1"/>
  <c r="L106" i="101"/>
  <c r="J106" i="101" s="1"/>
  <c r="F106" i="101"/>
  <c r="B106" i="101"/>
  <c r="AB105" i="101"/>
  <c r="V105" i="101"/>
  <c r="P105" i="101"/>
  <c r="J105" i="101"/>
  <c r="D105" i="101"/>
  <c r="AF104" i="101"/>
  <c r="AE104" i="101"/>
  <c r="Z104" i="101"/>
  <c r="Y104" i="101"/>
  <c r="T104" i="101"/>
  <c r="S104" i="101"/>
  <c r="N104" i="101"/>
  <c r="M104" i="101"/>
  <c r="H104" i="101"/>
  <c r="G104" i="101"/>
  <c r="B104" i="101"/>
  <c r="AF103" i="101"/>
  <c r="AE103" i="101"/>
  <c r="Z103" i="101"/>
  <c r="Y103" i="101"/>
  <c r="T103" i="101"/>
  <c r="S103" i="101"/>
  <c r="N103" i="101"/>
  <c r="M103" i="101"/>
  <c r="H103" i="101"/>
  <c r="G103" i="101"/>
  <c r="B103" i="101"/>
  <c r="AF102" i="101"/>
  <c r="AE102" i="101"/>
  <c r="Z102" i="101"/>
  <c r="Y102" i="101"/>
  <c r="T102" i="101"/>
  <c r="S102" i="101"/>
  <c r="N102" i="101"/>
  <c r="M102" i="101"/>
  <c r="H102" i="101"/>
  <c r="G102" i="101"/>
  <c r="B102" i="101"/>
  <c r="AF101" i="101"/>
  <c r="AE101" i="101"/>
  <c r="Z101" i="101"/>
  <c r="Y101" i="101"/>
  <c r="T101" i="101"/>
  <c r="S101" i="101"/>
  <c r="N101" i="101"/>
  <c r="M101" i="101"/>
  <c r="H101" i="101"/>
  <c r="G101" i="101"/>
  <c r="AF100" i="101"/>
  <c r="AE100" i="101"/>
  <c r="Z100" i="101"/>
  <c r="Y100" i="101"/>
  <c r="T100" i="101"/>
  <c r="S100" i="101"/>
  <c r="N100" i="101"/>
  <c r="M100" i="101"/>
  <c r="H100" i="101"/>
  <c r="G100" i="101"/>
  <c r="AF99" i="101"/>
  <c r="AE99" i="101"/>
  <c r="Z99" i="101"/>
  <c r="Y99" i="101"/>
  <c r="T99" i="101"/>
  <c r="S99" i="101"/>
  <c r="N99" i="101"/>
  <c r="M99" i="101"/>
  <c r="H99" i="101"/>
  <c r="G99" i="101"/>
  <c r="AF98" i="101"/>
  <c r="AE98" i="101"/>
  <c r="Z98" i="101"/>
  <c r="Y98" i="101"/>
  <c r="T98" i="101"/>
  <c r="S98" i="101"/>
  <c r="N98" i="101"/>
  <c r="M98" i="101"/>
  <c r="H98" i="101"/>
  <c r="G98" i="101"/>
  <c r="AF96" i="101"/>
  <c r="AD89" i="101"/>
  <c r="AB89" i="101" s="1"/>
  <c r="X89" i="101"/>
  <c r="V89" i="101" s="1"/>
  <c r="R89" i="101"/>
  <c r="P89" i="101" s="1"/>
  <c r="L89" i="101"/>
  <c r="F89" i="101"/>
  <c r="D89" i="101" s="1"/>
  <c r="B89" i="101"/>
  <c r="AB88" i="101"/>
  <c r="V88" i="101"/>
  <c r="P88" i="101"/>
  <c r="J88" i="101"/>
  <c r="D88" i="101"/>
  <c r="AF87" i="101"/>
  <c r="AE87" i="101"/>
  <c r="Z87" i="101"/>
  <c r="Y87" i="101"/>
  <c r="T87" i="101"/>
  <c r="S87" i="101"/>
  <c r="N87" i="101"/>
  <c r="M87" i="101"/>
  <c r="H87" i="101"/>
  <c r="G87" i="101"/>
  <c r="B87" i="101"/>
  <c r="AF86" i="101"/>
  <c r="AE86" i="101"/>
  <c r="Z86" i="101"/>
  <c r="Y86" i="101"/>
  <c r="T86" i="101"/>
  <c r="S86" i="101"/>
  <c r="N86" i="101"/>
  <c r="M86" i="101"/>
  <c r="H86" i="101"/>
  <c r="G86" i="101"/>
  <c r="B86" i="101"/>
  <c r="AF85" i="101"/>
  <c r="AE85" i="101"/>
  <c r="Z85" i="101"/>
  <c r="Y85" i="101"/>
  <c r="T85" i="101"/>
  <c r="S85" i="101"/>
  <c r="N85" i="101"/>
  <c r="M85" i="101"/>
  <c r="H85" i="101"/>
  <c r="G85" i="101"/>
  <c r="B85" i="101"/>
  <c r="AF84" i="101"/>
  <c r="AE84" i="101"/>
  <c r="Z84" i="101"/>
  <c r="Y84" i="101"/>
  <c r="T84" i="101"/>
  <c r="S84" i="101"/>
  <c r="N84" i="101"/>
  <c r="M84" i="101"/>
  <c r="H84" i="101"/>
  <c r="G84" i="101"/>
  <c r="B84" i="101"/>
  <c r="AF83" i="101"/>
  <c r="AE83" i="101"/>
  <c r="Z83" i="101"/>
  <c r="Y83" i="101"/>
  <c r="T83" i="101"/>
  <c r="S83" i="101"/>
  <c r="N83" i="101"/>
  <c r="M83" i="101"/>
  <c r="H83" i="101"/>
  <c r="G83" i="101"/>
  <c r="B83" i="101"/>
  <c r="AF82" i="101"/>
  <c r="AE82" i="101"/>
  <c r="Z82" i="101"/>
  <c r="Y82" i="101"/>
  <c r="T82" i="101"/>
  <c r="S82" i="101"/>
  <c r="N82" i="101"/>
  <c r="M82" i="101"/>
  <c r="H82" i="101"/>
  <c r="G82" i="101"/>
  <c r="B82" i="101"/>
  <c r="AF81" i="101"/>
  <c r="AE81" i="101"/>
  <c r="Z81" i="101"/>
  <c r="Y81" i="101"/>
  <c r="T81" i="101"/>
  <c r="S81" i="101"/>
  <c r="N81" i="101"/>
  <c r="M81" i="101"/>
  <c r="H81" i="101"/>
  <c r="G81" i="101"/>
  <c r="AF80" i="101"/>
  <c r="AE80" i="101"/>
  <c r="Z80" i="101"/>
  <c r="Y80" i="101"/>
  <c r="T80" i="101"/>
  <c r="S80" i="101"/>
  <c r="N80" i="101"/>
  <c r="M80" i="101"/>
  <c r="H80" i="101"/>
  <c r="G80" i="101"/>
  <c r="AF79" i="101"/>
  <c r="AE79" i="101"/>
  <c r="Z79" i="101"/>
  <c r="Y79" i="101"/>
  <c r="T79" i="101"/>
  <c r="S79" i="101"/>
  <c r="N79" i="101"/>
  <c r="M79" i="101"/>
  <c r="H79" i="101"/>
  <c r="G79" i="101"/>
  <c r="AD72" i="101"/>
  <c r="AB72" i="101" s="1"/>
  <c r="X72" i="101"/>
  <c r="V72" i="101" s="1"/>
  <c r="R72" i="101"/>
  <c r="P72" i="101" s="1"/>
  <c r="L72" i="101"/>
  <c r="J72" i="101" s="1"/>
  <c r="F72" i="101"/>
  <c r="B72" i="101"/>
  <c r="AB71" i="101"/>
  <c r="V71" i="101"/>
  <c r="P71" i="101"/>
  <c r="J71" i="101"/>
  <c r="D71" i="101"/>
  <c r="AF70" i="101"/>
  <c r="AE70" i="101"/>
  <c r="Z70" i="101"/>
  <c r="Y70" i="101"/>
  <c r="T70" i="101"/>
  <c r="S70" i="101"/>
  <c r="N70" i="101"/>
  <c r="M70" i="101"/>
  <c r="H70" i="101"/>
  <c r="G70" i="101"/>
  <c r="B70" i="101"/>
  <c r="AF69" i="101"/>
  <c r="AE69" i="101"/>
  <c r="Z69" i="101"/>
  <c r="Y69" i="101"/>
  <c r="T69" i="101"/>
  <c r="S69" i="101"/>
  <c r="N69" i="101"/>
  <c r="M69" i="101"/>
  <c r="H69" i="101"/>
  <c r="G69" i="101"/>
  <c r="B69" i="101"/>
  <c r="AF68" i="101"/>
  <c r="AE68" i="101"/>
  <c r="Z68" i="101"/>
  <c r="Y68" i="101"/>
  <c r="T68" i="101"/>
  <c r="S68" i="101"/>
  <c r="N68" i="101"/>
  <c r="M68" i="101"/>
  <c r="H68" i="101"/>
  <c r="G68" i="101"/>
  <c r="B68" i="101"/>
  <c r="AF67" i="101"/>
  <c r="AE67" i="101"/>
  <c r="Z67" i="101"/>
  <c r="Y67" i="101"/>
  <c r="T67" i="101"/>
  <c r="S67" i="101"/>
  <c r="N67" i="101"/>
  <c r="M67" i="101"/>
  <c r="H67" i="101"/>
  <c r="G67" i="101"/>
  <c r="B67" i="101"/>
  <c r="AF66" i="101"/>
  <c r="AE66" i="101"/>
  <c r="Z66" i="101"/>
  <c r="Y66" i="101"/>
  <c r="T66" i="101"/>
  <c r="S66" i="101"/>
  <c r="N66" i="101"/>
  <c r="M66" i="101"/>
  <c r="H66" i="101"/>
  <c r="G66" i="101"/>
  <c r="B66" i="101"/>
  <c r="AF65" i="101"/>
  <c r="AE65" i="101"/>
  <c r="Z65" i="101"/>
  <c r="Y65" i="101"/>
  <c r="T65" i="101"/>
  <c r="S65" i="101"/>
  <c r="N65" i="101"/>
  <c r="M65" i="101"/>
  <c r="H65" i="101"/>
  <c r="G65" i="101"/>
  <c r="B65" i="101"/>
  <c r="AF64" i="101"/>
  <c r="AE64" i="101"/>
  <c r="Z64" i="101"/>
  <c r="Y64" i="101"/>
  <c r="T64" i="101"/>
  <c r="S64" i="101"/>
  <c r="N64" i="101"/>
  <c r="M64" i="101"/>
  <c r="H64" i="101"/>
  <c r="G64" i="101"/>
  <c r="B64" i="101"/>
  <c r="AF63" i="101"/>
  <c r="AE63" i="101"/>
  <c r="Z63" i="101"/>
  <c r="Y63" i="101"/>
  <c r="T63" i="101"/>
  <c r="S63" i="101"/>
  <c r="N63" i="101"/>
  <c r="M63" i="101"/>
  <c r="H63" i="101"/>
  <c r="G63" i="101"/>
  <c r="B63" i="101"/>
  <c r="AF62" i="101"/>
  <c r="AE62" i="101"/>
  <c r="Z62" i="101"/>
  <c r="Y62" i="101"/>
  <c r="T62" i="101"/>
  <c r="S62" i="101"/>
  <c r="N62" i="101"/>
  <c r="M62" i="101"/>
  <c r="H62" i="101"/>
  <c r="G62" i="101"/>
  <c r="B62" i="101"/>
  <c r="AF61" i="101"/>
  <c r="AE61" i="101"/>
  <c r="Z61" i="101"/>
  <c r="Y61" i="101"/>
  <c r="T61" i="101"/>
  <c r="S61" i="101"/>
  <c r="N61" i="101"/>
  <c r="M61" i="101"/>
  <c r="H61" i="101"/>
  <c r="G61" i="101"/>
  <c r="B61" i="101"/>
  <c r="AF60" i="101"/>
  <c r="AE60" i="101"/>
  <c r="Z60" i="101"/>
  <c r="Y60" i="101"/>
  <c r="T60" i="101"/>
  <c r="S60" i="101"/>
  <c r="N60" i="101"/>
  <c r="M60" i="101"/>
  <c r="H60" i="101"/>
  <c r="G60" i="101"/>
  <c r="B60" i="101"/>
  <c r="AF59" i="101"/>
  <c r="AE59" i="101"/>
  <c r="Z59" i="101"/>
  <c r="Y59" i="101"/>
  <c r="T59" i="101"/>
  <c r="S59" i="101"/>
  <c r="N59" i="101"/>
  <c r="M59" i="101"/>
  <c r="H59" i="101"/>
  <c r="G59" i="101"/>
  <c r="B59" i="101"/>
  <c r="AF58" i="101"/>
  <c r="AE58" i="101"/>
  <c r="Z58" i="101"/>
  <c r="Y58" i="101"/>
  <c r="T58" i="101"/>
  <c r="S58" i="101"/>
  <c r="N58" i="101"/>
  <c r="M58" i="101"/>
  <c r="H58" i="101"/>
  <c r="G58" i="101"/>
  <c r="B58" i="101"/>
  <c r="AD55" i="101"/>
  <c r="AB55" i="101" s="1"/>
  <c r="X55" i="101"/>
  <c r="V55" i="101" s="1"/>
  <c r="R55" i="101"/>
  <c r="P55" i="101" s="1"/>
  <c r="L55" i="101"/>
  <c r="J55" i="101" s="1"/>
  <c r="F55" i="101"/>
  <c r="B55" i="101"/>
  <c r="AB54" i="101"/>
  <c r="V54" i="101"/>
  <c r="P54" i="101"/>
  <c r="J54" i="101"/>
  <c r="D54" i="101"/>
  <c r="AF53" i="101"/>
  <c r="AE53" i="101"/>
  <c r="Z53" i="101"/>
  <c r="Y53" i="101"/>
  <c r="T53" i="101"/>
  <c r="S53" i="101"/>
  <c r="N53" i="101"/>
  <c r="M53" i="101"/>
  <c r="H53" i="101"/>
  <c r="G53" i="101"/>
  <c r="B53" i="101"/>
  <c r="AF52" i="101"/>
  <c r="AE52" i="101"/>
  <c r="Z52" i="101"/>
  <c r="Y52" i="101"/>
  <c r="T52" i="101"/>
  <c r="S52" i="101"/>
  <c r="N52" i="101"/>
  <c r="M52" i="101"/>
  <c r="H52" i="101"/>
  <c r="G52" i="101"/>
  <c r="B52" i="101"/>
  <c r="AF51" i="101"/>
  <c r="AE51" i="101"/>
  <c r="Z51" i="101"/>
  <c r="Y51" i="101"/>
  <c r="T51" i="101"/>
  <c r="S51" i="101"/>
  <c r="N51" i="101"/>
  <c r="M51" i="101"/>
  <c r="H51" i="101"/>
  <c r="G51" i="101"/>
  <c r="B51" i="101"/>
  <c r="AF50" i="101"/>
  <c r="AE50" i="101"/>
  <c r="Z50" i="101"/>
  <c r="Y50" i="101"/>
  <c r="T50" i="101"/>
  <c r="S50" i="101"/>
  <c r="N50" i="101"/>
  <c r="M50" i="101"/>
  <c r="H50" i="101"/>
  <c r="G50" i="101"/>
  <c r="AF49" i="101"/>
  <c r="AE49" i="101"/>
  <c r="Z49" i="101"/>
  <c r="Y49" i="101"/>
  <c r="T49" i="101"/>
  <c r="S49" i="101"/>
  <c r="N49" i="101"/>
  <c r="M49" i="101"/>
  <c r="H49" i="101"/>
  <c r="G49" i="101"/>
  <c r="AF48" i="101"/>
  <c r="AE48" i="101"/>
  <c r="Z48" i="101"/>
  <c r="Y48" i="101"/>
  <c r="T48" i="101"/>
  <c r="S48" i="101"/>
  <c r="N48" i="101"/>
  <c r="M48" i="101"/>
  <c r="H48" i="101"/>
  <c r="G48" i="101"/>
  <c r="AF47" i="101"/>
  <c r="AE47" i="101"/>
  <c r="Z47" i="101"/>
  <c r="Y47" i="101"/>
  <c r="T47" i="101"/>
  <c r="S47" i="101"/>
  <c r="N47" i="101"/>
  <c r="M47" i="101"/>
  <c r="H47" i="101"/>
  <c r="G47" i="101"/>
  <c r="AF46" i="101"/>
  <c r="Z46" i="101"/>
  <c r="T46" i="101"/>
  <c r="N46" i="101"/>
  <c r="H46" i="101"/>
  <c r="AD38" i="101"/>
  <c r="AB38" i="101" s="1"/>
  <c r="X38" i="101"/>
  <c r="V38" i="101" s="1"/>
  <c r="R38" i="101"/>
  <c r="L38" i="101"/>
  <c r="J38" i="101" s="1"/>
  <c r="F38" i="101"/>
  <c r="D38" i="101" s="1"/>
  <c r="B38" i="101"/>
  <c r="AB37" i="101"/>
  <c r="V37" i="101"/>
  <c r="P37" i="101"/>
  <c r="J37" i="101"/>
  <c r="D37" i="101"/>
  <c r="AF36" i="101"/>
  <c r="AE36" i="101"/>
  <c r="Z36" i="101"/>
  <c r="Y36" i="101"/>
  <c r="T36" i="101"/>
  <c r="S36" i="101"/>
  <c r="N36" i="101"/>
  <c r="M36" i="101"/>
  <c r="H36" i="101"/>
  <c r="G36" i="101"/>
  <c r="B36" i="101"/>
  <c r="AF35" i="101"/>
  <c r="AE35" i="101"/>
  <c r="Z35" i="101"/>
  <c r="Y35" i="101"/>
  <c r="T35" i="101"/>
  <c r="S35" i="101"/>
  <c r="N35" i="101"/>
  <c r="M35" i="101"/>
  <c r="H35" i="101"/>
  <c r="G35" i="101"/>
  <c r="B35" i="101"/>
  <c r="AF34" i="101"/>
  <c r="AE34" i="101"/>
  <c r="Z34" i="101"/>
  <c r="Y34" i="101"/>
  <c r="T34" i="101"/>
  <c r="S34" i="101"/>
  <c r="N34" i="101"/>
  <c r="M34" i="101"/>
  <c r="H34" i="101"/>
  <c r="G34" i="101"/>
  <c r="B34" i="101"/>
  <c r="AF33" i="101"/>
  <c r="AE33" i="101"/>
  <c r="Z33" i="101"/>
  <c r="Y33" i="101"/>
  <c r="T33" i="101"/>
  <c r="S33" i="101"/>
  <c r="N33" i="101"/>
  <c r="M33" i="101"/>
  <c r="H33" i="101"/>
  <c r="G33" i="101"/>
  <c r="B33" i="101"/>
  <c r="AF32" i="101"/>
  <c r="AE32" i="101"/>
  <c r="Z32" i="101"/>
  <c r="Y32" i="101"/>
  <c r="T32" i="101"/>
  <c r="S32" i="101"/>
  <c r="N32" i="101"/>
  <c r="M32" i="101"/>
  <c r="H32" i="101"/>
  <c r="G32" i="101"/>
  <c r="B32" i="101"/>
  <c r="AF31" i="101"/>
  <c r="AE31" i="101"/>
  <c r="Z31" i="101"/>
  <c r="Y31" i="101"/>
  <c r="T31" i="101"/>
  <c r="S31" i="101"/>
  <c r="N31" i="101"/>
  <c r="M31" i="101"/>
  <c r="H31" i="101"/>
  <c r="G31" i="101"/>
  <c r="B31" i="101"/>
  <c r="AF30" i="101"/>
  <c r="AE30" i="101"/>
  <c r="Z30" i="101"/>
  <c r="Y30" i="101"/>
  <c r="T30" i="101"/>
  <c r="S30" i="101"/>
  <c r="N30" i="101"/>
  <c r="M30" i="101"/>
  <c r="H30" i="101"/>
  <c r="G30" i="101"/>
  <c r="B30" i="101"/>
  <c r="AF29" i="101"/>
  <c r="AE29" i="101"/>
  <c r="Z29" i="101"/>
  <c r="Y29" i="101"/>
  <c r="T29" i="101"/>
  <c r="S29" i="101"/>
  <c r="N29" i="101"/>
  <c r="M29" i="101"/>
  <c r="H29" i="101"/>
  <c r="G29" i="101"/>
  <c r="B29" i="101"/>
  <c r="AF28" i="101"/>
  <c r="AE28" i="101"/>
  <c r="Z28" i="101"/>
  <c r="Y28" i="101"/>
  <c r="T28" i="101"/>
  <c r="S28" i="101"/>
  <c r="N28" i="101"/>
  <c r="M28" i="101"/>
  <c r="H28" i="101"/>
  <c r="G28" i="101"/>
  <c r="B28" i="101"/>
  <c r="AF27" i="101"/>
  <c r="AE27" i="101"/>
  <c r="Z27" i="101"/>
  <c r="Y27" i="101"/>
  <c r="T27" i="101"/>
  <c r="S27" i="101"/>
  <c r="N27" i="101"/>
  <c r="M27" i="101"/>
  <c r="H27" i="101"/>
  <c r="G27" i="101"/>
  <c r="B27" i="101"/>
  <c r="AF26" i="101"/>
  <c r="AE26" i="101"/>
  <c r="Z26" i="101"/>
  <c r="Y26" i="101"/>
  <c r="T26" i="101"/>
  <c r="S26" i="101"/>
  <c r="N26" i="101"/>
  <c r="M26" i="101"/>
  <c r="H26" i="101"/>
  <c r="G26" i="101"/>
  <c r="B26" i="101"/>
  <c r="AF25" i="101"/>
  <c r="AE25" i="101"/>
  <c r="Z25" i="101"/>
  <c r="Y25" i="101"/>
  <c r="T25" i="101"/>
  <c r="S25" i="101"/>
  <c r="N25" i="101"/>
  <c r="M25" i="101"/>
  <c r="H25" i="101"/>
  <c r="G25" i="101"/>
  <c r="B25" i="101"/>
  <c r="AF24" i="101"/>
  <c r="AE24" i="101"/>
  <c r="Z24" i="101"/>
  <c r="Y24" i="101"/>
  <c r="T24" i="101"/>
  <c r="S24" i="101"/>
  <c r="N24" i="101"/>
  <c r="M24" i="101"/>
  <c r="H24" i="101"/>
  <c r="G24" i="101"/>
  <c r="B24" i="101"/>
  <c r="AE23" i="101"/>
  <c r="Y23" i="101"/>
  <c r="S23" i="101"/>
  <c r="M23" i="101"/>
  <c r="G23" i="101"/>
  <c r="G190" i="101" s="1"/>
  <c r="B23" i="101"/>
  <c r="AE22" i="101"/>
  <c r="Y22" i="101"/>
  <c r="Y190" i="101" s="1"/>
  <c r="S22" i="101"/>
  <c r="M22" i="101"/>
  <c r="B22" i="101"/>
  <c r="AF21" i="101"/>
  <c r="AD21" i="101"/>
  <c r="AB21" i="101" s="1"/>
  <c r="Z21" i="101"/>
  <c r="X21" i="101"/>
  <c r="V21" i="101" s="1"/>
  <c r="T21" i="101"/>
  <c r="R21" i="101"/>
  <c r="P21" i="101" s="1"/>
  <c r="N21" i="101"/>
  <c r="L21" i="101"/>
  <c r="J21" i="101" s="1"/>
  <c r="H21" i="101"/>
  <c r="F21" i="101"/>
  <c r="B21" i="101"/>
  <c r="B9" i="101"/>
  <c r="G202" i="101" s="1"/>
  <c r="B202" i="100"/>
  <c r="AD192" i="100"/>
  <c r="X192" i="100"/>
  <c r="R192" i="100"/>
  <c r="L192" i="100"/>
  <c r="F192" i="100"/>
  <c r="AF189" i="100"/>
  <c r="AE189" i="100"/>
  <c r="Z189" i="100"/>
  <c r="Y189" i="100"/>
  <c r="T189" i="100"/>
  <c r="S189" i="100"/>
  <c r="N189" i="100"/>
  <c r="M189" i="100"/>
  <c r="H189" i="100"/>
  <c r="G189" i="100"/>
  <c r="B189" i="100"/>
  <c r="AF188" i="100"/>
  <c r="AE188" i="100"/>
  <c r="Z188" i="100"/>
  <c r="Y188" i="100"/>
  <c r="T188" i="100"/>
  <c r="S188" i="100"/>
  <c r="N188" i="100"/>
  <c r="M188" i="100"/>
  <c r="H188" i="100"/>
  <c r="G188" i="100"/>
  <c r="B188" i="100"/>
  <c r="AF187" i="100"/>
  <c r="AE187" i="100"/>
  <c r="Z187" i="100"/>
  <c r="Y187" i="100"/>
  <c r="T187" i="100"/>
  <c r="S187" i="100"/>
  <c r="N187" i="100"/>
  <c r="M187" i="100"/>
  <c r="H187" i="100"/>
  <c r="G187" i="100"/>
  <c r="B187" i="100"/>
  <c r="AF186" i="100"/>
  <c r="AE186" i="100"/>
  <c r="Z186" i="100"/>
  <c r="Y186" i="100"/>
  <c r="T186" i="100"/>
  <c r="S186" i="100"/>
  <c r="N186" i="100"/>
  <c r="M186" i="100"/>
  <c r="H186" i="100"/>
  <c r="G186" i="100"/>
  <c r="B186" i="100"/>
  <c r="AF185" i="100"/>
  <c r="AE185" i="100"/>
  <c r="Z185" i="100"/>
  <c r="Y185" i="100"/>
  <c r="T185" i="100"/>
  <c r="S185" i="100"/>
  <c r="N185" i="100"/>
  <c r="M185" i="100"/>
  <c r="H185" i="100"/>
  <c r="G185" i="100"/>
  <c r="B185" i="100"/>
  <c r="AF184" i="100"/>
  <c r="AE184" i="100"/>
  <c r="Z184" i="100"/>
  <c r="Y184" i="100"/>
  <c r="T184" i="100"/>
  <c r="S184" i="100"/>
  <c r="N184" i="100"/>
  <c r="M184" i="100"/>
  <c r="H184" i="100"/>
  <c r="G184" i="100"/>
  <c r="B184" i="100"/>
  <c r="AF183" i="100"/>
  <c r="AE183" i="100"/>
  <c r="Z183" i="100"/>
  <c r="Y183" i="100"/>
  <c r="T183" i="100"/>
  <c r="S183" i="100"/>
  <c r="N183" i="100"/>
  <c r="M183" i="100"/>
  <c r="H183" i="100"/>
  <c r="G183" i="100"/>
  <c r="B183" i="100"/>
  <c r="AF182" i="100"/>
  <c r="AE182" i="100"/>
  <c r="Z182" i="100"/>
  <c r="Y182" i="100"/>
  <c r="T182" i="100"/>
  <c r="S182" i="100"/>
  <c r="N182" i="100"/>
  <c r="M182" i="100"/>
  <c r="H182" i="100"/>
  <c r="G182" i="100"/>
  <c r="B182" i="100"/>
  <c r="AF181" i="100"/>
  <c r="AE181" i="100"/>
  <c r="Z181" i="100"/>
  <c r="Y181" i="100"/>
  <c r="T181" i="100"/>
  <c r="S181" i="100"/>
  <c r="N181" i="100"/>
  <c r="M181" i="100"/>
  <c r="H181" i="100"/>
  <c r="G181" i="100"/>
  <c r="B181" i="100"/>
  <c r="AF180" i="100"/>
  <c r="AE180" i="100"/>
  <c r="Z180" i="100"/>
  <c r="Y180" i="100"/>
  <c r="T180" i="100"/>
  <c r="S180" i="100"/>
  <c r="N180" i="100"/>
  <c r="M180" i="100"/>
  <c r="H180" i="100"/>
  <c r="G180" i="100"/>
  <c r="B180" i="100"/>
  <c r="AF179" i="100"/>
  <c r="AE179" i="100"/>
  <c r="Z179" i="100"/>
  <c r="Y179" i="100"/>
  <c r="T179" i="100"/>
  <c r="S179" i="100"/>
  <c r="N179" i="100"/>
  <c r="M179" i="100"/>
  <c r="H179" i="100"/>
  <c r="G179" i="100"/>
  <c r="B179" i="100"/>
  <c r="AF178" i="100"/>
  <c r="AE178" i="100"/>
  <c r="Z178" i="100"/>
  <c r="Y178" i="100"/>
  <c r="T178" i="100"/>
  <c r="S178" i="100"/>
  <c r="N178" i="100"/>
  <c r="M178" i="100"/>
  <c r="H178" i="100"/>
  <c r="G178" i="100"/>
  <c r="B178" i="100"/>
  <c r="AF177" i="100"/>
  <c r="AE177" i="100"/>
  <c r="Z177" i="100"/>
  <c r="Y177" i="100"/>
  <c r="T177" i="100"/>
  <c r="S177" i="100"/>
  <c r="N177" i="100"/>
  <c r="M177" i="100"/>
  <c r="H177" i="100"/>
  <c r="G177" i="100"/>
  <c r="B177" i="100"/>
  <c r="AF176" i="100"/>
  <c r="AE176" i="100"/>
  <c r="Z176" i="100"/>
  <c r="Y176" i="100"/>
  <c r="T176" i="100"/>
  <c r="S176" i="100"/>
  <c r="N176" i="100"/>
  <c r="M176" i="100"/>
  <c r="H176" i="100"/>
  <c r="G176" i="100"/>
  <c r="B176" i="100"/>
  <c r="AF175" i="100"/>
  <c r="AE175" i="100"/>
  <c r="Z175" i="100"/>
  <c r="Y175" i="100"/>
  <c r="T175" i="100"/>
  <c r="S175" i="100"/>
  <c r="N175" i="100"/>
  <c r="M175" i="100"/>
  <c r="H175" i="100"/>
  <c r="G175" i="100"/>
  <c r="B175" i="100"/>
  <c r="AF174" i="100"/>
  <c r="AD174" i="100"/>
  <c r="AB174" i="100" s="1"/>
  <c r="Z174" i="100"/>
  <c r="X174" i="100"/>
  <c r="V174" i="100" s="1"/>
  <c r="T174" i="100"/>
  <c r="R174" i="100"/>
  <c r="P174" i="100" s="1"/>
  <c r="N174" i="100"/>
  <c r="L174" i="100"/>
  <c r="J174" i="100" s="1"/>
  <c r="H174" i="100"/>
  <c r="F174" i="100"/>
  <c r="B174" i="100"/>
  <c r="AB173" i="100"/>
  <c r="V173" i="100"/>
  <c r="P173" i="100"/>
  <c r="J173" i="100"/>
  <c r="D173" i="100"/>
  <c r="AF172" i="100"/>
  <c r="AE172" i="100"/>
  <c r="Z172" i="100"/>
  <c r="Y172" i="100"/>
  <c r="T172" i="100"/>
  <c r="S172" i="100"/>
  <c r="N172" i="100"/>
  <c r="M172" i="100"/>
  <c r="H172" i="100"/>
  <c r="G172" i="100"/>
  <c r="B172" i="100"/>
  <c r="AF171" i="100"/>
  <c r="AE171" i="100"/>
  <c r="Z171" i="100"/>
  <c r="Y171" i="100"/>
  <c r="T171" i="100"/>
  <c r="S171" i="100"/>
  <c r="N171" i="100"/>
  <c r="M171" i="100"/>
  <c r="H171" i="100"/>
  <c r="G171" i="100"/>
  <c r="B171" i="100"/>
  <c r="AF170" i="100"/>
  <c r="AE170" i="100"/>
  <c r="Z170" i="100"/>
  <c r="Y170" i="100"/>
  <c r="T170" i="100"/>
  <c r="S170" i="100"/>
  <c r="N170" i="100"/>
  <c r="M170" i="100"/>
  <c r="H170" i="100"/>
  <c r="G170" i="100"/>
  <c r="B170" i="100"/>
  <c r="AF169" i="100"/>
  <c r="AE169" i="100"/>
  <c r="Z169" i="100"/>
  <c r="Y169" i="100"/>
  <c r="T169" i="100"/>
  <c r="S169" i="100"/>
  <c r="N169" i="100"/>
  <c r="M169" i="100"/>
  <c r="H169" i="100"/>
  <c r="G169" i="100"/>
  <c r="B169" i="100"/>
  <c r="AF168" i="100"/>
  <c r="AE168" i="100"/>
  <c r="Z168" i="100"/>
  <c r="Y168" i="100"/>
  <c r="T168" i="100"/>
  <c r="S168" i="100"/>
  <c r="N168" i="100"/>
  <c r="M168" i="100"/>
  <c r="H168" i="100"/>
  <c r="G168" i="100"/>
  <c r="B168" i="100"/>
  <c r="AF167" i="100"/>
  <c r="AE167" i="100"/>
  <c r="Z167" i="100"/>
  <c r="Y167" i="100"/>
  <c r="T167" i="100"/>
  <c r="S167" i="100"/>
  <c r="N167" i="100"/>
  <c r="M167" i="100"/>
  <c r="H167" i="100"/>
  <c r="G167" i="100"/>
  <c r="B167" i="100"/>
  <c r="AF166" i="100"/>
  <c r="AE166" i="100"/>
  <c r="Z166" i="100"/>
  <c r="Y166" i="100"/>
  <c r="T166" i="100"/>
  <c r="S166" i="100"/>
  <c r="N166" i="100"/>
  <c r="M166" i="100"/>
  <c r="H166" i="100"/>
  <c r="G166" i="100"/>
  <c r="B166" i="100"/>
  <c r="AF165" i="100"/>
  <c r="AE165" i="100"/>
  <c r="Z165" i="100"/>
  <c r="Y165" i="100"/>
  <c r="T165" i="100"/>
  <c r="S165" i="100"/>
  <c r="N165" i="100"/>
  <c r="M165" i="100"/>
  <c r="H165" i="100"/>
  <c r="G165" i="100"/>
  <c r="B165" i="100"/>
  <c r="AF164" i="100"/>
  <c r="AE164" i="100"/>
  <c r="Z164" i="100"/>
  <c r="Y164" i="100"/>
  <c r="T164" i="100"/>
  <c r="S164" i="100"/>
  <c r="N164" i="100"/>
  <c r="M164" i="100"/>
  <c r="H164" i="100"/>
  <c r="G164" i="100"/>
  <c r="B164" i="100"/>
  <c r="AF163" i="100"/>
  <c r="AE163" i="100"/>
  <c r="Z163" i="100"/>
  <c r="Y163" i="100"/>
  <c r="T163" i="100"/>
  <c r="S163" i="100"/>
  <c r="N163" i="100"/>
  <c r="M163" i="100"/>
  <c r="H163" i="100"/>
  <c r="G163" i="100"/>
  <c r="B163" i="100"/>
  <c r="AF162" i="100"/>
  <c r="AE162" i="100"/>
  <c r="Z162" i="100"/>
  <c r="Y162" i="100"/>
  <c r="T162" i="100"/>
  <c r="S162" i="100"/>
  <c r="N162" i="100"/>
  <c r="M162" i="100"/>
  <c r="H162" i="100"/>
  <c r="G162" i="100"/>
  <c r="B162" i="100"/>
  <c r="AF161" i="100"/>
  <c r="AE161" i="100"/>
  <c r="Z161" i="100"/>
  <c r="Y161" i="100"/>
  <c r="T161" i="100"/>
  <c r="S161" i="100"/>
  <c r="N161" i="100"/>
  <c r="M161" i="100"/>
  <c r="H161" i="100"/>
  <c r="G161" i="100"/>
  <c r="B161" i="100"/>
  <c r="AF160" i="100"/>
  <c r="AE160" i="100"/>
  <c r="Z160" i="100"/>
  <c r="Y160" i="100"/>
  <c r="T160" i="100"/>
  <c r="S160" i="100"/>
  <c r="N160" i="100"/>
  <c r="M160" i="100"/>
  <c r="H160" i="100"/>
  <c r="G160" i="100"/>
  <c r="B160" i="100"/>
  <c r="AF159" i="100"/>
  <c r="AE159" i="100"/>
  <c r="Z159" i="100"/>
  <c r="Y159" i="100"/>
  <c r="T159" i="100"/>
  <c r="S159" i="100"/>
  <c r="N159" i="100"/>
  <c r="M159" i="100"/>
  <c r="H159" i="100"/>
  <c r="G159" i="100"/>
  <c r="B159" i="100"/>
  <c r="AF158" i="100"/>
  <c r="AE158" i="100"/>
  <c r="Z158" i="100"/>
  <c r="Y158" i="100"/>
  <c r="T158" i="100"/>
  <c r="S158" i="100"/>
  <c r="N158" i="100"/>
  <c r="M158" i="100"/>
  <c r="H158" i="100"/>
  <c r="G158" i="100"/>
  <c r="B158" i="100"/>
  <c r="AF157" i="100"/>
  <c r="AD157" i="100"/>
  <c r="AB157" i="100" s="1"/>
  <c r="Z157" i="100"/>
  <c r="X157" i="100"/>
  <c r="V157" i="100" s="1"/>
  <c r="T157" i="100"/>
  <c r="R157" i="100"/>
  <c r="P157" i="100" s="1"/>
  <c r="N157" i="100"/>
  <c r="L157" i="100"/>
  <c r="J157" i="100" s="1"/>
  <c r="H157" i="100"/>
  <c r="F157" i="100"/>
  <c r="B157" i="100"/>
  <c r="AB156" i="100"/>
  <c r="V156" i="100"/>
  <c r="P156" i="100"/>
  <c r="J156" i="100"/>
  <c r="D156" i="100"/>
  <c r="AF155" i="100"/>
  <c r="AE155" i="100"/>
  <c r="Z155" i="100"/>
  <c r="Y155" i="100"/>
  <c r="T155" i="100"/>
  <c r="S155" i="100"/>
  <c r="N155" i="100"/>
  <c r="M155" i="100"/>
  <c r="H155" i="100"/>
  <c r="G155" i="100"/>
  <c r="B155" i="100"/>
  <c r="AF154" i="100"/>
  <c r="AE154" i="100"/>
  <c r="Z154" i="100"/>
  <c r="Y154" i="100"/>
  <c r="T154" i="100"/>
  <c r="S154" i="100"/>
  <c r="N154" i="100"/>
  <c r="M154" i="100"/>
  <c r="H154" i="100"/>
  <c r="G154" i="100"/>
  <c r="B154" i="100"/>
  <c r="AF153" i="100"/>
  <c r="AE153" i="100"/>
  <c r="Z153" i="100"/>
  <c r="Y153" i="100"/>
  <c r="T153" i="100"/>
  <c r="S153" i="100"/>
  <c r="N153" i="100"/>
  <c r="M153" i="100"/>
  <c r="H153" i="100"/>
  <c r="G153" i="100"/>
  <c r="B153" i="100"/>
  <c r="AF152" i="100"/>
  <c r="AE152" i="100"/>
  <c r="Z152" i="100"/>
  <c r="Y152" i="100"/>
  <c r="T152" i="100"/>
  <c r="S152" i="100"/>
  <c r="N152" i="100"/>
  <c r="M152" i="100"/>
  <c r="H152" i="100"/>
  <c r="G152" i="100"/>
  <c r="B152" i="100"/>
  <c r="AF151" i="100"/>
  <c r="AE151" i="100"/>
  <c r="Z151" i="100"/>
  <c r="Y151" i="100"/>
  <c r="T151" i="100"/>
  <c r="S151" i="100"/>
  <c r="N151" i="100"/>
  <c r="M151" i="100"/>
  <c r="H151" i="100"/>
  <c r="G151" i="100"/>
  <c r="B151" i="100"/>
  <c r="AF150" i="100"/>
  <c r="AE150" i="100"/>
  <c r="Z150" i="100"/>
  <c r="Y150" i="100"/>
  <c r="T150" i="100"/>
  <c r="S150" i="100"/>
  <c r="N150" i="100"/>
  <c r="M150" i="100"/>
  <c r="H150" i="100"/>
  <c r="G150" i="100"/>
  <c r="B150" i="100"/>
  <c r="AF149" i="100"/>
  <c r="AE149" i="100"/>
  <c r="Z149" i="100"/>
  <c r="Y149" i="100"/>
  <c r="T149" i="100"/>
  <c r="S149" i="100"/>
  <c r="N149" i="100"/>
  <c r="M149" i="100"/>
  <c r="H149" i="100"/>
  <c r="G149" i="100"/>
  <c r="B149" i="100"/>
  <c r="AF148" i="100"/>
  <c r="AE148" i="100"/>
  <c r="Z148" i="100"/>
  <c r="Y148" i="100"/>
  <c r="T148" i="100"/>
  <c r="S148" i="100"/>
  <c r="N148" i="100"/>
  <c r="M148" i="100"/>
  <c r="H148" i="100"/>
  <c r="G148" i="100"/>
  <c r="B148" i="100"/>
  <c r="AF147" i="100"/>
  <c r="AE147" i="100"/>
  <c r="Z147" i="100"/>
  <c r="Y147" i="100"/>
  <c r="T147" i="100"/>
  <c r="S147" i="100"/>
  <c r="N147" i="100"/>
  <c r="M147" i="100"/>
  <c r="H147" i="100"/>
  <c r="G147" i="100"/>
  <c r="B147" i="100"/>
  <c r="AF146" i="100"/>
  <c r="AE146" i="100"/>
  <c r="Z146" i="100"/>
  <c r="Y146" i="100"/>
  <c r="T146" i="100"/>
  <c r="S146" i="100"/>
  <c r="N146" i="100"/>
  <c r="M146" i="100"/>
  <c r="H146" i="100"/>
  <c r="G146" i="100"/>
  <c r="B146" i="100"/>
  <c r="AF145" i="100"/>
  <c r="AE145" i="100"/>
  <c r="Z145" i="100"/>
  <c r="Y145" i="100"/>
  <c r="T145" i="100"/>
  <c r="S145" i="100"/>
  <c r="N145" i="100"/>
  <c r="M145" i="100"/>
  <c r="H145" i="100"/>
  <c r="G145" i="100"/>
  <c r="B145" i="100"/>
  <c r="AF144" i="100"/>
  <c r="AE144" i="100"/>
  <c r="Z144" i="100"/>
  <c r="Y144" i="100"/>
  <c r="T144" i="100"/>
  <c r="S144" i="100"/>
  <c r="N144" i="100"/>
  <c r="M144" i="100"/>
  <c r="H144" i="100"/>
  <c r="G144" i="100"/>
  <c r="B144" i="100"/>
  <c r="AF143" i="100"/>
  <c r="AE143" i="100"/>
  <c r="Z143" i="100"/>
  <c r="Y143" i="100"/>
  <c r="T143" i="100"/>
  <c r="S143" i="100"/>
  <c r="N143" i="100"/>
  <c r="M143" i="100"/>
  <c r="H143" i="100"/>
  <c r="G143" i="100"/>
  <c r="B143" i="100"/>
  <c r="AF142" i="100"/>
  <c r="AE142" i="100"/>
  <c r="Z142" i="100"/>
  <c r="Y142" i="100"/>
  <c r="T142" i="100"/>
  <c r="S142" i="100"/>
  <c r="N142" i="100"/>
  <c r="M142" i="100"/>
  <c r="H142" i="100"/>
  <c r="G142" i="100"/>
  <c r="B142" i="100"/>
  <c r="AF141" i="100"/>
  <c r="AE141" i="100"/>
  <c r="Z141" i="100"/>
  <c r="Y141" i="100"/>
  <c r="T141" i="100"/>
  <c r="S141" i="100"/>
  <c r="N141" i="100"/>
  <c r="M141" i="100"/>
  <c r="H141" i="100"/>
  <c r="G141" i="100"/>
  <c r="B141" i="100"/>
  <c r="AF140" i="100"/>
  <c r="AD140" i="100"/>
  <c r="AB140" i="100" s="1"/>
  <c r="Z140" i="100"/>
  <c r="X140" i="100"/>
  <c r="V140" i="100" s="1"/>
  <c r="T140" i="100"/>
  <c r="R140" i="100"/>
  <c r="P140" i="100" s="1"/>
  <c r="N140" i="100"/>
  <c r="L140" i="100"/>
  <c r="J140" i="100" s="1"/>
  <c r="H140" i="100"/>
  <c r="F140" i="100"/>
  <c r="B140" i="100"/>
  <c r="AB139" i="100"/>
  <c r="V139" i="100"/>
  <c r="P139" i="100"/>
  <c r="J139" i="100"/>
  <c r="D139" i="100"/>
  <c r="AF138" i="100"/>
  <c r="AE138" i="100"/>
  <c r="Z138" i="100"/>
  <c r="Y138" i="100"/>
  <c r="T138" i="100"/>
  <c r="S138" i="100"/>
  <c r="N138" i="100"/>
  <c r="M138" i="100"/>
  <c r="H138" i="100"/>
  <c r="G138" i="100"/>
  <c r="B138" i="100"/>
  <c r="AF137" i="100"/>
  <c r="AE137" i="100"/>
  <c r="Z137" i="100"/>
  <c r="Y137" i="100"/>
  <c r="T137" i="100"/>
  <c r="S137" i="100"/>
  <c r="N137" i="100"/>
  <c r="M137" i="100"/>
  <c r="H137" i="100"/>
  <c r="G137" i="100"/>
  <c r="B137" i="100"/>
  <c r="AF136" i="100"/>
  <c r="AE136" i="100"/>
  <c r="Z136" i="100"/>
  <c r="Y136" i="100"/>
  <c r="T136" i="100"/>
  <c r="S136" i="100"/>
  <c r="N136" i="100"/>
  <c r="M136" i="100"/>
  <c r="H136" i="100"/>
  <c r="G136" i="100"/>
  <c r="B136" i="100"/>
  <c r="AF135" i="100"/>
  <c r="AE135" i="100"/>
  <c r="Z135" i="100"/>
  <c r="Y135" i="100"/>
  <c r="T135" i="100"/>
  <c r="S135" i="100"/>
  <c r="N135" i="100"/>
  <c r="M135" i="100"/>
  <c r="H135" i="100"/>
  <c r="G135" i="100"/>
  <c r="B135" i="100"/>
  <c r="AF134" i="100"/>
  <c r="AE134" i="100"/>
  <c r="Z134" i="100"/>
  <c r="Y134" i="100"/>
  <c r="T134" i="100"/>
  <c r="S134" i="100"/>
  <c r="N134" i="100"/>
  <c r="M134" i="100"/>
  <c r="H134" i="100"/>
  <c r="G134" i="100"/>
  <c r="B134" i="100"/>
  <c r="AF133" i="100"/>
  <c r="AE133" i="100"/>
  <c r="Z133" i="100"/>
  <c r="Y133" i="100"/>
  <c r="T133" i="100"/>
  <c r="S133" i="100"/>
  <c r="N133" i="100"/>
  <c r="M133" i="100"/>
  <c r="H133" i="100"/>
  <c r="G133" i="100"/>
  <c r="B133" i="100"/>
  <c r="AF132" i="100"/>
  <c r="AE132" i="100"/>
  <c r="Z132" i="100"/>
  <c r="Y132" i="100"/>
  <c r="T132" i="100"/>
  <c r="S132" i="100"/>
  <c r="N132" i="100"/>
  <c r="M132" i="100"/>
  <c r="H132" i="100"/>
  <c r="G132" i="100"/>
  <c r="B132" i="100"/>
  <c r="AF131" i="100"/>
  <c r="AE131" i="100"/>
  <c r="Z131" i="100"/>
  <c r="Y131" i="100"/>
  <c r="T131" i="100"/>
  <c r="S131" i="100"/>
  <c r="N131" i="100"/>
  <c r="M131" i="100"/>
  <c r="H131" i="100"/>
  <c r="G131" i="100"/>
  <c r="B131" i="100"/>
  <c r="AF130" i="100"/>
  <c r="AE130" i="100"/>
  <c r="Z130" i="100"/>
  <c r="Y130" i="100"/>
  <c r="T130" i="100"/>
  <c r="S130" i="100"/>
  <c r="N130" i="100"/>
  <c r="M130" i="100"/>
  <c r="H130" i="100"/>
  <c r="G130" i="100"/>
  <c r="B130" i="100"/>
  <c r="AF129" i="100"/>
  <c r="AE129" i="100"/>
  <c r="Z129" i="100"/>
  <c r="Y129" i="100"/>
  <c r="T129" i="100"/>
  <c r="S129" i="100"/>
  <c r="N129" i="100"/>
  <c r="M129" i="100"/>
  <c r="H129" i="100"/>
  <c r="G129" i="100"/>
  <c r="B129" i="100"/>
  <c r="AF128" i="100"/>
  <c r="AE128" i="100"/>
  <c r="Z128" i="100"/>
  <c r="Y128" i="100"/>
  <c r="T128" i="100"/>
  <c r="S128" i="100"/>
  <c r="N128" i="100"/>
  <c r="M128" i="100"/>
  <c r="H128" i="100"/>
  <c r="G128" i="100"/>
  <c r="B128" i="100"/>
  <c r="AF127" i="100"/>
  <c r="AE127" i="100"/>
  <c r="Z127" i="100"/>
  <c r="Y127" i="100"/>
  <c r="T127" i="100"/>
  <c r="S127" i="100"/>
  <c r="N127" i="100"/>
  <c r="M127" i="100"/>
  <c r="H127" i="100"/>
  <c r="G127" i="100"/>
  <c r="B127" i="100"/>
  <c r="AF126" i="100"/>
  <c r="AE126" i="100"/>
  <c r="Z126" i="100"/>
  <c r="Y126" i="100"/>
  <c r="T126" i="100"/>
  <c r="S126" i="100"/>
  <c r="N126" i="100"/>
  <c r="M126" i="100"/>
  <c r="H126" i="100"/>
  <c r="G126" i="100"/>
  <c r="B126" i="100"/>
  <c r="AF125" i="100"/>
  <c r="AE125" i="100"/>
  <c r="Z125" i="100"/>
  <c r="Y125" i="100"/>
  <c r="T125" i="100"/>
  <c r="S125" i="100"/>
  <c r="N125" i="100"/>
  <c r="M125" i="100"/>
  <c r="H125" i="100"/>
  <c r="G125" i="100"/>
  <c r="B125" i="100"/>
  <c r="AF124" i="100"/>
  <c r="AE124" i="100"/>
  <c r="Z124" i="100"/>
  <c r="Y124" i="100"/>
  <c r="T124" i="100"/>
  <c r="S124" i="100"/>
  <c r="N124" i="100"/>
  <c r="M124" i="100"/>
  <c r="H124" i="100"/>
  <c r="G124" i="100"/>
  <c r="B124" i="100"/>
  <c r="AF123" i="100"/>
  <c r="AD123" i="100"/>
  <c r="AB123" i="100" s="1"/>
  <c r="Z123" i="100"/>
  <c r="X123" i="100"/>
  <c r="V123" i="100" s="1"/>
  <c r="T123" i="100"/>
  <c r="R123" i="100"/>
  <c r="P123" i="100" s="1"/>
  <c r="N123" i="100"/>
  <c r="L123" i="100"/>
  <c r="J123" i="100" s="1"/>
  <c r="H123" i="100"/>
  <c r="F123" i="100"/>
  <c r="B123" i="100"/>
  <c r="AB122" i="100"/>
  <c r="V122" i="100"/>
  <c r="P122" i="100"/>
  <c r="J122" i="100"/>
  <c r="D122" i="100"/>
  <c r="AI122" i="100" s="1"/>
  <c r="AF121" i="100"/>
  <c r="AE121" i="100"/>
  <c r="Z121" i="100"/>
  <c r="Y121" i="100"/>
  <c r="T121" i="100"/>
  <c r="S121" i="100"/>
  <c r="N121" i="100"/>
  <c r="M121" i="100"/>
  <c r="H121" i="100"/>
  <c r="G121" i="100"/>
  <c r="B121" i="100"/>
  <c r="AF120" i="100"/>
  <c r="AE120" i="100"/>
  <c r="Z120" i="100"/>
  <c r="Y120" i="100"/>
  <c r="T120" i="100"/>
  <c r="S120" i="100"/>
  <c r="N120" i="100"/>
  <c r="M120" i="100"/>
  <c r="H120" i="100"/>
  <c r="G120" i="100"/>
  <c r="B120" i="100"/>
  <c r="AF119" i="100"/>
  <c r="AE119" i="100"/>
  <c r="Z119" i="100"/>
  <c r="Y119" i="100"/>
  <c r="T119" i="100"/>
  <c r="S119" i="100"/>
  <c r="N119" i="100"/>
  <c r="M119" i="100"/>
  <c r="H119" i="100"/>
  <c r="G119" i="100"/>
  <c r="B119" i="100"/>
  <c r="AF118" i="100"/>
  <c r="AE118" i="100"/>
  <c r="Z118" i="100"/>
  <c r="Y118" i="100"/>
  <c r="T118" i="100"/>
  <c r="S118" i="100"/>
  <c r="N118" i="100"/>
  <c r="M118" i="100"/>
  <c r="H118" i="100"/>
  <c r="G118" i="100"/>
  <c r="B118" i="100"/>
  <c r="AE107" i="100"/>
  <c r="AE106" i="100" s="1"/>
  <c r="Y107" i="100"/>
  <c r="Y106" i="100" s="1"/>
  <c r="S107" i="100"/>
  <c r="S106" i="100" s="1"/>
  <c r="M107" i="100"/>
  <c r="M106" i="100" s="1"/>
  <c r="G107" i="100"/>
  <c r="G106" i="100" s="1"/>
  <c r="B107" i="100"/>
  <c r="AD106" i="100"/>
  <c r="AB106" i="100" s="1"/>
  <c r="X106" i="100"/>
  <c r="V106" i="100" s="1"/>
  <c r="R106" i="100"/>
  <c r="P106" i="100" s="1"/>
  <c r="L106" i="100"/>
  <c r="J106" i="100" s="1"/>
  <c r="F106" i="100"/>
  <c r="D106" i="100" s="1"/>
  <c r="B106" i="100"/>
  <c r="AB105" i="100"/>
  <c r="V105" i="100"/>
  <c r="P105" i="100"/>
  <c r="J105" i="100"/>
  <c r="D105" i="100"/>
  <c r="AF104" i="100"/>
  <c r="AE104" i="100"/>
  <c r="Z104" i="100"/>
  <c r="Y104" i="100"/>
  <c r="T104" i="100"/>
  <c r="S104" i="100"/>
  <c r="N104" i="100"/>
  <c r="M104" i="100"/>
  <c r="H104" i="100"/>
  <c r="G104" i="100"/>
  <c r="B104" i="100"/>
  <c r="AF103" i="100"/>
  <c r="AE103" i="100"/>
  <c r="Z103" i="100"/>
  <c r="Y103" i="100"/>
  <c r="T103" i="100"/>
  <c r="S103" i="100"/>
  <c r="N103" i="100"/>
  <c r="M103" i="100"/>
  <c r="H103" i="100"/>
  <c r="G103" i="100"/>
  <c r="B103" i="100"/>
  <c r="AF102" i="100"/>
  <c r="AE102" i="100"/>
  <c r="Z102" i="100"/>
  <c r="Y102" i="100"/>
  <c r="T102" i="100"/>
  <c r="S102" i="100"/>
  <c r="N102" i="100"/>
  <c r="M102" i="100"/>
  <c r="H102" i="100"/>
  <c r="G102" i="100"/>
  <c r="B102" i="100"/>
  <c r="AF101" i="100"/>
  <c r="AE101" i="100"/>
  <c r="Z101" i="100"/>
  <c r="Y101" i="100"/>
  <c r="T101" i="100"/>
  <c r="S101" i="100"/>
  <c r="N101" i="100"/>
  <c r="M101" i="100"/>
  <c r="H101" i="100"/>
  <c r="G101" i="100"/>
  <c r="AF100" i="100"/>
  <c r="AE100" i="100"/>
  <c r="Z100" i="100"/>
  <c r="Y100" i="100"/>
  <c r="T100" i="100"/>
  <c r="S100" i="100"/>
  <c r="N100" i="100"/>
  <c r="M100" i="100"/>
  <c r="H100" i="100"/>
  <c r="G100" i="100"/>
  <c r="AF99" i="100"/>
  <c r="AE99" i="100"/>
  <c r="Z99" i="100"/>
  <c r="Y99" i="100"/>
  <c r="T99" i="100"/>
  <c r="S99" i="100"/>
  <c r="N99" i="100"/>
  <c r="M99" i="100"/>
  <c r="H99" i="100"/>
  <c r="G99" i="100"/>
  <c r="AF98" i="100"/>
  <c r="AE98" i="100"/>
  <c r="Z98" i="100"/>
  <c r="Y98" i="100"/>
  <c r="T98" i="100"/>
  <c r="S98" i="100"/>
  <c r="N98" i="100"/>
  <c r="M98" i="100"/>
  <c r="H98" i="100"/>
  <c r="G98" i="100"/>
  <c r="AF96" i="100"/>
  <c r="AD89" i="100"/>
  <c r="AB89" i="100" s="1"/>
  <c r="X89" i="100"/>
  <c r="V89" i="100" s="1"/>
  <c r="R89" i="100"/>
  <c r="P89" i="100" s="1"/>
  <c r="L89" i="100"/>
  <c r="J89" i="100" s="1"/>
  <c r="F89" i="100"/>
  <c r="B89" i="100"/>
  <c r="AB88" i="100"/>
  <c r="V88" i="100"/>
  <c r="P88" i="100"/>
  <c r="J88" i="100"/>
  <c r="D88" i="100"/>
  <c r="AF87" i="100"/>
  <c r="AE87" i="100"/>
  <c r="Z87" i="100"/>
  <c r="Y87" i="100"/>
  <c r="T87" i="100"/>
  <c r="S87" i="100"/>
  <c r="N87" i="100"/>
  <c r="M87" i="100"/>
  <c r="H87" i="100"/>
  <c r="G87" i="100"/>
  <c r="B87" i="100"/>
  <c r="AF86" i="100"/>
  <c r="AE86" i="100"/>
  <c r="Z86" i="100"/>
  <c r="Y86" i="100"/>
  <c r="T86" i="100"/>
  <c r="S86" i="100"/>
  <c r="N86" i="100"/>
  <c r="M86" i="100"/>
  <c r="H86" i="100"/>
  <c r="G86" i="100"/>
  <c r="B86" i="100"/>
  <c r="AF85" i="100"/>
  <c r="AE85" i="100"/>
  <c r="Z85" i="100"/>
  <c r="Y85" i="100"/>
  <c r="T85" i="100"/>
  <c r="S85" i="100"/>
  <c r="N85" i="100"/>
  <c r="M85" i="100"/>
  <c r="H85" i="100"/>
  <c r="G85" i="100"/>
  <c r="B85" i="100"/>
  <c r="AF84" i="100"/>
  <c r="AE84" i="100"/>
  <c r="Z84" i="100"/>
  <c r="Y84" i="100"/>
  <c r="T84" i="100"/>
  <c r="S84" i="100"/>
  <c r="N84" i="100"/>
  <c r="M84" i="100"/>
  <c r="H84" i="100"/>
  <c r="G84" i="100"/>
  <c r="B84" i="100"/>
  <c r="AF83" i="100"/>
  <c r="AE83" i="100"/>
  <c r="Z83" i="100"/>
  <c r="Y83" i="100"/>
  <c r="T83" i="100"/>
  <c r="S83" i="100"/>
  <c r="N83" i="100"/>
  <c r="M83" i="100"/>
  <c r="H83" i="100"/>
  <c r="G83" i="100"/>
  <c r="B83" i="100"/>
  <c r="AF82" i="100"/>
  <c r="AE82" i="100"/>
  <c r="Z82" i="100"/>
  <c r="Y82" i="100"/>
  <c r="T82" i="100"/>
  <c r="S82" i="100"/>
  <c r="N82" i="100"/>
  <c r="M82" i="100"/>
  <c r="H82" i="100"/>
  <c r="G82" i="100"/>
  <c r="B82" i="100"/>
  <c r="AF81" i="100"/>
  <c r="AE81" i="100"/>
  <c r="Z81" i="100"/>
  <c r="Y81" i="100"/>
  <c r="T81" i="100"/>
  <c r="S81" i="100"/>
  <c r="N81" i="100"/>
  <c r="M81" i="100"/>
  <c r="H81" i="100"/>
  <c r="G81" i="100"/>
  <c r="AF80" i="100"/>
  <c r="AE80" i="100"/>
  <c r="Z80" i="100"/>
  <c r="Y80" i="100"/>
  <c r="T80" i="100"/>
  <c r="S80" i="100"/>
  <c r="N80" i="100"/>
  <c r="M80" i="100"/>
  <c r="H80" i="100"/>
  <c r="G80" i="100"/>
  <c r="AF79" i="100"/>
  <c r="AE79" i="100"/>
  <c r="Z79" i="100"/>
  <c r="Y79" i="100"/>
  <c r="T79" i="100"/>
  <c r="S79" i="100"/>
  <c r="N79" i="100"/>
  <c r="M79" i="100"/>
  <c r="H79" i="100"/>
  <c r="G79" i="100"/>
  <c r="J74" i="100"/>
  <c r="AD72" i="100"/>
  <c r="AB72" i="100" s="1"/>
  <c r="X72" i="100"/>
  <c r="V72" i="100" s="1"/>
  <c r="R72" i="100"/>
  <c r="P72" i="100" s="1"/>
  <c r="L72" i="100"/>
  <c r="J72" i="100" s="1"/>
  <c r="F72" i="100"/>
  <c r="B72" i="100"/>
  <c r="AB71" i="100"/>
  <c r="V71" i="100"/>
  <c r="P71" i="100"/>
  <c r="J71" i="100"/>
  <c r="D71" i="100"/>
  <c r="AF70" i="100"/>
  <c r="AE70" i="100"/>
  <c r="Z70" i="100"/>
  <c r="Y70" i="100"/>
  <c r="T70" i="100"/>
  <c r="S70" i="100"/>
  <c r="N70" i="100"/>
  <c r="M70" i="100"/>
  <c r="H70" i="100"/>
  <c r="G70" i="100"/>
  <c r="B70" i="100"/>
  <c r="AF69" i="100"/>
  <c r="AE69" i="100"/>
  <c r="Z69" i="100"/>
  <c r="Y69" i="100"/>
  <c r="T69" i="100"/>
  <c r="S69" i="100"/>
  <c r="N69" i="100"/>
  <c r="M69" i="100"/>
  <c r="H69" i="100"/>
  <c r="G69" i="100"/>
  <c r="B69" i="100"/>
  <c r="AF68" i="100"/>
  <c r="AE68" i="100"/>
  <c r="Z68" i="100"/>
  <c r="Y68" i="100"/>
  <c r="T68" i="100"/>
  <c r="S68" i="100"/>
  <c r="N68" i="100"/>
  <c r="M68" i="100"/>
  <c r="H68" i="100"/>
  <c r="G68" i="100"/>
  <c r="B68" i="100"/>
  <c r="AF67" i="100"/>
  <c r="AE67" i="100"/>
  <c r="Z67" i="100"/>
  <c r="Y67" i="100"/>
  <c r="T67" i="100"/>
  <c r="S67" i="100"/>
  <c r="N67" i="100"/>
  <c r="M67" i="100"/>
  <c r="H67" i="100"/>
  <c r="G67" i="100"/>
  <c r="B67" i="100"/>
  <c r="AF66" i="100"/>
  <c r="AE66" i="100"/>
  <c r="Z66" i="100"/>
  <c r="Y66" i="100"/>
  <c r="T66" i="100"/>
  <c r="S66" i="100"/>
  <c r="N66" i="100"/>
  <c r="M66" i="100"/>
  <c r="H66" i="100"/>
  <c r="G66" i="100"/>
  <c r="B66" i="100"/>
  <c r="AF65" i="100"/>
  <c r="AE65" i="100"/>
  <c r="Z65" i="100"/>
  <c r="Y65" i="100"/>
  <c r="T65" i="100"/>
  <c r="S65" i="100"/>
  <c r="N65" i="100"/>
  <c r="M65" i="100"/>
  <c r="H65" i="100"/>
  <c r="G65" i="100"/>
  <c r="B65" i="100"/>
  <c r="AF64" i="100"/>
  <c r="AE64" i="100"/>
  <c r="Z64" i="100"/>
  <c r="Y64" i="100"/>
  <c r="T64" i="100"/>
  <c r="S64" i="100"/>
  <c r="N64" i="100"/>
  <c r="M64" i="100"/>
  <c r="H64" i="100"/>
  <c r="G64" i="100"/>
  <c r="B64" i="100"/>
  <c r="AF63" i="100"/>
  <c r="AE63" i="100"/>
  <c r="Z63" i="100"/>
  <c r="Y63" i="100"/>
  <c r="T63" i="100"/>
  <c r="S63" i="100"/>
  <c r="N63" i="100"/>
  <c r="M63" i="100"/>
  <c r="H63" i="100"/>
  <c r="G63" i="100"/>
  <c r="B63" i="100"/>
  <c r="AF62" i="100"/>
  <c r="AE62" i="100"/>
  <c r="Z62" i="100"/>
  <c r="Y62" i="100"/>
  <c r="T62" i="100"/>
  <c r="S62" i="100"/>
  <c r="N62" i="100"/>
  <c r="M62" i="100"/>
  <c r="H62" i="100"/>
  <c r="G62" i="100"/>
  <c r="B62" i="100"/>
  <c r="AF61" i="100"/>
  <c r="AE61" i="100"/>
  <c r="Z61" i="100"/>
  <c r="Y61" i="100"/>
  <c r="T61" i="100"/>
  <c r="S61" i="100"/>
  <c r="N61" i="100"/>
  <c r="M61" i="100"/>
  <c r="H61" i="100"/>
  <c r="G61" i="100"/>
  <c r="B61" i="100"/>
  <c r="AF60" i="100"/>
  <c r="AE60" i="100"/>
  <c r="Z60" i="100"/>
  <c r="Y60" i="100"/>
  <c r="T60" i="100"/>
  <c r="S60" i="100"/>
  <c r="N60" i="100"/>
  <c r="M60" i="100"/>
  <c r="H60" i="100"/>
  <c r="G60" i="100"/>
  <c r="B60" i="100"/>
  <c r="AF59" i="100"/>
  <c r="AE59" i="100"/>
  <c r="Z59" i="100"/>
  <c r="Y59" i="100"/>
  <c r="T59" i="100"/>
  <c r="S59" i="100"/>
  <c r="N59" i="100"/>
  <c r="M59" i="100"/>
  <c r="H59" i="100"/>
  <c r="G59" i="100"/>
  <c r="B59" i="100"/>
  <c r="AF58" i="100"/>
  <c r="AE58" i="100"/>
  <c r="Z58" i="100"/>
  <c r="Y58" i="100"/>
  <c r="T58" i="100"/>
  <c r="S58" i="100"/>
  <c r="N58" i="100"/>
  <c r="M58" i="100"/>
  <c r="H58" i="100"/>
  <c r="G58" i="100"/>
  <c r="B58" i="100"/>
  <c r="AD55" i="100"/>
  <c r="AB55" i="100" s="1"/>
  <c r="X55" i="100"/>
  <c r="V55" i="100" s="1"/>
  <c r="R55" i="100"/>
  <c r="P55" i="100" s="1"/>
  <c r="L55" i="100"/>
  <c r="J55" i="100" s="1"/>
  <c r="F55" i="100"/>
  <c r="B55" i="100"/>
  <c r="AB54" i="100"/>
  <c r="V54" i="100"/>
  <c r="P54" i="100"/>
  <c r="J54" i="100"/>
  <c r="D54" i="100"/>
  <c r="AF53" i="100"/>
  <c r="AE53" i="100"/>
  <c r="Z53" i="100"/>
  <c r="Y53" i="100"/>
  <c r="T53" i="100"/>
  <c r="S53" i="100"/>
  <c r="N53" i="100"/>
  <c r="M53" i="100"/>
  <c r="H53" i="100"/>
  <c r="G53" i="100"/>
  <c r="B53" i="100"/>
  <c r="AF52" i="100"/>
  <c r="AE52" i="100"/>
  <c r="Z52" i="100"/>
  <c r="Y52" i="100"/>
  <c r="T52" i="100"/>
  <c r="S52" i="100"/>
  <c r="N52" i="100"/>
  <c r="M52" i="100"/>
  <c r="H52" i="100"/>
  <c r="G52" i="100"/>
  <c r="B52" i="100"/>
  <c r="AF51" i="100"/>
  <c r="AE51" i="100"/>
  <c r="Z51" i="100"/>
  <c r="Y51" i="100"/>
  <c r="T51" i="100"/>
  <c r="S51" i="100"/>
  <c r="N51" i="100"/>
  <c r="M51" i="100"/>
  <c r="H51" i="100"/>
  <c r="G51" i="100"/>
  <c r="B51" i="100"/>
  <c r="AF50" i="100"/>
  <c r="AE50" i="100"/>
  <c r="Z50" i="100"/>
  <c r="Y50" i="100"/>
  <c r="T50" i="100"/>
  <c r="S50" i="100"/>
  <c r="N50" i="100"/>
  <c r="M50" i="100"/>
  <c r="H50" i="100"/>
  <c r="G50" i="100"/>
  <c r="AF49" i="100"/>
  <c r="AE49" i="100"/>
  <c r="Z49" i="100"/>
  <c r="Y49" i="100"/>
  <c r="T49" i="100"/>
  <c r="S49" i="100"/>
  <c r="N49" i="100"/>
  <c r="M49" i="100"/>
  <c r="H49" i="100"/>
  <c r="G49" i="100"/>
  <c r="AF48" i="100"/>
  <c r="AE48" i="100"/>
  <c r="Z48" i="100"/>
  <c r="Y48" i="100"/>
  <c r="T48" i="100"/>
  <c r="S48" i="100"/>
  <c r="N48" i="100"/>
  <c r="M48" i="100"/>
  <c r="H48" i="100"/>
  <c r="G48" i="100"/>
  <c r="AF47" i="100"/>
  <c r="AE47" i="100"/>
  <c r="Z47" i="100"/>
  <c r="Y47" i="100"/>
  <c r="T47" i="100"/>
  <c r="S47" i="100"/>
  <c r="N47" i="100"/>
  <c r="M47" i="100"/>
  <c r="H47" i="100"/>
  <c r="G47" i="100"/>
  <c r="AF46" i="100"/>
  <c r="Z46" i="100"/>
  <c r="T46" i="100"/>
  <c r="N46" i="100"/>
  <c r="H46" i="100"/>
  <c r="J42" i="100"/>
  <c r="AD38" i="100"/>
  <c r="AB38" i="100" s="1"/>
  <c r="X38" i="100"/>
  <c r="V38" i="100" s="1"/>
  <c r="R38" i="100"/>
  <c r="P38" i="100" s="1"/>
  <c r="L38" i="100"/>
  <c r="J38" i="100" s="1"/>
  <c r="F38" i="100"/>
  <c r="B38" i="100"/>
  <c r="AB37" i="100"/>
  <c r="V37" i="100"/>
  <c r="P37" i="100"/>
  <c r="J37" i="100"/>
  <c r="D37" i="100"/>
  <c r="AF36" i="100"/>
  <c r="AE36" i="100"/>
  <c r="Z36" i="100"/>
  <c r="Y36" i="100"/>
  <c r="T36" i="100"/>
  <c r="S36" i="100"/>
  <c r="N36" i="100"/>
  <c r="M36" i="100"/>
  <c r="H36" i="100"/>
  <c r="G36" i="100"/>
  <c r="B36" i="100"/>
  <c r="AF35" i="100"/>
  <c r="AE35" i="100"/>
  <c r="Z35" i="100"/>
  <c r="Y35" i="100"/>
  <c r="T35" i="100"/>
  <c r="S35" i="100"/>
  <c r="N35" i="100"/>
  <c r="M35" i="100"/>
  <c r="H35" i="100"/>
  <c r="G35" i="100"/>
  <c r="B35" i="100"/>
  <c r="AF34" i="100"/>
  <c r="AE34" i="100"/>
  <c r="Z34" i="100"/>
  <c r="Y34" i="100"/>
  <c r="T34" i="100"/>
  <c r="S34" i="100"/>
  <c r="N34" i="100"/>
  <c r="M34" i="100"/>
  <c r="H34" i="100"/>
  <c r="G34" i="100"/>
  <c r="B34" i="100"/>
  <c r="AF33" i="100"/>
  <c r="AE33" i="100"/>
  <c r="Z33" i="100"/>
  <c r="Y33" i="100"/>
  <c r="T33" i="100"/>
  <c r="S33" i="100"/>
  <c r="N33" i="100"/>
  <c r="M33" i="100"/>
  <c r="H33" i="100"/>
  <c r="G33" i="100"/>
  <c r="B33" i="100"/>
  <c r="AF32" i="100"/>
  <c r="AE32" i="100"/>
  <c r="Z32" i="100"/>
  <c r="Y32" i="100"/>
  <c r="T32" i="100"/>
  <c r="S32" i="100"/>
  <c r="N32" i="100"/>
  <c r="M32" i="100"/>
  <c r="H32" i="100"/>
  <c r="G32" i="100"/>
  <c r="B32" i="100"/>
  <c r="AF31" i="100"/>
  <c r="AE31" i="100"/>
  <c r="Z31" i="100"/>
  <c r="Y31" i="100"/>
  <c r="T31" i="100"/>
  <c r="S31" i="100"/>
  <c r="N31" i="100"/>
  <c r="M31" i="100"/>
  <c r="H31" i="100"/>
  <c r="G31" i="100"/>
  <c r="B31" i="100"/>
  <c r="AF30" i="100"/>
  <c r="AE30" i="100"/>
  <c r="Z30" i="100"/>
  <c r="Y30" i="100"/>
  <c r="T30" i="100"/>
  <c r="S30" i="100"/>
  <c r="N30" i="100"/>
  <c r="M30" i="100"/>
  <c r="H30" i="100"/>
  <c r="G30" i="100"/>
  <c r="B30" i="100"/>
  <c r="AF29" i="100"/>
  <c r="AE29" i="100"/>
  <c r="Z29" i="100"/>
  <c r="Y29" i="100"/>
  <c r="T29" i="100"/>
  <c r="S29" i="100"/>
  <c r="N29" i="100"/>
  <c r="M29" i="100"/>
  <c r="H29" i="100"/>
  <c r="G29" i="100"/>
  <c r="B29" i="100"/>
  <c r="AF28" i="100"/>
  <c r="AE28" i="100"/>
  <c r="Z28" i="100"/>
  <c r="Y28" i="100"/>
  <c r="T28" i="100"/>
  <c r="S28" i="100"/>
  <c r="N28" i="100"/>
  <c r="M28" i="100"/>
  <c r="H28" i="100"/>
  <c r="G28" i="100"/>
  <c r="B28" i="100"/>
  <c r="AF27" i="100"/>
  <c r="AE27" i="100"/>
  <c r="Z27" i="100"/>
  <c r="Y27" i="100"/>
  <c r="T27" i="100"/>
  <c r="S27" i="100"/>
  <c r="N27" i="100"/>
  <c r="M27" i="100"/>
  <c r="H27" i="100"/>
  <c r="G27" i="100"/>
  <c r="B27" i="100"/>
  <c r="AF26" i="100"/>
  <c r="AE26" i="100"/>
  <c r="Z26" i="100"/>
  <c r="Y26" i="100"/>
  <c r="T26" i="100"/>
  <c r="S26" i="100"/>
  <c r="N26" i="100"/>
  <c r="M26" i="100"/>
  <c r="H26" i="100"/>
  <c r="G26" i="100"/>
  <c r="B26" i="100"/>
  <c r="AF25" i="100"/>
  <c r="AE25" i="100"/>
  <c r="Z25" i="100"/>
  <c r="Y25" i="100"/>
  <c r="T25" i="100"/>
  <c r="S25" i="100"/>
  <c r="N25" i="100"/>
  <c r="M25" i="100"/>
  <c r="H25" i="100"/>
  <c r="G25" i="100"/>
  <c r="B25" i="100"/>
  <c r="AF24" i="100"/>
  <c r="AE24" i="100"/>
  <c r="Z24" i="100"/>
  <c r="Y24" i="100"/>
  <c r="T24" i="100"/>
  <c r="S24" i="100"/>
  <c r="N24" i="100"/>
  <c r="M24" i="100"/>
  <c r="H24" i="100"/>
  <c r="G24" i="100"/>
  <c r="B24" i="100"/>
  <c r="AE23" i="100"/>
  <c r="Y23" i="100"/>
  <c r="S23" i="100"/>
  <c r="M23" i="100"/>
  <c r="G23" i="100"/>
  <c r="B23" i="100"/>
  <c r="AE22" i="100"/>
  <c r="Y22" i="100"/>
  <c r="S22" i="100"/>
  <c r="M22" i="100"/>
  <c r="B22" i="100"/>
  <c r="AF21" i="100"/>
  <c r="AD21" i="100"/>
  <c r="AB21" i="100" s="1"/>
  <c r="Z21" i="100"/>
  <c r="X21" i="100"/>
  <c r="V21" i="100" s="1"/>
  <c r="T21" i="100"/>
  <c r="R21" i="100"/>
  <c r="N21" i="100"/>
  <c r="L21" i="100"/>
  <c r="J21" i="100" s="1"/>
  <c r="H21" i="100"/>
  <c r="F21" i="100"/>
  <c r="D21" i="100" s="1"/>
  <c r="B21" i="100"/>
  <c r="B9" i="100"/>
  <c r="G202" i="100" s="1"/>
  <c r="B202" i="99"/>
  <c r="AD192" i="99"/>
  <c r="X192" i="99"/>
  <c r="R192" i="99"/>
  <c r="L192" i="99"/>
  <c r="F192" i="99"/>
  <c r="AF189" i="99"/>
  <c r="AE189" i="99"/>
  <c r="Z189" i="99"/>
  <c r="Y189" i="99"/>
  <c r="T189" i="99"/>
  <c r="S189" i="99"/>
  <c r="N189" i="99"/>
  <c r="M189" i="99"/>
  <c r="H189" i="99"/>
  <c r="G189" i="99"/>
  <c r="B189" i="99"/>
  <c r="AF188" i="99"/>
  <c r="AE188" i="99"/>
  <c r="Z188" i="99"/>
  <c r="Y188" i="99"/>
  <c r="T188" i="99"/>
  <c r="S188" i="99"/>
  <c r="N188" i="99"/>
  <c r="M188" i="99"/>
  <c r="H188" i="99"/>
  <c r="G188" i="99"/>
  <c r="B188" i="99"/>
  <c r="AF187" i="99"/>
  <c r="AE187" i="99"/>
  <c r="Z187" i="99"/>
  <c r="Y187" i="99"/>
  <c r="T187" i="99"/>
  <c r="S187" i="99"/>
  <c r="N187" i="99"/>
  <c r="M187" i="99"/>
  <c r="H187" i="99"/>
  <c r="G187" i="99"/>
  <c r="B187" i="99"/>
  <c r="AF186" i="99"/>
  <c r="AE186" i="99"/>
  <c r="Z186" i="99"/>
  <c r="Y186" i="99"/>
  <c r="T186" i="99"/>
  <c r="S186" i="99"/>
  <c r="N186" i="99"/>
  <c r="M186" i="99"/>
  <c r="H186" i="99"/>
  <c r="G186" i="99"/>
  <c r="B186" i="99"/>
  <c r="AF185" i="99"/>
  <c r="AE185" i="99"/>
  <c r="Z185" i="99"/>
  <c r="Y185" i="99"/>
  <c r="T185" i="99"/>
  <c r="S185" i="99"/>
  <c r="N185" i="99"/>
  <c r="M185" i="99"/>
  <c r="H185" i="99"/>
  <c r="G185" i="99"/>
  <c r="B185" i="99"/>
  <c r="AF184" i="99"/>
  <c r="AE184" i="99"/>
  <c r="Z184" i="99"/>
  <c r="Y184" i="99"/>
  <c r="T184" i="99"/>
  <c r="S184" i="99"/>
  <c r="N184" i="99"/>
  <c r="M184" i="99"/>
  <c r="H184" i="99"/>
  <c r="G184" i="99"/>
  <c r="B184" i="99"/>
  <c r="AF183" i="99"/>
  <c r="AE183" i="99"/>
  <c r="Z183" i="99"/>
  <c r="Y183" i="99"/>
  <c r="T183" i="99"/>
  <c r="S183" i="99"/>
  <c r="N183" i="99"/>
  <c r="M183" i="99"/>
  <c r="H183" i="99"/>
  <c r="G183" i="99"/>
  <c r="B183" i="99"/>
  <c r="AF182" i="99"/>
  <c r="AE182" i="99"/>
  <c r="Z182" i="99"/>
  <c r="Y182" i="99"/>
  <c r="T182" i="99"/>
  <c r="S182" i="99"/>
  <c r="N182" i="99"/>
  <c r="M182" i="99"/>
  <c r="H182" i="99"/>
  <c r="G182" i="99"/>
  <c r="B182" i="99"/>
  <c r="AF181" i="99"/>
  <c r="AE181" i="99"/>
  <c r="Z181" i="99"/>
  <c r="Y181" i="99"/>
  <c r="T181" i="99"/>
  <c r="S181" i="99"/>
  <c r="N181" i="99"/>
  <c r="M181" i="99"/>
  <c r="H181" i="99"/>
  <c r="G181" i="99"/>
  <c r="B181" i="99"/>
  <c r="AF180" i="99"/>
  <c r="AE180" i="99"/>
  <c r="Z180" i="99"/>
  <c r="Y180" i="99"/>
  <c r="T180" i="99"/>
  <c r="S180" i="99"/>
  <c r="N180" i="99"/>
  <c r="M180" i="99"/>
  <c r="H180" i="99"/>
  <c r="G180" i="99"/>
  <c r="B180" i="99"/>
  <c r="AF179" i="99"/>
  <c r="AE179" i="99"/>
  <c r="Z179" i="99"/>
  <c r="Y179" i="99"/>
  <c r="T179" i="99"/>
  <c r="S179" i="99"/>
  <c r="N179" i="99"/>
  <c r="M179" i="99"/>
  <c r="H179" i="99"/>
  <c r="G179" i="99"/>
  <c r="B179" i="99"/>
  <c r="AF178" i="99"/>
  <c r="AE178" i="99"/>
  <c r="Z178" i="99"/>
  <c r="Y178" i="99"/>
  <c r="T178" i="99"/>
  <c r="S178" i="99"/>
  <c r="N178" i="99"/>
  <c r="M178" i="99"/>
  <c r="H178" i="99"/>
  <c r="G178" i="99"/>
  <c r="B178" i="99"/>
  <c r="AF177" i="99"/>
  <c r="AE177" i="99"/>
  <c r="Z177" i="99"/>
  <c r="Y177" i="99"/>
  <c r="T177" i="99"/>
  <c r="S177" i="99"/>
  <c r="N177" i="99"/>
  <c r="M177" i="99"/>
  <c r="H177" i="99"/>
  <c r="G177" i="99"/>
  <c r="B177" i="99"/>
  <c r="AF176" i="99"/>
  <c r="AE176" i="99"/>
  <c r="Z176" i="99"/>
  <c r="Y176" i="99"/>
  <c r="T176" i="99"/>
  <c r="S176" i="99"/>
  <c r="N176" i="99"/>
  <c r="M176" i="99"/>
  <c r="H176" i="99"/>
  <c r="G176" i="99"/>
  <c r="B176" i="99"/>
  <c r="AF175" i="99"/>
  <c r="AE175" i="99"/>
  <c r="Z175" i="99"/>
  <c r="Y175" i="99"/>
  <c r="T175" i="99"/>
  <c r="S175" i="99"/>
  <c r="N175" i="99"/>
  <c r="M175" i="99"/>
  <c r="H175" i="99"/>
  <c r="G175" i="99"/>
  <c r="B175" i="99"/>
  <c r="AF174" i="99"/>
  <c r="AD174" i="99"/>
  <c r="AB174" i="99" s="1"/>
  <c r="Z174" i="99"/>
  <c r="X174" i="99"/>
  <c r="V174" i="99" s="1"/>
  <c r="T174" i="99"/>
  <c r="R174" i="99"/>
  <c r="P174" i="99" s="1"/>
  <c r="N174" i="99"/>
  <c r="L174" i="99"/>
  <c r="J174" i="99" s="1"/>
  <c r="H174" i="99"/>
  <c r="F174" i="99"/>
  <c r="B174" i="99"/>
  <c r="AB173" i="99"/>
  <c r="V173" i="99"/>
  <c r="P173" i="99"/>
  <c r="J173" i="99"/>
  <c r="D173" i="99"/>
  <c r="AF172" i="99"/>
  <c r="AE172" i="99"/>
  <c r="Z172" i="99"/>
  <c r="Y172" i="99"/>
  <c r="T172" i="99"/>
  <c r="S172" i="99"/>
  <c r="N172" i="99"/>
  <c r="M172" i="99"/>
  <c r="H172" i="99"/>
  <c r="G172" i="99"/>
  <c r="B172" i="99"/>
  <c r="AF171" i="99"/>
  <c r="AE171" i="99"/>
  <c r="Z171" i="99"/>
  <c r="Y171" i="99"/>
  <c r="T171" i="99"/>
  <c r="S171" i="99"/>
  <c r="N171" i="99"/>
  <c r="M171" i="99"/>
  <c r="H171" i="99"/>
  <c r="G171" i="99"/>
  <c r="B171" i="99"/>
  <c r="AF170" i="99"/>
  <c r="AE170" i="99"/>
  <c r="Z170" i="99"/>
  <c r="Y170" i="99"/>
  <c r="T170" i="99"/>
  <c r="S170" i="99"/>
  <c r="N170" i="99"/>
  <c r="M170" i="99"/>
  <c r="H170" i="99"/>
  <c r="G170" i="99"/>
  <c r="B170" i="99"/>
  <c r="AF169" i="99"/>
  <c r="AE169" i="99"/>
  <c r="Z169" i="99"/>
  <c r="Y169" i="99"/>
  <c r="T169" i="99"/>
  <c r="S169" i="99"/>
  <c r="N169" i="99"/>
  <c r="M169" i="99"/>
  <c r="H169" i="99"/>
  <c r="G169" i="99"/>
  <c r="B169" i="99"/>
  <c r="AF168" i="99"/>
  <c r="AE168" i="99"/>
  <c r="Z168" i="99"/>
  <c r="Y168" i="99"/>
  <c r="T168" i="99"/>
  <c r="S168" i="99"/>
  <c r="N168" i="99"/>
  <c r="M168" i="99"/>
  <c r="H168" i="99"/>
  <c r="G168" i="99"/>
  <c r="B168" i="99"/>
  <c r="AF167" i="99"/>
  <c r="AE167" i="99"/>
  <c r="Z167" i="99"/>
  <c r="Y167" i="99"/>
  <c r="T167" i="99"/>
  <c r="S167" i="99"/>
  <c r="N167" i="99"/>
  <c r="M167" i="99"/>
  <c r="H167" i="99"/>
  <c r="G167" i="99"/>
  <c r="B167" i="99"/>
  <c r="AF166" i="99"/>
  <c r="AE166" i="99"/>
  <c r="Z166" i="99"/>
  <c r="Y166" i="99"/>
  <c r="T166" i="99"/>
  <c r="S166" i="99"/>
  <c r="N166" i="99"/>
  <c r="M166" i="99"/>
  <c r="H166" i="99"/>
  <c r="G166" i="99"/>
  <c r="B166" i="99"/>
  <c r="AF165" i="99"/>
  <c r="AE165" i="99"/>
  <c r="Z165" i="99"/>
  <c r="Y165" i="99"/>
  <c r="T165" i="99"/>
  <c r="S165" i="99"/>
  <c r="N165" i="99"/>
  <c r="M165" i="99"/>
  <c r="H165" i="99"/>
  <c r="G165" i="99"/>
  <c r="B165" i="99"/>
  <c r="AF164" i="99"/>
  <c r="AE164" i="99"/>
  <c r="Z164" i="99"/>
  <c r="Y164" i="99"/>
  <c r="T164" i="99"/>
  <c r="S164" i="99"/>
  <c r="N164" i="99"/>
  <c r="M164" i="99"/>
  <c r="H164" i="99"/>
  <c r="G164" i="99"/>
  <c r="B164" i="99"/>
  <c r="AF163" i="99"/>
  <c r="AE163" i="99"/>
  <c r="Z163" i="99"/>
  <c r="Y163" i="99"/>
  <c r="T163" i="99"/>
  <c r="S163" i="99"/>
  <c r="N163" i="99"/>
  <c r="M163" i="99"/>
  <c r="H163" i="99"/>
  <c r="G163" i="99"/>
  <c r="B163" i="99"/>
  <c r="AF162" i="99"/>
  <c r="AE162" i="99"/>
  <c r="Z162" i="99"/>
  <c r="Y162" i="99"/>
  <c r="T162" i="99"/>
  <c r="S162" i="99"/>
  <c r="N162" i="99"/>
  <c r="M162" i="99"/>
  <c r="H162" i="99"/>
  <c r="G162" i="99"/>
  <c r="B162" i="99"/>
  <c r="AF161" i="99"/>
  <c r="AE161" i="99"/>
  <c r="Z161" i="99"/>
  <c r="Y161" i="99"/>
  <c r="T161" i="99"/>
  <c r="S161" i="99"/>
  <c r="N161" i="99"/>
  <c r="M161" i="99"/>
  <c r="H161" i="99"/>
  <c r="G161" i="99"/>
  <c r="B161" i="99"/>
  <c r="AF160" i="99"/>
  <c r="AE160" i="99"/>
  <c r="Z160" i="99"/>
  <c r="Y160" i="99"/>
  <c r="T160" i="99"/>
  <c r="S160" i="99"/>
  <c r="N160" i="99"/>
  <c r="M160" i="99"/>
  <c r="H160" i="99"/>
  <c r="G160" i="99"/>
  <c r="B160" i="99"/>
  <c r="AF159" i="99"/>
  <c r="AE159" i="99"/>
  <c r="Z159" i="99"/>
  <c r="Y159" i="99"/>
  <c r="T159" i="99"/>
  <c r="S159" i="99"/>
  <c r="N159" i="99"/>
  <c r="M159" i="99"/>
  <c r="H159" i="99"/>
  <c r="G159" i="99"/>
  <c r="B159" i="99"/>
  <c r="AF158" i="99"/>
  <c r="AE158" i="99"/>
  <c r="Z158" i="99"/>
  <c r="Y158" i="99"/>
  <c r="T158" i="99"/>
  <c r="S158" i="99"/>
  <c r="N158" i="99"/>
  <c r="M158" i="99"/>
  <c r="H158" i="99"/>
  <c r="G158" i="99"/>
  <c r="B158" i="99"/>
  <c r="AF157" i="99"/>
  <c r="AD157" i="99"/>
  <c r="AB157" i="99" s="1"/>
  <c r="Z157" i="99"/>
  <c r="X157" i="99"/>
  <c r="V157" i="99" s="1"/>
  <c r="T157" i="99"/>
  <c r="R157" i="99"/>
  <c r="P157" i="99" s="1"/>
  <c r="N157" i="99"/>
  <c r="L157" i="99"/>
  <c r="J157" i="99" s="1"/>
  <c r="H157" i="99"/>
  <c r="F157" i="99"/>
  <c r="B157" i="99"/>
  <c r="AB156" i="99"/>
  <c r="V156" i="99"/>
  <c r="P156" i="99"/>
  <c r="J156" i="99"/>
  <c r="D156" i="99"/>
  <c r="AF155" i="99"/>
  <c r="AE155" i="99"/>
  <c r="Z155" i="99"/>
  <c r="Y155" i="99"/>
  <c r="T155" i="99"/>
  <c r="S155" i="99"/>
  <c r="N155" i="99"/>
  <c r="M155" i="99"/>
  <c r="H155" i="99"/>
  <c r="G155" i="99"/>
  <c r="B155" i="99"/>
  <c r="AF154" i="99"/>
  <c r="AE154" i="99"/>
  <c r="Z154" i="99"/>
  <c r="Y154" i="99"/>
  <c r="T154" i="99"/>
  <c r="S154" i="99"/>
  <c r="N154" i="99"/>
  <c r="M154" i="99"/>
  <c r="H154" i="99"/>
  <c r="G154" i="99"/>
  <c r="B154" i="99"/>
  <c r="AF153" i="99"/>
  <c r="AE153" i="99"/>
  <c r="Z153" i="99"/>
  <c r="Y153" i="99"/>
  <c r="T153" i="99"/>
  <c r="S153" i="99"/>
  <c r="N153" i="99"/>
  <c r="M153" i="99"/>
  <c r="H153" i="99"/>
  <c r="G153" i="99"/>
  <c r="B153" i="99"/>
  <c r="AF152" i="99"/>
  <c r="AE152" i="99"/>
  <c r="Z152" i="99"/>
  <c r="Y152" i="99"/>
  <c r="T152" i="99"/>
  <c r="S152" i="99"/>
  <c r="N152" i="99"/>
  <c r="M152" i="99"/>
  <c r="H152" i="99"/>
  <c r="G152" i="99"/>
  <c r="B152" i="99"/>
  <c r="AF151" i="99"/>
  <c r="AE151" i="99"/>
  <c r="Z151" i="99"/>
  <c r="Y151" i="99"/>
  <c r="T151" i="99"/>
  <c r="S151" i="99"/>
  <c r="N151" i="99"/>
  <c r="M151" i="99"/>
  <c r="H151" i="99"/>
  <c r="G151" i="99"/>
  <c r="B151" i="99"/>
  <c r="AF150" i="99"/>
  <c r="AE150" i="99"/>
  <c r="Z150" i="99"/>
  <c r="Y150" i="99"/>
  <c r="T150" i="99"/>
  <c r="S150" i="99"/>
  <c r="N150" i="99"/>
  <c r="M150" i="99"/>
  <c r="H150" i="99"/>
  <c r="G150" i="99"/>
  <c r="B150" i="99"/>
  <c r="AF149" i="99"/>
  <c r="AE149" i="99"/>
  <c r="Z149" i="99"/>
  <c r="Y149" i="99"/>
  <c r="T149" i="99"/>
  <c r="S149" i="99"/>
  <c r="N149" i="99"/>
  <c r="M149" i="99"/>
  <c r="H149" i="99"/>
  <c r="G149" i="99"/>
  <c r="B149" i="99"/>
  <c r="AF148" i="99"/>
  <c r="AE148" i="99"/>
  <c r="Z148" i="99"/>
  <c r="Y148" i="99"/>
  <c r="T148" i="99"/>
  <c r="S148" i="99"/>
  <c r="N148" i="99"/>
  <c r="M148" i="99"/>
  <c r="H148" i="99"/>
  <c r="G148" i="99"/>
  <c r="B148" i="99"/>
  <c r="AF147" i="99"/>
  <c r="AE147" i="99"/>
  <c r="Z147" i="99"/>
  <c r="Y147" i="99"/>
  <c r="T147" i="99"/>
  <c r="S147" i="99"/>
  <c r="N147" i="99"/>
  <c r="M147" i="99"/>
  <c r="H147" i="99"/>
  <c r="G147" i="99"/>
  <c r="B147" i="99"/>
  <c r="AF146" i="99"/>
  <c r="AE146" i="99"/>
  <c r="Z146" i="99"/>
  <c r="Y146" i="99"/>
  <c r="T146" i="99"/>
  <c r="S146" i="99"/>
  <c r="N146" i="99"/>
  <c r="M146" i="99"/>
  <c r="H146" i="99"/>
  <c r="G146" i="99"/>
  <c r="B146" i="99"/>
  <c r="AF145" i="99"/>
  <c r="AE145" i="99"/>
  <c r="Z145" i="99"/>
  <c r="Y145" i="99"/>
  <c r="T145" i="99"/>
  <c r="S145" i="99"/>
  <c r="N145" i="99"/>
  <c r="M145" i="99"/>
  <c r="H145" i="99"/>
  <c r="G145" i="99"/>
  <c r="B145" i="99"/>
  <c r="AF144" i="99"/>
  <c r="AE144" i="99"/>
  <c r="Z144" i="99"/>
  <c r="Y144" i="99"/>
  <c r="T144" i="99"/>
  <c r="S144" i="99"/>
  <c r="N144" i="99"/>
  <c r="M144" i="99"/>
  <c r="H144" i="99"/>
  <c r="G144" i="99"/>
  <c r="B144" i="99"/>
  <c r="AF143" i="99"/>
  <c r="AE143" i="99"/>
  <c r="Z143" i="99"/>
  <c r="Y143" i="99"/>
  <c r="T143" i="99"/>
  <c r="S143" i="99"/>
  <c r="N143" i="99"/>
  <c r="M143" i="99"/>
  <c r="H143" i="99"/>
  <c r="G143" i="99"/>
  <c r="B143" i="99"/>
  <c r="AF142" i="99"/>
  <c r="AE142" i="99"/>
  <c r="Z142" i="99"/>
  <c r="Y142" i="99"/>
  <c r="T142" i="99"/>
  <c r="S142" i="99"/>
  <c r="N142" i="99"/>
  <c r="M142" i="99"/>
  <c r="H142" i="99"/>
  <c r="G142" i="99"/>
  <c r="B142" i="99"/>
  <c r="AF141" i="99"/>
  <c r="AE141" i="99"/>
  <c r="Z141" i="99"/>
  <c r="Y141" i="99"/>
  <c r="T141" i="99"/>
  <c r="S141" i="99"/>
  <c r="N141" i="99"/>
  <c r="M141" i="99"/>
  <c r="H141" i="99"/>
  <c r="G141" i="99"/>
  <c r="B141" i="99"/>
  <c r="AF140" i="99"/>
  <c r="AD140" i="99"/>
  <c r="AB140" i="99" s="1"/>
  <c r="Z140" i="99"/>
  <c r="X140" i="99"/>
  <c r="V140" i="99" s="1"/>
  <c r="T140" i="99"/>
  <c r="R140" i="99"/>
  <c r="P140" i="99" s="1"/>
  <c r="N140" i="99"/>
  <c r="L140" i="99"/>
  <c r="J140" i="99" s="1"/>
  <c r="H140" i="99"/>
  <c r="F140" i="99"/>
  <c r="D140" i="99" s="1"/>
  <c r="B140" i="99"/>
  <c r="AB139" i="99"/>
  <c r="V139" i="99"/>
  <c r="P139" i="99"/>
  <c r="J139" i="99"/>
  <c r="D139" i="99"/>
  <c r="AF138" i="99"/>
  <c r="AE138" i="99"/>
  <c r="Z138" i="99"/>
  <c r="Y138" i="99"/>
  <c r="T138" i="99"/>
  <c r="S138" i="99"/>
  <c r="N138" i="99"/>
  <c r="M138" i="99"/>
  <c r="H138" i="99"/>
  <c r="G138" i="99"/>
  <c r="B138" i="99"/>
  <c r="AF137" i="99"/>
  <c r="AE137" i="99"/>
  <c r="Z137" i="99"/>
  <c r="Y137" i="99"/>
  <c r="T137" i="99"/>
  <c r="S137" i="99"/>
  <c r="N137" i="99"/>
  <c r="M137" i="99"/>
  <c r="H137" i="99"/>
  <c r="G137" i="99"/>
  <c r="B137" i="99"/>
  <c r="AF136" i="99"/>
  <c r="AE136" i="99"/>
  <c r="Z136" i="99"/>
  <c r="Y136" i="99"/>
  <c r="T136" i="99"/>
  <c r="S136" i="99"/>
  <c r="N136" i="99"/>
  <c r="M136" i="99"/>
  <c r="H136" i="99"/>
  <c r="G136" i="99"/>
  <c r="B136" i="99"/>
  <c r="AF135" i="99"/>
  <c r="AE135" i="99"/>
  <c r="Z135" i="99"/>
  <c r="Y135" i="99"/>
  <c r="T135" i="99"/>
  <c r="S135" i="99"/>
  <c r="N135" i="99"/>
  <c r="M135" i="99"/>
  <c r="H135" i="99"/>
  <c r="G135" i="99"/>
  <c r="B135" i="99"/>
  <c r="AF134" i="99"/>
  <c r="AE134" i="99"/>
  <c r="Z134" i="99"/>
  <c r="Y134" i="99"/>
  <c r="T134" i="99"/>
  <c r="S134" i="99"/>
  <c r="N134" i="99"/>
  <c r="M134" i="99"/>
  <c r="H134" i="99"/>
  <c r="G134" i="99"/>
  <c r="B134" i="99"/>
  <c r="AF133" i="99"/>
  <c r="AE133" i="99"/>
  <c r="Z133" i="99"/>
  <c r="Y133" i="99"/>
  <c r="T133" i="99"/>
  <c r="S133" i="99"/>
  <c r="N133" i="99"/>
  <c r="M133" i="99"/>
  <c r="H133" i="99"/>
  <c r="G133" i="99"/>
  <c r="B133" i="99"/>
  <c r="AF132" i="99"/>
  <c r="AE132" i="99"/>
  <c r="Z132" i="99"/>
  <c r="Y132" i="99"/>
  <c r="T132" i="99"/>
  <c r="S132" i="99"/>
  <c r="N132" i="99"/>
  <c r="M132" i="99"/>
  <c r="H132" i="99"/>
  <c r="G132" i="99"/>
  <c r="B132" i="99"/>
  <c r="AF131" i="99"/>
  <c r="AE131" i="99"/>
  <c r="Z131" i="99"/>
  <c r="Y131" i="99"/>
  <c r="T131" i="99"/>
  <c r="S131" i="99"/>
  <c r="N131" i="99"/>
  <c r="M131" i="99"/>
  <c r="H131" i="99"/>
  <c r="G131" i="99"/>
  <c r="B131" i="99"/>
  <c r="AF130" i="99"/>
  <c r="AE130" i="99"/>
  <c r="Z130" i="99"/>
  <c r="Y130" i="99"/>
  <c r="T130" i="99"/>
  <c r="S130" i="99"/>
  <c r="N130" i="99"/>
  <c r="M130" i="99"/>
  <c r="H130" i="99"/>
  <c r="G130" i="99"/>
  <c r="B130" i="99"/>
  <c r="AF129" i="99"/>
  <c r="AE129" i="99"/>
  <c r="Z129" i="99"/>
  <c r="Y129" i="99"/>
  <c r="T129" i="99"/>
  <c r="S129" i="99"/>
  <c r="N129" i="99"/>
  <c r="M129" i="99"/>
  <c r="H129" i="99"/>
  <c r="G129" i="99"/>
  <c r="B129" i="99"/>
  <c r="AF128" i="99"/>
  <c r="AE128" i="99"/>
  <c r="Z128" i="99"/>
  <c r="Y128" i="99"/>
  <c r="T128" i="99"/>
  <c r="S128" i="99"/>
  <c r="N128" i="99"/>
  <c r="M128" i="99"/>
  <c r="H128" i="99"/>
  <c r="G128" i="99"/>
  <c r="B128" i="99"/>
  <c r="AF127" i="99"/>
  <c r="AE127" i="99"/>
  <c r="Z127" i="99"/>
  <c r="Y127" i="99"/>
  <c r="T127" i="99"/>
  <c r="S127" i="99"/>
  <c r="N127" i="99"/>
  <c r="M127" i="99"/>
  <c r="H127" i="99"/>
  <c r="G127" i="99"/>
  <c r="B127" i="99"/>
  <c r="AF126" i="99"/>
  <c r="AE126" i="99"/>
  <c r="Z126" i="99"/>
  <c r="Y126" i="99"/>
  <c r="T126" i="99"/>
  <c r="S126" i="99"/>
  <c r="N126" i="99"/>
  <c r="M126" i="99"/>
  <c r="H126" i="99"/>
  <c r="G126" i="99"/>
  <c r="B126" i="99"/>
  <c r="AF125" i="99"/>
  <c r="AE125" i="99"/>
  <c r="Z125" i="99"/>
  <c r="Y125" i="99"/>
  <c r="T125" i="99"/>
  <c r="S125" i="99"/>
  <c r="N125" i="99"/>
  <c r="M125" i="99"/>
  <c r="H125" i="99"/>
  <c r="G125" i="99"/>
  <c r="B125" i="99"/>
  <c r="AF124" i="99"/>
  <c r="AE124" i="99"/>
  <c r="Z124" i="99"/>
  <c r="Y124" i="99"/>
  <c r="T124" i="99"/>
  <c r="S124" i="99"/>
  <c r="N124" i="99"/>
  <c r="M124" i="99"/>
  <c r="H124" i="99"/>
  <c r="G124" i="99"/>
  <c r="B124" i="99"/>
  <c r="AF123" i="99"/>
  <c r="AD123" i="99"/>
  <c r="AB123" i="99" s="1"/>
  <c r="Z123" i="99"/>
  <c r="X123" i="99"/>
  <c r="V123" i="99" s="1"/>
  <c r="T123" i="99"/>
  <c r="R123" i="99"/>
  <c r="P123" i="99" s="1"/>
  <c r="N123" i="99"/>
  <c r="L123" i="99"/>
  <c r="J123" i="99" s="1"/>
  <c r="H123" i="99"/>
  <c r="F123" i="99"/>
  <c r="B123" i="99"/>
  <c r="AI122" i="99"/>
  <c r="AB122" i="99"/>
  <c r="V122" i="99"/>
  <c r="P122" i="99"/>
  <c r="J122" i="99"/>
  <c r="D122" i="99"/>
  <c r="AF121" i="99"/>
  <c r="AE121" i="99"/>
  <c r="Z121" i="99"/>
  <c r="Y121" i="99"/>
  <c r="T121" i="99"/>
  <c r="S121" i="99"/>
  <c r="N121" i="99"/>
  <c r="M121" i="99"/>
  <c r="H121" i="99"/>
  <c r="G121" i="99"/>
  <c r="B121" i="99"/>
  <c r="AF120" i="99"/>
  <c r="AE120" i="99"/>
  <c r="Z120" i="99"/>
  <c r="Y120" i="99"/>
  <c r="T120" i="99"/>
  <c r="S120" i="99"/>
  <c r="N120" i="99"/>
  <c r="M120" i="99"/>
  <c r="H120" i="99"/>
  <c r="G120" i="99"/>
  <c r="B120" i="99"/>
  <c r="AF119" i="99"/>
  <c r="AE119" i="99"/>
  <c r="Z119" i="99"/>
  <c r="Y119" i="99"/>
  <c r="T119" i="99"/>
  <c r="S119" i="99"/>
  <c r="N119" i="99"/>
  <c r="M119" i="99"/>
  <c r="H119" i="99"/>
  <c r="G119" i="99"/>
  <c r="B119" i="99"/>
  <c r="AF118" i="99"/>
  <c r="AE118" i="99"/>
  <c r="Z118" i="99"/>
  <c r="Y118" i="99"/>
  <c r="T118" i="99"/>
  <c r="S118" i="99"/>
  <c r="N118" i="99"/>
  <c r="M118" i="99"/>
  <c r="H118" i="99"/>
  <c r="G118" i="99"/>
  <c r="B118" i="99"/>
  <c r="AE107" i="99"/>
  <c r="AE106" i="99" s="1"/>
  <c r="Y107" i="99"/>
  <c r="Y106" i="99" s="1"/>
  <c r="S107" i="99"/>
  <c r="S106" i="99" s="1"/>
  <c r="M107" i="99"/>
  <c r="M106" i="99" s="1"/>
  <c r="G107" i="99"/>
  <c r="G106" i="99" s="1"/>
  <c r="B107" i="99"/>
  <c r="AD106" i="99"/>
  <c r="AB106" i="99" s="1"/>
  <c r="X106" i="99"/>
  <c r="V106" i="99" s="1"/>
  <c r="R106" i="99"/>
  <c r="P106" i="99" s="1"/>
  <c r="L106" i="99"/>
  <c r="J106" i="99" s="1"/>
  <c r="F106" i="99"/>
  <c r="D106" i="99" s="1"/>
  <c r="B106" i="99"/>
  <c r="AB105" i="99"/>
  <c r="V105" i="99"/>
  <c r="P105" i="99"/>
  <c r="J105" i="99"/>
  <c r="D105" i="99"/>
  <c r="AF104" i="99"/>
  <c r="AE104" i="99"/>
  <c r="Z104" i="99"/>
  <c r="Y104" i="99"/>
  <c r="T104" i="99"/>
  <c r="S104" i="99"/>
  <c r="N104" i="99"/>
  <c r="M104" i="99"/>
  <c r="H104" i="99"/>
  <c r="G104" i="99"/>
  <c r="B104" i="99"/>
  <c r="AF103" i="99"/>
  <c r="AE103" i="99"/>
  <c r="Z103" i="99"/>
  <c r="Y103" i="99"/>
  <c r="T103" i="99"/>
  <c r="S103" i="99"/>
  <c r="N103" i="99"/>
  <c r="M103" i="99"/>
  <c r="H103" i="99"/>
  <c r="G103" i="99"/>
  <c r="B103" i="99"/>
  <c r="AF102" i="99"/>
  <c r="AE102" i="99"/>
  <c r="Z102" i="99"/>
  <c r="Y102" i="99"/>
  <c r="T102" i="99"/>
  <c r="S102" i="99"/>
  <c r="N102" i="99"/>
  <c r="M102" i="99"/>
  <c r="H102" i="99"/>
  <c r="G102" i="99"/>
  <c r="B102" i="99"/>
  <c r="AF101" i="99"/>
  <c r="AE101" i="99"/>
  <c r="Z101" i="99"/>
  <c r="Y101" i="99"/>
  <c r="T101" i="99"/>
  <c r="S101" i="99"/>
  <c r="N101" i="99"/>
  <c r="M101" i="99"/>
  <c r="H101" i="99"/>
  <c r="G101" i="99"/>
  <c r="AF100" i="99"/>
  <c r="AE100" i="99"/>
  <c r="Z100" i="99"/>
  <c r="Y100" i="99"/>
  <c r="T100" i="99"/>
  <c r="S100" i="99"/>
  <c r="N100" i="99"/>
  <c r="M100" i="99"/>
  <c r="H100" i="99"/>
  <c r="G100" i="99"/>
  <c r="AF99" i="99"/>
  <c r="AE99" i="99"/>
  <c r="Z99" i="99"/>
  <c r="Y99" i="99"/>
  <c r="T99" i="99"/>
  <c r="S99" i="99"/>
  <c r="N99" i="99"/>
  <c r="M99" i="99"/>
  <c r="H99" i="99"/>
  <c r="G99" i="99"/>
  <c r="AF98" i="99"/>
  <c r="AE98" i="99"/>
  <c r="Z98" i="99"/>
  <c r="Y98" i="99"/>
  <c r="T98" i="99"/>
  <c r="S98" i="99"/>
  <c r="N98" i="99"/>
  <c r="M98" i="99"/>
  <c r="H98" i="99"/>
  <c r="G98" i="99"/>
  <c r="AF96" i="99"/>
  <c r="AD89" i="99"/>
  <c r="AB89" i="99" s="1"/>
  <c r="X89" i="99"/>
  <c r="V89" i="99" s="1"/>
  <c r="R89" i="99"/>
  <c r="P89" i="99" s="1"/>
  <c r="L89" i="99"/>
  <c r="J89" i="99" s="1"/>
  <c r="F89" i="99"/>
  <c r="B89" i="99"/>
  <c r="AB88" i="99"/>
  <c r="V88" i="99"/>
  <c r="P88" i="99"/>
  <c r="J88" i="99"/>
  <c r="D88" i="99"/>
  <c r="AF87" i="99"/>
  <c r="AE87" i="99"/>
  <c r="Z87" i="99"/>
  <c r="Y87" i="99"/>
  <c r="T87" i="99"/>
  <c r="S87" i="99"/>
  <c r="N87" i="99"/>
  <c r="M87" i="99"/>
  <c r="H87" i="99"/>
  <c r="G87" i="99"/>
  <c r="B87" i="99"/>
  <c r="AF86" i="99"/>
  <c r="AE86" i="99"/>
  <c r="Z86" i="99"/>
  <c r="Y86" i="99"/>
  <c r="T86" i="99"/>
  <c r="S86" i="99"/>
  <c r="N86" i="99"/>
  <c r="M86" i="99"/>
  <c r="H86" i="99"/>
  <c r="G86" i="99"/>
  <c r="B86" i="99"/>
  <c r="AF85" i="99"/>
  <c r="AE85" i="99"/>
  <c r="Z85" i="99"/>
  <c r="Y85" i="99"/>
  <c r="T85" i="99"/>
  <c r="S85" i="99"/>
  <c r="N85" i="99"/>
  <c r="M85" i="99"/>
  <c r="H85" i="99"/>
  <c r="G85" i="99"/>
  <c r="B85" i="99"/>
  <c r="AF84" i="99"/>
  <c r="AE84" i="99"/>
  <c r="Z84" i="99"/>
  <c r="Y84" i="99"/>
  <c r="T84" i="99"/>
  <c r="S84" i="99"/>
  <c r="N84" i="99"/>
  <c r="M84" i="99"/>
  <c r="H84" i="99"/>
  <c r="G84" i="99"/>
  <c r="B84" i="99"/>
  <c r="AF83" i="99"/>
  <c r="AE83" i="99"/>
  <c r="Z83" i="99"/>
  <c r="Y83" i="99"/>
  <c r="T83" i="99"/>
  <c r="S83" i="99"/>
  <c r="N83" i="99"/>
  <c r="M83" i="99"/>
  <c r="H83" i="99"/>
  <c r="G83" i="99"/>
  <c r="B83" i="99"/>
  <c r="AF82" i="99"/>
  <c r="AE82" i="99"/>
  <c r="Z82" i="99"/>
  <c r="Y82" i="99"/>
  <c r="T82" i="99"/>
  <c r="S82" i="99"/>
  <c r="N82" i="99"/>
  <c r="M82" i="99"/>
  <c r="H82" i="99"/>
  <c r="G82" i="99"/>
  <c r="B82" i="99"/>
  <c r="AF81" i="99"/>
  <c r="AE81" i="99"/>
  <c r="Z81" i="99"/>
  <c r="Y81" i="99"/>
  <c r="T81" i="99"/>
  <c r="S81" i="99"/>
  <c r="N81" i="99"/>
  <c r="M81" i="99"/>
  <c r="H81" i="99"/>
  <c r="G81" i="99"/>
  <c r="AF80" i="99"/>
  <c r="AE80" i="99"/>
  <c r="Z80" i="99"/>
  <c r="Y80" i="99"/>
  <c r="T80" i="99"/>
  <c r="S80" i="99"/>
  <c r="N80" i="99"/>
  <c r="M80" i="99"/>
  <c r="H80" i="99"/>
  <c r="G80" i="99"/>
  <c r="AF79" i="99"/>
  <c r="AE79" i="99"/>
  <c r="Z79" i="99"/>
  <c r="Y79" i="99"/>
  <c r="T79" i="99"/>
  <c r="S79" i="99"/>
  <c r="N79" i="99"/>
  <c r="M79" i="99"/>
  <c r="H79" i="99"/>
  <c r="G79" i="99"/>
  <c r="AD72" i="99"/>
  <c r="AB72" i="99" s="1"/>
  <c r="X72" i="99"/>
  <c r="V72" i="99" s="1"/>
  <c r="R72" i="99"/>
  <c r="P72" i="99" s="1"/>
  <c r="L72" i="99"/>
  <c r="J72" i="99" s="1"/>
  <c r="F72" i="99"/>
  <c r="B72" i="99"/>
  <c r="AB71" i="99"/>
  <c r="V71" i="99"/>
  <c r="P71" i="99"/>
  <c r="J71" i="99"/>
  <c r="D71" i="99"/>
  <c r="AF70" i="99"/>
  <c r="AE70" i="99"/>
  <c r="Z70" i="99"/>
  <c r="Y70" i="99"/>
  <c r="T70" i="99"/>
  <c r="S70" i="99"/>
  <c r="N70" i="99"/>
  <c r="M70" i="99"/>
  <c r="H70" i="99"/>
  <c r="G70" i="99"/>
  <c r="B70" i="99"/>
  <c r="AF69" i="99"/>
  <c r="AE69" i="99"/>
  <c r="Z69" i="99"/>
  <c r="Y69" i="99"/>
  <c r="T69" i="99"/>
  <c r="S69" i="99"/>
  <c r="N69" i="99"/>
  <c r="M69" i="99"/>
  <c r="H69" i="99"/>
  <c r="G69" i="99"/>
  <c r="B69" i="99"/>
  <c r="AF68" i="99"/>
  <c r="AE68" i="99"/>
  <c r="Z68" i="99"/>
  <c r="Y68" i="99"/>
  <c r="T68" i="99"/>
  <c r="S68" i="99"/>
  <c r="N68" i="99"/>
  <c r="M68" i="99"/>
  <c r="H68" i="99"/>
  <c r="G68" i="99"/>
  <c r="B68" i="99"/>
  <c r="AF67" i="99"/>
  <c r="AE67" i="99"/>
  <c r="Z67" i="99"/>
  <c r="Y67" i="99"/>
  <c r="T67" i="99"/>
  <c r="S67" i="99"/>
  <c r="N67" i="99"/>
  <c r="M67" i="99"/>
  <c r="H67" i="99"/>
  <c r="G67" i="99"/>
  <c r="B67" i="99"/>
  <c r="AF66" i="99"/>
  <c r="AE66" i="99"/>
  <c r="Z66" i="99"/>
  <c r="Y66" i="99"/>
  <c r="T66" i="99"/>
  <c r="S66" i="99"/>
  <c r="N66" i="99"/>
  <c r="M66" i="99"/>
  <c r="H66" i="99"/>
  <c r="G66" i="99"/>
  <c r="B66" i="99"/>
  <c r="AF65" i="99"/>
  <c r="AE65" i="99"/>
  <c r="Z65" i="99"/>
  <c r="Y65" i="99"/>
  <c r="T65" i="99"/>
  <c r="S65" i="99"/>
  <c r="N65" i="99"/>
  <c r="M65" i="99"/>
  <c r="H65" i="99"/>
  <c r="G65" i="99"/>
  <c r="B65" i="99"/>
  <c r="AF64" i="99"/>
  <c r="AE64" i="99"/>
  <c r="Z64" i="99"/>
  <c r="Y64" i="99"/>
  <c r="T64" i="99"/>
  <c r="S64" i="99"/>
  <c r="N64" i="99"/>
  <c r="M64" i="99"/>
  <c r="H64" i="99"/>
  <c r="G64" i="99"/>
  <c r="B64" i="99"/>
  <c r="AF63" i="99"/>
  <c r="AE63" i="99"/>
  <c r="Z63" i="99"/>
  <c r="Y63" i="99"/>
  <c r="T63" i="99"/>
  <c r="S63" i="99"/>
  <c r="N63" i="99"/>
  <c r="M63" i="99"/>
  <c r="H63" i="99"/>
  <c r="G63" i="99"/>
  <c r="B63" i="99"/>
  <c r="AF62" i="99"/>
  <c r="AE62" i="99"/>
  <c r="Z62" i="99"/>
  <c r="Y62" i="99"/>
  <c r="T62" i="99"/>
  <c r="S62" i="99"/>
  <c r="N62" i="99"/>
  <c r="M62" i="99"/>
  <c r="H62" i="99"/>
  <c r="G62" i="99"/>
  <c r="B62" i="99"/>
  <c r="AF61" i="99"/>
  <c r="AE61" i="99"/>
  <c r="Z61" i="99"/>
  <c r="Y61" i="99"/>
  <c r="T61" i="99"/>
  <c r="S61" i="99"/>
  <c r="N61" i="99"/>
  <c r="M61" i="99"/>
  <c r="H61" i="99"/>
  <c r="G61" i="99"/>
  <c r="B61" i="99"/>
  <c r="AF60" i="99"/>
  <c r="AE60" i="99"/>
  <c r="Z60" i="99"/>
  <c r="Y60" i="99"/>
  <c r="T60" i="99"/>
  <c r="S60" i="99"/>
  <c r="N60" i="99"/>
  <c r="M60" i="99"/>
  <c r="H60" i="99"/>
  <c r="G60" i="99"/>
  <c r="B60" i="99"/>
  <c r="AF59" i="99"/>
  <c r="AE59" i="99"/>
  <c r="Z59" i="99"/>
  <c r="Y59" i="99"/>
  <c r="T59" i="99"/>
  <c r="S59" i="99"/>
  <c r="N59" i="99"/>
  <c r="M59" i="99"/>
  <c r="H59" i="99"/>
  <c r="G59" i="99"/>
  <c r="B59" i="99"/>
  <c r="AF58" i="99"/>
  <c r="AE58" i="99"/>
  <c r="Z58" i="99"/>
  <c r="Y58" i="99"/>
  <c r="T58" i="99"/>
  <c r="S58" i="99"/>
  <c r="N58" i="99"/>
  <c r="M58" i="99"/>
  <c r="H58" i="99"/>
  <c r="G58" i="99"/>
  <c r="B58" i="99"/>
  <c r="AD55" i="99"/>
  <c r="AB55" i="99" s="1"/>
  <c r="X55" i="99"/>
  <c r="V55" i="99" s="1"/>
  <c r="R55" i="99"/>
  <c r="P55" i="99" s="1"/>
  <c r="L55" i="99"/>
  <c r="J55" i="99" s="1"/>
  <c r="F55" i="99"/>
  <c r="B55" i="99"/>
  <c r="AB54" i="99"/>
  <c r="V54" i="99"/>
  <c r="P54" i="99"/>
  <c r="J54" i="99"/>
  <c r="D54" i="99"/>
  <c r="AF53" i="99"/>
  <c r="AE53" i="99"/>
  <c r="Z53" i="99"/>
  <c r="Y53" i="99"/>
  <c r="T53" i="99"/>
  <c r="S53" i="99"/>
  <c r="N53" i="99"/>
  <c r="M53" i="99"/>
  <c r="H53" i="99"/>
  <c r="G53" i="99"/>
  <c r="B53" i="99"/>
  <c r="AF52" i="99"/>
  <c r="AE52" i="99"/>
  <c r="Z52" i="99"/>
  <c r="Y52" i="99"/>
  <c r="T52" i="99"/>
  <c r="S52" i="99"/>
  <c r="N52" i="99"/>
  <c r="M52" i="99"/>
  <c r="H52" i="99"/>
  <c r="G52" i="99"/>
  <c r="B52" i="99"/>
  <c r="AF51" i="99"/>
  <c r="AE51" i="99"/>
  <c r="Z51" i="99"/>
  <c r="Y51" i="99"/>
  <c r="T51" i="99"/>
  <c r="S51" i="99"/>
  <c r="N51" i="99"/>
  <c r="M51" i="99"/>
  <c r="H51" i="99"/>
  <c r="G51" i="99"/>
  <c r="B51" i="99"/>
  <c r="AF50" i="99"/>
  <c r="AE50" i="99"/>
  <c r="Z50" i="99"/>
  <c r="Y50" i="99"/>
  <c r="T50" i="99"/>
  <c r="S50" i="99"/>
  <c r="N50" i="99"/>
  <c r="M50" i="99"/>
  <c r="H50" i="99"/>
  <c r="G50" i="99"/>
  <c r="AF49" i="99"/>
  <c r="AE49" i="99"/>
  <c r="Z49" i="99"/>
  <c r="Y49" i="99"/>
  <c r="T49" i="99"/>
  <c r="S49" i="99"/>
  <c r="N49" i="99"/>
  <c r="M49" i="99"/>
  <c r="H49" i="99"/>
  <c r="G49" i="99"/>
  <c r="AF48" i="99"/>
  <c r="AE48" i="99"/>
  <c r="Z48" i="99"/>
  <c r="Y48" i="99"/>
  <c r="T48" i="99"/>
  <c r="S48" i="99"/>
  <c r="N48" i="99"/>
  <c r="M48" i="99"/>
  <c r="H48" i="99"/>
  <c r="G48" i="99"/>
  <c r="AF47" i="99"/>
  <c r="AE47" i="99"/>
  <c r="Z47" i="99"/>
  <c r="Y47" i="99"/>
  <c r="T47" i="99"/>
  <c r="S47" i="99"/>
  <c r="N47" i="99"/>
  <c r="M47" i="99"/>
  <c r="H47" i="99"/>
  <c r="G47" i="99"/>
  <c r="AF46" i="99"/>
  <c r="Z46" i="99"/>
  <c r="T46" i="99"/>
  <c r="N46" i="99"/>
  <c r="H46" i="99"/>
  <c r="AD38" i="99"/>
  <c r="AB38" i="99" s="1"/>
  <c r="X38" i="99"/>
  <c r="V38" i="99" s="1"/>
  <c r="R38" i="99"/>
  <c r="P38" i="99" s="1"/>
  <c r="L38" i="99"/>
  <c r="J38" i="99" s="1"/>
  <c r="F38" i="99"/>
  <c r="B38" i="99"/>
  <c r="AB37" i="99"/>
  <c r="V37" i="99"/>
  <c r="P37" i="99"/>
  <c r="J37" i="99"/>
  <c r="D37" i="99"/>
  <c r="AF36" i="99"/>
  <c r="AE36" i="99"/>
  <c r="Z36" i="99"/>
  <c r="Y36" i="99"/>
  <c r="T36" i="99"/>
  <c r="S36" i="99"/>
  <c r="N36" i="99"/>
  <c r="M36" i="99"/>
  <c r="H36" i="99"/>
  <c r="G36" i="99"/>
  <c r="B36" i="99"/>
  <c r="AF35" i="99"/>
  <c r="AE35" i="99"/>
  <c r="Z35" i="99"/>
  <c r="Y35" i="99"/>
  <c r="T35" i="99"/>
  <c r="S35" i="99"/>
  <c r="N35" i="99"/>
  <c r="M35" i="99"/>
  <c r="H35" i="99"/>
  <c r="G35" i="99"/>
  <c r="B35" i="99"/>
  <c r="AF34" i="99"/>
  <c r="AE34" i="99"/>
  <c r="Z34" i="99"/>
  <c r="Y34" i="99"/>
  <c r="T34" i="99"/>
  <c r="S34" i="99"/>
  <c r="N34" i="99"/>
  <c r="M34" i="99"/>
  <c r="H34" i="99"/>
  <c r="G34" i="99"/>
  <c r="B34" i="99"/>
  <c r="AF33" i="99"/>
  <c r="AE33" i="99"/>
  <c r="Z33" i="99"/>
  <c r="Y33" i="99"/>
  <c r="T33" i="99"/>
  <c r="S33" i="99"/>
  <c r="N33" i="99"/>
  <c r="M33" i="99"/>
  <c r="H33" i="99"/>
  <c r="G33" i="99"/>
  <c r="B33" i="99"/>
  <c r="AF32" i="99"/>
  <c r="AE32" i="99"/>
  <c r="Z32" i="99"/>
  <c r="Y32" i="99"/>
  <c r="T32" i="99"/>
  <c r="S32" i="99"/>
  <c r="N32" i="99"/>
  <c r="M32" i="99"/>
  <c r="H32" i="99"/>
  <c r="G32" i="99"/>
  <c r="B32" i="99"/>
  <c r="AF31" i="99"/>
  <c r="AE31" i="99"/>
  <c r="Z31" i="99"/>
  <c r="Y31" i="99"/>
  <c r="T31" i="99"/>
  <c r="S31" i="99"/>
  <c r="N31" i="99"/>
  <c r="M31" i="99"/>
  <c r="H31" i="99"/>
  <c r="G31" i="99"/>
  <c r="B31" i="99"/>
  <c r="AF30" i="99"/>
  <c r="AE30" i="99"/>
  <c r="Z30" i="99"/>
  <c r="Y30" i="99"/>
  <c r="T30" i="99"/>
  <c r="S30" i="99"/>
  <c r="N30" i="99"/>
  <c r="M30" i="99"/>
  <c r="H30" i="99"/>
  <c r="G30" i="99"/>
  <c r="B30" i="99"/>
  <c r="AF29" i="99"/>
  <c r="AE29" i="99"/>
  <c r="Z29" i="99"/>
  <c r="Y29" i="99"/>
  <c r="T29" i="99"/>
  <c r="S29" i="99"/>
  <c r="N29" i="99"/>
  <c r="M29" i="99"/>
  <c r="H29" i="99"/>
  <c r="G29" i="99"/>
  <c r="B29" i="99"/>
  <c r="AF28" i="99"/>
  <c r="AE28" i="99"/>
  <c r="Z28" i="99"/>
  <c r="Y28" i="99"/>
  <c r="T28" i="99"/>
  <c r="S28" i="99"/>
  <c r="N28" i="99"/>
  <c r="M28" i="99"/>
  <c r="H28" i="99"/>
  <c r="G28" i="99"/>
  <c r="B28" i="99"/>
  <c r="AF27" i="99"/>
  <c r="AE27" i="99"/>
  <c r="Z27" i="99"/>
  <c r="Y27" i="99"/>
  <c r="T27" i="99"/>
  <c r="S27" i="99"/>
  <c r="N27" i="99"/>
  <c r="M27" i="99"/>
  <c r="H27" i="99"/>
  <c r="G27" i="99"/>
  <c r="B27" i="99"/>
  <c r="AF26" i="99"/>
  <c r="AE26" i="99"/>
  <c r="Z26" i="99"/>
  <c r="Y26" i="99"/>
  <c r="T26" i="99"/>
  <c r="S26" i="99"/>
  <c r="N26" i="99"/>
  <c r="M26" i="99"/>
  <c r="H26" i="99"/>
  <c r="G26" i="99"/>
  <c r="B26" i="99"/>
  <c r="AF25" i="99"/>
  <c r="AE25" i="99"/>
  <c r="Z25" i="99"/>
  <c r="Y25" i="99"/>
  <c r="T25" i="99"/>
  <c r="S25" i="99"/>
  <c r="N25" i="99"/>
  <c r="M25" i="99"/>
  <c r="H25" i="99"/>
  <c r="G25" i="99"/>
  <c r="B25" i="99"/>
  <c r="AF24" i="99"/>
  <c r="AE24" i="99"/>
  <c r="Z24" i="99"/>
  <c r="Y24" i="99"/>
  <c r="T24" i="99"/>
  <c r="S24" i="99"/>
  <c r="N24" i="99"/>
  <c r="M24" i="99"/>
  <c r="H24" i="99"/>
  <c r="G24" i="99"/>
  <c r="B24" i="99"/>
  <c r="AE23" i="99"/>
  <c r="Y23" i="99"/>
  <c r="S23" i="99"/>
  <c r="M23" i="99"/>
  <c r="G23" i="99"/>
  <c r="G190" i="99" s="1"/>
  <c r="B23" i="99"/>
  <c r="AE22" i="99"/>
  <c r="Y22" i="99"/>
  <c r="S22" i="99"/>
  <c r="M22" i="99"/>
  <c r="B22" i="99"/>
  <c r="AF21" i="99"/>
  <c r="AD21" i="99"/>
  <c r="AB21" i="99" s="1"/>
  <c r="Z21" i="99"/>
  <c r="X21" i="99"/>
  <c r="V21" i="99" s="1"/>
  <c r="T21" i="99"/>
  <c r="R21" i="99"/>
  <c r="P21" i="99" s="1"/>
  <c r="N21" i="99"/>
  <c r="L21" i="99"/>
  <c r="J21" i="99" s="1"/>
  <c r="H21" i="99"/>
  <c r="F21" i="99"/>
  <c r="B21" i="99"/>
  <c r="B9" i="99"/>
  <c r="G202" i="99" s="1"/>
  <c r="B202" i="98"/>
  <c r="AD192" i="98"/>
  <c r="X192" i="98"/>
  <c r="R192" i="98"/>
  <c r="L192" i="98"/>
  <c r="F192" i="98"/>
  <c r="AF189" i="98"/>
  <c r="AE189" i="98"/>
  <c r="Z189" i="98"/>
  <c r="Y189" i="98"/>
  <c r="T189" i="98"/>
  <c r="S189" i="98"/>
  <c r="N189" i="98"/>
  <c r="M189" i="98"/>
  <c r="H189" i="98"/>
  <c r="G189" i="98"/>
  <c r="B189" i="98"/>
  <c r="AF188" i="98"/>
  <c r="AE188" i="98"/>
  <c r="Z188" i="98"/>
  <c r="Y188" i="98"/>
  <c r="T188" i="98"/>
  <c r="S188" i="98"/>
  <c r="N188" i="98"/>
  <c r="M188" i="98"/>
  <c r="H188" i="98"/>
  <c r="G188" i="98"/>
  <c r="B188" i="98"/>
  <c r="AF187" i="98"/>
  <c r="AE187" i="98"/>
  <c r="Z187" i="98"/>
  <c r="Y187" i="98"/>
  <c r="T187" i="98"/>
  <c r="S187" i="98"/>
  <c r="N187" i="98"/>
  <c r="M187" i="98"/>
  <c r="H187" i="98"/>
  <c r="G187" i="98"/>
  <c r="B187" i="98"/>
  <c r="AF186" i="98"/>
  <c r="AE186" i="98"/>
  <c r="Z186" i="98"/>
  <c r="Y186" i="98"/>
  <c r="T186" i="98"/>
  <c r="S186" i="98"/>
  <c r="N186" i="98"/>
  <c r="M186" i="98"/>
  <c r="H186" i="98"/>
  <c r="G186" i="98"/>
  <c r="B186" i="98"/>
  <c r="AF185" i="98"/>
  <c r="AE185" i="98"/>
  <c r="Z185" i="98"/>
  <c r="Y185" i="98"/>
  <c r="T185" i="98"/>
  <c r="S185" i="98"/>
  <c r="N185" i="98"/>
  <c r="M185" i="98"/>
  <c r="H185" i="98"/>
  <c r="G185" i="98"/>
  <c r="B185" i="98"/>
  <c r="AF184" i="98"/>
  <c r="AE184" i="98"/>
  <c r="Z184" i="98"/>
  <c r="Y184" i="98"/>
  <c r="T184" i="98"/>
  <c r="S184" i="98"/>
  <c r="N184" i="98"/>
  <c r="M184" i="98"/>
  <c r="H184" i="98"/>
  <c r="G184" i="98"/>
  <c r="B184" i="98"/>
  <c r="AF183" i="98"/>
  <c r="AE183" i="98"/>
  <c r="Z183" i="98"/>
  <c r="Y183" i="98"/>
  <c r="T183" i="98"/>
  <c r="S183" i="98"/>
  <c r="N183" i="98"/>
  <c r="M183" i="98"/>
  <c r="H183" i="98"/>
  <c r="G183" i="98"/>
  <c r="B183" i="98"/>
  <c r="AF182" i="98"/>
  <c r="AE182" i="98"/>
  <c r="Z182" i="98"/>
  <c r="Y182" i="98"/>
  <c r="T182" i="98"/>
  <c r="S182" i="98"/>
  <c r="N182" i="98"/>
  <c r="M182" i="98"/>
  <c r="H182" i="98"/>
  <c r="G182" i="98"/>
  <c r="B182" i="98"/>
  <c r="AF181" i="98"/>
  <c r="AE181" i="98"/>
  <c r="Z181" i="98"/>
  <c r="Y181" i="98"/>
  <c r="T181" i="98"/>
  <c r="S181" i="98"/>
  <c r="N181" i="98"/>
  <c r="M181" i="98"/>
  <c r="H181" i="98"/>
  <c r="G181" i="98"/>
  <c r="B181" i="98"/>
  <c r="AF180" i="98"/>
  <c r="AE180" i="98"/>
  <c r="Z180" i="98"/>
  <c r="Y180" i="98"/>
  <c r="T180" i="98"/>
  <c r="S180" i="98"/>
  <c r="N180" i="98"/>
  <c r="M180" i="98"/>
  <c r="H180" i="98"/>
  <c r="G180" i="98"/>
  <c r="B180" i="98"/>
  <c r="AF179" i="98"/>
  <c r="AE179" i="98"/>
  <c r="Z179" i="98"/>
  <c r="Y179" i="98"/>
  <c r="T179" i="98"/>
  <c r="S179" i="98"/>
  <c r="N179" i="98"/>
  <c r="M179" i="98"/>
  <c r="H179" i="98"/>
  <c r="G179" i="98"/>
  <c r="B179" i="98"/>
  <c r="AF178" i="98"/>
  <c r="AE178" i="98"/>
  <c r="Z178" i="98"/>
  <c r="Y178" i="98"/>
  <c r="T178" i="98"/>
  <c r="S178" i="98"/>
  <c r="N178" i="98"/>
  <c r="M178" i="98"/>
  <c r="H178" i="98"/>
  <c r="G178" i="98"/>
  <c r="B178" i="98"/>
  <c r="AF177" i="98"/>
  <c r="AE177" i="98"/>
  <c r="Z177" i="98"/>
  <c r="Y177" i="98"/>
  <c r="T177" i="98"/>
  <c r="S177" i="98"/>
  <c r="N177" i="98"/>
  <c r="M177" i="98"/>
  <c r="H177" i="98"/>
  <c r="G177" i="98"/>
  <c r="B177" i="98"/>
  <c r="AF176" i="98"/>
  <c r="AE176" i="98"/>
  <c r="Z176" i="98"/>
  <c r="Y176" i="98"/>
  <c r="T176" i="98"/>
  <c r="S176" i="98"/>
  <c r="N176" i="98"/>
  <c r="M176" i="98"/>
  <c r="H176" i="98"/>
  <c r="G176" i="98"/>
  <c r="B176" i="98"/>
  <c r="AF175" i="98"/>
  <c r="AE175" i="98"/>
  <c r="Z175" i="98"/>
  <c r="Y175" i="98"/>
  <c r="T175" i="98"/>
  <c r="S175" i="98"/>
  <c r="N175" i="98"/>
  <c r="M175" i="98"/>
  <c r="H175" i="98"/>
  <c r="G175" i="98"/>
  <c r="B175" i="98"/>
  <c r="AF174" i="98"/>
  <c r="AD174" i="98"/>
  <c r="AB174" i="98" s="1"/>
  <c r="Z174" i="98"/>
  <c r="X174" i="98"/>
  <c r="V174" i="98" s="1"/>
  <c r="T174" i="98"/>
  <c r="R174" i="98"/>
  <c r="P174" i="98" s="1"/>
  <c r="N174" i="98"/>
  <c r="L174" i="98"/>
  <c r="J174" i="98" s="1"/>
  <c r="H174" i="98"/>
  <c r="F174" i="98"/>
  <c r="B174" i="98"/>
  <c r="AB173" i="98"/>
  <c r="V173" i="98"/>
  <c r="P173" i="98"/>
  <c r="J173" i="98"/>
  <c r="D173" i="98"/>
  <c r="AF172" i="98"/>
  <c r="AE172" i="98"/>
  <c r="Z172" i="98"/>
  <c r="Y172" i="98"/>
  <c r="T172" i="98"/>
  <c r="S172" i="98"/>
  <c r="N172" i="98"/>
  <c r="M172" i="98"/>
  <c r="H172" i="98"/>
  <c r="G172" i="98"/>
  <c r="B172" i="98"/>
  <c r="AF171" i="98"/>
  <c r="AE171" i="98"/>
  <c r="Z171" i="98"/>
  <c r="Y171" i="98"/>
  <c r="T171" i="98"/>
  <c r="S171" i="98"/>
  <c r="N171" i="98"/>
  <c r="M171" i="98"/>
  <c r="H171" i="98"/>
  <c r="G171" i="98"/>
  <c r="B171" i="98"/>
  <c r="AF170" i="98"/>
  <c r="AE170" i="98"/>
  <c r="Z170" i="98"/>
  <c r="Y170" i="98"/>
  <c r="T170" i="98"/>
  <c r="S170" i="98"/>
  <c r="N170" i="98"/>
  <c r="M170" i="98"/>
  <c r="H170" i="98"/>
  <c r="G170" i="98"/>
  <c r="B170" i="98"/>
  <c r="AF169" i="98"/>
  <c r="AE169" i="98"/>
  <c r="Z169" i="98"/>
  <c r="Y169" i="98"/>
  <c r="T169" i="98"/>
  <c r="S169" i="98"/>
  <c r="N169" i="98"/>
  <c r="M169" i="98"/>
  <c r="H169" i="98"/>
  <c r="G169" i="98"/>
  <c r="B169" i="98"/>
  <c r="AF168" i="98"/>
  <c r="AE168" i="98"/>
  <c r="Z168" i="98"/>
  <c r="Y168" i="98"/>
  <c r="T168" i="98"/>
  <c r="S168" i="98"/>
  <c r="N168" i="98"/>
  <c r="M168" i="98"/>
  <c r="H168" i="98"/>
  <c r="G168" i="98"/>
  <c r="B168" i="98"/>
  <c r="AF167" i="98"/>
  <c r="AE167" i="98"/>
  <c r="Z167" i="98"/>
  <c r="Y167" i="98"/>
  <c r="T167" i="98"/>
  <c r="S167" i="98"/>
  <c r="N167" i="98"/>
  <c r="M167" i="98"/>
  <c r="H167" i="98"/>
  <c r="G167" i="98"/>
  <c r="B167" i="98"/>
  <c r="AF166" i="98"/>
  <c r="AE166" i="98"/>
  <c r="Z166" i="98"/>
  <c r="Y166" i="98"/>
  <c r="T166" i="98"/>
  <c r="S166" i="98"/>
  <c r="N166" i="98"/>
  <c r="M166" i="98"/>
  <c r="H166" i="98"/>
  <c r="G166" i="98"/>
  <c r="B166" i="98"/>
  <c r="AF165" i="98"/>
  <c r="AE165" i="98"/>
  <c r="Z165" i="98"/>
  <c r="Y165" i="98"/>
  <c r="T165" i="98"/>
  <c r="S165" i="98"/>
  <c r="N165" i="98"/>
  <c r="M165" i="98"/>
  <c r="H165" i="98"/>
  <c r="G165" i="98"/>
  <c r="B165" i="98"/>
  <c r="AF164" i="98"/>
  <c r="AE164" i="98"/>
  <c r="Z164" i="98"/>
  <c r="Y164" i="98"/>
  <c r="T164" i="98"/>
  <c r="S164" i="98"/>
  <c r="N164" i="98"/>
  <c r="M164" i="98"/>
  <c r="H164" i="98"/>
  <c r="G164" i="98"/>
  <c r="B164" i="98"/>
  <c r="AF163" i="98"/>
  <c r="AE163" i="98"/>
  <c r="Z163" i="98"/>
  <c r="Y163" i="98"/>
  <c r="T163" i="98"/>
  <c r="S163" i="98"/>
  <c r="N163" i="98"/>
  <c r="M163" i="98"/>
  <c r="H163" i="98"/>
  <c r="G163" i="98"/>
  <c r="B163" i="98"/>
  <c r="AF162" i="98"/>
  <c r="AE162" i="98"/>
  <c r="Z162" i="98"/>
  <c r="Y162" i="98"/>
  <c r="T162" i="98"/>
  <c r="S162" i="98"/>
  <c r="N162" i="98"/>
  <c r="M162" i="98"/>
  <c r="H162" i="98"/>
  <c r="G162" i="98"/>
  <c r="B162" i="98"/>
  <c r="AF161" i="98"/>
  <c r="AE161" i="98"/>
  <c r="Z161" i="98"/>
  <c r="Y161" i="98"/>
  <c r="T161" i="98"/>
  <c r="S161" i="98"/>
  <c r="N161" i="98"/>
  <c r="M161" i="98"/>
  <c r="H161" i="98"/>
  <c r="G161" i="98"/>
  <c r="B161" i="98"/>
  <c r="AF160" i="98"/>
  <c r="AE160" i="98"/>
  <c r="Z160" i="98"/>
  <c r="Y160" i="98"/>
  <c r="T160" i="98"/>
  <c r="S160" i="98"/>
  <c r="N160" i="98"/>
  <c r="M160" i="98"/>
  <c r="H160" i="98"/>
  <c r="G160" i="98"/>
  <c r="B160" i="98"/>
  <c r="AF159" i="98"/>
  <c r="AE159" i="98"/>
  <c r="Z159" i="98"/>
  <c r="Y159" i="98"/>
  <c r="T159" i="98"/>
  <c r="S159" i="98"/>
  <c r="N159" i="98"/>
  <c r="M159" i="98"/>
  <c r="H159" i="98"/>
  <c r="G159" i="98"/>
  <c r="B159" i="98"/>
  <c r="AF158" i="98"/>
  <c r="AE158" i="98"/>
  <c r="Z158" i="98"/>
  <c r="Y158" i="98"/>
  <c r="T158" i="98"/>
  <c r="S158" i="98"/>
  <c r="N158" i="98"/>
  <c r="M158" i="98"/>
  <c r="H158" i="98"/>
  <c r="G158" i="98"/>
  <c r="B158" i="98"/>
  <c r="AF157" i="98"/>
  <c r="AD157" i="98"/>
  <c r="AB157" i="98" s="1"/>
  <c r="Z157" i="98"/>
  <c r="X157" i="98"/>
  <c r="V157" i="98" s="1"/>
  <c r="T157" i="98"/>
  <c r="R157" i="98"/>
  <c r="P157" i="98" s="1"/>
  <c r="N157" i="98"/>
  <c r="L157" i="98"/>
  <c r="H157" i="98"/>
  <c r="F157" i="98"/>
  <c r="D157" i="98" s="1"/>
  <c r="B157" i="98"/>
  <c r="AB156" i="98"/>
  <c r="V156" i="98"/>
  <c r="P156" i="98"/>
  <c r="J156" i="98"/>
  <c r="D156" i="98"/>
  <c r="AF155" i="98"/>
  <c r="AE155" i="98"/>
  <c r="Z155" i="98"/>
  <c r="Y155" i="98"/>
  <c r="T155" i="98"/>
  <c r="S155" i="98"/>
  <c r="N155" i="98"/>
  <c r="M155" i="98"/>
  <c r="H155" i="98"/>
  <c r="G155" i="98"/>
  <c r="B155" i="98"/>
  <c r="AF154" i="98"/>
  <c r="AE154" i="98"/>
  <c r="Z154" i="98"/>
  <c r="Y154" i="98"/>
  <c r="T154" i="98"/>
  <c r="S154" i="98"/>
  <c r="N154" i="98"/>
  <c r="M154" i="98"/>
  <c r="H154" i="98"/>
  <c r="G154" i="98"/>
  <c r="B154" i="98"/>
  <c r="AF153" i="98"/>
  <c r="AE153" i="98"/>
  <c r="Z153" i="98"/>
  <c r="Y153" i="98"/>
  <c r="T153" i="98"/>
  <c r="S153" i="98"/>
  <c r="N153" i="98"/>
  <c r="M153" i="98"/>
  <c r="H153" i="98"/>
  <c r="G153" i="98"/>
  <c r="B153" i="98"/>
  <c r="AF152" i="98"/>
  <c r="AE152" i="98"/>
  <c r="Z152" i="98"/>
  <c r="Y152" i="98"/>
  <c r="T152" i="98"/>
  <c r="S152" i="98"/>
  <c r="N152" i="98"/>
  <c r="M152" i="98"/>
  <c r="H152" i="98"/>
  <c r="G152" i="98"/>
  <c r="B152" i="98"/>
  <c r="AF151" i="98"/>
  <c r="AE151" i="98"/>
  <c r="Z151" i="98"/>
  <c r="Y151" i="98"/>
  <c r="T151" i="98"/>
  <c r="S151" i="98"/>
  <c r="N151" i="98"/>
  <c r="M151" i="98"/>
  <c r="H151" i="98"/>
  <c r="G151" i="98"/>
  <c r="B151" i="98"/>
  <c r="AF150" i="98"/>
  <c r="AE150" i="98"/>
  <c r="Z150" i="98"/>
  <c r="Y150" i="98"/>
  <c r="T150" i="98"/>
  <c r="S150" i="98"/>
  <c r="N150" i="98"/>
  <c r="M150" i="98"/>
  <c r="H150" i="98"/>
  <c r="G150" i="98"/>
  <c r="B150" i="98"/>
  <c r="AF149" i="98"/>
  <c r="AE149" i="98"/>
  <c r="Z149" i="98"/>
  <c r="Y149" i="98"/>
  <c r="T149" i="98"/>
  <c r="S149" i="98"/>
  <c r="N149" i="98"/>
  <c r="M149" i="98"/>
  <c r="H149" i="98"/>
  <c r="G149" i="98"/>
  <c r="B149" i="98"/>
  <c r="AF148" i="98"/>
  <c r="AE148" i="98"/>
  <c r="Z148" i="98"/>
  <c r="Y148" i="98"/>
  <c r="T148" i="98"/>
  <c r="S148" i="98"/>
  <c r="N148" i="98"/>
  <c r="M148" i="98"/>
  <c r="H148" i="98"/>
  <c r="G148" i="98"/>
  <c r="B148" i="98"/>
  <c r="AF147" i="98"/>
  <c r="AE147" i="98"/>
  <c r="Z147" i="98"/>
  <c r="Y147" i="98"/>
  <c r="T147" i="98"/>
  <c r="S147" i="98"/>
  <c r="N147" i="98"/>
  <c r="M147" i="98"/>
  <c r="H147" i="98"/>
  <c r="G147" i="98"/>
  <c r="B147" i="98"/>
  <c r="AF146" i="98"/>
  <c r="AE146" i="98"/>
  <c r="Z146" i="98"/>
  <c r="Y146" i="98"/>
  <c r="T146" i="98"/>
  <c r="S146" i="98"/>
  <c r="N146" i="98"/>
  <c r="M146" i="98"/>
  <c r="H146" i="98"/>
  <c r="G146" i="98"/>
  <c r="B146" i="98"/>
  <c r="AF145" i="98"/>
  <c r="AE145" i="98"/>
  <c r="Z145" i="98"/>
  <c r="Y145" i="98"/>
  <c r="T145" i="98"/>
  <c r="S145" i="98"/>
  <c r="N145" i="98"/>
  <c r="M145" i="98"/>
  <c r="H145" i="98"/>
  <c r="G145" i="98"/>
  <c r="B145" i="98"/>
  <c r="AF144" i="98"/>
  <c r="AE144" i="98"/>
  <c r="Z144" i="98"/>
  <c r="Y144" i="98"/>
  <c r="T144" i="98"/>
  <c r="S144" i="98"/>
  <c r="N144" i="98"/>
  <c r="M144" i="98"/>
  <c r="H144" i="98"/>
  <c r="G144" i="98"/>
  <c r="B144" i="98"/>
  <c r="AF143" i="98"/>
  <c r="AE143" i="98"/>
  <c r="Z143" i="98"/>
  <c r="Y143" i="98"/>
  <c r="T143" i="98"/>
  <c r="S143" i="98"/>
  <c r="N143" i="98"/>
  <c r="M143" i="98"/>
  <c r="H143" i="98"/>
  <c r="G143" i="98"/>
  <c r="B143" i="98"/>
  <c r="AF142" i="98"/>
  <c r="AE142" i="98"/>
  <c r="Z142" i="98"/>
  <c r="Y142" i="98"/>
  <c r="T142" i="98"/>
  <c r="S142" i="98"/>
  <c r="N142" i="98"/>
  <c r="M142" i="98"/>
  <c r="H142" i="98"/>
  <c r="G142" i="98"/>
  <c r="B142" i="98"/>
  <c r="AF141" i="98"/>
  <c r="AE141" i="98"/>
  <c r="Z141" i="98"/>
  <c r="Y141" i="98"/>
  <c r="T141" i="98"/>
  <c r="S141" i="98"/>
  <c r="N141" i="98"/>
  <c r="M141" i="98"/>
  <c r="H141" i="98"/>
  <c r="G141" i="98"/>
  <c r="B141" i="98"/>
  <c r="AF140" i="98"/>
  <c r="AD140" i="98"/>
  <c r="AB140" i="98" s="1"/>
  <c r="Z140" i="98"/>
  <c r="X140" i="98"/>
  <c r="V140" i="98" s="1"/>
  <c r="T140" i="98"/>
  <c r="R140" i="98"/>
  <c r="P140" i="98" s="1"/>
  <c r="N140" i="98"/>
  <c r="L140" i="98"/>
  <c r="J140" i="98" s="1"/>
  <c r="H140" i="98"/>
  <c r="F140" i="98"/>
  <c r="B140" i="98"/>
  <c r="AB139" i="98"/>
  <c r="V139" i="98"/>
  <c r="P139" i="98"/>
  <c r="J139" i="98"/>
  <c r="D139" i="98"/>
  <c r="AF138" i="98"/>
  <c r="AE138" i="98"/>
  <c r="Z138" i="98"/>
  <c r="Y138" i="98"/>
  <c r="T138" i="98"/>
  <c r="S138" i="98"/>
  <c r="N138" i="98"/>
  <c r="M138" i="98"/>
  <c r="H138" i="98"/>
  <c r="G138" i="98"/>
  <c r="B138" i="98"/>
  <c r="AF137" i="98"/>
  <c r="AE137" i="98"/>
  <c r="Z137" i="98"/>
  <c r="Y137" i="98"/>
  <c r="T137" i="98"/>
  <c r="S137" i="98"/>
  <c r="N137" i="98"/>
  <c r="M137" i="98"/>
  <c r="H137" i="98"/>
  <c r="G137" i="98"/>
  <c r="B137" i="98"/>
  <c r="AF136" i="98"/>
  <c r="AE136" i="98"/>
  <c r="Z136" i="98"/>
  <c r="Y136" i="98"/>
  <c r="T136" i="98"/>
  <c r="S136" i="98"/>
  <c r="N136" i="98"/>
  <c r="M136" i="98"/>
  <c r="H136" i="98"/>
  <c r="G136" i="98"/>
  <c r="B136" i="98"/>
  <c r="AF135" i="98"/>
  <c r="AE135" i="98"/>
  <c r="Z135" i="98"/>
  <c r="Y135" i="98"/>
  <c r="T135" i="98"/>
  <c r="S135" i="98"/>
  <c r="N135" i="98"/>
  <c r="M135" i="98"/>
  <c r="H135" i="98"/>
  <c r="G135" i="98"/>
  <c r="B135" i="98"/>
  <c r="AF134" i="98"/>
  <c r="AE134" i="98"/>
  <c r="Z134" i="98"/>
  <c r="Y134" i="98"/>
  <c r="T134" i="98"/>
  <c r="S134" i="98"/>
  <c r="N134" i="98"/>
  <c r="M134" i="98"/>
  <c r="H134" i="98"/>
  <c r="G134" i="98"/>
  <c r="B134" i="98"/>
  <c r="AF133" i="98"/>
  <c r="AE133" i="98"/>
  <c r="Z133" i="98"/>
  <c r="Y133" i="98"/>
  <c r="T133" i="98"/>
  <c r="S133" i="98"/>
  <c r="N133" i="98"/>
  <c r="M133" i="98"/>
  <c r="H133" i="98"/>
  <c r="G133" i="98"/>
  <c r="B133" i="98"/>
  <c r="AF132" i="98"/>
  <c r="AE132" i="98"/>
  <c r="Z132" i="98"/>
  <c r="Y132" i="98"/>
  <c r="T132" i="98"/>
  <c r="S132" i="98"/>
  <c r="N132" i="98"/>
  <c r="M132" i="98"/>
  <c r="H132" i="98"/>
  <c r="G132" i="98"/>
  <c r="B132" i="98"/>
  <c r="AF131" i="98"/>
  <c r="AE131" i="98"/>
  <c r="Z131" i="98"/>
  <c r="Y131" i="98"/>
  <c r="T131" i="98"/>
  <c r="S131" i="98"/>
  <c r="N131" i="98"/>
  <c r="M131" i="98"/>
  <c r="H131" i="98"/>
  <c r="G131" i="98"/>
  <c r="B131" i="98"/>
  <c r="AF130" i="98"/>
  <c r="AE130" i="98"/>
  <c r="Z130" i="98"/>
  <c r="Y130" i="98"/>
  <c r="T130" i="98"/>
  <c r="S130" i="98"/>
  <c r="N130" i="98"/>
  <c r="M130" i="98"/>
  <c r="H130" i="98"/>
  <c r="G130" i="98"/>
  <c r="B130" i="98"/>
  <c r="AF129" i="98"/>
  <c r="AE129" i="98"/>
  <c r="Z129" i="98"/>
  <c r="Y129" i="98"/>
  <c r="T129" i="98"/>
  <c r="S129" i="98"/>
  <c r="N129" i="98"/>
  <c r="M129" i="98"/>
  <c r="H129" i="98"/>
  <c r="G129" i="98"/>
  <c r="B129" i="98"/>
  <c r="AF128" i="98"/>
  <c r="AE128" i="98"/>
  <c r="Z128" i="98"/>
  <c r="Y128" i="98"/>
  <c r="T128" i="98"/>
  <c r="S128" i="98"/>
  <c r="N128" i="98"/>
  <c r="M128" i="98"/>
  <c r="H128" i="98"/>
  <c r="G128" i="98"/>
  <c r="B128" i="98"/>
  <c r="AF127" i="98"/>
  <c r="AE127" i="98"/>
  <c r="Z127" i="98"/>
  <c r="Y127" i="98"/>
  <c r="T127" i="98"/>
  <c r="S127" i="98"/>
  <c r="N127" i="98"/>
  <c r="M127" i="98"/>
  <c r="H127" i="98"/>
  <c r="G127" i="98"/>
  <c r="B127" i="98"/>
  <c r="AF126" i="98"/>
  <c r="AE126" i="98"/>
  <c r="Z126" i="98"/>
  <c r="Y126" i="98"/>
  <c r="T126" i="98"/>
  <c r="S126" i="98"/>
  <c r="N126" i="98"/>
  <c r="M126" i="98"/>
  <c r="H126" i="98"/>
  <c r="G126" i="98"/>
  <c r="B126" i="98"/>
  <c r="AF125" i="98"/>
  <c r="AE125" i="98"/>
  <c r="Z125" i="98"/>
  <c r="Y125" i="98"/>
  <c r="T125" i="98"/>
  <c r="S125" i="98"/>
  <c r="N125" i="98"/>
  <c r="M125" i="98"/>
  <c r="H125" i="98"/>
  <c r="G125" i="98"/>
  <c r="B125" i="98"/>
  <c r="AF124" i="98"/>
  <c r="AE124" i="98"/>
  <c r="Z124" i="98"/>
  <c r="Y124" i="98"/>
  <c r="T124" i="98"/>
  <c r="S124" i="98"/>
  <c r="N124" i="98"/>
  <c r="M124" i="98"/>
  <c r="H124" i="98"/>
  <c r="G124" i="98"/>
  <c r="B124" i="98"/>
  <c r="AF123" i="98"/>
  <c r="AD123" i="98"/>
  <c r="AB123" i="98" s="1"/>
  <c r="Z123" i="98"/>
  <c r="X123" i="98"/>
  <c r="V123" i="98" s="1"/>
  <c r="T123" i="98"/>
  <c r="R123" i="98"/>
  <c r="P123" i="98" s="1"/>
  <c r="N123" i="98"/>
  <c r="L123" i="98"/>
  <c r="J123" i="98" s="1"/>
  <c r="H123" i="98"/>
  <c r="F123" i="98"/>
  <c r="B123" i="98"/>
  <c r="AB122" i="98"/>
  <c r="V122" i="98"/>
  <c r="P122" i="98"/>
  <c r="J122" i="98"/>
  <c r="D122" i="98"/>
  <c r="AI122" i="98" s="1"/>
  <c r="AF121" i="98"/>
  <c r="AE121" i="98"/>
  <c r="Z121" i="98"/>
  <c r="Y121" i="98"/>
  <c r="T121" i="98"/>
  <c r="S121" i="98"/>
  <c r="N121" i="98"/>
  <c r="M121" i="98"/>
  <c r="H121" i="98"/>
  <c r="G121" i="98"/>
  <c r="B121" i="98"/>
  <c r="AF120" i="98"/>
  <c r="AE120" i="98"/>
  <c r="Z120" i="98"/>
  <c r="Y120" i="98"/>
  <c r="T120" i="98"/>
  <c r="S120" i="98"/>
  <c r="N120" i="98"/>
  <c r="M120" i="98"/>
  <c r="H120" i="98"/>
  <c r="G120" i="98"/>
  <c r="B120" i="98"/>
  <c r="AF119" i="98"/>
  <c r="AE119" i="98"/>
  <c r="Z119" i="98"/>
  <c r="Y119" i="98"/>
  <c r="T119" i="98"/>
  <c r="S119" i="98"/>
  <c r="N119" i="98"/>
  <c r="M119" i="98"/>
  <c r="H119" i="98"/>
  <c r="G119" i="98"/>
  <c r="B119" i="98"/>
  <c r="AF118" i="98"/>
  <c r="AE118" i="98"/>
  <c r="Z118" i="98"/>
  <c r="Y118" i="98"/>
  <c r="T118" i="98"/>
  <c r="S118" i="98"/>
  <c r="N118" i="98"/>
  <c r="M118" i="98"/>
  <c r="H118" i="98"/>
  <c r="G118" i="98"/>
  <c r="B118" i="98"/>
  <c r="AE107" i="98"/>
  <c r="AE106" i="98" s="1"/>
  <c r="Y107" i="98"/>
  <c r="Y106" i="98" s="1"/>
  <c r="S107" i="98"/>
  <c r="S106" i="98" s="1"/>
  <c r="M107" i="98"/>
  <c r="M106" i="98" s="1"/>
  <c r="G107" i="98"/>
  <c r="G106" i="98" s="1"/>
  <c r="B107" i="98"/>
  <c r="AD106" i="98"/>
  <c r="AB106" i="98" s="1"/>
  <c r="X106" i="98"/>
  <c r="V106" i="98" s="1"/>
  <c r="R106" i="98"/>
  <c r="P106" i="98" s="1"/>
  <c r="L106" i="98"/>
  <c r="J106" i="98" s="1"/>
  <c r="F106" i="98"/>
  <c r="B106" i="98"/>
  <c r="AB105" i="98"/>
  <c r="V105" i="98"/>
  <c r="P105" i="98"/>
  <c r="J105" i="98"/>
  <c r="D105" i="98"/>
  <c r="AF104" i="98"/>
  <c r="AE104" i="98"/>
  <c r="Z104" i="98"/>
  <c r="Y104" i="98"/>
  <c r="T104" i="98"/>
  <c r="S104" i="98"/>
  <c r="N104" i="98"/>
  <c r="M104" i="98"/>
  <c r="H104" i="98"/>
  <c r="G104" i="98"/>
  <c r="B104" i="98"/>
  <c r="AF103" i="98"/>
  <c r="AE103" i="98"/>
  <c r="Z103" i="98"/>
  <c r="Y103" i="98"/>
  <c r="T103" i="98"/>
  <c r="S103" i="98"/>
  <c r="N103" i="98"/>
  <c r="M103" i="98"/>
  <c r="H103" i="98"/>
  <c r="G103" i="98"/>
  <c r="B103" i="98"/>
  <c r="AF102" i="98"/>
  <c r="AE102" i="98"/>
  <c r="Z102" i="98"/>
  <c r="Y102" i="98"/>
  <c r="T102" i="98"/>
  <c r="S102" i="98"/>
  <c r="N102" i="98"/>
  <c r="M102" i="98"/>
  <c r="H102" i="98"/>
  <c r="G102" i="98"/>
  <c r="B102" i="98"/>
  <c r="AF101" i="98"/>
  <c r="AE101" i="98"/>
  <c r="Z101" i="98"/>
  <c r="Y101" i="98"/>
  <c r="T101" i="98"/>
  <c r="S101" i="98"/>
  <c r="N101" i="98"/>
  <c r="M101" i="98"/>
  <c r="H101" i="98"/>
  <c r="G101" i="98"/>
  <c r="AF100" i="98"/>
  <c r="AE100" i="98"/>
  <c r="Z100" i="98"/>
  <c r="Y100" i="98"/>
  <c r="T100" i="98"/>
  <c r="S100" i="98"/>
  <c r="N100" i="98"/>
  <c r="M100" i="98"/>
  <c r="H100" i="98"/>
  <c r="G100" i="98"/>
  <c r="AF99" i="98"/>
  <c r="AE99" i="98"/>
  <c r="Z99" i="98"/>
  <c r="Y99" i="98"/>
  <c r="T99" i="98"/>
  <c r="S99" i="98"/>
  <c r="N99" i="98"/>
  <c r="M99" i="98"/>
  <c r="H99" i="98"/>
  <c r="G99" i="98"/>
  <c r="AF98" i="98"/>
  <c r="AE98" i="98"/>
  <c r="Z98" i="98"/>
  <c r="Y98" i="98"/>
  <c r="T98" i="98"/>
  <c r="S98" i="98"/>
  <c r="N98" i="98"/>
  <c r="M98" i="98"/>
  <c r="H98" i="98"/>
  <c r="G98" i="98"/>
  <c r="AF96" i="98"/>
  <c r="AD89" i="98"/>
  <c r="AB89" i="98" s="1"/>
  <c r="X89" i="98"/>
  <c r="V89" i="98" s="1"/>
  <c r="R89" i="98"/>
  <c r="P89" i="98" s="1"/>
  <c r="L89" i="98"/>
  <c r="J89" i="98" s="1"/>
  <c r="F89" i="98"/>
  <c r="B89" i="98"/>
  <c r="AB88" i="98"/>
  <c r="V88" i="98"/>
  <c r="P88" i="98"/>
  <c r="J88" i="98"/>
  <c r="D88" i="98"/>
  <c r="AF87" i="98"/>
  <c r="AE87" i="98"/>
  <c r="Z87" i="98"/>
  <c r="Y87" i="98"/>
  <c r="T87" i="98"/>
  <c r="S87" i="98"/>
  <c r="N87" i="98"/>
  <c r="M87" i="98"/>
  <c r="H87" i="98"/>
  <c r="G87" i="98"/>
  <c r="B87" i="98"/>
  <c r="AF86" i="98"/>
  <c r="AE86" i="98"/>
  <c r="Z86" i="98"/>
  <c r="Y86" i="98"/>
  <c r="T86" i="98"/>
  <c r="S86" i="98"/>
  <c r="N86" i="98"/>
  <c r="M86" i="98"/>
  <c r="H86" i="98"/>
  <c r="G86" i="98"/>
  <c r="B86" i="98"/>
  <c r="AF85" i="98"/>
  <c r="AE85" i="98"/>
  <c r="Z85" i="98"/>
  <c r="Y85" i="98"/>
  <c r="T85" i="98"/>
  <c r="S85" i="98"/>
  <c r="N85" i="98"/>
  <c r="M85" i="98"/>
  <c r="H85" i="98"/>
  <c r="G85" i="98"/>
  <c r="B85" i="98"/>
  <c r="AF84" i="98"/>
  <c r="AE84" i="98"/>
  <c r="Z84" i="98"/>
  <c r="Y84" i="98"/>
  <c r="T84" i="98"/>
  <c r="S84" i="98"/>
  <c r="N84" i="98"/>
  <c r="M84" i="98"/>
  <c r="H84" i="98"/>
  <c r="G84" i="98"/>
  <c r="B84" i="98"/>
  <c r="AF83" i="98"/>
  <c r="AE83" i="98"/>
  <c r="Z83" i="98"/>
  <c r="Y83" i="98"/>
  <c r="T83" i="98"/>
  <c r="S83" i="98"/>
  <c r="N83" i="98"/>
  <c r="M83" i="98"/>
  <c r="H83" i="98"/>
  <c r="G83" i="98"/>
  <c r="B83" i="98"/>
  <c r="AF82" i="98"/>
  <c r="AE82" i="98"/>
  <c r="Z82" i="98"/>
  <c r="Y82" i="98"/>
  <c r="T82" i="98"/>
  <c r="S82" i="98"/>
  <c r="N82" i="98"/>
  <c r="M82" i="98"/>
  <c r="H82" i="98"/>
  <c r="G82" i="98"/>
  <c r="B82" i="98"/>
  <c r="AF81" i="98"/>
  <c r="AE81" i="98"/>
  <c r="Z81" i="98"/>
  <c r="Y81" i="98"/>
  <c r="T81" i="98"/>
  <c r="S81" i="98"/>
  <c r="N81" i="98"/>
  <c r="M81" i="98"/>
  <c r="H81" i="98"/>
  <c r="G81" i="98"/>
  <c r="AF80" i="98"/>
  <c r="AE80" i="98"/>
  <c r="Z80" i="98"/>
  <c r="Y80" i="98"/>
  <c r="T80" i="98"/>
  <c r="S80" i="98"/>
  <c r="N80" i="98"/>
  <c r="M80" i="98"/>
  <c r="H80" i="98"/>
  <c r="G80" i="98"/>
  <c r="AF79" i="98"/>
  <c r="AE79" i="98"/>
  <c r="Z79" i="98"/>
  <c r="Y79" i="98"/>
  <c r="T79" i="98"/>
  <c r="S79" i="98"/>
  <c r="N79" i="98"/>
  <c r="M79" i="98"/>
  <c r="H79" i="98"/>
  <c r="G79" i="98"/>
  <c r="AD72" i="98"/>
  <c r="AB72" i="98" s="1"/>
  <c r="X72" i="98"/>
  <c r="V72" i="98" s="1"/>
  <c r="R72" i="98"/>
  <c r="P72" i="98" s="1"/>
  <c r="L72" i="98"/>
  <c r="J72" i="98" s="1"/>
  <c r="F72" i="98"/>
  <c r="B72" i="98"/>
  <c r="AB71" i="98"/>
  <c r="V71" i="98"/>
  <c r="P71" i="98"/>
  <c r="J71" i="98"/>
  <c r="D71" i="98"/>
  <c r="AF70" i="98"/>
  <c r="AE70" i="98"/>
  <c r="Z70" i="98"/>
  <c r="Y70" i="98"/>
  <c r="T70" i="98"/>
  <c r="S70" i="98"/>
  <c r="N70" i="98"/>
  <c r="M70" i="98"/>
  <c r="H70" i="98"/>
  <c r="G70" i="98"/>
  <c r="B70" i="98"/>
  <c r="AF69" i="98"/>
  <c r="AE69" i="98"/>
  <c r="Z69" i="98"/>
  <c r="Y69" i="98"/>
  <c r="T69" i="98"/>
  <c r="S69" i="98"/>
  <c r="N69" i="98"/>
  <c r="M69" i="98"/>
  <c r="H69" i="98"/>
  <c r="G69" i="98"/>
  <c r="B69" i="98"/>
  <c r="AF68" i="98"/>
  <c r="AE68" i="98"/>
  <c r="Z68" i="98"/>
  <c r="Y68" i="98"/>
  <c r="T68" i="98"/>
  <c r="S68" i="98"/>
  <c r="N68" i="98"/>
  <c r="M68" i="98"/>
  <c r="H68" i="98"/>
  <c r="G68" i="98"/>
  <c r="B68" i="98"/>
  <c r="AF67" i="98"/>
  <c r="AE67" i="98"/>
  <c r="Z67" i="98"/>
  <c r="Y67" i="98"/>
  <c r="T67" i="98"/>
  <c r="S67" i="98"/>
  <c r="N67" i="98"/>
  <c r="M67" i="98"/>
  <c r="H67" i="98"/>
  <c r="G67" i="98"/>
  <c r="B67" i="98"/>
  <c r="AF66" i="98"/>
  <c r="AE66" i="98"/>
  <c r="Z66" i="98"/>
  <c r="Y66" i="98"/>
  <c r="T66" i="98"/>
  <c r="S66" i="98"/>
  <c r="N66" i="98"/>
  <c r="M66" i="98"/>
  <c r="H66" i="98"/>
  <c r="G66" i="98"/>
  <c r="B66" i="98"/>
  <c r="AF65" i="98"/>
  <c r="AE65" i="98"/>
  <c r="Z65" i="98"/>
  <c r="Y65" i="98"/>
  <c r="T65" i="98"/>
  <c r="S65" i="98"/>
  <c r="N65" i="98"/>
  <c r="M65" i="98"/>
  <c r="H65" i="98"/>
  <c r="G65" i="98"/>
  <c r="B65" i="98"/>
  <c r="AF64" i="98"/>
  <c r="AE64" i="98"/>
  <c r="Z64" i="98"/>
  <c r="Y64" i="98"/>
  <c r="T64" i="98"/>
  <c r="S64" i="98"/>
  <c r="N64" i="98"/>
  <c r="M64" i="98"/>
  <c r="H64" i="98"/>
  <c r="G64" i="98"/>
  <c r="B64" i="98"/>
  <c r="AF63" i="98"/>
  <c r="AE63" i="98"/>
  <c r="Z63" i="98"/>
  <c r="Y63" i="98"/>
  <c r="T63" i="98"/>
  <c r="S63" i="98"/>
  <c r="N63" i="98"/>
  <c r="M63" i="98"/>
  <c r="H63" i="98"/>
  <c r="G63" i="98"/>
  <c r="B63" i="98"/>
  <c r="AF62" i="98"/>
  <c r="AE62" i="98"/>
  <c r="Z62" i="98"/>
  <c r="Y62" i="98"/>
  <c r="T62" i="98"/>
  <c r="S62" i="98"/>
  <c r="N62" i="98"/>
  <c r="M62" i="98"/>
  <c r="H62" i="98"/>
  <c r="G62" i="98"/>
  <c r="B62" i="98"/>
  <c r="AF61" i="98"/>
  <c r="AE61" i="98"/>
  <c r="Z61" i="98"/>
  <c r="Y61" i="98"/>
  <c r="T61" i="98"/>
  <c r="S61" i="98"/>
  <c r="N61" i="98"/>
  <c r="M61" i="98"/>
  <c r="H61" i="98"/>
  <c r="G61" i="98"/>
  <c r="B61" i="98"/>
  <c r="AF60" i="98"/>
  <c r="AE60" i="98"/>
  <c r="Z60" i="98"/>
  <c r="Y60" i="98"/>
  <c r="T60" i="98"/>
  <c r="S60" i="98"/>
  <c r="N60" i="98"/>
  <c r="M60" i="98"/>
  <c r="H60" i="98"/>
  <c r="G60" i="98"/>
  <c r="B60" i="98"/>
  <c r="AF59" i="98"/>
  <c r="AE59" i="98"/>
  <c r="Z59" i="98"/>
  <c r="Y59" i="98"/>
  <c r="T59" i="98"/>
  <c r="S59" i="98"/>
  <c r="N59" i="98"/>
  <c r="M59" i="98"/>
  <c r="H59" i="98"/>
  <c r="G59" i="98"/>
  <c r="B59" i="98"/>
  <c r="AF58" i="98"/>
  <c r="AE58" i="98"/>
  <c r="Z58" i="98"/>
  <c r="Y58" i="98"/>
  <c r="T58" i="98"/>
  <c r="S58" i="98"/>
  <c r="N58" i="98"/>
  <c r="M58" i="98"/>
  <c r="H58" i="98"/>
  <c r="G58" i="98"/>
  <c r="B58" i="98"/>
  <c r="AD55" i="98"/>
  <c r="AB55" i="98" s="1"/>
  <c r="X55" i="98"/>
  <c r="V55" i="98" s="1"/>
  <c r="R55" i="98"/>
  <c r="L55" i="98"/>
  <c r="J55" i="98" s="1"/>
  <c r="F55" i="98"/>
  <c r="D55" i="98" s="1"/>
  <c r="B55" i="98"/>
  <c r="AB54" i="98"/>
  <c r="V54" i="98"/>
  <c r="P54" i="98"/>
  <c r="J54" i="98"/>
  <c r="D54" i="98"/>
  <c r="AF53" i="98"/>
  <c r="AE53" i="98"/>
  <c r="Z53" i="98"/>
  <c r="Y53" i="98"/>
  <c r="T53" i="98"/>
  <c r="S53" i="98"/>
  <c r="N53" i="98"/>
  <c r="M53" i="98"/>
  <c r="H53" i="98"/>
  <c r="G53" i="98"/>
  <c r="B53" i="98"/>
  <c r="AF52" i="98"/>
  <c r="AE52" i="98"/>
  <c r="Z52" i="98"/>
  <c r="Y52" i="98"/>
  <c r="T52" i="98"/>
  <c r="S52" i="98"/>
  <c r="N52" i="98"/>
  <c r="M52" i="98"/>
  <c r="H52" i="98"/>
  <c r="G52" i="98"/>
  <c r="B52" i="98"/>
  <c r="AF51" i="98"/>
  <c r="AE51" i="98"/>
  <c r="Z51" i="98"/>
  <c r="Y51" i="98"/>
  <c r="T51" i="98"/>
  <c r="S51" i="98"/>
  <c r="N51" i="98"/>
  <c r="M51" i="98"/>
  <c r="H51" i="98"/>
  <c r="G51" i="98"/>
  <c r="B51" i="98"/>
  <c r="AF50" i="98"/>
  <c r="AE50" i="98"/>
  <c r="Z50" i="98"/>
  <c r="Y50" i="98"/>
  <c r="T50" i="98"/>
  <c r="S50" i="98"/>
  <c r="N50" i="98"/>
  <c r="M50" i="98"/>
  <c r="H50" i="98"/>
  <c r="G50" i="98"/>
  <c r="AF49" i="98"/>
  <c r="AE49" i="98"/>
  <c r="Z49" i="98"/>
  <c r="Y49" i="98"/>
  <c r="T49" i="98"/>
  <c r="S49" i="98"/>
  <c r="N49" i="98"/>
  <c r="M49" i="98"/>
  <c r="H49" i="98"/>
  <c r="G49" i="98"/>
  <c r="AF48" i="98"/>
  <c r="AE48" i="98"/>
  <c r="Z48" i="98"/>
  <c r="Y48" i="98"/>
  <c r="T48" i="98"/>
  <c r="S48" i="98"/>
  <c r="N48" i="98"/>
  <c r="M48" i="98"/>
  <c r="H48" i="98"/>
  <c r="G48" i="98"/>
  <c r="AF47" i="98"/>
  <c r="AE47" i="98"/>
  <c r="Z47" i="98"/>
  <c r="Y47" i="98"/>
  <c r="T47" i="98"/>
  <c r="S47" i="98"/>
  <c r="N47" i="98"/>
  <c r="M47" i="98"/>
  <c r="H47" i="98"/>
  <c r="G47" i="98"/>
  <c r="AF46" i="98"/>
  <c r="Z46" i="98"/>
  <c r="T46" i="98"/>
  <c r="N46" i="98"/>
  <c r="H46" i="98"/>
  <c r="AD38" i="98"/>
  <c r="AB38" i="98" s="1"/>
  <c r="X38" i="98"/>
  <c r="V38" i="98" s="1"/>
  <c r="R38" i="98"/>
  <c r="P38" i="98" s="1"/>
  <c r="L38" i="98"/>
  <c r="J38" i="98" s="1"/>
  <c r="F38" i="98"/>
  <c r="B38" i="98"/>
  <c r="AB37" i="98"/>
  <c r="V37" i="98"/>
  <c r="P37" i="98"/>
  <c r="J37" i="98"/>
  <c r="D37" i="98"/>
  <c r="AF36" i="98"/>
  <c r="AE36" i="98"/>
  <c r="Z36" i="98"/>
  <c r="Y36" i="98"/>
  <c r="T36" i="98"/>
  <c r="S36" i="98"/>
  <c r="N36" i="98"/>
  <c r="M36" i="98"/>
  <c r="H36" i="98"/>
  <c r="G36" i="98"/>
  <c r="B36" i="98"/>
  <c r="AF35" i="98"/>
  <c r="AE35" i="98"/>
  <c r="Z35" i="98"/>
  <c r="Y35" i="98"/>
  <c r="T35" i="98"/>
  <c r="S35" i="98"/>
  <c r="N35" i="98"/>
  <c r="M35" i="98"/>
  <c r="H35" i="98"/>
  <c r="G35" i="98"/>
  <c r="B35" i="98"/>
  <c r="AF34" i="98"/>
  <c r="AE34" i="98"/>
  <c r="Z34" i="98"/>
  <c r="Y34" i="98"/>
  <c r="T34" i="98"/>
  <c r="S34" i="98"/>
  <c r="N34" i="98"/>
  <c r="M34" i="98"/>
  <c r="H34" i="98"/>
  <c r="G34" i="98"/>
  <c r="B34" i="98"/>
  <c r="AF33" i="98"/>
  <c r="AE33" i="98"/>
  <c r="Z33" i="98"/>
  <c r="Y33" i="98"/>
  <c r="T33" i="98"/>
  <c r="S33" i="98"/>
  <c r="N33" i="98"/>
  <c r="M33" i="98"/>
  <c r="H33" i="98"/>
  <c r="G33" i="98"/>
  <c r="B33" i="98"/>
  <c r="AF32" i="98"/>
  <c r="AE32" i="98"/>
  <c r="Z32" i="98"/>
  <c r="Y32" i="98"/>
  <c r="T32" i="98"/>
  <c r="S32" i="98"/>
  <c r="N32" i="98"/>
  <c r="M32" i="98"/>
  <c r="H32" i="98"/>
  <c r="G32" i="98"/>
  <c r="B32" i="98"/>
  <c r="AF31" i="98"/>
  <c r="AE31" i="98"/>
  <c r="Z31" i="98"/>
  <c r="Y31" i="98"/>
  <c r="T31" i="98"/>
  <c r="S31" i="98"/>
  <c r="N31" i="98"/>
  <c r="M31" i="98"/>
  <c r="H31" i="98"/>
  <c r="G31" i="98"/>
  <c r="B31" i="98"/>
  <c r="AF30" i="98"/>
  <c r="AE30" i="98"/>
  <c r="Z30" i="98"/>
  <c r="Y30" i="98"/>
  <c r="T30" i="98"/>
  <c r="S30" i="98"/>
  <c r="N30" i="98"/>
  <c r="M30" i="98"/>
  <c r="H30" i="98"/>
  <c r="G30" i="98"/>
  <c r="B30" i="98"/>
  <c r="AF29" i="98"/>
  <c r="AE29" i="98"/>
  <c r="Z29" i="98"/>
  <c r="Y29" i="98"/>
  <c r="T29" i="98"/>
  <c r="S29" i="98"/>
  <c r="N29" i="98"/>
  <c r="M29" i="98"/>
  <c r="H29" i="98"/>
  <c r="G29" i="98"/>
  <c r="B29" i="98"/>
  <c r="AF28" i="98"/>
  <c r="AE28" i="98"/>
  <c r="Z28" i="98"/>
  <c r="Y28" i="98"/>
  <c r="T28" i="98"/>
  <c r="S28" i="98"/>
  <c r="N28" i="98"/>
  <c r="M28" i="98"/>
  <c r="H28" i="98"/>
  <c r="G28" i="98"/>
  <c r="B28" i="98"/>
  <c r="AF27" i="98"/>
  <c r="AE27" i="98"/>
  <c r="Z27" i="98"/>
  <c r="Y27" i="98"/>
  <c r="T27" i="98"/>
  <c r="S27" i="98"/>
  <c r="N27" i="98"/>
  <c r="M27" i="98"/>
  <c r="H27" i="98"/>
  <c r="G27" i="98"/>
  <c r="B27" i="98"/>
  <c r="AF26" i="98"/>
  <c r="AE26" i="98"/>
  <c r="Z26" i="98"/>
  <c r="Y26" i="98"/>
  <c r="T26" i="98"/>
  <c r="S26" i="98"/>
  <c r="N26" i="98"/>
  <c r="M26" i="98"/>
  <c r="H26" i="98"/>
  <c r="G26" i="98"/>
  <c r="B26" i="98"/>
  <c r="AF25" i="98"/>
  <c r="AE25" i="98"/>
  <c r="Z25" i="98"/>
  <c r="Y25" i="98"/>
  <c r="T25" i="98"/>
  <c r="S25" i="98"/>
  <c r="N25" i="98"/>
  <c r="M25" i="98"/>
  <c r="H25" i="98"/>
  <c r="G25" i="98"/>
  <c r="B25" i="98"/>
  <c r="AF24" i="98"/>
  <c r="AE24" i="98"/>
  <c r="Z24" i="98"/>
  <c r="Y24" i="98"/>
  <c r="T24" i="98"/>
  <c r="S24" i="98"/>
  <c r="N24" i="98"/>
  <c r="M24" i="98"/>
  <c r="H24" i="98"/>
  <c r="G24" i="98"/>
  <c r="B24" i="98"/>
  <c r="AE23" i="98"/>
  <c r="Y23" i="98"/>
  <c r="S23" i="98"/>
  <c r="M23" i="98"/>
  <c r="G23" i="98"/>
  <c r="B23" i="98"/>
  <c r="AE22" i="98"/>
  <c r="Y22" i="98"/>
  <c r="S22" i="98"/>
  <c r="M22" i="98"/>
  <c r="B22" i="98"/>
  <c r="AF21" i="98"/>
  <c r="AD21" i="98"/>
  <c r="AB21" i="98" s="1"/>
  <c r="Z21" i="98"/>
  <c r="X21" i="98"/>
  <c r="V21" i="98" s="1"/>
  <c r="T21" i="98"/>
  <c r="R21" i="98"/>
  <c r="P21" i="98" s="1"/>
  <c r="N21" i="98"/>
  <c r="L21" i="98"/>
  <c r="J21" i="98" s="1"/>
  <c r="H21" i="98"/>
  <c r="F21" i="98"/>
  <c r="D21" i="98" s="1"/>
  <c r="B21" i="98"/>
  <c r="B9" i="98"/>
  <c r="G202" i="98" s="1"/>
  <c r="B202" i="97"/>
  <c r="AD192" i="97"/>
  <c r="X192" i="97"/>
  <c r="R192" i="97"/>
  <c r="L192" i="97"/>
  <c r="F192" i="97"/>
  <c r="AF189" i="97"/>
  <c r="AE189" i="97"/>
  <c r="Z189" i="97"/>
  <c r="Y189" i="97"/>
  <c r="T189" i="97"/>
  <c r="S189" i="97"/>
  <c r="N189" i="97"/>
  <c r="M189" i="97"/>
  <c r="H189" i="97"/>
  <c r="G189" i="97"/>
  <c r="B189" i="97"/>
  <c r="AF188" i="97"/>
  <c r="AE188" i="97"/>
  <c r="Z188" i="97"/>
  <c r="Y188" i="97"/>
  <c r="T188" i="97"/>
  <c r="S188" i="97"/>
  <c r="N188" i="97"/>
  <c r="M188" i="97"/>
  <c r="H188" i="97"/>
  <c r="G188" i="97"/>
  <c r="B188" i="97"/>
  <c r="AF187" i="97"/>
  <c r="AE187" i="97"/>
  <c r="Z187" i="97"/>
  <c r="Y187" i="97"/>
  <c r="T187" i="97"/>
  <c r="S187" i="97"/>
  <c r="N187" i="97"/>
  <c r="M187" i="97"/>
  <c r="H187" i="97"/>
  <c r="G187" i="97"/>
  <c r="B187" i="97"/>
  <c r="AF186" i="97"/>
  <c r="AE186" i="97"/>
  <c r="Z186" i="97"/>
  <c r="Y186" i="97"/>
  <c r="T186" i="97"/>
  <c r="S186" i="97"/>
  <c r="N186" i="97"/>
  <c r="M186" i="97"/>
  <c r="H186" i="97"/>
  <c r="G186" i="97"/>
  <c r="B186" i="97"/>
  <c r="AF185" i="97"/>
  <c r="AE185" i="97"/>
  <c r="Z185" i="97"/>
  <c r="Y185" i="97"/>
  <c r="T185" i="97"/>
  <c r="S185" i="97"/>
  <c r="N185" i="97"/>
  <c r="M185" i="97"/>
  <c r="H185" i="97"/>
  <c r="G185" i="97"/>
  <c r="B185" i="97"/>
  <c r="AF184" i="97"/>
  <c r="AE184" i="97"/>
  <c r="Z184" i="97"/>
  <c r="Y184" i="97"/>
  <c r="T184" i="97"/>
  <c r="S184" i="97"/>
  <c r="N184" i="97"/>
  <c r="M184" i="97"/>
  <c r="H184" i="97"/>
  <c r="G184" i="97"/>
  <c r="B184" i="97"/>
  <c r="AF183" i="97"/>
  <c r="AE183" i="97"/>
  <c r="Z183" i="97"/>
  <c r="Y183" i="97"/>
  <c r="T183" i="97"/>
  <c r="S183" i="97"/>
  <c r="N183" i="97"/>
  <c r="M183" i="97"/>
  <c r="H183" i="97"/>
  <c r="G183" i="97"/>
  <c r="B183" i="97"/>
  <c r="AF182" i="97"/>
  <c r="AE182" i="97"/>
  <c r="Z182" i="97"/>
  <c r="Y182" i="97"/>
  <c r="T182" i="97"/>
  <c r="S182" i="97"/>
  <c r="N182" i="97"/>
  <c r="M182" i="97"/>
  <c r="H182" i="97"/>
  <c r="G182" i="97"/>
  <c r="B182" i="97"/>
  <c r="AF181" i="97"/>
  <c r="AE181" i="97"/>
  <c r="Z181" i="97"/>
  <c r="Y181" i="97"/>
  <c r="T181" i="97"/>
  <c r="S181" i="97"/>
  <c r="N181" i="97"/>
  <c r="M181" i="97"/>
  <c r="H181" i="97"/>
  <c r="G181" i="97"/>
  <c r="B181" i="97"/>
  <c r="AF180" i="97"/>
  <c r="AE180" i="97"/>
  <c r="Z180" i="97"/>
  <c r="Y180" i="97"/>
  <c r="T180" i="97"/>
  <c r="S180" i="97"/>
  <c r="N180" i="97"/>
  <c r="M180" i="97"/>
  <c r="H180" i="97"/>
  <c r="G180" i="97"/>
  <c r="B180" i="97"/>
  <c r="AF179" i="97"/>
  <c r="AE179" i="97"/>
  <c r="Z179" i="97"/>
  <c r="Y179" i="97"/>
  <c r="T179" i="97"/>
  <c r="S179" i="97"/>
  <c r="N179" i="97"/>
  <c r="M179" i="97"/>
  <c r="H179" i="97"/>
  <c r="G179" i="97"/>
  <c r="B179" i="97"/>
  <c r="AF178" i="97"/>
  <c r="AE178" i="97"/>
  <c r="Z178" i="97"/>
  <c r="Y178" i="97"/>
  <c r="T178" i="97"/>
  <c r="S178" i="97"/>
  <c r="N178" i="97"/>
  <c r="M178" i="97"/>
  <c r="H178" i="97"/>
  <c r="G178" i="97"/>
  <c r="B178" i="97"/>
  <c r="AF177" i="97"/>
  <c r="AE177" i="97"/>
  <c r="Z177" i="97"/>
  <c r="Y177" i="97"/>
  <c r="T177" i="97"/>
  <c r="S177" i="97"/>
  <c r="N177" i="97"/>
  <c r="M177" i="97"/>
  <c r="H177" i="97"/>
  <c r="G177" i="97"/>
  <c r="B177" i="97"/>
  <c r="AF176" i="97"/>
  <c r="AE176" i="97"/>
  <c r="Z176" i="97"/>
  <c r="Y176" i="97"/>
  <c r="T176" i="97"/>
  <c r="S176" i="97"/>
  <c r="N176" i="97"/>
  <c r="M176" i="97"/>
  <c r="H176" i="97"/>
  <c r="G176" i="97"/>
  <c r="B176" i="97"/>
  <c r="AF175" i="97"/>
  <c r="AE175" i="97"/>
  <c r="Z175" i="97"/>
  <c r="Y175" i="97"/>
  <c r="T175" i="97"/>
  <c r="S175" i="97"/>
  <c r="N175" i="97"/>
  <c r="M175" i="97"/>
  <c r="H175" i="97"/>
  <c r="G175" i="97"/>
  <c r="B175" i="97"/>
  <c r="AF174" i="97"/>
  <c r="AD174" i="97"/>
  <c r="AB174" i="97" s="1"/>
  <c r="Z174" i="97"/>
  <c r="X174" i="97"/>
  <c r="V174" i="97" s="1"/>
  <c r="T174" i="97"/>
  <c r="R174" i="97"/>
  <c r="P174" i="97" s="1"/>
  <c r="N174" i="97"/>
  <c r="L174" i="97"/>
  <c r="J174" i="97" s="1"/>
  <c r="H174" i="97"/>
  <c r="F174" i="97"/>
  <c r="D174" i="97" s="1"/>
  <c r="B174" i="97"/>
  <c r="AB173" i="97"/>
  <c r="V173" i="97"/>
  <c r="P173" i="97"/>
  <c r="J173" i="97"/>
  <c r="D173" i="97"/>
  <c r="AF172" i="97"/>
  <c r="AE172" i="97"/>
  <c r="Z172" i="97"/>
  <c r="Y172" i="97"/>
  <c r="T172" i="97"/>
  <c r="S172" i="97"/>
  <c r="N172" i="97"/>
  <c r="M172" i="97"/>
  <c r="H172" i="97"/>
  <c r="G172" i="97"/>
  <c r="B172" i="97"/>
  <c r="AF171" i="97"/>
  <c r="AE171" i="97"/>
  <c r="Z171" i="97"/>
  <c r="Y171" i="97"/>
  <c r="T171" i="97"/>
  <c r="S171" i="97"/>
  <c r="N171" i="97"/>
  <c r="M171" i="97"/>
  <c r="H171" i="97"/>
  <c r="G171" i="97"/>
  <c r="B171" i="97"/>
  <c r="AF170" i="97"/>
  <c r="AE170" i="97"/>
  <c r="Z170" i="97"/>
  <c r="Y170" i="97"/>
  <c r="T170" i="97"/>
  <c r="S170" i="97"/>
  <c r="N170" i="97"/>
  <c r="M170" i="97"/>
  <c r="H170" i="97"/>
  <c r="G170" i="97"/>
  <c r="B170" i="97"/>
  <c r="AF169" i="97"/>
  <c r="AE169" i="97"/>
  <c r="Z169" i="97"/>
  <c r="Y169" i="97"/>
  <c r="T169" i="97"/>
  <c r="S169" i="97"/>
  <c r="N169" i="97"/>
  <c r="M169" i="97"/>
  <c r="H169" i="97"/>
  <c r="G169" i="97"/>
  <c r="B169" i="97"/>
  <c r="AF168" i="97"/>
  <c r="AE168" i="97"/>
  <c r="Z168" i="97"/>
  <c r="Y168" i="97"/>
  <c r="T168" i="97"/>
  <c r="S168" i="97"/>
  <c r="N168" i="97"/>
  <c r="M168" i="97"/>
  <c r="H168" i="97"/>
  <c r="G168" i="97"/>
  <c r="B168" i="97"/>
  <c r="AF167" i="97"/>
  <c r="AE167" i="97"/>
  <c r="Z167" i="97"/>
  <c r="Y167" i="97"/>
  <c r="T167" i="97"/>
  <c r="S167" i="97"/>
  <c r="N167" i="97"/>
  <c r="M167" i="97"/>
  <c r="H167" i="97"/>
  <c r="G167" i="97"/>
  <c r="B167" i="97"/>
  <c r="AF166" i="97"/>
  <c r="AE166" i="97"/>
  <c r="Z166" i="97"/>
  <c r="Y166" i="97"/>
  <c r="T166" i="97"/>
  <c r="S166" i="97"/>
  <c r="N166" i="97"/>
  <c r="M166" i="97"/>
  <c r="H166" i="97"/>
  <c r="G166" i="97"/>
  <c r="B166" i="97"/>
  <c r="AF165" i="97"/>
  <c r="AE165" i="97"/>
  <c r="Z165" i="97"/>
  <c r="Y165" i="97"/>
  <c r="T165" i="97"/>
  <c r="S165" i="97"/>
  <c r="N165" i="97"/>
  <c r="M165" i="97"/>
  <c r="H165" i="97"/>
  <c r="G165" i="97"/>
  <c r="B165" i="97"/>
  <c r="AF164" i="97"/>
  <c r="AE164" i="97"/>
  <c r="Z164" i="97"/>
  <c r="Y164" i="97"/>
  <c r="T164" i="97"/>
  <c r="S164" i="97"/>
  <c r="N164" i="97"/>
  <c r="M164" i="97"/>
  <c r="H164" i="97"/>
  <c r="G164" i="97"/>
  <c r="B164" i="97"/>
  <c r="AF163" i="97"/>
  <c r="AE163" i="97"/>
  <c r="Z163" i="97"/>
  <c r="Y163" i="97"/>
  <c r="T163" i="97"/>
  <c r="S163" i="97"/>
  <c r="N163" i="97"/>
  <c r="M163" i="97"/>
  <c r="H163" i="97"/>
  <c r="G163" i="97"/>
  <c r="B163" i="97"/>
  <c r="AF162" i="97"/>
  <c r="AE162" i="97"/>
  <c r="Z162" i="97"/>
  <c r="Y162" i="97"/>
  <c r="T162" i="97"/>
  <c r="S162" i="97"/>
  <c r="N162" i="97"/>
  <c r="M162" i="97"/>
  <c r="H162" i="97"/>
  <c r="G162" i="97"/>
  <c r="B162" i="97"/>
  <c r="AF161" i="97"/>
  <c r="AE161" i="97"/>
  <c r="Z161" i="97"/>
  <c r="Y161" i="97"/>
  <c r="T161" i="97"/>
  <c r="S161" i="97"/>
  <c r="N161" i="97"/>
  <c r="M161" i="97"/>
  <c r="H161" i="97"/>
  <c r="G161" i="97"/>
  <c r="B161" i="97"/>
  <c r="AF160" i="97"/>
  <c r="AE160" i="97"/>
  <c r="Z160" i="97"/>
  <c r="Y160" i="97"/>
  <c r="T160" i="97"/>
  <c r="S160" i="97"/>
  <c r="N160" i="97"/>
  <c r="M160" i="97"/>
  <c r="H160" i="97"/>
  <c r="G160" i="97"/>
  <c r="B160" i="97"/>
  <c r="AF159" i="97"/>
  <c r="AE159" i="97"/>
  <c r="Z159" i="97"/>
  <c r="Y159" i="97"/>
  <c r="T159" i="97"/>
  <c r="S159" i="97"/>
  <c r="N159" i="97"/>
  <c r="M159" i="97"/>
  <c r="H159" i="97"/>
  <c r="G159" i="97"/>
  <c r="B159" i="97"/>
  <c r="AF158" i="97"/>
  <c r="AE158" i="97"/>
  <c r="Z158" i="97"/>
  <c r="Y158" i="97"/>
  <c r="T158" i="97"/>
  <c r="S158" i="97"/>
  <c r="N158" i="97"/>
  <c r="M158" i="97"/>
  <c r="H158" i="97"/>
  <c r="G158" i="97"/>
  <c r="B158" i="97"/>
  <c r="AF157" i="97"/>
  <c r="AD157" i="97"/>
  <c r="AB157" i="97" s="1"/>
  <c r="Z157" i="97"/>
  <c r="X157" i="97"/>
  <c r="V157" i="97" s="1"/>
  <c r="T157" i="97"/>
  <c r="R157" i="97"/>
  <c r="P157" i="97" s="1"/>
  <c r="N157" i="97"/>
  <c r="L157" i="97"/>
  <c r="J157" i="97" s="1"/>
  <c r="H157" i="97"/>
  <c r="F157" i="97"/>
  <c r="B157" i="97"/>
  <c r="AB156" i="97"/>
  <c r="V156" i="97"/>
  <c r="P156" i="97"/>
  <c r="J156" i="97"/>
  <c r="D156" i="97"/>
  <c r="AF155" i="97"/>
  <c r="AE155" i="97"/>
  <c r="Z155" i="97"/>
  <c r="Y155" i="97"/>
  <c r="T155" i="97"/>
  <c r="S155" i="97"/>
  <c r="N155" i="97"/>
  <c r="M155" i="97"/>
  <c r="H155" i="97"/>
  <c r="G155" i="97"/>
  <c r="B155" i="97"/>
  <c r="AF154" i="97"/>
  <c r="AE154" i="97"/>
  <c r="Z154" i="97"/>
  <c r="Y154" i="97"/>
  <c r="T154" i="97"/>
  <c r="S154" i="97"/>
  <c r="N154" i="97"/>
  <c r="M154" i="97"/>
  <c r="H154" i="97"/>
  <c r="G154" i="97"/>
  <c r="B154" i="97"/>
  <c r="AF153" i="97"/>
  <c r="AE153" i="97"/>
  <c r="Z153" i="97"/>
  <c r="Y153" i="97"/>
  <c r="T153" i="97"/>
  <c r="S153" i="97"/>
  <c r="N153" i="97"/>
  <c r="M153" i="97"/>
  <c r="H153" i="97"/>
  <c r="G153" i="97"/>
  <c r="B153" i="97"/>
  <c r="AF152" i="97"/>
  <c r="AE152" i="97"/>
  <c r="Z152" i="97"/>
  <c r="Y152" i="97"/>
  <c r="T152" i="97"/>
  <c r="S152" i="97"/>
  <c r="N152" i="97"/>
  <c r="M152" i="97"/>
  <c r="H152" i="97"/>
  <c r="G152" i="97"/>
  <c r="B152" i="97"/>
  <c r="AF151" i="97"/>
  <c r="AE151" i="97"/>
  <c r="Z151" i="97"/>
  <c r="Y151" i="97"/>
  <c r="T151" i="97"/>
  <c r="S151" i="97"/>
  <c r="N151" i="97"/>
  <c r="M151" i="97"/>
  <c r="H151" i="97"/>
  <c r="G151" i="97"/>
  <c r="B151" i="97"/>
  <c r="AF150" i="97"/>
  <c r="AE150" i="97"/>
  <c r="Z150" i="97"/>
  <c r="Y150" i="97"/>
  <c r="T150" i="97"/>
  <c r="S150" i="97"/>
  <c r="N150" i="97"/>
  <c r="M150" i="97"/>
  <c r="H150" i="97"/>
  <c r="G150" i="97"/>
  <c r="B150" i="97"/>
  <c r="AF149" i="97"/>
  <c r="AE149" i="97"/>
  <c r="Z149" i="97"/>
  <c r="Y149" i="97"/>
  <c r="T149" i="97"/>
  <c r="S149" i="97"/>
  <c r="N149" i="97"/>
  <c r="M149" i="97"/>
  <c r="H149" i="97"/>
  <c r="G149" i="97"/>
  <c r="B149" i="97"/>
  <c r="AF148" i="97"/>
  <c r="AE148" i="97"/>
  <c r="Z148" i="97"/>
  <c r="Y148" i="97"/>
  <c r="T148" i="97"/>
  <c r="S148" i="97"/>
  <c r="N148" i="97"/>
  <c r="M148" i="97"/>
  <c r="H148" i="97"/>
  <c r="G148" i="97"/>
  <c r="B148" i="97"/>
  <c r="AF147" i="97"/>
  <c r="AE147" i="97"/>
  <c r="Z147" i="97"/>
  <c r="Y147" i="97"/>
  <c r="T147" i="97"/>
  <c r="S147" i="97"/>
  <c r="N147" i="97"/>
  <c r="M147" i="97"/>
  <c r="H147" i="97"/>
  <c r="G147" i="97"/>
  <c r="B147" i="97"/>
  <c r="AF146" i="97"/>
  <c r="AE146" i="97"/>
  <c r="Z146" i="97"/>
  <c r="Y146" i="97"/>
  <c r="T146" i="97"/>
  <c r="S146" i="97"/>
  <c r="N146" i="97"/>
  <c r="M146" i="97"/>
  <c r="H146" i="97"/>
  <c r="G146" i="97"/>
  <c r="B146" i="97"/>
  <c r="AF145" i="97"/>
  <c r="AE145" i="97"/>
  <c r="Z145" i="97"/>
  <c r="Y145" i="97"/>
  <c r="T145" i="97"/>
  <c r="S145" i="97"/>
  <c r="N145" i="97"/>
  <c r="M145" i="97"/>
  <c r="H145" i="97"/>
  <c r="G145" i="97"/>
  <c r="B145" i="97"/>
  <c r="AF144" i="97"/>
  <c r="AE144" i="97"/>
  <c r="Z144" i="97"/>
  <c r="Y144" i="97"/>
  <c r="T144" i="97"/>
  <c r="S144" i="97"/>
  <c r="N144" i="97"/>
  <c r="M144" i="97"/>
  <c r="H144" i="97"/>
  <c r="G144" i="97"/>
  <c r="B144" i="97"/>
  <c r="AF143" i="97"/>
  <c r="AE143" i="97"/>
  <c r="Z143" i="97"/>
  <c r="Y143" i="97"/>
  <c r="T143" i="97"/>
  <c r="S143" i="97"/>
  <c r="N143" i="97"/>
  <c r="M143" i="97"/>
  <c r="H143" i="97"/>
  <c r="G143" i="97"/>
  <c r="B143" i="97"/>
  <c r="AF142" i="97"/>
  <c r="AE142" i="97"/>
  <c r="Z142" i="97"/>
  <c r="Y142" i="97"/>
  <c r="T142" i="97"/>
  <c r="S142" i="97"/>
  <c r="N142" i="97"/>
  <c r="M142" i="97"/>
  <c r="H142" i="97"/>
  <c r="G142" i="97"/>
  <c r="B142" i="97"/>
  <c r="AF141" i="97"/>
  <c r="AE141" i="97"/>
  <c r="Z141" i="97"/>
  <c r="Y141" i="97"/>
  <c r="T141" i="97"/>
  <c r="S141" i="97"/>
  <c r="N141" i="97"/>
  <c r="M141" i="97"/>
  <c r="H141" i="97"/>
  <c r="G141" i="97"/>
  <c r="B141" i="97"/>
  <c r="AF140" i="97"/>
  <c r="AD140" i="97"/>
  <c r="AB140" i="97" s="1"/>
  <c r="Z140" i="97"/>
  <c r="X140" i="97"/>
  <c r="V140" i="97" s="1"/>
  <c r="T140" i="97"/>
  <c r="R140" i="97"/>
  <c r="P140" i="97" s="1"/>
  <c r="N140" i="97"/>
  <c r="L140" i="97"/>
  <c r="J140" i="97" s="1"/>
  <c r="H140" i="97"/>
  <c r="F140" i="97"/>
  <c r="B140" i="97"/>
  <c r="AB139" i="97"/>
  <c r="V139" i="97"/>
  <c r="P139" i="97"/>
  <c r="J139" i="97"/>
  <c r="D139" i="97"/>
  <c r="AF138" i="97"/>
  <c r="AE138" i="97"/>
  <c r="Z138" i="97"/>
  <c r="Y138" i="97"/>
  <c r="T138" i="97"/>
  <c r="S138" i="97"/>
  <c r="N138" i="97"/>
  <c r="M138" i="97"/>
  <c r="H138" i="97"/>
  <c r="G138" i="97"/>
  <c r="B138" i="97"/>
  <c r="AF137" i="97"/>
  <c r="AE137" i="97"/>
  <c r="Z137" i="97"/>
  <c r="Y137" i="97"/>
  <c r="T137" i="97"/>
  <c r="S137" i="97"/>
  <c r="N137" i="97"/>
  <c r="M137" i="97"/>
  <c r="H137" i="97"/>
  <c r="G137" i="97"/>
  <c r="B137" i="97"/>
  <c r="AF136" i="97"/>
  <c r="AE136" i="97"/>
  <c r="Z136" i="97"/>
  <c r="Y136" i="97"/>
  <c r="T136" i="97"/>
  <c r="S136" i="97"/>
  <c r="N136" i="97"/>
  <c r="M136" i="97"/>
  <c r="H136" i="97"/>
  <c r="G136" i="97"/>
  <c r="B136" i="97"/>
  <c r="AF135" i="97"/>
  <c r="AE135" i="97"/>
  <c r="Z135" i="97"/>
  <c r="Y135" i="97"/>
  <c r="T135" i="97"/>
  <c r="S135" i="97"/>
  <c r="N135" i="97"/>
  <c r="M135" i="97"/>
  <c r="H135" i="97"/>
  <c r="G135" i="97"/>
  <c r="B135" i="97"/>
  <c r="AF134" i="97"/>
  <c r="AE134" i="97"/>
  <c r="Z134" i="97"/>
  <c r="Y134" i="97"/>
  <c r="T134" i="97"/>
  <c r="S134" i="97"/>
  <c r="N134" i="97"/>
  <c r="M134" i="97"/>
  <c r="H134" i="97"/>
  <c r="G134" i="97"/>
  <c r="B134" i="97"/>
  <c r="AF133" i="97"/>
  <c r="AE133" i="97"/>
  <c r="Z133" i="97"/>
  <c r="Y133" i="97"/>
  <c r="T133" i="97"/>
  <c r="S133" i="97"/>
  <c r="N133" i="97"/>
  <c r="M133" i="97"/>
  <c r="H133" i="97"/>
  <c r="G133" i="97"/>
  <c r="B133" i="97"/>
  <c r="AF132" i="97"/>
  <c r="AE132" i="97"/>
  <c r="Z132" i="97"/>
  <c r="Y132" i="97"/>
  <c r="T132" i="97"/>
  <c r="S132" i="97"/>
  <c r="N132" i="97"/>
  <c r="M132" i="97"/>
  <c r="H132" i="97"/>
  <c r="G132" i="97"/>
  <c r="B132" i="97"/>
  <c r="AF131" i="97"/>
  <c r="AE131" i="97"/>
  <c r="Z131" i="97"/>
  <c r="Y131" i="97"/>
  <c r="T131" i="97"/>
  <c r="S131" i="97"/>
  <c r="N131" i="97"/>
  <c r="M131" i="97"/>
  <c r="H131" i="97"/>
  <c r="G131" i="97"/>
  <c r="B131" i="97"/>
  <c r="AF130" i="97"/>
  <c r="AE130" i="97"/>
  <c r="Z130" i="97"/>
  <c r="Y130" i="97"/>
  <c r="T130" i="97"/>
  <c r="S130" i="97"/>
  <c r="N130" i="97"/>
  <c r="M130" i="97"/>
  <c r="H130" i="97"/>
  <c r="G130" i="97"/>
  <c r="B130" i="97"/>
  <c r="AF129" i="97"/>
  <c r="AE129" i="97"/>
  <c r="Z129" i="97"/>
  <c r="Y129" i="97"/>
  <c r="T129" i="97"/>
  <c r="S129" i="97"/>
  <c r="N129" i="97"/>
  <c r="M129" i="97"/>
  <c r="H129" i="97"/>
  <c r="G129" i="97"/>
  <c r="B129" i="97"/>
  <c r="AF128" i="97"/>
  <c r="AE128" i="97"/>
  <c r="Z128" i="97"/>
  <c r="Y128" i="97"/>
  <c r="T128" i="97"/>
  <c r="S128" i="97"/>
  <c r="N128" i="97"/>
  <c r="M128" i="97"/>
  <c r="H128" i="97"/>
  <c r="G128" i="97"/>
  <c r="B128" i="97"/>
  <c r="AF127" i="97"/>
  <c r="AE127" i="97"/>
  <c r="Z127" i="97"/>
  <c r="Y127" i="97"/>
  <c r="T127" i="97"/>
  <c r="S127" i="97"/>
  <c r="N127" i="97"/>
  <c r="M127" i="97"/>
  <c r="H127" i="97"/>
  <c r="G127" i="97"/>
  <c r="B127" i="97"/>
  <c r="AF126" i="97"/>
  <c r="AE126" i="97"/>
  <c r="Z126" i="97"/>
  <c r="Y126" i="97"/>
  <c r="T126" i="97"/>
  <c r="S126" i="97"/>
  <c r="N126" i="97"/>
  <c r="M126" i="97"/>
  <c r="H126" i="97"/>
  <c r="G126" i="97"/>
  <c r="B126" i="97"/>
  <c r="AF125" i="97"/>
  <c r="AE125" i="97"/>
  <c r="Z125" i="97"/>
  <c r="Y125" i="97"/>
  <c r="T125" i="97"/>
  <c r="S125" i="97"/>
  <c r="N125" i="97"/>
  <c r="M125" i="97"/>
  <c r="H125" i="97"/>
  <c r="G125" i="97"/>
  <c r="B125" i="97"/>
  <c r="AF124" i="97"/>
  <c r="AE124" i="97"/>
  <c r="Z124" i="97"/>
  <c r="Y124" i="97"/>
  <c r="T124" i="97"/>
  <c r="S124" i="97"/>
  <c r="N124" i="97"/>
  <c r="M124" i="97"/>
  <c r="H124" i="97"/>
  <c r="G124" i="97"/>
  <c r="B124" i="97"/>
  <c r="AF123" i="97"/>
  <c r="AD123" i="97"/>
  <c r="AB123" i="97" s="1"/>
  <c r="Z123" i="97"/>
  <c r="X123" i="97"/>
  <c r="V123" i="97" s="1"/>
  <c r="T123" i="97"/>
  <c r="R123" i="97"/>
  <c r="P123" i="97" s="1"/>
  <c r="N123" i="97"/>
  <c r="L123" i="97"/>
  <c r="H123" i="97"/>
  <c r="F123" i="97"/>
  <c r="D123" i="97" s="1"/>
  <c r="B123" i="97"/>
  <c r="AB122" i="97"/>
  <c r="V122" i="97"/>
  <c r="P122" i="97"/>
  <c r="J122" i="97"/>
  <c r="D122" i="97"/>
  <c r="AI122" i="97" s="1"/>
  <c r="AF121" i="97"/>
  <c r="AE121" i="97"/>
  <c r="Z121" i="97"/>
  <c r="Y121" i="97"/>
  <c r="T121" i="97"/>
  <c r="S121" i="97"/>
  <c r="N121" i="97"/>
  <c r="M121" i="97"/>
  <c r="H121" i="97"/>
  <c r="G121" i="97"/>
  <c r="B121" i="97"/>
  <c r="AF120" i="97"/>
  <c r="AE120" i="97"/>
  <c r="Z120" i="97"/>
  <c r="Y120" i="97"/>
  <c r="T120" i="97"/>
  <c r="S120" i="97"/>
  <c r="N120" i="97"/>
  <c r="M120" i="97"/>
  <c r="H120" i="97"/>
  <c r="G120" i="97"/>
  <c r="B120" i="97"/>
  <c r="AF119" i="97"/>
  <c r="AE119" i="97"/>
  <c r="Z119" i="97"/>
  <c r="Y119" i="97"/>
  <c r="T119" i="97"/>
  <c r="S119" i="97"/>
  <c r="N119" i="97"/>
  <c r="M119" i="97"/>
  <c r="H119" i="97"/>
  <c r="G119" i="97"/>
  <c r="B119" i="97"/>
  <c r="AF118" i="97"/>
  <c r="AE118" i="97"/>
  <c r="Z118" i="97"/>
  <c r="Y118" i="97"/>
  <c r="T118" i="97"/>
  <c r="S118" i="97"/>
  <c r="N118" i="97"/>
  <c r="M118" i="97"/>
  <c r="H118" i="97"/>
  <c r="G118" i="97"/>
  <c r="B118" i="97"/>
  <c r="AE107" i="97"/>
  <c r="AE106" i="97" s="1"/>
  <c r="Y107" i="97"/>
  <c r="Y106" i="97" s="1"/>
  <c r="S107" i="97"/>
  <c r="S106" i="97" s="1"/>
  <c r="M107" i="97"/>
  <c r="M106" i="97" s="1"/>
  <c r="G107" i="97"/>
  <c r="G106" i="97" s="1"/>
  <c r="B107" i="97"/>
  <c r="AD106" i="97"/>
  <c r="AB106" i="97" s="1"/>
  <c r="X106" i="97"/>
  <c r="V106" i="97" s="1"/>
  <c r="R106" i="97"/>
  <c r="P106" i="97" s="1"/>
  <c r="L106" i="97"/>
  <c r="J106" i="97" s="1"/>
  <c r="F106" i="97"/>
  <c r="D106" i="97" s="1"/>
  <c r="B106" i="97"/>
  <c r="AB105" i="97"/>
  <c r="V105" i="97"/>
  <c r="P105" i="97"/>
  <c r="J105" i="97"/>
  <c r="D105" i="97"/>
  <c r="AF104" i="97"/>
  <c r="AE104" i="97"/>
  <c r="Z104" i="97"/>
  <c r="Y104" i="97"/>
  <c r="T104" i="97"/>
  <c r="S104" i="97"/>
  <c r="N104" i="97"/>
  <c r="M104" i="97"/>
  <c r="H104" i="97"/>
  <c r="G104" i="97"/>
  <c r="B104" i="97"/>
  <c r="AF103" i="97"/>
  <c r="AE103" i="97"/>
  <c r="Z103" i="97"/>
  <c r="Y103" i="97"/>
  <c r="T103" i="97"/>
  <c r="S103" i="97"/>
  <c r="N103" i="97"/>
  <c r="M103" i="97"/>
  <c r="H103" i="97"/>
  <c r="G103" i="97"/>
  <c r="B103" i="97"/>
  <c r="AF102" i="97"/>
  <c r="AE102" i="97"/>
  <c r="Z102" i="97"/>
  <c r="Y102" i="97"/>
  <c r="T102" i="97"/>
  <c r="S102" i="97"/>
  <c r="N102" i="97"/>
  <c r="M102" i="97"/>
  <c r="H102" i="97"/>
  <c r="G102" i="97"/>
  <c r="B102" i="97"/>
  <c r="AF101" i="97"/>
  <c r="AE101" i="97"/>
  <c r="Z101" i="97"/>
  <c r="Y101" i="97"/>
  <c r="T101" i="97"/>
  <c r="S101" i="97"/>
  <c r="N101" i="97"/>
  <c r="M101" i="97"/>
  <c r="H101" i="97"/>
  <c r="G101" i="97"/>
  <c r="AF100" i="97"/>
  <c r="AE100" i="97"/>
  <c r="Z100" i="97"/>
  <c r="Y100" i="97"/>
  <c r="T100" i="97"/>
  <c r="S100" i="97"/>
  <c r="N100" i="97"/>
  <c r="M100" i="97"/>
  <c r="H100" i="97"/>
  <c r="G100" i="97"/>
  <c r="AF99" i="97"/>
  <c r="AE99" i="97"/>
  <c r="Z99" i="97"/>
  <c r="Y99" i="97"/>
  <c r="T99" i="97"/>
  <c r="S99" i="97"/>
  <c r="N99" i="97"/>
  <c r="M99" i="97"/>
  <c r="H99" i="97"/>
  <c r="G99" i="97"/>
  <c r="AF98" i="97"/>
  <c r="AE98" i="97"/>
  <c r="Z98" i="97"/>
  <c r="Y98" i="97"/>
  <c r="T98" i="97"/>
  <c r="S98" i="97"/>
  <c r="N98" i="97"/>
  <c r="M98" i="97"/>
  <c r="H98" i="97"/>
  <c r="G98" i="97"/>
  <c r="AF96" i="97"/>
  <c r="AD89" i="97"/>
  <c r="AB89" i="97" s="1"/>
  <c r="X89" i="97"/>
  <c r="V89" i="97" s="1"/>
  <c r="R89" i="97"/>
  <c r="P89" i="97" s="1"/>
  <c r="L89" i="97"/>
  <c r="J89" i="97" s="1"/>
  <c r="F89" i="97"/>
  <c r="B89" i="97"/>
  <c r="AB88" i="97"/>
  <c r="V88" i="97"/>
  <c r="P88" i="97"/>
  <c r="J88" i="97"/>
  <c r="D88" i="97"/>
  <c r="AF87" i="97"/>
  <c r="AE87" i="97"/>
  <c r="Z87" i="97"/>
  <c r="Y87" i="97"/>
  <c r="T87" i="97"/>
  <c r="S87" i="97"/>
  <c r="N87" i="97"/>
  <c r="M87" i="97"/>
  <c r="H87" i="97"/>
  <c r="G87" i="97"/>
  <c r="B87" i="97"/>
  <c r="AF86" i="97"/>
  <c r="AE86" i="97"/>
  <c r="Z86" i="97"/>
  <c r="Y86" i="97"/>
  <c r="T86" i="97"/>
  <c r="S86" i="97"/>
  <c r="N86" i="97"/>
  <c r="M86" i="97"/>
  <c r="H86" i="97"/>
  <c r="G86" i="97"/>
  <c r="B86" i="97"/>
  <c r="AF85" i="97"/>
  <c r="AE85" i="97"/>
  <c r="Z85" i="97"/>
  <c r="Y85" i="97"/>
  <c r="T85" i="97"/>
  <c r="S85" i="97"/>
  <c r="N85" i="97"/>
  <c r="M85" i="97"/>
  <c r="H85" i="97"/>
  <c r="G85" i="97"/>
  <c r="B85" i="97"/>
  <c r="AF84" i="97"/>
  <c r="AE84" i="97"/>
  <c r="Z84" i="97"/>
  <c r="Y84" i="97"/>
  <c r="T84" i="97"/>
  <c r="S84" i="97"/>
  <c r="N84" i="97"/>
  <c r="M84" i="97"/>
  <c r="H84" i="97"/>
  <c r="G84" i="97"/>
  <c r="B84" i="97"/>
  <c r="AF83" i="97"/>
  <c r="AE83" i="97"/>
  <c r="Z83" i="97"/>
  <c r="Y83" i="97"/>
  <c r="T83" i="97"/>
  <c r="S83" i="97"/>
  <c r="N83" i="97"/>
  <c r="M83" i="97"/>
  <c r="H83" i="97"/>
  <c r="G83" i="97"/>
  <c r="B83" i="97"/>
  <c r="AF82" i="97"/>
  <c r="AE82" i="97"/>
  <c r="Z82" i="97"/>
  <c r="Y82" i="97"/>
  <c r="T82" i="97"/>
  <c r="S82" i="97"/>
  <c r="N82" i="97"/>
  <c r="M82" i="97"/>
  <c r="H82" i="97"/>
  <c r="G82" i="97"/>
  <c r="B82" i="97"/>
  <c r="AF81" i="97"/>
  <c r="AE81" i="97"/>
  <c r="Z81" i="97"/>
  <c r="Y81" i="97"/>
  <c r="T81" i="97"/>
  <c r="S81" i="97"/>
  <c r="N81" i="97"/>
  <c r="M81" i="97"/>
  <c r="H81" i="97"/>
  <c r="G81" i="97"/>
  <c r="AF80" i="97"/>
  <c r="AE80" i="97"/>
  <c r="Z80" i="97"/>
  <c r="Y80" i="97"/>
  <c r="T80" i="97"/>
  <c r="S80" i="97"/>
  <c r="N80" i="97"/>
  <c r="M80" i="97"/>
  <c r="H80" i="97"/>
  <c r="G80" i="97"/>
  <c r="AF79" i="97"/>
  <c r="AE79" i="97"/>
  <c r="Z79" i="97"/>
  <c r="Y79" i="97"/>
  <c r="T79" i="97"/>
  <c r="S79" i="97"/>
  <c r="N79" i="97"/>
  <c r="M79" i="97"/>
  <c r="H79" i="97"/>
  <c r="G79" i="97"/>
  <c r="AD72" i="97"/>
  <c r="AB72" i="97" s="1"/>
  <c r="X72" i="97"/>
  <c r="V72" i="97" s="1"/>
  <c r="R72" i="97"/>
  <c r="P72" i="97" s="1"/>
  <c r="L72" i="97"/>
  <c r="J72" i="97" s="1"/>
  <c r="F72" i="97"/>
  <c r="D72" i="97" s="1"/>
  <c r="B72" i="97"/>
  <c r="AB71" i="97"/>
  <c r="V71" i="97"/>
  <c r="P71" i="97"/>
  <c r="J71" i="97"/>
  <c r="D71" i="97"/>
  <c r="AF70" i="97"/>
  <c r="AE70" i="97"/>
  <c r="Z70" i="97"/>
  <c r="Y70" i="97"/>
  <c r="T70" i="97"/>
  <c r="S70" i="97"/>
  <c r="N70" i="97"/>
  <c r="M70" i="97"/>
  <c r="H70" i="97"/>
  <c r="G70" i="97"/>
  <c r="B70" i="97"/>
  <c r="AF69" i="97"/>
  <c r="AE69" i="97"/>
  <c r="Z69" i="97"/>
  <c r="Y69" i="97"/>
  <c r="T69" i="97"/>
  <c r="S69" i="97"/>
  <c r="N69" i="97"/>
  <c r="M69" i="97"/>
  <c r="H69" i="97"/>
  <c r="G69" i="97"/>
  <c r="B69" i="97"/>
  <c r="AF68" i="97"/>
  <c r="AE68" i="97"/>
  <c r="Z68" i="97"/>
  <c r="Y68" i="97"/>
  <c r="T68" i="97"/>
  <c r="S68" i="97"/>
  <c r="N68" i="97"/>
  <c r="M68" i="97"/>
  <c r="H68" i="97"/>
  <c r="G68" i="97"/>
  <c r="B68" i="97"/>
  <c r="AF67" i="97"/>
  <c r="AE67" i="97"/>
  <c r="Z67" i="97"/>
  <c r="Y67" i="97"/>
  <c r="T67" i="97"/>
  <c r="S67" i="97"/>
  <c r="N67" i="97"/>
  <c r="M67" i="97"/>
  <c r="H67" i="97"/>
  <c r="G67" i="97"/>
  <c r="B67" i="97"/>
  <c r="AF66" i="97"/>
  <c r="AE66" i="97"/>
  <c r="Z66" i="97"/>
  <c r="Y66" i="97"/>
  <c r="T66" i="97"/>
  <c r="S66" i="97"/>
  <c r="N66" i="97"/>
  <c r="M66" i="97"/>
  <c r="H66" i="97"/>
  <c r="G66" i="97"/>
  <c r="B66" i="97"/>
  <c r="AF65" i="97"/>
  <c r="AE65" i="97"/>
  <c r="Z65" i="97"/>
  <c r="Y65" i="97"/>
  <c r="T65" i="97"/>
  <c r="S65" i="97"/>
  <c r="N65" i="97"/>
  <c r="M65" i="97"/>
  <c r="H65" i="97"/>
  <c r="G65" i="97"/>
  <c r="B65" i="97"/>
  <c r="AF64" i="97"/>
  <c r="AE64" i="97"/>
  <c r="Z64" i="97"/>
  <c r="Y64" i="97"/>
  <c r="T64" i="97"/>
  <c r="S64" i="97"/>
  <c r="N64" i="97"/>
  <c r="M64" i="97"/>
  <c r="H64" i="97"/>
  <c r="G64" i="97"/>
  <c r="B64" i="97"/>
  <c r="AF63" i="97"/>
  <c r="AE63" i="97"/>
  <c r="Z63" i="97"/>
  <c r="Y63" i="97"/>
  <c r="T63" i="97"/>
  <c r="S63" i="97"/>
  <c r="N63" i="97"/>
  <c r="M63" i="97"/>
  <c r="H63" i="97"/>
  <c r="G63" i="97"/>
  <c r="B63" i="97"/>
  <c r="AF62" i="97"/>
  <c r="AE62" i="97"/>
  <c r="Z62" i="97"/>
  <c r="Y62" i="97"/>
  <c r="T62" i="97"/>
  <c r="S62" i="97"/>
  <c r="N62" i="97"/>
  <c r="M62" i="97"/>
  <c r="H62" i="97"/>
  <c r="G62" i="97"/>
  <c r="B62" i="97"/>
  <c r="AF61" i="97"/>
  <c r="AE61" i="97"/>
  <c r="Z61" i="97"/>
  <c r="Y61" i="97"/>
  <c r="T61" i="97"/>
  <c r="S61" i="97"/>
  <c r="N61" i="97"/>
  <c r="M61" i="97"/>
  <c r="H61" i="97"/>
  <c r="G61" i="97"/>
  <c r="B61" i="97"/>
  <c r="AF60" i="97"/>
  <c r="AE60" i="97"/>
  <c r="Z60" i="97"/>
  <c r="Y60" i="97"/>
  <c r="T60" i="97"/>
  <c r="S60" i="97"/>
  <c r="N60" i="97"/>
  <c r="M60" i="97"/>
  <c r="H60" i="97"/>
  <c r="G60" i="97"/>
  <c r="B60" i="97"/>
  <c r="AF59" i="97"/>
  <c r="AE59" i="97"/>
  <c r="Z59" i="97"/>
  <c r="Y59" i="97"/>
  <c r="T59" i="97"/>
  <c r="S59" i="97"/>
  <c r="N59" i="97"/>
  <c r="M59" i="97"/>
  <c r="H59" i="97"/>
  <c r="G59" i="97"/>
  <c r="B59" i="97"/>
  <c r="AF58" i="97"/>
  <c r="AE58" i="97"/>
  <c r="Z58" i="97"/>
  <c r="Y58" i="97"/>
  <c r="T58" i="97"/>
  <c r="S58" i="97"/>
  <c r="N58" i="97"/>
  <c r="M58" i="97"/>
  <c r="H58" i="97"/>
  <c r="G58" i="97"/>
  <c r="B58" i="97"/>
  <c r="AD55" i="97"/>
  <c r="AB55" i="97" s="1"/>
  <c r="X55" i="97"/>
  <c r="V55" i="97" s="1"/>
  <c r="R55" i="97"/>
  <c r="P55" i="97" s="1"/>
  <c r="L55" i="97"/>
  <c r="J55" i="97" s="1"/>
  <c r="F55" i="97"/>
  <c r="B55" i="97"/>
  <c r="AB54" i="97"/>
  <c r="V54" i="97"/>
  <c r="P54" i="97"/>
  <c r="J54" i="97"/>
  <c r="D54" i="97"/>
  <c r="AF53" i="97"/>
  <c r="AE53" i="97"/>
  <c r="Z53" i="97"/>
  <c r="Y53" i="97"/>
  <c r="T53" i="97"/>
  <c r="S53" i="97"/>
  <c r="N53" i="97"/>
  <c r="M53" i="97"/>
  <c r="H53" i="97"/>
  <c r="G53" i="97"/>
  <c r="B53" i="97"/>
  <c r="AF52" i="97"/>
  <c r="AE52" i="97"/>
  <c r="Z52" i="97"/>
  <c r="Y52" i="97"/>
  <c r="T52" i="97"/>
  <c r="S52" i="97"/>
  <c r="N52" i="97"/>
  <c r="M52" i="97"/>
  <c r="H52" i="97"/>
  <c r="G52" i="97"/>
  <c r="B52" i="97"/>
  <c r="AF51" i="97"/>
  <c r="AE51" i="97"/>
  <c r="Z51" i="97"/>
  <c r="Y51" i="97"/>
  <c r="T51" i="97"/>
  <c r="S51" i="97"/>
  <c r="N51" i="97"/>
  <c r="M51" i="97"/>
  <c r="H51" i="97"/>
  <c r="G51" i="97"/>
  <c r="B51" i="97"/>
  <c r="AF50" i="97"/>
  <c r="AE50" i="97"/>
  <c r="Z50" i="97"/>
  <c r="Y50" i="97"/>
  <c r="T50" i="97"/>
  <c r="S50" i="97"/>
  <c r="N50" i="97"/>
  <c r="M50" i="97"/>
  <c r="H50" i="97"/>
  <c r="G50" i="97"/>
  <c r="AF49" i="97"/>
  <c r="AE49" i="97"/>
  <c r="Z49" i="97"/>
  <c r="Y49" i="97"/>
  <c r="T49" i="97"/>
  <c r="S49" i="97"/>
  <c r="N49" i="97"/>
  <c r="M49" i="97"/>
  <c r="H49" i="97"/>
  <c r="G49" i="97"/>
  <c r="AF48" i="97"/>
  <c r="AE48" i="97"/>
  <c r="Z48" i="97"/>
  <c r="Y48" i="97"/>
  <c r="T48" i="97"/>
  <c r="S48" i="97"/>
  <c r="N48" i="97"/>
  <c r="M48" i="97"/>
  <c r="H48" i="97"/>
  <c r="G48" i="97"/>
  <c r="AF47" i="97"/>
  <c r="AE47" i="97"/>
  <c r="Z47" i="97"/>
  <c r="Y47" i="97"/>
  <c r="T47" i="97"/>
  <c r="S47" i="97"/>
  <c r="N47" i="97"/>
  <c r="M47" i="97"/>
  <c r="H47" i="97"/>
  <c r="G47" i="97"/>
  <c r="AF46" i="97"/>
  <c r="Z46" i="97"/>
  <c r="T46" i="97"/>
  <c r="N46" i="97"/>
  <c r="H46" i="97"/>
  <c r="AD38" i="97"/>
  <c r="AB38" i="97" s="1"/>
  <c r="X38" i="97"/>
  <c r="V38" i="97" s="1"/>
  <c r="R38" i="97"/>
  <c r="P38" i="97" s="1"/>
  <c r="L38" i="97"/>
  <c r="F38" i="97"/>
  <c r="D38" i="97" s="1"/>
  <c r="B38" i="97"/>
  <c r="AB37" i="97"/>
  <c r="V37" i="97"/>
  <c r="P37" i="97"/>
  <c r="J37" i="97"/>
  <c r="D37" i="97"/>
  <c r="AF36" i="97"/>
  <c r="AE36" i="97"/>
  <c r="Z36" i="97"/>
  <c r="Y36" i="97"/>
  <c r="T36" i="97"/>
  <c r="S36" i="97"/>
  <c r="N36" i="97"/>
  <c r="M36" i="97"/>
  <c r="H36" i="97"/>
  <c r="G36" i="97"/>
  <c r="B36" i="97"/>
  <c r="AF35" i="97"/>
  <c r="AE35" i="97"/>
  <c r="Z35" i="97"/>
  <c r="Y35" i="97"/>
  <c r="T35" i="97"/>
  <c r="S35" i="97"/>
  <c r="N35" i="97"/>
  <c r="M35" i="97"/>
  <c r="H35" i="97"/>
  <c r="G35" i="97"/>
  <c r="B35" i="97"/>
  <c r="AF34" i="97"/>
  <c r="AE34" i="97"/>
  <c r="Z34" i="97"/>
  <c r="Y34" i="97"/>
  <c r="T34" i="97"/>
  <c r="S34" i="97"/>
  <c r="N34" i="97"/>
  <c r="M34" i="97"/>
  <c r="H34" i="97"/>
  <c r="G34" i="97"/>
  <c r="B34" i="97"/>
  <c r="AF33" i="97"/>
  <c r="AE33" i="97"/>
  <c r="Z33" i="97"/>
  <c r="Y33" i="97"/>
  <c r="T33" i="97"/>
  <c r="S33" i="97"/>
  <c r="N33" i="97"/>
  <c r="M33" i="97"/>
  <c r="H33" i="97"/>
  <c r="G33" i="97"/>
  <c r="B33" i="97"/>
  <c r="AF32" i="97"/>
  <c r="AE32" i="97"/>
  <c r="Z32" i="97"/>
  <c r="Y32" i="97"/>
  <c r="T32" i="97"/>
  <c r="S32" i="97"/>
  <c r="N32" i="97"/>
  <c r="M32" i="97"/>
  <c r="H32" i="97"/>
  <c r="G32" i="97"/>
  <c r="B32" i="97"/>
  <c r="AF31" i="97"/>
  <c r="AE31" i="97"/>
  <c r="Z31" i="97"/>
  <c r="Y31" i="97"/>
  <c r="T31" i="97"/>
  <c r="S31" i="97"/>
  <c r="N31" i="97"/>
  <c r="M31" i="97"/>
  <c r="H31" i="97"/>
  <c r="G31" i="97"/>
  <c r="B31" i="97"/>
  <c r="AF30" i="97"/>
  <c r="AE30" i="97"/>
  <c r="Z30" i="97"/>
  <c r="Y30" i="97"/>
  <c r="T30" i="97"/>
  <c r="S30" i="97"/>
  <c r="N30" i="97"/>
  <c r="M30" i="97"/>
  <c r="H30" i="97"/>
  <c r="G30" i="97"/>
  <c r="B30" i="97"/>
  <c r="AF29" i="97"/>
  <c r="AE29" i="97"/>
  <c r="Z29" i="97"/>
  <c r="Y29" i="97"/>
  <c r="T29" i="97"/>
  <c r="S29" i="97"/>
  <c r="N29" i="97"/>
  <c r="M29" i="97"/>
  <c r="H29" i="97"/>
  <c r="G29" i="97"/>
  <c r="B29" i="97"/>
  <c r="AF28" i="97"/>
  <c r="AE28" i="97"/>
  <c r="Z28" i="97"/>
  <c r="Y28" i="97"/>
  <c r="T28" i="97"/>
  <c r="S28" i="97"/>
  <c r="N28" i="97"/>
  <c r="M28" i="97"/>
  <c r="H28" i="97"/>
  <c r="G28" i="97"/>
  <c r="B28" i="97"/>
  <c r="AF27" i="97"/>
  <c r="AE27" i="97"/>
  <c r="Z27" i="97"/>
  <c r="Y27" i="97"/>
  <c r="T27" i="97"/>
  <c r="S27" i="97"/>
  <c r="N27" i="97"/>
  <c r="M27" i="97"/>
  <c r="H27" i="97"/>
  <c r="G27" i="97"/>
  <c r="B27" i="97"/>
  <c r="AF26" i="97"/>
  <c r="AE26" i="97"/>
  <c r="Z26" i="97"/>
  <c r="Y26" i="97"/>
  <c r="T26" i="97"/>
  <c r="S26" i="97"/>
  <c r="N26" i="97"/>
  <c r="M26" i="97"/>
  <c r="H26" i="97"/>
  <c r="G26" i="97"/>
  <c r="B26" i="97"/>
  <c r="AF25" i="97"/>
  <c r="AE25" i="97"/>
  <c r="Z25" i="97"/>
  <c r="Y25" i="97"/>
  <c r="T25" i="97"/>
  <c r="S25" i="97"/>
  <c r="N25" i="97"/>
  <c r="M25" i="97"/>
  <c r="H25" i="97"/>
  <c r="G25" i="97"/>
  <c r="B25" i="97"/>
  <c r="AF24" i="97"/>
  <c r="AE24" i="97"/>
  <c r="Z24" i="97"/>
  <c r="Y24" i="97"/>
  <c r="T24" i="97"/>
  <c r="S24" i="97"/>
  <c r="N24" i="97"/>
  <c r="M24" i="97"/>
  <c r="H24" i="97"/>
  <c r="G24" i="97"/>
  <c r="B24" i="97"/>
  <c r="AE23" i="97"/>
  <c r="Y23" i="97"/>
  <c r="S23" i="97"/>
  <c r="M23" i="97"/>
  <c r="G23" i="97"/>
  <c r="B23" i="97"/>
  <c r="AE22" i="97"/>
  <c r="Y22" i="97"/>
  <c r="S22" i="97"/>
  <c r="M22" i="97"/>
  <c r="B22" i="97"/>
  <c r="AF21" i="97"/>
  <c r="AD21" i="97"/>
  <c r="AB21" i="97" s="1"/>
  <c r="Z21" i="97"/>
  <c r="X21" i="97"/>
  <c r="V21" i="97" s="1"/>
  <c r="T21" i="97"/>
  <c r="R21" i="97"/>
  <c r="P21" i="97" s="1"/>
  <c r="N21" i="97"/>
  <c r="L21" i="97"/>
  <c r="J21" i="97" s="1"/>
  <c r="H21" i="97"/>
  <c r="F21" i="97"/>
  <c r="B21" i="97"/>
  <c r="B9" i="97"/>
  <c r="G202" i="97" s="1"/>
  <c r="B202" i="96"/>
  <c r="AD192" i="96"/>
  <c r="X192" i="96"/>
  <c r="R192" i="96"/>
  <c r="L192" i="96"/>
  <c r="F192" i="96"/>
  <c r="AF189" i="96"/>
  <c r="AE189" i="96"/>
  <c r="Z189" i="96"/>
  <c r="Y189" i="96"/>
  <c r="T189" i="96"/>
  <c r="S189" i="96"/>
  <c r="N189" i="96"/>
  <c r="M189" i="96"/>
  <c r="H189" i="96"/>
  <c r="G189" i="96"/>
  <c r="B189" i="96"/>
  <c r="AF188" i="96"/>
  <c r="AE188" i="96"/>
  <c r="Z188" i="96"/>
  <c r="Y188" i="96"/>
  <c r="T188" i="96"/>
  <c r="S188" i="96"/>
  <c r="N188" i="96"/>
  <c r="M188" i="96"/>
  <c r="H188" i="96"/>
  <c r="G188" i="96"/>
  <c r="B188" i="96"/>
  <c r="AF187" i="96"/>
  <c r="AE187" i="96"/>
  <c r="Z187" i="96"/>
  <c r="Y187" i="96"/>
  <c r="T187" i="96"/>
  <c r="S187" i="96"/>
  <c r="N187" i="96"/>
  <c r="M187" i="96"/>
  <c r="H187" i="96"/>
  <c r="G187" i="96"/>
  <c r="B187" i="96"/>
  <c r="AF186" i="96"/>
  <c r="AE186" i="96"/>
  <c r="Z186" i="96"/>
  <c r="Y186" i="96"/>
  <c r="T186" i="96"/>
  <c r="S186" i="96"/>
  <c r="N186" i="96"/>
  <c r="M186" i="96"/>
  <c r="H186" i="96"/>
  <c r="G186" i="96"/>
  <c r="B186" i="96"/>
  <c r="AF185" i="96"/>
  <c r="AE185" i="96"/>
  <c r="Z185" i="96"/>
  <c r="Y185" i="96"/>
  <c r="T185" i="96"/>
  <c r="S185" i="96"/>
  <c r="N185" i="96"/>
  <c r="M185" i="96"/>
  <c r="H185" i="96"/>
  <c r="G185" i="96"/>
  <c r="B185" i="96"/>
  <c r="AF184" i="96"/>
  <c r="AE184" i="96"/>
  <c r="Z184" i="96"/>
  <c r="Y184" i="96"/>
  <c r="T184" i="96"/>
  <c r="S184" i="96"/>
  <c r="N184" i="96"/>
  <c r="M184" i="96"/>
  <c r="H184" i="96"/>
  <c r="G184" i="96"/>
  <c r="B184" i="96"/>
  <c r="AF183" i="96"/>
  <c r="AE183" i="96"/>
  <c r="Z183" i="96"/>
  <c r="Y183" i="96"/>
  <c r="T183" i="96"/>
  <c r="S183" i="96"/>
  <c r="N183" i="96"/>
  <c r="M183" i="96"/>
  <c r="H183" i="96"/>
  <c r="G183" i="96"/>
  <c r="B183" i="96"/>
  <c r="AF182" i="96"/>
  <c r="AE182" i="96"/>
  <c r="Z182" i="96"/>
  <c r="Y182" i="96"/>
  <c r="T182" i="96"/>
  <c r="S182" i="96"/>
  <c r="N182" i="96"/>
  <c r="M182" i="96"/>
  <c r="H182" i="96"/>
  <c r="G182" i="96"/>
  <c r="B182" i="96"/>
  <c r="AF181" i="96"/>
  <c r="AE181" i="96"/>
  <c r="Z181" i="96"/>
  <c r="Y181" i="96"/>
  <c r="T181" i="96"/>
  <c r="S181" i="96"/>
  <c r="N181" i="96"/>
  <c r="M181" i="96"/>
  <c r="H181" i="96"/>
  <c r="G181" i="96"/>
  <c r="B181" i="96"/>
  <c r="AF180" i="96"/>
  <c r="AE180" i="96"/>
  <c r="Z180" i="96"/>
  <c r="Y180" i="96"/>
  <c r="T180" i="96"/>
  <c r="S180" i="96"/>
  <c r="N180" i="96"/>
  <c r="M180" i="96"/>
  <c r="H180" i="96"/>
  <c r="G180" i="96"/>
  <c r="B180" i="96"/>
  <c r="AF179" i="96"/>
  <c r="AE179" i="96"/>
  <c r="Z179" i="96"/>
  <c r="Y179" i="96"/>
  <c r="T179" i="96"/>
  <c r="S179" i="96"/>
  <c r="N179" i="96"/>
  <c r="M179" i="96"/>
  <c r="H179" i="96"/>
  <c r="G179" i="96"/>
  <c r="B179" i="96"/>
  <c r="AF178" i="96"/>
  <c r="AE178" i="96"/>
  <c r="Z178" i="96"/>
  <c r="Y178" i="96"/>
  <c r="T178" i="96"/>
  <c r="S178" i="96"/>
  <c r="N178" i="96"/>
  <c r="M178" i="96"/>
  <c r="H178" i="96"/>
  <c r="G178" i="96"/>
  <c r="B178" i="96"/>
  <c r="AF177" i="96"/>
  <c r="AE177" i="96"/>
  <c r="Z177" i="96"/>
  <c r="Y177" i="96"/>
  <c r="T177" i="96"/>
  <c r="S177" i="96"/>
  <c r="N177" i="96"/>
  <c r="M177" i="96"/>
  <c r="H177" i="96"/>
  <c r="G177" i="96"/>
  <c r="B177" i="96"/>
  <c r="AF176" i="96"/>
  <c r="AE176" i="96"/>
  <c r="Z176" i="96"/>
  <c r="Y176" i="96"/>
  <c r="T176" i="96"/>
  <c r="S176" i="96"/>
  <c r="N176" i="96"/>
  <c r="M176" i="96"/>
  <c r="H176" i="96"/>
  <c r="G176" i="96"/>
  <c r="B176" i="96"/>
  <c r="AF175" i="96"/>
  <c r="AE175" i="96"/>
  <c r="Z175" i="96"/>
  <c r="Y175" i="96"/>
  <c r="T175" i="96"/>
  <c r="S175" i="96"/>
  <c r="N175" i="96"/>
  <c r="M175" i="96"/>
  <c r="H175" i="96"/>
  <c r="G175" i="96"/>
  <c r="B175" i="96"/>
  <c r="AF174" i="96"/>
  <c r="AD174" i="96"/>
  <c r="AB174" i="96" s="1"/>
  <c r="Z174" i="96"/>
  <c r="X174" i="96"/>
  <c r="V174" i="96" s="1"/>
  <c r="T174" i="96"/>
  <c r="R174" i="96"/>
  <c r="P174" i="96" s="1"/>
  <c r="N174" i="96"/>
  <c r="L174" i="96"/>
  <c r="J174" i="96" s="1"/>
  <c r="H174" i="96"/>
  <c r="F174" i="96"/>
  <c r="B174" i="96"/>
  <c r="AB173" i="96"/>
  <c r="V173" i="96"/>
  <c r="P173" i="96"/>
  <c r="J173" i="96"/>
  <c r="D173" i="96"/>
  <c r="AF172" i="96"/>
  <c r="AE172" i="96"/>
  <c r="Z172" i="96"/>
  <c r="Y172" i="96"/>
  <c r="T172" i="96"/>
  <c r="S172" i="96"/>
  <c r="N172" i="96"/>
  <c r="M172" i="96"/>
  <c r="H172" i="96"/>
  <c r="G172" i="96"/>
  <c r="B172" i="96"/>
  <c r="AF171" i="96"/>
  <c r="AE171" i="96"/>
  <c r="Z171" i="96"/>
  <c r="Y171" i="96"/>
  <c r="T171" i="96"/>
  <c r="S171" i="96"/>
  <c r="N171" i="96"/>
  <c r="M171" i="96"/>
  <c r="H171" i="96"/>
  <c r="G171" i="96"/>
  <c r="B171" i="96"/>
  <c r="AF170" i="96"/>
  <c r="AE170" i="96"/>
  <c r="Z170" i="96"/>
  <c r="Y170" i="96"/>
  <c r="T170" i="96"/>
  <c r="S170" i="96"/>
  <c r="N170" i="96"/>
  <c r="M170" i="96"/>
  <c r="H170" i="96"/>
  <c r="G170" i="96"/>
  <c r="B170" i="96"/>
  <c r="AF169" i="96"/>
  <c r="AE169" i="96"/>
  <c r="Z169" i="96"/>
  <c r="Y169" i="96"/>
  <c r="T169" i="96"/>
  <c r="S169" i="96"/>
  <c r="N169" i="96"/>
  <c r="M169" i="96"/>
  <c r="H169" i="96"/>
  <c r="G169" i="96"/>
  <c r="B169" i="96"/>
  <c r="AF168" i="96"/>
  <c r="AE168" i="96"/>
  <c r="Z168" i="96"/>
  <c r="Y168" i="96"/>
  <c r="T168" i="96"/>
  <c r="S168" i="96"/>
  <c r="N168" i="96"/>
  <c r="M168" i="96"/>
  <c r="H168" i="96"/>
  <c r="G168" i="96"/>
  <c r="B168" i="96"/>
  <c r="AF167" i="96"/>
  <c r="AE167" i="96"/>
  <c r="Z167" i="96"/>
  <c r="Y167" i="96"/>
  <c r="T167" i="96"/>
  <c r="S167" i="96"/>
  <c r="N167" i="96"/>
  <c r="M167" i="96"/>
  <c r="H167" i="96"/>
  <c r="G167" i="96"/>
  <c r="B167" i="96"/>
  <c r="AF166" i="96"/>
  <c r="AE166" i="96"/>
  <c r="Z166" i="96"/>
  <c r="Y166" i="96"/>
  <c r="T166" i="96"/>
  <c r="S166" i="96"/>
  <c r="N166" i="96"/>
  <c r="M166" i="96"/>
  <c r="H166" i="96"/>
  <c r="G166" i="96"/>
  <c r="B166" i="96"/>
  <c r="AF165" i="96"/>
  <c r="AE165" i="96"/>
  <c r="Z165" i="96"/>
  <c r="Y165" i="96"/>
  <c r="T165" i="96"/>
  <c r="S165" i="96"/>
  <c r="N165" i="96"/>
  <c r="M165" i="96"/>
  <c r="H165" i="96"/>
  <c r="G165" i="96"/>
  <c r="B165" i="96"/>
  <c r="AF164" i="96"/>
  <c r="AE164" i="96"/>
  <c r="Z164" i="96"/>
  <c r="Y164" i="96"/>
  <c r="T164" i="96"/>
  <c r="S164" i="96"/>
  <c r="N164" i="96"/>
  <c r="M164" i="96"/>
  <c r="H164" i="96"/>
  <c r="G164" i="96"/>
  <c r="B164" i="96"/>
  <c r="AF163" i="96"/>
  <c r="AE163" i="96"/>
  <c r="Z163" i="96"/>
  <c r="Y163" i="96"/>
  <c r="T163" i="96"/>
  <c r="S163" i="96"/>
  <c r="N163" i="96"/>
  <c r="M163" i="96"/>
  <c r="H163" i="96"/>
  <c r="G163" i="96"/>
  <c r="B163" i="96"/>
  <c r="AF162" i="96"/>
  <c r="AE162" i="96"/>
  <c r="Z162" i="96"/>
  <c r="Y162" i="96"/>
  <c r="T162" i="96"/>
  <c r="S162" i="96"/>
  <c r="N162" i="96"/>
  <c r="M162" i="96"/>
  <c r="H162" i="96"/>
  <c r="G162" i="96"/>
  <c r="B162" i="96"/>
  <c r="AF161" i="96"/>
  <c r="AE161" i="96"/>
  <c r="Z161" i="96"/>
  <c r="Y161" i="96"/>
  <c r="T161" i="96"/>
  <c r="S161" i="96"/>
  <c r="N161" i="96"/>
  <c r="M161" i="96"/>
  <c r="H161" i="96"/>
  <c r="G161" i="96"/>
  <c r="B161" i="96"/>
  <c r="AF160" i="96"/>
  <c r="AE160" i="96"/>
  <c r="Z160" i="96"/>
  <c r="Y160" i="96"/>
  <c r="T160" i="96"/>
  <c r="S160" i="96"/>
  <c r="N160" i="96"/>
  <c r="M160" i="96"/>
  <c r="H160" i="96"/>
  <c r="G160" i="96"/>
  <c r="B160" i="96"/>
  <c r="AF159" i="96"/>
  <c r="AE159" i="96"/>
  <c r="Z159" i="96"/>
  <c r="Y159" i="96"/>
  <c r="T159" i="96"/>
  <c r="S159" i="96"/>
  <c r="N159" i="96"/>
  <c r="M159" i="96"/>
  <c r="H159" i="96"/>
  <c r="G159" i="96"/>
  <c r="B159" i="96"/>
  <c r="AF158" i="96"/>
  <c r="AE158" i="96"/>
  <c r="Z158" i="96"/>
  <c r="Y158" i="96"/>
  <c r="T158" i="96"/>
  <c r="S158" i="96"/>
  <c r="N158" i="96"/>
  <c r="M158" i="96"/>
  <c r="H158" i="96"/>
  <c r="G158" i="96"/>
  <c r="B158" i="96"/>
  <c r="AF157" i="96"/>
  <c r="AD157" i="96"/>
  <c r="AB157" i="96" s="1"/>
  <c r="Z157" i="96"/>
  <c r="X157" i="96"/>
  <c r="V157" i="96" s="1"/>
  <c r="T157" i="96"/>
  <c r="R157" i="96"/>
  <c r="P157" i="96" s="1"/>
  <c r="N157" i="96"/>
  <c r="L157" i="96"/>
  <c r="J157" i="96" s="1"/>
  <c r="H157" i="96"/>
  <c r="F157" i="96"/>
  <c r="B157" i="96"/>
  <c r="AB156" i="96"/>
  <c r="V156" i="96"/>
  <c r="P156" i="96"/>
  <c r="J156" i="96"/>
  <c r="D156" i="96"/>
  <c r="AF155" i="96"/>
  <c r="AE155" i="96"/>
  <c r="Z155" i="96"/>
  <c r="Y155" i="96"/>
  <c r="T155" i="96"/>
  <c r="S155" i="96"/>
  <c r="N155" i="96"/>
  <c r="M155" i="96"/>
  <c r="H155" i="96"/>
  <c r="G155" i="96"/>
  <c r="B155" i="96"/>
  <c r="AF154" i="96"/>
  <c r="AE154" i="96"/>
  <c r="Z154" i="96"/>
  <c r="Y154" i="96"/>
  <c r="T154" i="96"/>
  <c r="S154" i="96"/>
  <c r="N154" i="96"/>
  <c r="M154" i="96"/>
  <c r="H154" i="96"/>
  <c r="G154" i="96"/>
  <c r="B154" i="96"/>
  <c r="AF153" i="96"/>
  <c r="AE153" i="96"/>
  <c r="Z153" i="96"/>
  <c r="Y153" i="96"/>
  <c r="T153" i="96"/>
  <c r="S153" i="96"/>
  <c r="N153" i="96"/>
  <c r="M153" i="96"/>
  <c r="H153" i="96"/>
  <c r="G153" i="96"/>
  <c r="B153" i="96"/>
  <c r="AF152" i="96"/>
  <c r="AE152" i="96"/>
  <c r="Z152" i="96"/>
  <c r="Y152" i="96"/>
  <c r="T152" i="96"/>
  <c r="S152" i="96"/>
  <c r="N152" i="96"/>
  <c r="M152" i="96"/>
  <c r="H152" i="96"/>
  <c r="G152" i="96"/>
  <c r="B152" i="96"/>
  <c r="AF151" i="96"/>
  <c r="AE151" i="96"/>
  <c r="Z151" i="96"/>
  <c r="Y151" i="96"/>
  <c r="T151" i="96"/>
  <c r="S151" i="96"/>
  <c r="N151" i="96"/>
  <c r="M151" i="96"/>
  <c r="H151" i="96"/>
  <c r="G151" i="96"/>
  <c r="B151" i="96"/>
  <c r="AF150" i="96"/>
  <c r="AE150" i="96"/>
  <c r="Z150" i="96"/>
  <c r="Y150" i="96"/>
  <c r="T150" i="96"/>
  <c r="S150" i="96"/>
  <c r="N150" i="96"/>
  <c r="M150" i="96"/>
  <c r="H150" i="96"/>
  <c r="G150" i="96"/>
  <c r="B150" i="96"/>
  <c r="AF149" i="96"/>
  <c r="AE149" i="96"/>
  <c r="Z149" i="96"/>
  <c r="Y149" i="96"/>
  <c r="T149" i="96"/>
  <c r="S149" i="96"/>
  <c r="N149" i="96"/>
  <c r="M149" i="96"/>
  <c r="H149" i="96"/>
  <c r="G149" i="96"/>
  <c r="B149" i="96"/>
  <c r="AF148" i="96"/>
  <c r="AE148" i="96"/>
  <c r="Z148" i="96"/>
  <c r="Y148" i="96"/>
  <c r="T148" i="96"/>
  <c r="S148" i="96"/>
  <c r="N148" i="96"/>
  <c r="M148" i="96"/>
  <c r="H148" i="96"/>
  <c r="G148" i="96"/>
  <c r="B148" i="96"/>
  <c r="AF147" i="96"/>
  <c r="AE147" i="96"/>
  <c r="Z147" i="96"/>
  <c r="Y147" i="96"/>
  <c r="T147" i="96"/>
  <c r="S147" i="96"/>
  <c r="N147" i="96"/>
  <c r="M147" i="96"/>
  <c r="H147" i="96"/>
  <c r="G147" i="96"/>
  <c r="B147" i="96"/>
  <c r="AF146" i="96"/>
  <c r="AE146" i="96"/>
  <c r="Z146" i="96"/>
  <c r="Y146" i="96"/>
  <c r="T146" i="96"/>
  <c r="S146" i="96"/>
  <c r="N146" i="96"/>
  <c r="M146" i="96"/>
  <c r="H146" i="96"/>
  <c r="G146" i="96"/>
  <c r="B146" i="96"/>
  <c r="AF145" i="96"/>
  <c r="AE145" i="96"/>
  <c r="Z145" i="96"/>
  <c r="Y145" i="96"/>
  <c r="T145" i="96"/>
  <c r="S145" i="96"/>
  <c r="N145" i="96"/>
  <c r="M145" i="96"/>
  <c r="H145" i="96"/>
  <c r="G145" i="96"/>
  <c r="B145" i="96"/>
  <c r="AF144" i="96"/>
  <c r="AE144" i="96"/>
  <c r="Z144" i="96"/>
  <c r="Y144" i="96"/>
  <c r="T144" i="96"/>
  <c r="S144" i="96"/>
  <c r="N144" i="96"/>
  <c r="M144" i="96"/>
  <c r="H144" i="96"/>
  <c r="G144" i="96"/>
  <c r="B144" i="96"/>
  <c r="AF143" i="96"/>
  <c r="AE143" i="96"/>
  <c r="Z143" i="96"/>
  <c r="Y143" i="96"/>
  <c r="T143" i="96"/>
  <c r="S143" i="96"/>
  <c r="N143" i="96"/>
  <c r="M143" i="96"/>
  <c r="H143" i="96"/>
  <c r="G143" i="96"/>
  <c r="B143" i="96"/>
  <c r="AF142" i="96"/>
  <c r="AE142" i="96"/>
  <c r="Z142" i="96"/>
  <c r="Y142" i="96"/>
  <c r="T142" i="96"/>
  <c r="S142" i="96"/>
  <c r="N142" i="96"/>
  <c r="M142" i="96"/>
  <c r="H142" i="96"/>
  <c r="G142" i="96"/>
  <c r="B142" i="96"/>
  <c r="AF141" i="96"/>
  <c r="AE141" i="96"/>
  <c r="Z141" i="96"/>
  <c r="Y141" i="96"/>
  <c r="T141" i="96"/>
  <c r="S141" i="96"/>
  <c r="N141" i="96"/>
  <c r="M141" i="96"/>
  <c r="H141" i="96"/>
  <c r="G141" i="96"/>
  <c r="B141" i="96"/>
  <c r="AF140" i="96"/>
  <c r="AD140" i="96"/>
  <c r="AB140" i="96" s="1"/>
  <c r="Z140" i="96"/>
  <c r="X140" i="96"/>
  <c r="V140" i="96" s="1"/>
  <c r="T140" i="96"/>
  <c r="R140" i="96"/>
  <c r="P140" i="96" s="1"/>
  <c r="N140" i="96"/>
  <c r="L140" i="96"/>
  <c r="J140" i="96" s="1"/>
  <c r="H140" i="96"/>
  <c r="F140" i="96"/>
  <c r="D140" i="96" s="1"/>
  <c r="B140" i="96"/>
  <c r="AB139" i="96"/>
  <c r="V139" i="96"/>
  <c r="P139" i="96"/>
  <c r="J139" i="96"/>
  <c r="D139" i="96"/>
  <c r="AF138" i="96"/>
  <c r="AE138" i="96"/>
  <c r="Z138" i="96"/>
  <c r="Y138" i="96"/>
  <c r="T138" i="96"/>
  <c r="S138" i="96"/>
  <c r="N138" i="96"/>
  <c r="M138" i="96"/>
  <c r="H138" i="96"/>
  <c r="G138" i="96"/>
  <c r="B138" i="96"/>
  <c r="AF137" i="96"/>
  <c r="AE137" i="96"/>
  <c r="Z137" i="96"/>
  <c r="Y137" i="96"/>
  <c r="T137" i="96"/>
  <c r="S137" i="96"/>
  <c r="N137" i="96"/>
  <c r="M137" i="96"/>
  <c r="H137" i="96"/>
  <c r="G137" i="96"/>
  <c r="B137" i="96"/>
  <c r="AF136" i="96"/>
  <c r="AE136" i="96"/>
  <c r="Z136" i="96"/>
  <c r="Y136" i="96"/>
  <c r="T136" i="96"/>
  <c r="S136" i="96"/>
  <c r="N136" i="96"/>
  <c r="M136" i="96"/>
  <c r="H136" i="96"/>
  <c r="G136" i="96"/>
  <c r="B136" i="96"/>
  <c r="AF135" i="96"/>
  <c r="AE135" i="96"/>
  <c r="Z135" i="96"/>
  <c r="Y135" i="96"/>
  <c r="T135" i="96"/>
  <c r="S135" i="96"/>
  <c r="N135" i="96"/>
  <c r="M135" i="96"/>
  <c r="H135" i="96"/>
  <c r="G135" i="96"/>
  <c r="B135" i="96"/>
  <c r="AF134" i="96"/>
  <c r="AE134" i="96"/>
  <c r="Z134" i="96"/>
  <c r="Y134" i="96"/>
  <c r="T134" i="96"/>
  <c r="S134" i="96"/>
  <c r="N134" i="96"/>
  <c r="M134" i="96"/>
  <c r="H134" i="96"/>
  <c r="G134" i="96"/>
  <c r="B134" i="96"/>
  <c r="AF133" i="96"/>
  <c r="AE133" i="96"/>
  <c r="Z133" i="96"/>
  <c r="Y133" i="96"/>
  <c r="T133" i="96"/>
  <c r="S133" i="96"/>
  <c r="N133" i="96"/>
  <c r="M133" i="96"/>
  <c r="H133" i="96"/>
  <c r="G133" i="96"/>
  <c r="B133" i="96"/>
  <c r="AF132" i="96"/>
  <c r="AE132" i="96"/>
  <c r="Z132" i="96"/>
  <c r="Y132" i="96"/>
  <c r="T132" i="96"/>
  <c r="S132" i="96"/>
  <c r="N132" i="96"/>
  <c r="M132" i="96"/>
  <c r="H132" i="96"/>
  <c r="G132" i="96"/>
  <c r="B132" i="96"/>
  <c r="AF131" i="96"/>
  <c r="AE131" i="96"/>
  <c r="Z131" i="96"/>
  <c r="Y131" i="96"/>
  <c r="T131" i="96"/>
  <c r="S131" i="96"/>
  <c r="N131" i="96"/>
  <c r="M131" i="96"/>
  <c r="H131" i="96"/>
  <c r="G131" i="96"/>
  <c r="B131" i="96"/>
  <c r="AF130" i="96"/>
  <c r="AE130" i="96"/>
  <c r="Z130" i="96"/>
  <c r="Y130" i="96"/>
  <c r="T130" i="96"/>
  <c r="S130" i="96"/>
  <c r="N130" i="96"/>
  <c r="M130" i="96"/>
  <c r="H130" i="96"/>
  <c r="G130" i="96"/>
  <c r="B130" i="96"/>
  <c r="AF129" i="96"/>
  <c r="AE129" i="96"/>
  <c r="Z129" i="96"/>
  <c r="Y129" i="96"/>
  <c r="T129" i="96"/>
  <c r="S129" i="96"/>
  <c r="N129" i="96"/>
  <c r="M129" i="96"/>
  <c r="H129" i="96"/>
  <c r="G129" i="96"/>
  <c r="B129" i="96"/>
  <c r="AF128" i="96"/>
  <c r="AE128" i="96"/>
  <c r="Z128" i="96"/>
  <c r="Y128" i="96"/>
  <c r="T128" i="96"/>
  <c r="S128" i="96"/>
  <c r="N128" i="96"/>
  <c r="M128" i="96"/>
  <c r="H128" i="96"/>
  <c r="G128" i="96"/>
  <c r="B128" i="96"/>
  <c r="AF127" i="96"/>
  <c r="AE127" i="96"/>
  <c r="Z127" i="96"/>
  <c r="Y127" i="96"/>
  <c r="T127" i="96"/>
  <c r="S127" i="96"/>
  <c r="N127" i="96"/>
  <c r="M127" i="96"/>
  <c r="H127" i="96"/>
  <c r="G127" i="96"/>
  <c r="B127" i="96"/>
  <c r="AF126" i="96"/>
  <c r="AE126" i="96"/>
  <c r="Z126" i="96"/>
  <c r="Y126" i="96"/>
  <c r="T126" i="96"/>
  <c r="S126" i="96"/>
  <c r="N126" i="96"/>
  <c r="M126" i="96"/>
  <c r="H126" i="96"/>
  <c r="G126" i="96"/>
  <c r="B126" i="96"/>
  <c r="AF125" i="96"/>
  <c r="AE125" i="96"/>
  <c r="Z125" i="96"/>
  <c r="Y125" i="96"/>
  <c r="T125" i="96"/>
  <c r="S125" i="96"/>
  <c r="N125" i="96"/>
  <c r="M125" i="96"/>
  <c r="H125" i="96"/>
  <c r="G125" i="96"/>
  <c r="B125" i="96"/>
  <c r="AF124" i="96"/>
  <c r="AE124" i="96"/>
  <c r="Z124" i="96"/>
  <c r="Y124" i="96"/>
  <c r="T124" i="96"/>
  <c r="S124" i="96"/>
  <c r="N124" i="96"/>
  <c r="M124" i="96"/>
  <c r="H124" i="96"/>
  <c r="G124" i="96"/>
  <c r="B124" i="96"/>
  <c r="AF123" i="96"/>
  <c r="AD123" i="96"/>
  <c r="AB123" i="96" s="1"/>
  <c r="Z123" i="96"/>
  <c r="X123" i="96"/>
  <c r="V123" i="96" s="1"/>
  <c r="T123" i="96"/>
  <c r="R123" i="96"/>
  <c r="P123" i="96" s="1"/>
  <c r="N123" i="96"/>
  <c r="L123" i="96"/>
  <c r="J123" i="96" s="1"/>
  <c r="H123" i="96"/>
  <c r="F123" i="96"/>
  <c r="B123" i="96"/>
  <c r="AB122" i="96"/>
  <c r="V122" i="96"/>
  <c r="P122" i="96"/>
  <c r="J122" i="96"/>
  <c r="D122" i="96"/>
  <c r="AI122" i="96" s="1"/>
  <c r="AF121" i="96"/>
  <c r="AE121" i="96"/>
  <c r="Z121" i="96"/>
  <c r="Y121" i="96"/>
  <c r="T121" i="96"/>
  <c r="S121" i="96"/>
  <c r="N121" i="96"/>
  <c r="M121" i="96"/>
  <c r="H121" i="96"/>
  <c r="G121" i="96"/>
  <c r="B121" i="96"/>
  <c r="AF120" i="96"/>
  <c r="AE120" i="96"/>
  <c r="Z120" i="96"/>
  <c r="Y120" i="96"/>
  <c r="T120" i="96"/>
  <c r="S120" i="96"/>
  <c r="N120" i="96"/>
  <c r="M120" i="96"/>
  <c r="H120" i="96"/>
  <c r="G120" i="96"/>
  <c r="B120" i="96"/>
  <c r="AF119" i="96"/>
  <c r="AE119" i="96"/>
  <c r="Z119" i="96"/>
  <c r="Y119" i="96"/>
  <c r="T119" i="96"/>
  <c r="S119" i="96"/>
  <c r="N119" i="96"/>
  <c r="M119" i="96"/>
  <c r="H119" i="96"/>
  <c r="G119" i="96"/>
  <c r="B119" i="96"/>
  <c r="AF118" i="96"/>
  <c r="AE118" i="96"/>
  <c r="Z118" i="96"/>
  <c r="Y118" i="96"/>
  <c r="T118" i="96"/>
  <c r="S118" i="96"/>
  <c r="N118" i="96"/>
  <c r="M118" i="96"/>
  <c r="H118" i="96"/>
  <c r="G118" i="96"/>
  <c r="B118" i="96"/>
  <c r="AE107" i="96"/>
  <c r="AE106" i="96" s="1"/>
  <c r="Y107" i="96"/>
  <c r="Y106" i="96" s="1"/>
  <c r="S107" i="96"/>
  <c r="S106" i="96" s="1"/>
  <c r="M107" i="96"/>
  <c r="M106" i="96" s="1"/>
  <c r="G107" i="96"/>
  <c r="G106" i="96" s="1"/>
  <c r="B107" i="96"/>
  <c r="AD106" i="96"/>
  <c r="AB106" i="96" s="1"/>
  <c r="X106" i="96"/>
  <c r="V106" i="96" s="1"/>
  <c r="R106" i="96"/>
  <c r="P106" i="96" s="1"/>
  <c r="L106" i="96"/>
  <c r="J106" i="96" s="1"/>
  <c r="F106" i="96"/>
  <c r="B106" i="96"/>
  <c r="AB105" i="96"/>
  <c r="V105" i="96"/>
  <c r="P105" i="96"/>
  <c r="J105" i="96"/>
  <c r="D105" i="96"/>
  <c r="AF104" i="96"/>
  <c r="AE104" i="96"/>
  <c r="Z104" i="96"/>
  <c r="Y104" i="96"/>
  <c r="T104" i="96"/>
  <c r="S104" i="96"/>
  <c r="N104" i="96"/>
  <c r="M104" i="96"/>
  <c r="H104" i="96"/>
  <c r="G104" i="96"/>
  <c r="B104" i="96"/>
  <c r="AF103" i="96"/>
  <c r="AE103" i="96"/>
  <c r="Z103" i="96"/>
  <c r="Y103" i="96"/>
  <c r="T103" i="96"/>
  <c r="S103" i="96"/>
  <c r="N103" i="96"/>
  <c r="M103" i="96"/>
  <c r="H103" i="96"/>
  <c r="G103" i="96"/>
  <c r="B103" i="96"/>
  <c r="AF102" i="96"/>
  <c r="AE102" i="96"/>
  <c r="Z102" i="96"/>
  <c r="Y102" i="96"/>
  <c r="T102" i="96"/>
  <c r="S102" i="96"/>
  <c r="N102" i="96"/>
  <c r="M102" i="96"/>
  <c r="H102" i="96"/>
  <c r="G102" i="96"/>
  <c r="B102" i="96"/>
  <c r="AF101" i="96"/>
  <c r="AE101" i="96"/>
  <c r="Z101" i="96"/>
  <c r="Y101" i="96"/>
  <c r="T101" i="96"/>
  <c r="S101" i="96"/>
  <c r="N101" i="96"/>
  <c r="M101" i="96"/>
  <c r="H101" i="96"/>
  <c r="G101" i="96"/>
  <c r="AF100" i="96"/>
  <c r="AE100" i="96"/>
  <c r="Z100" i="96"/>
  <c r="Y100" i="96"/>
  <c r="T100" i="96"/>
  <c r="S100" i="96"/>
  <c r="N100" i="96"/>
  <c r="M100" i="96"/>
  <c r="H100" i="96"/>
  <c r="G100" i="96"/>
  <c r="AF99" i="96"/>
  <c r="AE99" i="96"/>
  <c r="Z99" i="96"/>
  <c r="Y99" i="96"/>
  <c r="T99" i="96"/>
  <c r="S99" i="96"/>
  <c r="N99" i="96"/>
  <c r="M99" i="96"/>
  <c r="H99" i="96"/>
  <c r="G99" i="96"/>
  <c r="AF98" i="96"/>
  <c r="AE98" i="96"/>
  <c r="Z98" i="96"/>
  <c r="Y98" i="96"/>
  <c r="T98" i="96"/>
  <c r="S98" i="96"/>
  <c r="N98" i="96"/>
  <c r="M98" i="96"/>
  <c r="H98" i="96"/>
  <c r="G98" i="96"/>
  <c r="AF96" i="96"/>
  <c r="AD89" i="96"/>
  <c r="AB89" i="96" s="1"/>
  <c r="X89" i="96"/>
  <c r="V89" i="96" s="1"/>
  <c r="R89" i="96"/>
  <c r="P89" i="96" s="1"/>
  <c r="L89" i="96"/>
  <c r="J89" i="96" s="1"/>
  <c r="F89" i="96"/>
  <c r="B89" i="96"/>
  <c r="AB88" i="96"/>
  <c r="V88" i="96"/>
  <c r="P88" i="96"/>
  <c r="J88" i="96"/>
  <c r="D88" i="96"/>
  <c r="AF87" i="96"/>
  <c r="AE87" i="96"/>
  <c r="Z87" i="96"/>
  <c r="Y87" i="96"/>
  <c r="T87" i="96"/>
  <c r="S87" i="96"/>
  <c r="N87" i="96"/>
  <c r="M87" i="96"/>
  <c r="H87" i="96"/>
  <c r="G87" i="96"/>
  <c r="B87" i="96"/>
  <c r="AF86" i="96"/>
  <c r="AE86" i="96"/>
  <c r="Z86" i="96"/>
  <c r="Y86" i="96"/>
  <c r="T86" i="96"/>
  <c r="S86" i="96"/>
  <c r="N86" i="96"/>
  <c r="M86" i="96"/>
  <c r="H86" i="96"/>
  <c r="G86" i="96"/>
  <c r="B86" i="96"/>
  <c r="AF85" i="96"/>
  <c r="AE85" i="96"/>
  <c r="Z85" i="96"/>
  <c r="Y85" i="96"/>
  <c r="T85" i="96"/>
  <c r="S85" i="96"/>
  <c r="N85" i="96"/>
  <c r="M85" i="96"/>
  <c r="H85" i="96"/>
  <c r="G85" i="96"/>
  <c r="B85" i="96"/>
  <c r="AF84" i="96"/>
  <c r="AE84" i="96"/>
  <c r="Z84" i="96"/>
  <c r="Y84" i="96"/>
  <c r="T84" i="96"/>
  <c r="S84" i="96"/>
  <c r="N84" i="96"/>
  <c r="M84" i="96"/>
  <c r="H84" i="96"/>
  <c r="G84" i="96"/>
  <c r="B84" i="96"/>
  <c r="AF83" i="96"/>
  <c r="AE83" i="96"/>
  <c r="Z83" i="96"/>
  <c r="Y83" i="96"/>
  <c r="T83" i="96"/>
  <c r="S83" i="96"/>
  <c r="N83" i="96"/>
  <c r="M83" i="96"/>
  <c r="H83" i="96"/>
  <c r="G83" i="96"/>
  <c r="B83" i="96"/>
  <c r="AF82" i="96"/>
  <c r="AE82" i="96"/>
  <c r="Z82" i="96"/>
  <c r="Y82" i="96"/>
  <c r="T82" i="96"/>
  <c r="S82" i="96"/>
  <c r="N82" i="96"/>
  <c r="M82" i="96"/>
  <c r="H82" i="96"/>
  <c r="G82" i="96"/>
  <c r="B82" i="96"/>
  <c r="AF81" i="96"/>
  <c r="AE81" i="96"/>
  <c r="Z81" i="96"/>
  <c r="Y81" i="96"/>
  <c r="T81" i="96"/>
  <c r="S81" i="96"/>
  <c r="N81" i="96"/>
  <c r="M81" i="96"/>
  <c r="H81" i="96"/>
  <c r="G81" i="96"/>
  <c r="AF80" i="96"/>
  <c r="AE80" i="96"/>
  <c r="Z80" i="96"/>
  <c r="Y80" i="96"/>
  <c r="T80" i="96"/>
  <c r="S80" i="96"/>
  <c r="N80" i="96"/>
  <c r="M80" i="96"/>
  <c r="H80" i="96"/>
  <c r="G80" i="96"/>
  <c r="AF79" i="96"/>
  <c r="AE79" i="96"/>
  <c r="Z79" i="96"/>
  <c r="Y79" i="96"/>
  <c r="T79" i="96"/>
  <c r="S79" i="96"/>
  <c r="N79" i="96"/>
  <c r="M79" i="96"/>
  <c r="H79" i="96"/>
  <c r="G79" i="96"/>
  <c r="AD72" i="96"/>
  <c r="AB72" i="96" s="1"/>
  <c r="X72" i="96"/>
  <c r="V72" i="96" s="1"/>
  <c r="R72" i="96"/>
  <c r="P72" i="96" s="1"/>
  <c r="L72" i="96"/>
  <c r="J72" i="96" s="1"/>
  <c r="F72" i="96"/>
  <c r="B72" i="96"/>
  <c r="AB71" i="96"/>
  <c r="V71" i="96"/>
  <c r="P71" i="96"/>
  <c r="J71" i="96"/>
  <c r="D71" i="96"/>
  <c r="AF70" i="96"/>
  <c r="AE70" i="96"/>
  <c r="Z70" i="96"/>
  <c r="Y70" i="96"/>
  <c r="T70" i="96"/>
  <c r="S70" i="96"/>
  <c r="N70" i="96"/>
  <c r="M70" i="96"/>
  <c r="H70" i="96"/>
  <c r="G70" i="96"/>
  <c r="B70" i="96"/>
  <c r="AF69" i="96"/>
  <c r="AE69" i="96"/>
  <c r="Z69" i="96"/>
  <c r="Y69" i="96"/>
  <c r="T69" i="96"/>
  <c r="S69" i="96"/>
  <c r="N69" i="96"/>
  <c r="M69" i="96"/>
  <c r="H69" i="96"/>
  <c r="G69" i="96"/>
  <c r="B69" i="96"/>
  <c r="AF68" i="96"/>
  <c r="AE68" i="96"/>
  <c r="Z68" i="96"/>
  <c r="Y68" i="96"/>
  <c r="T68" i="96"/>
  <c r="S68" i="96"/>
  <c r="N68" i="96"/>
  <c r="M68" i="96"/>
  <c r="H68" i="96"/>
  <c r="G68" i="96"/>
  <c r="B68" i="96"/>
  <c r="AF67" i="96"/>
  <c r="AE67" i="96"/>
  <c r="Z67" i="96"/>
  <c r="Y67" i="96"/>
  <c r="T67" i="96"/>
  <c r="S67" i="96"/>
  <c r="N67" i="96"/>
  <c r="M67" i="96"/>
  <c r="H67" i="96"/>
  <c r="G67" i="96"/>
  <c r="B67" i="96"/>
  <c r="AF66" i="96"/>
  <c r="AE66" i="96"/>
  <c r="Z66" i="96"/>
  <c r="Y66" i="96"/>
  <c r="T66" i="96"/>
  <c r="S66" i="96"/>
  <c r="N66" i="96"/>
  <c r="M66" i="96"/>
  <c r="H66" i="96"/>
  <c r="G66" i="96"/>
  <c r="B66" i="96"/>
  <c r="AF65" i="96"/>
  <c r="AE65" i="96"/>
  <c r="Z65" i="96"/>
  <c r="Y65" i="96"/>
  <c r="T65" i="96"/>
  <c r="S65" i="96"/>
  <c r="N65" i="96"/>
  <c r="M65" i="96"/>
  <c r="H65" i="96"/>
  <c r="G65" i="96"/>
  <c r="B65" i="96"/>
  <c r="AF64" i="96"/>
  <c r="AE64" i="96"/>
  <c r="Z64" i="96"/>
  <c r="Y64" i="96"/>
  <c r="T64" i="96"/>
  <c r="S64" i="96"/>
  <c r="N64" i="96"/>
  <c r="M64" i="96"/>
  <c r="H64" i="96"/>
  <c r="G64" i="96"/>
  <c r="B64" i="96"/>
  <c r="AF63" i="96"/>
  <c r="AE63" i="96"/>
  <c r="Z63" i="96"/>
  <c r="Y63" i="96"/>
  <c r="T63" i="96"/>
  <c r="S63" i="96"/>
  <c r="N63" i="96"/>
  <c r="M63" i="96"/>
  <c r="H63" i="96"/>
  <c r="G63" i="96"/>
  <c r="B63" i="96"/>
  <c r="AF62" i="96"/>
  <c r="AE62" i="96"/>
  <c r="Z62" i="96"/>
  <c r="Y62" i="96"/>
  <c r="T62" i="96"/>
  <c r="S62" i="96"/>
  <c r="N62" i="96"/>
  <c r="M62" i="96"/>
  <c r="H62" i="96"/>
  <c r="G62" i="96"/>
  <c r="B62" i="96"/>
  <c r="AF61" i="96"/>
  <c r="AE61" i="96"/>
  <c r="Z61" i="96"/>
  <c r="Y61" i="96"/>
  <c r="T61" i="96"/>
  <c r="S61" i="96"/>
  <c r="N61" i="96"/>
  <c r="M61" i="96"/>
  <c r="H61" i="96"/>
  <c r="G61" i="96"/>
  <c r="B61" i="96"/>
  <c r="AF60" i="96"/>
  <c r="AE60" i="96"/>
  <c r="Z60" i="96"/>
  <c r="Y60" i="96"/>
  <c r="T60" i="96"/>
  <c r="S60" i="96"/>
  <c r="N60" i="96"/>
  <c r="M60" i="96"/>
  <c r="H60" i="96"/>
  <c r="G60" i="96"/>
  <c r="B60" i="96"/>
  <c r="AF59" i="96"/>
  <c r="AE59" i="96"/>
  <c r="Z59" i="96"/>
  <c r="Y59" i="96"/>
  <c r="T59" i="96"/>
  <c r="S59" i="96"/>
  <c r="N59" i="96"/>
  <c r="M59" i="96"/>
  <c r="H59" i="96"/>
  <c r="G59" i="96"/>
  <c r="B59" i="96"/>
  <c r="AF58" i="96"/>
  <c r="AE58" i="96"/>
  <c r="Z58" i="96"/>
  <c r="Y58" i="96"/>
  <c r="T58" i="96"/>
  <c r="S58" i="96"/>
  <c r="N58" i="96"/>
  <c r="M58" i="96"/>
  <c r="H58" i="96"/>
  <c r="G58" i="96"/>
  <c r="B58" i="96"/>
  <c r="AD55" i="96"/>
  <c r="AB55" i="96" s="1"/>
  <c r="X55" i="96"/>
  <c r="V55" i="96" s="1"/>
  <c r="R55" i="96"/>
  <c r="P55" i="96" s="1"/>
  <c r="L55" i="96"/>
  <c r="J55" i="96" s="1"/>
  <c r="F55" i="96"/>
  <c r="B55" i="96"/>
  <c r="AB54" i="96"/>
  <c r="V54" i="96"/>
  <c r="P54" i="96"/>
  <c r="J54" i="96"/>
  <c r="D54" i="96"/>
  <c r="AF53" i="96"/>
  <c r="AE53" i="96"/>
  <c r="Z53" i="96"/>
  <c r="Y53" i="96"/>
  <c r="T53" i="96"/>
  <c r="S53" i="96"/>
  <c r="N53" i="96"/>
  <c r="M53" i="96"/>
  <c r="H53" i="96"/>
  <c r="G53" i="96"/>
  <c r="B53" i="96"/>
  <c r="AF52" i="96"/>
  <c r="AE52" i="96"/>
  <c r="Z52" i="96"/>
  <c r="Y52" i="96"/>
  <c r="T52" i="96"/>
  <c r="S52" i="96"/>
  <c r="N52" i="96"/>
  <c r="M52" i="96"/>
  <c r="H52" i="96"/>
  <c r="G52" i="96"/>
  <c r="B52" i="96"/>
  <c r="AF51" i="96"/>
  <c r="AE51" i="96"/>
  <c r="Z51" i="96"/>
  <c r="Y51" i="96"/>
  <c r="T51" i="96"/>
  <c r="S51" i="96"/>
  <c r="N51" i="96"/>
  <c r="M51" i="96"/>
  <c r="H51" i="96"/>
  <c r="G51" i="96"/>
  <c r="B51" i="96"/>
  <c r="AF50" i="96"/>
  <c r="AE50" i="96"/>
  <c r="Z50" i="96"/>
  <c r="Y50" i="96"/>
  <c r="T50" i="96"/>
  <c r="S50" i="96"/>
  <c r="N50" i="96"/>
  <c r="M50" i="96"/>
  <c r="H50" i="96"/>
  <c r="G50" i="96"/>
  <c r="AF49" i="96"/>
  <c r="AE49" i="96"/>
  <c r="Z49" i="96"/>
  <c r="Y49" i="96"/>
  <c r="T49" i="96"/>
  <c r="S49" i="96"/>
  <c r="N49" i="96"/>
  <c r="M49" i="96"/>
  <c r="H49" i="96"/>
  <c r="G49" i="96"/>
  <c r="AF48" i="96"/>
  <c r="AE48" i="96"/>
  <c r="Z48" i="96"/>
  <c r="Y48" i="96"/>
  <c r="T48" i="96"/>
  <c r="S48" i="96"/>
  <c r="N48" i="96"/>
  <c r="M48" i="96"/>
  <c r="H48" i="96"/>
  <c r="G48" i="96"/>
  <c r="AF47" i="96"/>
  <c r="AE47" i="96"/>
  <c r="Z47" i="96"/>
  <c r="Y47" i="96"/>
  <c r="T47" i="96"/>
  <c r="S47" i="96"/>
  <c r="N47" i="96"/>
  <c r="M47" i="96"/>
  <c r="H47" i="96"/>
  <c r="G47" i="96"/>
  <c r="AF46" i="96"/>
  <c r="Z46" i="96"/>
  <c r="T46" i="96"/>
  <c r="N46" i="96"/>
  <c r="H46" i="96"/>
  <c r="AD38" i="96"/>
  <c r="AB38" i="96" s="1"/>
  <c r="X38" i="96"/>
  <c r="V38" i="96" s="1"/>
  <c r="R38" i="96"/>
  <c r="P38" i="96" s="1"/>
  <c r="L38" i="96"/>
  <c r="J38" i="96" s="1"/>
  <c r="F38" i="96"/>
  <c r="B38" i="96"/>
  <c r="AB37" i="96"/>
  <c r="V37" i="96"/>
  <c r="P37" i="96"/>
  <c r="J37" i="96"/>
  <c r="D37" i="96"/>
  <c r="AF36" i="96"/>
  <c r="AE36" i="96"/>
  <c r="Z36" i="96"/>
  <c r="Y36" i="96"/>
  <c r="T36" i="96"/>
  <c r="S36" i="96"/>
  <c r="N36" i="96"/>
  <c r="M36" i="96"/>
  <c r="H36" i="96"/>
  <c r="G36" i="96"/>
  <c r="B36" i="96"/>
  <c r="AF35" i="96"/>
  <c r="AE35" i="96"/>
  <c r="Z35" i="96"/>
  <c r="Y35" i="96"/>
  <c r="T35" i="96"/>
  <c r="S35" i="96"/>
  <c r="N35" i="96"/>
  <c r="M35" i="96"/>
  <c r="H35" i="96"/>
  <c r="G35" i="96"/>
  <c r="B35" i="96"/>
  <c r="AF34" i="96"/>
  <c r="AE34" i="96"/>
  <c r="Z34" i="96"/>
  <c r="Y34" i="96"/>
  <c r="T34" i="96"/>
  <c r="S34" i="96"/>
  <c r="N34" i="96"/>
  <c r="M34" i="96"/>
  <c r="H34" i="96"/>
  <c r="G34" i="96"/>
  <c r="B34" i="96"/>
  <c r="AF33" i="96"/>
  <c r="AE33" i="96"/>
  <c r="Z33" i="96"/>
  <c r="Y33" i="96"/>
  <c r="T33" i="96"/>
  <c r="S33" i="96"/>
  <c r="N33" i="96"/>
  <c r="M33" i="96"/>
  <c r="H33" i="96"/>
  <c r="G33" i="96"/>
  <c r="B33" i="96"/>
  <c r="AF32" i="96"/>
  <c r="AE32" i="96"/>
  <c r="Z32" i="96"/>
  <c r="Y32" i="96"/>
  <c r="T32" i="96"/>
  <c r="S32" i="96"/>
  <c r="N32" i="96"/>
  <c r="M32" i="96"/>
  <c r="H32" i="96"/>
  <c r="G32" i="96"/>
  <c r="B32" i="96"/>
  <c r="AF31" i="96"/>
  <c r="AE31" i="96"/>
  <c r="Z31" i="96"/>
  <c r="Y31" i="96"/>
  <c r="T31" i="96"/>
  <c r="S31" i="96"/>
  <c r="N31" i="96"/>
  <c r="M31" i="96"/>
  <c r="H31" i="96"/>
  <c r="G31" i="96"/>
  <c r="B31" i="96"/>
  <c r="AF30" i="96"/>
  <c r="AE30" i="96"/>
  <c r="Z30" i="96"/>
  <c r="Y30" i="96"/>
  <c r="T30" i="96"/>
  <c r="S30" i="96"/>
  <c r="N30" i="96"/>
  <c r="M30" i="96"/>
  <c r="H30" i="96"/>
  <c r="G30" i="96"/>
  <c r="B30" i="96"/>
  <c r="AF29" i="96"/>
  <c r="AE29" i="96"/>
  <c r="Z29" i="96"/>
  <c r="Y29" i="96"/>
  <c r="T29" i="96"/>
  <c r="S29" i="96"/>
  <c r="N29" i="96"/>
  <c r="M29" i="96"/>
  <c r="H29" i="96"/>
  <c r="G29" i="96"/>
  <c r="B29" i="96"/>
  <c r="AF28" i="96"/>
  <c r="AE28" i="96"/>
  <c r="Z28" i="96"/>
  <c r="Y28" i="96"/>
  <c r="T28" i="96"/>
  <c r="S28" i="96"/>
  <c r="N28" i="96"/>
  <c r="M28" i="96"/>
  <c r="H28" i="96"/>
  <c r="G28" i="96"/>
  <c r="B28" i="96"/>
  <c r="AF27" i="96"/>
  <c r="AE27" i="96"/>
  <c r="Z27" i="96"/>
  <c r="Y27" i="96"/>
  <c r="T27" i="96"/>
  <c r="S27" i="96"/>
  <c r="N27" i="96"/>
  <c r="M27" i="96"/>
  <c r="H27" i="96"/>
  <c r="G27" i="96"/>
  <c r="B27" i="96"/>
  <c r="AF26" i="96"/>
  <c r="AE26" i="96"/>
  <c r="Z26" i="96"/>
  <c r="Y26" i="96"/>
  <c r="T26" i="96"/>
  <c r="S26" i="96"/>
  <c r="N26" i="96"/>
  <c r="M26" i="96"/>
  <c r="H26" i="96"/>
  <c r="G26" i="96"/>
  <c r="B26" i="96"/>
  <c r="AF25" i="96"/>
  <c r="AE25" i="96"/>
  <c r="Z25" i="96"/>
  <c r="Y25" i="96"/>
  <c r="T25" i="96"/>
  <c r="S25" i="96"/>
  <c r="N25" i="96"/>
  <c r="M25" i="96"/>
  <c r="H25" i="96"/>
  <c r="G25" i="96"/>
  <c r="B25" i="96"/>
  <c r="AF24" i="96"/>
  <c r="AE24" i="96"/>
  <c r="Z24" i="96"/>
  <c r="Y24" i="96"/>
  <c r="T24" i="96"/>
  <c r="S24" i="96"/>
  <c r="N24" i="96"/>
  <c r="M24" i="96"/>
  <c r="H24" i="96"/>
  <c r="G24" i="96"/>
  <c r="B24" i="96"/>
  <c r="AE23" i="96"/>
  <c r="Y23" i="96"/>
  <c r="S23" i="96"/>
  <c r="M23" i="96"/>
  <c r="G23" i="96"/>
  <c r="B23" i="96"/>
  <c r="AE22" i="96"/>
  <c r="Y22" i="96"/>
  <c r="S22" i="96"/>
  <c r="M22" i="96"/>
  <c r="M190" i="96" s="1"/>
  <c r="B22" i="96"/>
  <c r="AF21" i="96"/>
  <c r="AD21" i="96"/>
  <c r="AB21" i="96" s="1"/>
  <c r="Z21" i="96"/>
  <c r="X21" i="96"/>
  <c r="V21" i="96" s="1"/>
  <c r="T21" i="96"/>
  <c r="R21" i="96"/>
  <c r="P21" i="96" s="1"/>
  <c r="N21" i="96"/>
  <c r="L21" i="96"/>
  <c r="J21" i="96" s="1"/>
  <c r="H21" i="96"/>
  <c r="F21" i="96"/>
  <c r="B21" i="96"/>
  <c r="B9" i="96"/>
  <c r="G202" i="96" s="1"/>
  <c r="B202" i="95"/>
  <c r="AD192" i="95"/>
  <c r="X192" i="95"/>
  <c r="L192" i="95"/>
  <c r="F192" i="95"/>
  <c r="AF189" i="95"/>
  <c r="AE189" i="95"/>
  <c r="Z189" i="95"/>
  <c r="Y189" i="95"/>
  <c r="S189" i="95"/>
  <c r="T189" i="95" s="1"/>
  <c r="N189" i="95"/>
  <c r="M189" i="95"/>
  <c r="H189" i="95"/>
  <c r="G189" i="95"/>
  <c r="B189" i="95"/>
  <c r="AF188" i="95"/>
  <c r="AE188" i="95"/>
  <c r="Z188" i="95"/>
  <c r="Y188" i="95"/>
  <c r="S188" i="95"/>
  <c r="T188" i="95" s="1"/>
  <c r="N188" i="95"/>
  <c r="M188" i="95"/>
  <c r="H188" i="95"/>
  <c r="G188" i="95"/>
  <c r="B188" i="95"/>
  <c r="AF187" i="95"/>
  <c r="AE187" i="95"/>
  <c r="Z187" i="95"/>
  <c r="Y187" i="95"/>
  <c r="T187" i="95"/>
  <c r="S187" i="95"/>
  <c r="N187" i="95"/>
  <c r="M187" i="95"/>
  <c r="H187" i="95"/>
  <c r="G187" i="95"/>
  <c r="B187" i="95"/>
  <c r="AF186" i="95"/>
  <c r="AE186" i="95"/>
  <c r="Z186" i="95"/>
  <c r="Y186" i="95"/>
  <c r="T186" i="95"/>
  <c r="S186" i="95"/>
  <c r="N186" i="95"/>
  <c r="M186" i="95"/>
  <c r="H186" i="95"/>
  <c r="G186" i="95"/>
  <c r="B186" i="95"/>
  <c r="AF185" i="95"/>
  <c r="AE185" i="95"/>
  <c r="Z185" i="95"/>
  <c r="Y185" i="95"/>
  <c r="S185" i="95"/>
  <c r="T185" i="95" s="1"/>
  <c r="N185" i="95"/>
  <c r="M185" i="95"/>
  <c r="H185" i="95"/>
  <c r="G185" i="95"/>
  <c r="B185" i="95"/>
  <c r="AF184" i="95"/>
  <c r="AE184" i="95"/>
  <c r="Z184" i="95"/>
  <c r="Y184" i="95"/>
  <c r="S184" i="95"/>
  <c r="T184" i="95" s="1"/>
  <c r="N184" i="95"/>
  <c r="M184" i="95"/>
  <c r="H184" i="95"/>
  <c r="G184" i="95"/>
  <c r="B184" i="95"/>
  <c r="AF183" i="95"/>
  <c r="AE183" i="95"/>
  <c r="Z183" i="95"/>
  <c r="Y183" i="95"/>
  <c r="T183" i="95"/>
  <c r="S183" i="95"/>
  <c r="N183" i="95"/>
  <c r="M183" i="95"/>
  <c r="H183" i="95"/>
  <c r="G183" i="95"/>
  <c r="B183" i="95"/>
  <c r="AF182" i="95"/>
  <c r="AE182" i="95"/>
  <c r="Z182" i="95"/>
  <c r="Y182" i="95"/>
  <c r="T182" i="95"/>
  <c r="S182" i="95"/>
  <c r="N182" i="95"/>
  <c r="M182" i="95"/>
  <c r="H182" i="95"/>
  <c r="G182" i="95"/>
  <c r="B182" i="95"/>
  <c r="AF181" i="95"/>
  <c r="AE181" i="95"/>
  <c r="Z181" i="95"/>
  <c r="Y181" i="95"/>
  <c r="S181" i="95"/>
  <c r="T181" i="95" s="1"/>
  <c r="N181" i="95"/>
  <c r="M181" i="95"/>
  <c r="H181" i="95"/>
  <c r="G181" i="95"/>
  <c r="B181" i="95"/>
  <c r="AF180" i="95"/>
  <c r="AE180" i="95"/>
  <c r="Z180" i="95"/>
  <c r="Y180" i="95"/>
  <c r="S180" i="95"/>
  <c r="T180" i="95" s="1"/>
  <c r="N180" i="95"/>
  <c r="M180" i="95"/>
  <c r="H180" i="95"/>
  <c r="G180" i="95"/>
  <c r="B180" i="95"/>
  <c r="AF179" i="95"/>
  <c r="AE179" i="95"/>
  <c r="Z179" i="95"/>
  <c r="Y179" i="95"/>
  <c r="T179" i="95"/>
  <c r="S179" i="95"/>
  <c r="N179" i="95"/>
  <c r="M179" i="95"/>
  <c r="H179" i="95"/>
  <c r="G179" i="95"/>
  <c r="B179" i="95"/>
  <c r="AF178" i="95"/>
  <c r="AE178" i="95"/>
  <c r="Z178" i="95"/>
  <c r="Y178" i="95"/>
  <c r="T178" i="95"/>
  <c r="S178" i="95"/>
  <c r="N178" i="95"/>
  <c r="M178" i="95"/>
  <c r="H178" i="95"/>
  <c r="G178" i="95"/>
  <c r="B178" i="95"/>
  <c r="AF177" i="95"/>
  <c r="AE177" i="95"/>
  <c r="Z177" i="95"/>
  <c r="Y177" i="95"/>
  <c r="S177" i="95"/>
  <c r="T177" i="95" s="1"/>
  <c r="N177" i="95"/>
  <c r="M177" i="95"/>
  <c r="H177" i="95"/>
  <c r="G177" i="95"/>
  <c r="B177" i="95"/>
  <c r="AF176" i="95"/>
  <c r="AE176" i="95"/>
  <c r="Z176" i="95"/>
  <c r="Y176" i="95"/>
  <c r="S176" i="95"/>
  <c r="T176" i="95" s="1"/>
  <c r="N176" i="95"/>
  <c r="M176" i="95"/>
  <c r="H176" i="95"/>
  <c r="G176" i="95"/>
  <c r="B176" i="95"/>
  <c r="AF175" i="95"/>
  <c r="AE175" i="95"/>
  <c r="Z175" i="95"/>
  <c r="Y175" i="95"/>
  <c r="T175" i="95"/>
  <c r="S175" i="95"/>
  <c r="N175" i="95"/>
  <c r="M175" i="95"/>
  <c r="H175" i="95"/>
  <c r="G175" i="95"/>
  <c r="B175" i="95"/>
  <c r="AF174" i="95"/>
  <c r="AD174" i="95"/>
  <c r="AB174" i="95" s="1"/>
  <c r="Z174" i="95"/>
  <c r="X174" i="95"/>
  <c r="V174" i="95" s="1"/>
  <c r="N174" i="95"/>
  <c r="L174" i="95"/>
  <c r="J174" i="95" s="1"/>
  <c r="H174" i="95"/>
  <c r="F174" i="95"/>
  <c r="B174" i="95"/>
  <c r="AB173" i="95"/>
  <c r="V173" i="95"/>
  <c r="P173" i="95"/>
  <c r="J173" i="95"/>
  <c r="D173" i="95"/>
  <c r="AF172" i="95"/>
  <c r="AE172" i="95"/>
  <c r="Z172" i="95"/>
  <c r="Y172" i="95"/>
  <c r="S172" i="95"/>
  <c r="T172" i="95" s="1"/>
  <c r="N172" i="95"/>
  <c r="M172" i="95"/>
  <c r="H172" i="95"/>
  <c r="G172" i="95"/>
  <c r="B172" i="95"/>
  <c r="AF171" i="95"/>
  <c r="AE171" i="95"/>
  <c r="Z171" i="95"/>
  <c r="Y171" i="95"/>
  <c r="T171" i="95"/>
  <c r="S171" i="95"/>
  <c r="N171" i="95"/>
  <c r="M171" i="95"/>
  <c r="H171" i="95"/>
  <c r="G171" i="95"/>
  <c r="B171" i="95"/>
  <c r="AF170" i="95"/>
  <c r="AE170" i="95"/>
  <c r="Z170" i="95"/>
  <c r="Y170" i="95"/>
  <c r="T170" i="95"/>
  <c r="S170" i="95"/>
  <c r="N170" i="95"/>
  <c r="M170" i="95"/>
  <c r="H170" i="95"/>
  <c r="G170" i="95"/>
  <c r="B170" i="95"/>
  <c r="AF169" i="95"/>
  <c r="AE169" i="95"/>
  <c r="Z169" i="95"/>
  <c r="Y169" i="95"/>
  <c r="S169" i="95"/>
  <c r="T169" i="95" s="1"/>
  <c r="N169" i="95"/>
  <c r="M169" i="95"/>
  <c r="H169" i="95"/>
  <c r="G169" i="95"/>
  <c r="B169" i="95"/>
  <c r="AF168" i="95"/>
  <c r="AE168" i="95"/>
  <c r="Z168" i="95"/>
  <c r="Y168" i="95"/>
  <c r="S168" i="95"/>
  <c r="T168" i="95" s="1"/>
  <c r="N168" i="95"/>
  <c r="M168" i="95"/>
  <c r="H168" i="95"/>
  <c r="G168" i="95"/>
  <c r="B168" i="95"/>
  <c r="AF167" i="95"/>
  <c r="AE167" i="95"/>
  <c r="Z167" i="95"/>
  <c r="Y167" i="95"/>
  <c r="T167" i="95"/>
  <c r="S167" i="95"/>
  <c r="N167" i="95"/>
  <c r="M167" i="95"/>
  <c r="H167" i="95"/>
  <c r="G167" i="95"/>
  <c r="B167" i="95"/>
  <c r="AF166" i="95"/>
  <c r="AE166" i="95"/>
  <c r="Z166" i="95"/>
  <c r="Y166" i="95"/>
  <c r="T166" i="95"/>
  <c r="S166" i="95"/>
  <c r="N166" i="95"/>
  <c r="M166" i="95"/>
  <c r="H166" i="95"/>
  <c r="G166" i="95"/>
  <c r="B166" i="95"/>
  <c r="AF165" i="95"/>
  <c r="AE165" i="95"/>
  <c r="Z165" i="95"/>
  <c r="Y165" i="95"/>
  <c r="S165" i="95"/>
  <c r="T165" i="95" s="1"/>
  <c r="N165" i="95"/>
  <c r="M165" i="95"/>
  <c r="H165" i="95"/>
  <c r="G165" i="95"/>
  <c r="B165" i="95"/>
  <c r="AF164" i="95"/>
  <c r="AE164" i="95"/>
  <c r="Z164" i="95"/>
  <c r="Y164" i="95"/>
  <c r="S164" i="95"/>
  <c r="T164" i="95" s="1"/>
  <c r="N164" i="95"/>
  <c r="M164" i="95"/>
  <c r="H164" i="95"/>
  <c r="G164" i="95"/>
  <c r="B164" i="95"/>
  <c r="AF163" i="95"/>
  <c r="AE163" i="95"/>
  <c r="Z163" i="95"/>
  <c r="Y163" i="95"/>
  <c r="T163" i="95"/>
  <c r="S163" i="95"/>
  <c r="N163" i="95"/>
  <c r="M163" i="95"/>
  <c r="H163" i="95"/>
  <c r="G163" i="95"/>
  <c r="B163" i="95"/>
  <c r="AF162" i="95"/>
  <c r="AE162" i="95"/>
  <c r="Z162" i="95"/>
  <c r="Y162" i="95"/>
  <c r="T162" i="95"/>
  <c r="S162" i="95"/>
  <c r="N162" i="95"/>
  <c r="M162" i="95"/>
  <c r="H162" i="95"/>
  <c r="G162" i="95"/>
  <c r="B162" i="95"/>
  <c r="AF161" i="95"/>
  <c r="AE161" i="95"/>
  <c r="Z161" i="95"/>
  <c r="Y161" i="95"/>
  <c r="S161" i="95"/>
  <c r="T161" i="95" s="1"/>
  <c r="N161" i="95"/>
  <c r="M161" i="95"/>
  <c r="H161" i="95"/>
  <c r="G161" i="95"/>
  <c r="B161" i="95"/>
  <c r="AF160" i="95"/>
  <c r="AE160" i="95"/>
  <c r="Z160" i="95"/>
  <c r="Y160" i="95"/>
  <c r="S160" i="95"/>
  <c r="T160" i="95" s="1"/>
  <c r="N160" i="95"/>
  <c r="M160" i="95"/>
  <c r="H160" i="95"/>
  <c r="G160" i="95"/>
  <c r="B160" i="95"/>
  <c r="AF159" i="95"/>
  <c r="AE159" i="95"/>
  <c r="Z159" i="95"/>
  <c r="Y159" i="95"/>
  <c r="T159" i="95"/>
  <c r="S159" i="95"/>
  <c r="N159" i="95"/>
  <c r="M159" i="95"/>
  <c r="H159" i="95"/>
  <c r="G159" i="95"/>
  <c r="B159" i="95"/>
  <c r="AF158" i="95"/>
  <c r="AE158" i="95"/>
  <c r="Z158" i="95"/>
  <c r="Y158" i="95"/>
  <c r="T158" i="95"/>
  <c r="S158" i="95"/>
  <c r="N158" i="95"/>
  <c r="M158" i="95"/>
  <c r="H158" i="95"/>
  <c r="G158" i="95"/>
  <c r="B158" i="95"/>
  <c r="AF157" i="95"/>
  <c r="AD157" i="95"/>
  <c r="AB157" i="95" s="1"/>
  <c r="Z157" i="95"/>
  <c r="X157" i="95"/>
  <c r="V157" i="95" s="1"/>
  <c r="N157" i="95"/>
  <c r="L157" i="95"/>
  <c r="J157" i="95" s="1"/>
  <c r="H157" i="95"/>
  <c r="F157" i="95"/>
  <c r="D157" i="95" s="1"/>
  <c r="B157" i="95"/>
  <c r="AB156" i="95"/>
  <c r="V156" i="95"/>
  <c r="P156" i="95"/>
  <c r="J156" i="95"/>
  <c r="D156" i="95"/>
  <c r="AF155" i="95"/>
  <c r="AE155" i="95"/>
  <c r="Z155" i="95"/>
  <c r="Y155" i="95"/>
  <c r="T155" i="95"/>
  <c r="S155" i="95"/>
  <c r="N155" i="95"/>
  <c r="M155" i="95"/>
  <c r="H155" i="95"/>
  <c r="G155" i="95"/>
  <c r="B155" i="95"/>
  <c r="AF154" i="95"/>
  <c r="AE154" i="95"/>
  <c r="Z154" i="95"/>
  <c r="Y154" i="95"/>
  <c r="T154" i="95"/>
  <c r="S154" i="95"/>
  <c r="N154" i="95"/>
  <c r="M154" i="95"/>
  <c r="H154" i="95"/>
  <c r="G154" i="95"/>
  <c r="B154" i="95"/>
  <c r="AF153" i="95"/>
  <c r="AE153" i="95"/>
  <c r="Z153" i="95"/>
  <c r="Y153" i="95"/>
  <c r="S153" i="95"/>
  <c r="T153" i="95" s="1"/>
  <c r="N153" i="95"/>
  <c r="M153" i="95"/>
  <c r="H153" i="95"/>
  <c r="G153" i="95"/>
  <c r="B153" i="95"/>
  <c r="AF152" i="95"/>
  <c r="AE152" i="95"/>
  <c r="Z152" i="95"/>
  <c r="Y152" i="95"/>
  <c r="S152" i="95"/>
  <c r="T152" i="95" s="1"/>
  <c r="N152" i="95"/>
  <c r="M152" i="95"/>
  <c r="H152" i="95"/>
  <c r="G152" i="95"/>
  <c r="B152" i="95"/>
  <c r="AF151" i="95"/>
  <c r="AE151" i="95"/>
  <c r="Z151" i="95"/>
  <c r="Y151" i="95"/>
  <c r="T151" i="95"/>
  <c r="S151" i="95"/>
  <c r="N151" i="95"/>
  <c r="M151" i="95"/>
  <c r="H151" i="95"/>
  <c r="G151" i="95"/>
  <c r="B151" i="95"/>
  <c r="AF150" i="95"/>
  <c r="AE150" i="95"/>
  <c r="Z150" i="95"/>
  <c r="Y150" i="95"/>
  <c r="T150" i="95"/>
  <c r="S150" i="95"/>
  <c r="N150" i="95"/>
  <c r="M150" i="95"/>
  <c r="H150" i="95"/>
  <c r="G150" i="95"/>
  <c r="B150" i="95"/>
  <c r="AF149" i="95"/>
  <c r="AE149" i="95"/>
  <c r="Z149" i="95"/>
  <c r="Y149" i="95"/>
  <c r="S149" i="95"/>
  <c r="T149" i="95" s="1"/>
  <c r="N149" i="95"/>
  <c r="M149" i="95"/>
  <c r="H149" i="95"/>
  <c r="G149" i="95"/>
  <c r="B149" i="95"/>
  <c r="AF148" i="95"/>
  <c r="AE148" i="95"/>
  <c r="Z148" i="95"/>
  <c r="Y148" i="95"/>
  <c r="S148" i="95"/>
  <c r="T148" i="95" s="1"/>
  <c r="N148" i="95"/>
  <c r="M148" i="95"/>
  <c r="H148" i="95"/>
  <c r="G148" i="95"/>
  <c r="B148" i="95"/>
  <c r="AF147" i="95"/>
  <c r="AE147" i="95"/>
  <c r="Z147" i="95"/>
  <c r="Y147" i="95"/>
  <c r="T147" i="95"/>
  <c r="S147" i="95"/>
  <c r="N147" i="95"/>
  <c r="M147" i="95"/>
  <c r="H147" i="95"/>
  <c r="G147" i="95"/>
  <c r="B147" i="95"/>
  <c r="AF146" i="95"/>
  <c r="AE146" i="95"/>
  <c r="Z146" i="95"/>
  <c r="Y146" i="95"/>
  <c r="T146" i="95"/>
  <c r="S146" i="95"/>
  <c r="N146" i="95"/>
  <c r="M146" i="95"/>
  <c r="H146" i="95"/>
  <c r="G146" i="95"/>
  <c r="B146" i="95"/>
  <c r="AF145" i="95"/>
  <c r="AE145" i="95"/>
  <c r="Z145" i="95"/>
  <c r="Y145" i="95"/>
  <c r="S145" i="95"/>
  <c r="T145" i="95" s="1"/>
  <c r="N145" i="95"/>
  <c r="M145" i="95"/>
  <c r="H145" i="95"/>
  <c r="G145" i="95"/>
  <c r="B145" i="95"/>
  <c r="AF144" i="95"/>
  <c r="AE144" i="95"/>
  <c r="Z144" i="95"/>
  <c r="Y144" i="95"/>
  <c r="S144" i="95"/>
  <c r="T144" i="95" s="1"/>
  <c r="N144" i="95"/>
  <c r="M144" i="95"/>
  <c r="H144" i="95"/>
  <c r="G144" i="95"/>
  <c r="B144" i="95"/>
  <c r="AF143" i="95"/>
  <c r="AE143" i="95"/>
  <c r="Z143" i="95"/>
  <c r="Y143" i="95"/>
  <c r="T143" i="95"/>
  <c r="S143" i="95"/>
  <c r="N143" i="95"/>
  <c r="M143" i="95"/>
  <c r="H143" i="95"/>
  <c r="G143" i="95"/>
  <c r="B143" i="95"/>
  <c r="AF142" i="95"/>
  <c r="AE142" i="95"/>
  <c r="Z142" i="95"/>
  <c r="Y142" i="95"/>
  <c r="T142" i="95"/>
  <c r="S142" i="95"/>
  <c r="N142" i="95"/>
  <c r="M142" i="95"/>
  <c r="H142" i="95"/>
  <c r="G142" i="95"/>
  <c r="B142" i="95"/>
  <c r="AF141" i="95"/>
  <c r="AE141" i="95"/>
  <c r="Z141" i="95"/>
  <c r="Y141" i="95"/>
  <c r="S141" i="95"/>
  <c r="T141" i="95" s="1"/>
  <c r="T140" i="95" s="1"/>
  <c r="N141" i="95"/>
  <c r="M141" i="95"/>
  <c r="H141" i="95"/>
  <c r="G141" i="95"/>
  <c r="B141" i="95"/>
  <c r="AF140" i="95"/>
  <c r="AD140" i="95"/>
  <c r="AB140" i="95" s="1"/>
  <c r="Z140" i="95"/>
  <c r="X140" i="95"/>
  <c r="V140" i="95" s="1"/>
  <c r="N140" i="95"/>
  <c r="L140" i="95"/>
  <c r="J140" i="95" s="1"/>
  <c r="H140" i="95"/>
  <c r="F140" i="95"/>
  <c r="B140" i="95"/>
  <c r="AB139" i="95"/>
  <c r="V139" i="95"/>
  <c r="P139" i="95"/>
  <c r="J139" i="95"/>
  <c r="D139" i="95"/>
  <c r="AF138" i="95"/>
  <c r="AE138" i="95"/>
  <c r="Z138" i="95"/>
  <c r="Y138" i="95"/>
  <c r="T138" i="95"/>
  <c r="S138" i="95"/>
  <c r="N138" i="95"/>
  <c r="M138" i="95"/>
  <c r="H138" i="95"/>
  <c r="G138" i="95"/>
  <c r="B138" i="95"/>
  <c r="AF137" i="95"/>
  <c r="AE137" i="95"/>
  <c r="Z137" i="95"/>
  <c r="Y137" i="95"/>
  <c r="S137" i="95"/>
  <c r="T137" i="95" s="1"/>
  <c r="N137" i="95"/>
  <c r="M137" i="95"/>
  <c r="H137" i="95"/>
  <c r="G137" i="95"/>
  <c r="B137" i="95"/>
  <c r="AF136" i="95"/>
  <c r="AE136" i="95"/>
  <c r="Z136" i="95"/>
  <c r="Y136" i="95"/>
  <c r="S136" i="95"/>
  <c r="T136" i="95" s="1"/>
  <c r="N136" i="95"/>
  <c r="M136" i="95"/>
  <c r="H136" i="95"/>
  <c r="G136" i="95"/>
  <c r="B136" i="95"/>
  <c r="AF135" i="95"/>
  <c r="AE135" i="95"/>
  <c r="Z135" i="95"/>
  <c r="Y135" i="95"/>
  <c r="T135" i="95"/>
  <c r="S135" i="95"/>
  <c r="N135" i="95"/>
  <c r="M135" i="95"/>
  <c r="H135" i="95"/>
  <c r="G135" i="95"/>
  <c r="B135" i="95"/>
  <c r="AF134" i="95"/>
  <c r="AE134" i="95"/>
  <c r="Z134" i="95"/>
  <c r="Y134" i="95"/>
  <c r="T134" i="95"/>
  <c r="S134" i="95"/>
  <c r="N134" i="95"/>
  <c r="M134" i="95"/>
  <c r="H134" i="95"/>
  <c r="G134" i="95"/>
  <c r="B134" i="95"/>
  <c r="AF133" i="95"/>
  <c r="AE133" i="95"/>
  <c r="Z133" i="95"/>
  <c r="Y133" i="95"/>
  <c r="S133" i="95"/>
  <c r="T133" i="95" s="1"/>
  <c r="N133" i="95"/>
  <c r="M133" i="95"/>
  <c r="H133" i="95"/>
  <c r="G133" i="95"/>
  <c r="B133" i="95"/>
  <c r="AF132" i="95"/>
  <c r="AE132" i="95"/>
  <c r="Z132" i="95"/>
  <c r="Y132" i="95"/>
  <c r="S132" i="95"/>
  <c r="T132" i="95" s="1"/>
  <c r="N132" i="95"/>
  <c r="M132" i="95"/>
  <c r="H132" i="95"/>
  <c r="G132" i="95"/>
  <c r="B132" i="95"/>
  <c r="AF131" i="95"/>
  <c r="AE131" i="95"/>
  <c r="Z131" i="95"/>
  <c r="Y131" i="95"/>
  <c r="T131" i="95"/>
  <c r="S131" i="95"/>
  <c r="N131" i="95"/>
  <c r="M131" i="95"/>
  <c r="H131" i="95"/>
  <c r="G131" i="95"/>
  <c r="B131" i="95"/>
  <c r="AF130" i="95"/>
  <c r="AE130" i="95"/>
  <c r="Z130" i="95"/>
  <c r="Y130" i="95"/>
  <c r="T130" i="95"/>
  <c r="S130" i="95"/>
  <c r="N130" i="95"/>
  <c r="M130" i="95"/>
  <c r="H130" i="95"/>
  <c r="G130" i="95"/>
  <c r="B130" i="95"/>
  <c r="AF129" i="95"/>
  <c r="AE129" i="95"/>
  <c r="Z129" i="95"/>
  <c r="Y129" i="95"/>
  <c r="S129" i="95"/>
  <c r="T129" i="95" s="1"/>
  <c r="N129" i="95"/>
  <c r="M129" i="95"/>
  <c r="H129" i="95"/>
  <c r="G129" i="95"/>
  <c r="B129" i="95"/>
  <c r="AF128" i="95"/>
  <c r="AE128" i="95"/>
  <c r="Z128" i="95"/>
  <c r="Y128" i="95"/>
  <c r="S128" i="95"/>
  <c r="T128" i="95" s="1"/>
  <c r="N128" i="95"/>
  <c r="M128" i="95"/>
  <c r="H128" i="95"/>
  <c r="G128" i="95"/>
  <c r="B128" i="95"/>
  <c r="AF127" i="95"/>
  <c r="AE127" i="95"/>
  <c r="Z127" i="95"/>
  <c r="Y127" i="95"/>
  <c r="T127" i="95"/>
  <c r="S127" i="95"/>
  <c r="N127" i="95"/>
  <c r="M127" i="95"/>
  <c r="H127" i="95"/>
  <c r="G127" i="95"/>
  <c r="B127" i="95"/>
  <c r="AF126" i="95"/>
  <c r="AE126" i="95"/>
  <c r="Z126" i="95"/>
  <c r="Y126" i="95"/>
  <c r="T126" i="95"/>
  <c r="S126" i="95"/>
  <c r="N126" i="95"/>
  <c r="M126" i="95"/>
  <c r="H126" i="95"/>
  <c r="G126" i="95"/>
  <c r="B126" i="95"/>
  <c r="AF125" i="95"/>
  <c r="AE125" i="95"/>
  <c r="Z125" i="95"/>
  <c r="Y125" i="95"/>
  <c r="S125" i="95"/>
  <c r="T125" i="95" s="1"/>
  <c r="N125" i="95"/>
  <c r="M125" i="95"/>
  <c r="H125" i="95"/>
  <c r="G125" i="95"/>
  <c r="B125" i="95"/>
  <c r="AF124" i="95"/>
  <c r="AE124" i="95"/>
  <c r="Z124" i="95"/>
  <c r="Y124" i="95"/>
  <c r="S124" i="95"/>
  <c r="T124" i="95" s="1"/>
  <c r="T123" i="95" s="1"/>
  <c r="N124" i="95"/>
  <c r="M124" i="95"/>
  <c r="H124" i="95"/>
  <c r="G124" i="95"/>
  <c r="B124" i="95"/>
  <c r="AF123" i="95"/>
  <c r="AD123" i="95"/>
  <c r="AB123" i="95" s="1"/>
  <c r="Z123" i="95"/>
  <c r="X123" i="95"/>
  <c r="V123" i="95" s="1"/>
  <c r="N123" i="95"/>
  <c r="L123" i="95"/>
  <c r="J123" i="95" s="1"/>
  <c r="H123" i="95"/>
  <c r="F123" i="95"/>
  <c r="B123" i="95"/>
  <c r="AB122" i="95"/>
  <c r="V122" i="95"/>
  <c r="P122" i="95"/>
  <c r="J122" i="95"/>
  <c r="D122" i="95"/>
  <c r="AI122" i="95" s="1"/>
  <c r="AF121" i="95"/>
  <c r="AE121" i="95"/>
  <c r="Z121" i="95"/>
  <c r="Y121" i="95"/>
  <c r="T121" i="95"/>
  <c r="S121" i="95"/>
  <c r="N121" i="95"/>
  <c r="M121" i="95"/>
  <c r="H121" i="95"/>
  <c r="G121" i="95"/>
  <c r="B121" i="95"/>
  <c r="AF120" i="95"/>
  <c r="AE120" i="95"/>
  <c r="Z120" i="95"/>
  <c r="Y120" i="95"/>
  <c r="S120" i="95"/>
  <c r="T120" i="95" s="1"/>
  <c r="N120" i="95"/>
  <c r="M120" i="95"/>
  <c r="H120" i="95"/>
  <c r="G120" i="95"/>
  <c r="B120" i="95"/>
  <c r="AF119" i="95"/>
  <c r="AE119" i="95"/>
  <c r="Z119" i="95"/>
  <c r="Y119" i="95"/>
  <c r="S119" i="95"/>
  <c r="T119" i="95" s="1"/>
  <c r="N119" i="95"/>
  <c r="M119" i="95"/>
  <c r="H119" i="95"/>
  <c r="G119" i="95"/>
  <c r="B119" i="95"/>
  <c r="AF118" i="95"/>
  <c r="AE118" i="95"/>
  <c r="Z118" i="95"/>
  <c r="Y118" i="95"/>
  <c r="T118" i="95"/>
  <c r="S118" i="95"/>
  <c r="N118" i="95"/>
  <c r="M118" i="95"/>
  <c r="H118" i="95"/>
  <c r="G118" i="95"/>
  <c r="B118" i="95"/>
  <c r="AE107" i="95"/>
  <c r="AE106" i="95" s="1"/>
  <c r="Y107" i="95"/>
  <c r="Y106" i="95" s="1"/>
  <c r="S107" i="95"/>
  <c r="M107" i="95"/>
  <c r="M106" i="95" s="1"/>
  <c r="G107" i="95"/>
  <c r="G106" i="95" s="1"/>
  <c r="B107" i="95"/>
  <c r="AD106" i="95"/>
  <c r="AB106" i="95" s="1"/>
  <c r="X106" i="95"/>
  <c r="V106" i="95" s="1"/>
  <c r="L106" i="95"/>
  <c r="J106" i="95" s="1"/>
  <c r="F106" i="95"/>
  <c r="D106" i="95" s="1"/>
  <c r="B106" i="95"/>
  <c r="AB105" i="95"/>
  <c r="V105" i="95"/>
  <c r="P105" i="95"/>
  <c r="J105" i="95"/>
  <c r="D105" i="95"/>
  <c r="AF104" i="95"/>
  <c r="AE104" i="95"/>
  <c r="Z104" i="95"/>
  <c r="Y104" i="95"/>
  <c r="T104" i="95"/>
  <c r="S104" i="95"/>
  <c r="N104" i="95"/>
  <c r="M104" i="95"/>
  <c r="H104" i="95"/>
  <c r="G104" i="95"/>
  <c r="B104" i="95"/>
  <c r="AF103" i="95"/>
  <c r="AE103" i="95"/>
  <c r="Z103" i="95"/>
  <c r="Y103" i="95"/>
  <c r="T103" i="95"/>
  <c r="S103" i="95"/>
  <c r="N103" i="95"/>
  <c r="M103" i="95"/>
  <c r="H103" i="95"/>
  <c r="G103" i="95"/>
  <c r="B103" i="95"/>
  <c r="AF102" i="95"/>
  <c r="AE102" i="95"/>
  <c r="Z102" i="95"/>
  <c r="Y102" i="95"/>
  <c r="S102" i="95"/>
  <c r="T102" i="95" s="1"/>
  <c r="N102" i="95"/>
  <c r="M102" i="95"/>
  <c r="H102" i="95"/>
  <c r="G102" i="95"/>
  <c r="B102" i="95"/>
  <c r="AF101" i="95"/>
  <c r="AE101" i="95"/>
  <c r="Z101" i="95"/>
  <c r="Y101" i="95"/>
  <c r="S101" i="95"/>
  <c r="T101" i="95" s="1"/>
  <c r="N101" i="95"/>
  <c r="M101" i="95"/>
  <c r="H101" i="95"/>
  <c r="G101" i="95"/>
  <c r="AF100" i="95"/>
  <c r="AE100" i="95"/>
  <c r="Z100" i="95"/>
  <c r="Y100" i="95"/>
  <c r="T100" i="95"/>
  <c r="S100" i="95"/>
  <c r="N100" i="95"/>
  <c r="M100" i="95"/>
  <c r="H100" i="95"/>
  <c r="G100" i="95"/>
  <c r="AF99" i="95"/>
  <c r="AE99" i="95"/>
  <c r="Z99" i="95"/>
  <c r="Y99" i="95"/>
  <c r="S99" i="95"/>
  <c r="T99" i="95" s="1"/>
  <c r="N99" i="95"/>
  <c r="M99" i="95"/>
  <c r="H99" i="95"/>
  <c r="G99" i="95"/>
  <c r="AF98" i="95"/>
  <c r="AE98" i="95"/>
  <c r="Z98" i="95"/>
  <c r="Y98" i="95"/>
  <c r="T98" i="95"/>
  <c r="S98" i="95"/>
  <c r="N98" i="95"/>
  <c r="M98" i="95"/>
  <c r="H98" i="95"/>
  <c r="G98" i="95"/>
  <c r="AF96" i="95"/>
  <c r="AD89" i="95"/>
  <c r="AB89" i="95" s="1"/>
  <c r="X89" i="95"/>
  <c r="V89" i="95" s="1"/>
  <c r="R89" i="95"/>
  <c r="P89" i="95" s="1"/>
  <c r="L89" i="95"/>
  <c r="J89" i="95" s="1"/>
  <c r="F89" i="95"/>
  <c r="B89" i="95"/>
  <c r="AB88" i="95"/>
  <c r="V88" i="95"/>
  <c r="P88" i="95"/>
  <c r="J88" i="95"/>
  <c r="D88" i="95"/>
  <c r="AF87" i="95"/>
  <c r="AE87" i="95"/>
  <c r="Z87" i="95"/>
  <c r="Y87" i="95"/>
  <c r="S87" i="95"/>
  <c r="T87" i="95" s="1"/>
  <c r="N87" i="95"/>
  <c r="M87" i="95"/>
  <c r="H87" i="95"/>
  <c r="G87" i="95"/>
  <c r="B87" i="95"/>
  <c r="AF86" i="95"/>
  <c r="AE86" i="95"/>
  <c r="Z86" i="95"/>
  <c r="Y86" i="95"/>
  <c r="T86" i="95"/>
  <c r="S86" i="95"/>
  <c r="N86" i="95"/>
  <c r="M86" i="95"/>
  <c r="H86" i="95"/>
  <c r="G86" i="95"/>
  <c r="B86" i="95"/>
  <c r="AF85" i="95"/>
  <c r="AE85" i="95"/>
  <c r="Z85" i="95"/>
  <c r="Y85" i="95"/>
  <c r="T85" i="95"/>
  <c r="S85" i="95"/>
  <c r="N85" i="95"/>
  <c r="M85" i="95"/>
  <c r="H85" i="95"/>
  <c r="G85" i="95"/>
  <c r="B85" i="95"/>
  <c r="AF84" i="95"/>
  <c r="AE84" i="95"/>
  <c r="Z84" i="95"/>
  <c r="Y84" i="95"/>
  <c r="S84" i="95"/>
  <c r="T84" i="95" s="1"/>
  <c r="N84" i="95"/>
  <c r="M84" i="95"/>
  <c r="H84" i="95"/>
  <c r="G84" i="95"/>
  <c r="B84" i="95"/>
  <c r="AF83" i="95"/>
  <c r="AE83" i="95"/>
  <c r="Z83" i="95"/>
  <c r="Y83" i="95"/>
  <c r="S83" i="95"/>
  <c r="T83" i="95" s="1"/>
  <c r="N83" i="95"/>
  <c r="M83" i="95"/>
  <c r="H83" i="95"/>
  <c r="G83" i="95"/>
  <c r="B83" i="95"/>
  <c r="AF82" i="95"/>
  <c r="AE82" i="95"/>
  <c r="Z82" i="95"/>
  <c r="Y82" i="95"/>
  <c r="T82" i="95"/>
  <c r="S82" i="95"/>
  <c r="N82" i="95"/>
  <c r="M82" i="95"/>
  <c r="H82" i="95"/>
  <c r="G82" i="95"/>
  <c r="B82" i="95"/>
  <c r="AF81" i="95"/>
  <c r="AE81" i="95"/>
  <c r="Z81" i="95"/>
  <c r="Y81" i="95"/>
  <c r="T81" i="95"/>
  <c r="S81" i="95"/>
  <c r="N81" i="95"/>
  <c r="M81" i="95"/>
  <c r="H81" i="95"/>
  <c r="G81" i="95"/>
  <c r="AF80" i="95"/>
  <c r="AE80" i="95"/>
  <c r="Z80" i="95"/>
  <c r="Y80" i="95"/>
  <c r="S80" i="95"/>
  <c r="T80" i="95" s="1"/>
  <c r="N80" i="95"/>
  <c r="M80" i="95"/>
  <c r="H80" i="95"/>
  <c r="G80" i="95"/>
  <c r="AF79" i="95"/>
  <c r="AE79" i="95"/>
  <c r="Z79" i="95"/>
  <c r="Y79" i="95"/>
  <c r="T79" i="95"/>
  <c r="S79" i="95"/>
  <c r="N79" i="95"/>
  <c r="M79" i="95"/>
  <c r="H79" i="95"/>
  <c r="G79" i="95"/>
  <c r="AD72" i="95"/>
  <c r="AB72" i="95" s="1"/>
  <c r="X72" i="95"/>
  <c r="V72" i="95" s="1"/>
  <c r="R72" i="95"/>
  <c r="P72" i="95" s="1"/>
  <c r="L72" i="95"/>
  <c r="J72" i="95" s="1"/>
  <c r="F72" i="95"/>
  <c r="B72" i="95"/>
  <c r="AB71" i="95"/>
  <c r="V71" i="95"/>
  <c r="P71" i="95"/>
  <c r="J71" i="95"/>
  <c r="D71" i="95"/>
  <c r="AF70" i="95"/>
  <c r="AE70" i="95"/>
  <c r="Z70" i="95"/>
  <c r="Y70" i="95"/>
  <c r="T70" i="95"/>
  <c r="S70" i="95"/>
  <c r="N70" i="95"/>
  <c r="M70" i="95"/>
  <c r="H70" i="95"/>
  <c r="G70" i="95"/>
  <c r="B70" i="95"/>
  <c r="AF69" i="95"/>
  <c r="AE69" i="95"/>
  <c r="Z69" i="95"/>
  <c r="Y69" i="95"/>
  <c r="T69" i="95"/>
  <c r="S69" i="95"/>
  <c r="N69" i="95"/>
  <c r="M69" i="95"/>
  <c r="H69" i="95"/>
  <c r="G69" i="95"/>
  <c r="B69" i="95"/>
  <c r="AF68" i="95"/>
  <c r="AE68" i="95"/>
  <c r="Z68" i="95"/>
  <c r="Y68" i="95"/>
  <c r="S68" i="95"/>
  <c r="T68" i="95" s="1"/>
  <c r="N68" i="95"/>
  <c r="M68" i="95"/>
  <c r="H68" i="95"/>
  <c r="G68" i="95"/>
  <c r="B68" i="95"/>
  <c r="AF67" i="95"/>
  <c r="AE67" i="95"/>
  <c r="Z67" i="95"/>
  <c r="Y67" i="95"/>
  <c r="S67" i="95"/>
  <c r="T67" i="95" s="1"/>
  <c r="N67" i="95"/>
  <c r="M67" i="95"/>
  <c r="H67" i="95"/>
  <c r="G67" i="95"/>
  <c r="B67" i="95"/>
  <c r="AF66" i="95"/>
  <c r="AE66" i="95"/>
  <c r="Z66" i="95"/>
  <c r="Y66" i="95"/>
  <c r="T66" i="95"/>
  <c r="S66" i="95"/>
  <c r="N66" i="95"/>
  <c r="M66" i="95"/>
  <c r="H66" i="95"/>
  <c r="G66" i="95"/>
  <c r="B66" i="95"/>
  <c r="AF65" i="95"/>
  <c r="AE65" i="95"/>
  <c r="Z65" i="95"/>
  <c r="Y65" i="95"/>
  <c r="T65" i="95"/>
  <c r="S65" i="95"/>
  <c r="N65" i="95"/>
  <c r="M65" i="95"/>
  <c r="H65" i="95"/>
  <c r="G65" i="95"/>
  <c r="B65" i="95"/>
  <c r="AF64" i="95"/>
  <c r="AE64" i="95"/>
  <c r="Z64" i="95"/>
  <c r="Y64" i="95"/>
  <c r="S64" i="95"/>
  <c r="T64" i="95" s="1"/>
  <c r="N64" i="95"/>
  <c r="M64" i="95"/>
  <c r="H64" i="95"/>
  <c r="G64" i="95"/>
  <c r="B64" i="95"/>
  <c r="AF63" i="95"/>
  <c r="AE63" i="95"/>
  <c r="Z63" i="95"/>
  <c r="Y63" i="95"/>
  <c r="S63" i="95"/>
  <c r="T63" i="95" s="1"/>
  <c r="N63" i="95"/>
  <c r="M63" i="95"/>
  <c r="H63" i="95"/>
  <c r="G63" i="95"/>
  <c r="B63" i="95"/>
  <c r="AF62" i="95"/>
  <c r="AE62" i="95"/>
  <c r="Z62" i="95"/>
  <c r="Y62" i="95"/>
  <c r="T62" i="95"/>
  <c r="S62" i="95"/>
  <c r="N62" i="95"/>
  <c r="M62" i="95"/>
  <c r="H62" i="95"/>
  <c r="G62" i="95"/>
  <c r="B62" i="95"/>
  <c r="AF61" i="95"/>
  <c r="AE61" i="95"/>
  <c r="Z61" i="95"/>
  <c r="Y61" i="95"/>
  <c r="T61" i="95"/>
  <c r="S61" i="95"/>
  <c r="N61" i="95"/>
  <c r="M61" i="95"/>
  <c r="H61" i="95"/>
  <c r="G61" i="95"/>
  <c r="B61" i="95"/>
  <c r="AF60" i="95"/>
  <c r="AE60" i="95"/>
  <c r="Z60" i="95"/>
  <c r="Y60" i="95"/>
  <c r="S60" i="95"/>
  <c r="T60" i="95" s="1"/>
  <c r="N60" i="95"/>
  <c r="M60" i="95"/>
  <c r="H60" i="95"/>
  <c r="G60" i="95"/>
  <c r="B60" i="95"/>
  <c r="AF59" i="95"/>
  <c r="AE59" i="95"/>
  <c r="Z59" i="95"/>
  <c r="Y59" i="95"/>
  <c r="S59" i="95"/>
  <c r="T59" i="95" s="1"/>
  <c r="N59" i="95"/>
  <c r="M59" i="95"/>
  <c r="H59" i="95"/>
  <c r="G59" i="95"/>
  <c r="B59" i="95"/>
  <c r="AF58" i="95"/>
  <c r="AE58" i="95"/>
  <c r="Z58" i="95"/>
  <c r="Y58" i="95"/>
  <c r="T58" i="95"/>
  <c r="S58" i="95"/>
  <c r="N58" i="95"/>
  <c r="M58" i="95"/>
  <c r="H58" i="95"/>
  <c r="G58" i="95"/>
  <c r="B58" i="95"/>
  <c r="AD55" i="95"/>
  <c r="AB55" i="95" s="1"/>
  <c r="X55" i="95"/>
  <c r="V55" i="95" s="1"/>
  <c r="R55" i="95"/>
  <c r="P55" i="95" s="1"/>
  <c r="L55" i="95"/>
  <c r="J55" i="95" s="1"/>
  <c r="F55" i="95"/>
  <c r="D55" i="95" s="1"/>
  <c r="B55" i="95"/>
  <c r="AB54" i="95"/>
  <c r="V54" i="95"/>
  <c r="P54" i="95"/>
  <c r="J54" i="95"/>
  <c r="D54" i="95"/>
  <c r="AF53" i="95"/>
  <c r="AE53" i="95"/>
  <c r="Z53" i="95"/>
  <c r="Y53" i="95"/>
  <c r="S53" i="95"/>
  <c r="T53" i="95" s="1"/>
  <c r="N53" i="95"/>
  <c r="M53" i="95"/>
  <c r="H53" i="95"/>
  <c r="G53" i="95"/>
  <c r="B53" i="95"/>
  <c r="AF52" i="95"/>
  <c r="AE52" i="95"/>
  <c r="Z52" i="95"/>
  <c r="Y52" i="95"/>
  <c r="S52" i="95"/>
  <c r="T52" i="95" s="1"/>
  <c r="N52" i="95"/>
  <c r="M52" i="95"/>
  <c r="H52" i="95"/>
  <c r="G52" i="95"/>
  <c r="B52" i="95"/>
  <c r="AF51" i="95"/>
  <c r="AE51" i="95"/>
  <c r="Z51" i="95"/>
  <c r="Y51" i="95"/>
  <c r="T51" i="95"/>
  <c r="S51" i="95"/>
  <c r="N51" i="95"/>
  <c r="M51" i="95"/>
  <c r="H51" i="95"/>
  <c r="G51" i="95"/>
  <c r="B51" i="95"/>
  <c r="AF50" i="95"/>
  <c r="AE50" i="95"/>
  <c r="Z50" i="95"/>
  <c r="Y50" i="95"/>
  <c r="T50" i="95"/>
  <c r="S50" i="95"/>
  <c r="N50" i="95"/>
  <c r="M50" i="95"/>
  <c r="H50" i="95"/>
  <c r="G50" i="95"/>
  <c r="AF49" i="95"/>
  <c r="AE49" i="95"/>
  <c r="Z49" i="95"/>
  <c r="Y49" i="95"/>
  <c r="S49" i="95"/>
  <c r="T49" i="95" s="1"/>
  <c r="N49" i="95"/>
  <c r="M49" i="95"/>
  <c r="H49" i="95"/>
  <c r="G49" i="95"/>
  <c r="AF48" i="95"/>
  <c r="AE48" i="95"/>
  <c r="Z48" i="95"/>
  <c r="Y48" i="95"/>
  <c r="T48" i="95"/>
  <c r="S48" i="95"/>
  <c r="N48" i="95"/>
  <c r="M48" i="95"/>
  <c r="H48" i="95"/>
  <c r="G48" i="95"/>
  <c r="AF47" i="95"/>
  <c r="AE47" i="95"/>
  <c r="Z47" i="95"/>
  <c r="Y47" i="95"/>
  <c r="S47" i="95"/>
  <c r="T47" i="95" s="1"/>
  <c r="N47" i="95"/>
  <c r="M47" i="95"/>
  <c r="H47" i="95"/>
  <c r="G47" i="95"/>
  <c r="AF46" i="95"/>
  <c r="Z46" i="95"/>
  <c r="T46" i="95"/>
  <c r="N46" i="95"/>
  <c r="H46" i="95"/>
  <c r="AD38" i="95"/>
  <c r="AB38" i="95" s="1"/>
  <c r="X38" i="95"/>
  <c r="V38" i="95" s="1"/>
  <c r="R38" i="95"/>
  <c r="P38" i="95" s="1"/>
  <c r="L38" i="95"/>
  <c r="J38" i="95" s="1"/>
  <c r="F38" i="95"/>
  <c r="B38" i="95"/>
  <c r="AB37" i="95"/>
  <c r="V37" i="95"/>
  <c r="P37" i="95"/>
  <c r="J37" i="95"/>
  <c r="D37" i="95"/>
  <c r="AF36" i="95"/>
  <c r="AE36" i="95"/>
  <c r="Z36" i="95"/>
  <c r="Y36" i="95"/>
  <c r="T36" i="95"/>
  <c r="S36" i="95"/>
  <c r="N36" i="95"/>
  <c r="M36" i="95"/>
  <c r="H36" i="95"/>
  <c r="G36" i="95"/>
  <c r="B36" i="95"/>
  <c r="AF35" i="95"/>
  <c r="AE35" i="95"/>
  <c r="Z35" i="95"/>
  <c r="Y35" i="95"/>
  <c r="S35" i="95"/>
  <c r="T35" i="95" s="1"/>
  <c r="N35" i="95"/>
  <c r="M35" i="95"/>
  <c r="H35" i="95"/>
  <c r="G35" i="95"/>
  <c r="B35" i="95"/>
  <c r="AF34" i="95"/>
  <c r="AE34" i="95"/>
  <c r="Z34" i="95"/>
  <c r="Y34" i="95"/>
  <c r="S34" i="95"/>
  <c r="T34" i="95" s="1"/>
  <c r="N34" i="95"/>
  <c r="M34" i="95"/>
  <c r="H34" i="95"/>
  <c r="G34" i="95"/>
  <c r="B34" i="95"/>
  <c r="AF33" i="95"/>
  <c r="AE33" i="95"/>
  <c r="Z33" i="95"/>
  <c r="Y33" i="95"/>
  <c r="T33" i="95"/>
  <c r="S33" i="95"/>
  <c r="N33" i="95"/>
  <c r="M33" i="95"/>
  <c r="H33" i="95"/>
  <c r="G33" i="95"/>
  <c r="B33" i="95"/>
  <c r="AF32" i="95"/>
  <c r="AE32" i="95"/>
  <c r="Z32" i="95"/>
  <c r="Y32" i="95"/>
  <c r="T32" i="95"/>
  <c r="S32" i="95"/>
  <c r="N32" i="95"/>
  <c r="M32" i="95"/>
  <c r="H32" i="95"/>
  <c r="G32" i="95"/>
  <c r="B32" i="95"/>
  <c r="AF31" i="95"/>
  <c r="AE31" i="95"/>
  <c r="Z31" i="95"/>
  <c r="Y31" i="95"/>
  <c r="S31" i="95"/>
  <c r="T31" i="95" s="1"/>
  <c r="N31" i="95"/>
  <c r="M31" i="95"/>
  <c r="H31" i="95"/>
  <c r="G31" i="95"/>
  <c r="B31" i="95"/>
  <c r="AF30" i="95"/>
  <c r="AE30" i="95"/>
  <c r="Z30" i="95"/>
  <c r="Y30" i="95"/>
  <c r="S30" i="95"/>
  <c r="T30" i="95" s="1"/>
  <c r="N30" i="95"/>
  <c r="M30" i="95"/>
  <c r="H30" i="95"/>
  <c r="G30" i="95"/>
  <c r="B30" i="95"/>
  <c r="AF29" i="95"/>
  <c r="AE29" i="95"/>
  <c r="Z29" i="95"/>
  <c r="Y29" i="95"/>
  <c r="T29" i="95"/>
  <c r="S29" i="95"/>
  <c r="N29" i="95"/>
  <c r="M29" i="95"/>
  <c r="H29" i="95"/>
  <c r="G29" i="95"/>
  <c r="B29" i="95"/>
  <c r="AF28" i="95"/>
  <c r="AE28" i="95"/>
  <c r="Z28" i="95"/>
  <c r="Y28" i="95"/>
  <c r="T28" i="95"/>
  <c r="S28" i="95"/>
  <c r="N28" i="95"/>
  <c r="M28" i="95"/>
  <c r="H28" i="95"/>
  <c r="G28" i="95"/>
  <c r="B28" i="95"/>
  <c r="AF27" i="95"/>
  <c r="AE27" i="95"/>
  <c r="Z27" i="95"/>
  <c r="Y27" i="95"/>
  <c r="S27" i="95"/>
  <c r="T27" i="95" s="1"/>
  <c r="N27" i="95"/>
  <c r="M27" i="95"/>
  <c r="H27" i="95"/>
  <c r="G27" i="95"/>
  <c r="B27" i="95"/>
  <c r="AF26" i="95"/>
  <c r="AE26" i="95"/>
  <c r="Z26" i="95"/>
  <c r="Y26" i="95"/>
  <c r="S26" i="95"/>
  <c r="T26" i="95" s="1"/>
  <c r="N26" i="95"/>
  <c r="M26" i="95"/>
  <c r="H26" i="95"/>
  <c r="G26" i="95"/>
  <c r="B26" i="95"/>
  <c r="AF25" i="95"/>
  <c r="AE25" i="95"/>
  <c r="Z25" i="95"/>
  <c r="Y25" i="95"/>
  <c r="T25" i="95"/>
  <c r="S25" i="95"/>
  <c r="N25" i="95"/>
  <c r="M25" i="95"/>
  <c r="H25" i="95"/>
  <c r="G25" i="95"/>
  <c r="B25" i="95"/>
  <c r="AF24" i="95"/>
  <c r="AE24" i="95"/>
  <c r="Z24" i="95"/>
  <c r="Y24" i="95"/>
  <c r="T24" i="95"/>
  <c r="S24" i="95"/>
  <c r="N24" i="95"/>
  <c r="M24" i="95"/>
  <c r="H24" i="95"/>
  <c r="G24" i="95"/>
  <c r="B24" i="95"/>
  <c r="AE23" i="95"/>
  <c r="Y23" i="95"/>
  <c r="S23" i="95"/>
  <c r="T23" i="95" s="1"/>
  <c r="M23" i="95"/>
  <c r="G23" i="95"/>
  <c r="B23" i="95"/>
  <c r="AE22" i="95"/>
  <c r="Y22" i="95"/>
  <c r="S22" i="95"/>
  <c r="T22" i="95" s="1"/>
  <c r="M22" i="95"/>
  <c r="M190" i="95" s="1"/>
  <c r="B22" i="95"/>
  <c r="AF21" i="95"/>
  <c r="AD21" i="95"/>
  <c r="AB21" i="95" s="1"/>
  <c r="Z21" i="95"/>
  <c r="X21" i="95"/>
  <c r="V21" i="95" s="1"/>
  <c r="N21" i="95"/>
  <c r="L21" i="95"/>
  <c r="J21" i="95" s="1"/>
  <c r="H21" i="95"/>
  <c r="F21" i="95"/>
  <c r="B21" i="95"/>
  <c r="B9" i="95"/>
  <c r="G202" i="95" s="1"/>
  <c r="I31" i="3"/>
  <c r="I14" i="3"/>
  <c r="S190" i="96" l="1"/>
  <c r="AE190" i="99"/>
  <c r="AE190" i="101"/>
  <c r="Y190" i="104"/>
  <c r="AE190" i="114"/>
  <c r="S190" i="116"/>
  <c r="S190" i="120"/>
  <c r="T21" i="95"/>
  <c r="Y190" i="95"/>
  <c r="S106" i="95"/>
  <c r="T107" i="95"/>
  <c r="T106" i="95" s="1"/>
  <c r="Y190" i="96"/>
  <c r="M190" i="99"/>
  <c r="S190" i="113"/>
  <c r="AE190" i="115"/>
  <c r="Y190" i="116"/>
  <c r="AE190" i="128"/>
  <c r="G190" i="95"/>
  <c r="AE190" i="95"/>
  <c r="T157" i="95"/>
  <c r="T174" i="95"/>
  <c r="S190" i="99"/>
  <c r="S190" i="101"/>
  <c r="Y190" i="107"/>
  <c r="S190" i="114"/>
  <c r="M190" i="115"/>
  <c r="Y190" i="123"/>
  <c r="M190" i="128"/>
  <c r="S190" i="95"/>
  <c r="G190" i="96"/>
  <c r="AE190" i="96"/>
  <c r="Y190" i="99"/>
  <c r="M190" i="101"/>
  <c r="G190" i="104"/>
  <c r="AE190" i="104"/>
  <c r="S190" i="105"/>
  <c r="G190" i="106"/>
  <c r="AE190" i="106"/>
  <c r="S190" i="108"/>
  <c r="G190" i="107"/>
  <c r="AE190" i="107"/>
  <c r="S190" i="109"/>
  <c r="Y190" i="113"/>
  <c r="M190" i="114"/>
  <c r="Y190" i="115"/>
  <c r="M190" i="116"/>
  <c r="M190" i="118"/>
  <c r="Y190" i="119"/>
  <c r="M190" i="120"/>
  <c r="G190" i="123"/>
  <c r="AE190" i="123"/>
  <c r="S190" i="128"/>
  <c r="G190" i="129"/>
  <c r="AE190" i="129"/>
  <c r="G190" i="131"/>
  <c r="AE190" i="131"/>
  <c r="M190" i="123"/>
  <c r="G190" i="97"/>
  <c r="S190" i="97"/>
  <c r="AE190" i="97"/>
  <c r="G190" i="98"/>
  <c r="S190" i="98"/>
  <c r="AE190" i="98"/>
  <c r="M190" i="100"/>
  <c r="Y190" i="100"/>
  <c r="G190" i="102"/>
  <c r="S190" i="102"/>
  <c r="AE190" i="102"/>
  <c r="G190" i="103"/>
  <c r="S190" i="103"/>
  <c r="AE190" i="103"/>
  <c r="M190" i="110"/>
  <c r="Y190" i="110"/>
  <c r="M190" i="111"/>
  <c r="Y190" i="111"/>
  <c r="M190" i="112"/>
  <c r="Y190" i="112"/>
  <c r="G190" i="117"/>
  <c r="S190" i="117"/>
  <c r="AE190" i="117"/>
  <c r="M190" i="121"/>
  <c r="Y190" i="121"/>
  <c r="M190" i="122"/>
  <c r="Y190" i="122"/>
  <c r="G190" i="125"/>
  <c r="S190" i="125"/>
  <c r="AE190" i="125"/>
  <c r="G190" i="126"/>
  <c r="S190" i="126"/>
  <c r="AE190" i="126"/>
  <c r="G190" i="127"/>
  <c r="S190" i="127"/>
  <c r="AE190" i="127"/>
  <c r="M190" i="130"/>
  <c r="Y190" i="130"/>
  <c r="M190" i="97"/>
  <c r="Y190" i="97"/>
  <c r="M190" i="98"/>
  <c r="Y190" i="98"/>
  <c r="G190" i="100"/>
  <c r="S190" i="100"/>
  <c r="AE190" i="100"/>
  <c r="M190" i="102"/>
  <c r="Y190" i="102"/>
  <c r="M190" i="103"/>
  <c r="Y190" i="103"/>
  <c r="G190" i="110"/>
  <c r="S190" i="110"/>
  <c r="AE190" i="110"/>
  <c r="G190" i="111"/>
  <c r="S190" i="111"/>
  <c r="AE190" i="111"/>
  <c r="G190" i="112"/>
  <c r="S190" i="112"/>
  <c r="AE190" i="112"/>
  <c r="M190" i="117"/>
  <c r="Y190" i="117"/>
  <c r="G190" i="121"/>
  <c r="S190" i="121"/>
  <c r="AE190" i="121"/>
  <c r="G190" i="122"/>
  <c r="S190" i="122"/>
  <c r="AE190" i="122"/>
  <c r="M190" i="125"/>
  <c r="Y190" i="125"/>
  <c r="M190" i="126"/>
  <c r="Y190" i="126"/>
  <c r="M190" i="127"/>
  <c r="Y190" i="127"/>
  <c r="G190" i="130"/>
  <c r="S190" i="130"/>
  <c r="AE190" i="130"/>
  <c r="M190" i="132"/>
  <c r="Y190" i="132"/>
  <c r="M190" i="133"/>
  <c r="Y190" i="133"/>
  <c r="M190" i="134"/>
  <c r="Y190" i="134"/>
  <c r="G190" i="132"/>
  <c r="S190" i="132"/>
  <c r="AE190" i="132"/>
  <c r="G190" i="134"/>
  <c r="S190" i="134"/>
  <c r="AE190" i="134"/>
  <c r="G190" i="133"/>
  <c r="S190" i="133"/>
  <c r="AE190" i="133"/>
  <c r="G140" i="108"/>
  <c r="G140" i="117"/>
  <c r="G140" i="123"/>
  <c r="G140" i="127"/>
  <c r="G140" i="98"/>
  <c r="G140" i="102"/>
  <c r="G140" i="104"/>
  <c r="G140" i="95"/>
  <c r="G140" i="96"/>
  <c r="G140" i="97"/>
  <c r="G140" i="99"/>
  <c r="G140" i="100"/>
  <c r="G140" i="101"/>
  <c r="G140" i="103"/>
  <c r="G140" i="105"/>
  <c r="G140" i="106"/>
  <c r="G140" i="107"/>
  <c r="G140" i="109"/>
  <c r="G140" i="110"/>
  <c r="G140" i="111"/>
  <c r="G140" i="112"/>
  <c r="G140" i="113"/>
  <c r="G140" i="114"/>
  <c r="G140" i="115"/>
  <c r="G140" i="116"/>
  <c r="G140" i="118"/>
  <c r="G140" i="119"/>
  <c r="G140" i="120"/>
  <c r="G140" i="121"/>
  <c r="G140" i="122"/>
  <c r="G140" i="125"/>
  <c r="G140" i="126"/>
  <c r="G140" i="128"/>
  <c r="G140" i="129"/>
  <c r="G140" i="130"/>
  <c r="G140" i="131"/>
  <c r="G140" i="132"/>
  <c r="G140" i="133"/>
  <c r="G140" i="134"/>
  <c r="AH171" i="134"/>
  <c r="D143" i="111"/>
  <c r="J121" i="99"/>
  <c r="V121" i="99"/>
  <c r="J124" i="99"/>
  <c r="D158" i="99"/>
  <c r="AB158" i="99"/>
  <c r="AB162" i="99"/>
  <c r="D170" i="99"/>
  <c r="J172" i="99"/>
  <c r="V172" i="99"/>
  <c r="J182" i="99"/>
  <c r="V182" i="99"/>
  <c r="D184" i="99"/>
  <c r="AB184" i="99"/>
  <c r="J186" i="99"/>
  <c r="P22" i="100"/>
  <c r="AB22" i="100"/>
  <c r="D30" i="100"/>
  <c r="P30" i="100"/>
  <c r="D34" i="100"/>
  <c r="P34" i="100"/>
  <c r="AB34" i="100"/>
  <c r="V118" i="101"/>
  <c r="J186" i="134"/>
  <c r="J142" i="111"/>
  <c r="V96" i="131"/>
  <c r="D102" i="131"/>
  <c r="D143" i="132"/>
  <c r="V149" i="132"/>
  <c r="P128" i="112"/>
  <c r="P136" i="112"/>
  <c r="AH163" i="111"/>
  <c r="AH179" i="111"/>
  <c r="AH185" i="111"/>
  <c r="AH187" i="111"/>
  <c r="P65" i="134"/>
  <c r="P112" i="134"/>
  <c r="P152" i="134"/>
  <c r="V154" i="134"/>
  <c r="P158" i="134"/>
  <c r="D162" i="134"/>
  <c r="D176" i="134"/>
  <c r="AB176" i="134"/>
  <c r="D184" i="134"/>
  <c r="AB184" i="134"/>
  <c r="V142" i="111"/>
  <c r="AH80" i="115"/>
  <c r="AI174" i="118"/>
  <c r="D108" i="131"/>
  <c r="AB176" i="126"/>
  <c r="AB127" i="134"/>
  <c r="J129" i="134"/>
  <c r="V129" i="134"/>
  <c r="D135" i="134"/>
  <c r="AB135" i="134"/>
  <c r="J137" i="134"/>
  <c r="V137" i="134"/>
  <c r="V155" i="134"/>
  <c r="V161" i="134"/>
  <c r="V165" i="134"/>
  <c r="V169" i="134"/>
  <c r="AB171" i="134"/>
  <c r="J175" i="134"/>
  <c r="V175" i="134"/>
  <c r="J183" i="134"/>
  <c r="V183" i="134"/>
  <c r="J188" i="134"/>
  <c r="V188" i="134"/>
  <c r="P108" i="131"/>
  <c r="D112" i="131"/>
  <c r="J167" i="132"/>
  <c r="J23" i="133"/>
  <c r="J81" i="133"/>
  <c r="AB83" i="133"/>
  <c r="J85" i="133"/>
  <c r="P97" i="133"/>
  <c r="D111" i="133"/>
  <c r="AB111" i="133"/>
  <c r="AB115" i="133"/>
  <c r="AB124" i="134"/>
  <c r="V134" i="134"/>
  <c r="D164" i="134"/>
  <c r="AB182" i="134"/>
  <c r="J150" i="110"/>
  <c r="P66" i="119"/>
  <c r="P125" i="121"/>
  <c r="D125" i="123"/>
  <c r="P179" i="123"/>
  <c r="J181" i="123"/>
  <c r="V178" i="128"/>
  <c r="V182" i="128"/>
  <c r="V186" i="128"/>
  <c r="AB188" i="128"/>
  <c r="J70" i="130"/>
  <c r="P22" i="131"/>
  <c r="P34" i="131"/>
  <c r="D51" i="133"/>
  <c r="D83" i="134"/>
  <c r="AB87" i="134"/>
  <c r="D125" i="134"/>
  <c r="V131" i="96"/>
  <c r="J186" i="109"/>
  <c r="AH155" i="110"/>
  <c r="AH183" i="120"/>
  <c r="AH183" i="128"/>
  <c r="AH187" i="128"/>
  <c r="D125" i="96"/>
  <c r="D133" i="96"/>
  <c r="V135" i="96"/>
  <c r="AB179" i="96"/>
  <c r="D48" i="100"/>
  <c r="AB124" i="101"/>
  <c r="AH179" i="128"/>
  <c r="V70" i="95"/>
  <c r="J180" i="95"/>
  <c r="V180" i="95"/>
  <c r="J161" i="96"/>
  <c r="D58" i="100"/>
  <c r="AB62" i="100"/>
  <c r="D66" i="100"/>
  <c r="P66" i="100"/>
  <c r="AB66" i="100"/>
  <c r="P70" i="100"/>
  <c r="D84" i="100"/>
  <c r="P84" i="100"/>
  <c r="AB84" i="100"/>
  <c r="D94" i="100"/>
  <c r="J110" i="100"/>
  <c r="V110" i="100"/>
  <c r="J110" i="112"/>
  <c r="AB120" i="112"/>
  <c r="V65" i="119"/>
  <c r="P108" i="123"/>
  <c r="AB127" i="123"/>
  <c r="J161" i="128"/>
  <c r="J175" i="128"/>
  <c r="AB177" i="128"/>
  <c r="D181" i="128"/>
  <c r="AB181" i="128"/>
  <c r="D185" i="128"/>
  <c r="AB185" i="128"/>
  <c r="AH59" i="132"/>
  <c r="AH159" i="132"/>
  <c r="J186" i="133"/>
  <c r="J96" i="102"/>
  <c r="J98" i="102"/>
  <c r="AB98" i="131"/>
  <c r="P99" i="101"/>
  <c r="P103" i="101"/>
  <c r="V104" i="131"/>
  <c r="D84" i="131"/>
  <c r="V86" i="131"/>
  <c r="P86" i="133"/>
  <c r="D62" i="131"/>
  <c r="J59" i="133"/>
  <c r="D61" i="133"/>
  <c r="AB48" i="108"/>
  <c r="J49" i="134"/>
  <c r="J44" i="134"/>
  <c r="J50" i="100"/>
  <c r="V52" i="96"/>
  <c r="D52" i="131"/>
  <c r="V109" i="133"/>
  <c r="V64" i="119"/>
  <c r="V26" i="95"/>
  <c r="AB74" i="95"/>
  <c r="AH55" i="125"/>
  <c r="V128" i="99"/>
  <c r="J128" i="99"/>
  <c r="D152" i="99"/>
  <c r="AB152" i="99"/>
  <c r="V126" i="101"/>
  <c r="P128" i="101"/>
  <c r="P134" i="102"/>
  <c r="P143" i="123"/>
  <c r="AB143" i="123"/>
  <c r="J145" i="123"/>
  <c r="V145" i="123"/>
  <c r="D147" i="123"/>
  <c r="P147" i="123"/>
  <c r="AB147" i="123"/>
  <c r="P151" i="123"/>
  <c r="J153" i="123"/>
  <c r="P154" i="134"/>
  <c r="V97" i="102"/>
  <c r="D135" i="102"/>
  <c r="D114" i="131"/>
  <c r="V120" i="131"/>
  <c r="D125" i="131"/>
  <c r="P129" i="131"/>
  <c r="P137" i="131"/>
  <c r="V163" i="133"/>
  <c r="J91" i="134"/>
  <c r="V95" i="134"/>
  <c r="V109" i="134"/>
  <c r="AB111" i="134"/>
  <c r="V117" i="134"/>
  <c r="P119" i="134"/>
  <c r="V121" i="134"/>
  <c r="V163" i="134"/>
  <c r="AB165" i="134"/>
  <c r="D169" i="134"/>
  <c r="J177" i="134"/>
  <c r="V177" i="134"/>
  <c r="P36" i="95"/>
  <c r="V76" i="95"/>
  <c r="P56" i="96"/>
  <c r="D125" i="97"/>
  <c r="P125" i="97"/>
  <c r="P129" i="97"/>
  <c r="D133" i="97"/>
  <c r="P133" i="97"/>
  <c r="D137" i="97"/>
  <c r="J141" i="97"/>
  <c r="D143" i="97"/>
  <c r="P143" i="97"/>
  <c r="V145" i="97"/>
  <c r="P147" i="97"/>
  <c r="AB147" i="97"/>
  <c r="V149" i="97"/>
  <c r="J159" i="97"/>
  <c r="V159" i="97"/>
  <c r="P161" i="97"/>
  <c r="P165" i="97"/>
  <c r="P169" i="97"/>
  <c r="V171" i="97"/>
  <c r="AB175" i="97"/>
  <c r="V185" i="97"/>
  <c r="V189" i="97"/>
  <c r="D25" i="98"/>
  <c r="D29" i="98"/>
  <c r="D33" i="98"/>
  <c r="V59" i="98"/>
  <c r="AB87" i="98"/>
  <c r="P97" i="98"/>
  <c r="AB97" i="98"/>
  <c r="P101" i="98"/>
  <c r="AB101" i="98"/>
  <c r="AB107" i="98"/>
  <c r="P111" i="98"/>
  <c r="AB111" i="98"/>
  <c r="D148" i="98"/>
  <c r="AB116" i="99"/>
  <c r="P163" i="99"/>
  <c r="V40" i="101"/>
  <c r="AB42" i="101"/>
  <c r="AB46" i="101"/>
  <c r="V48" i="101"/>
  <c r="J52" i="101"/>
  <c r="AB60" i="101"/>
  <c r="V70" i="101"/>
  <c r="V80" i="101"/>
  <c r="P82" i="101"/>
  <c r="V84" i="101"/>
  <c r="P86" i="101"/>
  <c r="V98" i="101"/>
  <c r="V102" i="101"/>
  <c r="P118" i="101"/>
  <c r="P125" i="101"/>
  <c r="D129" i="101"/>
  <c r="D165" i="101"/>
  <c r="V95" i="102"/>
  <c r="AB133" i="102"/>
  <c r="AB50" i="112"/>
  <c r="AH124" i="131"/>
  <c r="AH130" i="131"/>
  <c r="AH132" i="131"/>
  <c r="J112" i="133"/>
  <c r="V26" i="134"/>
  <c r="D28" i="134"/>
  <c r="P28" i="134"/>
  <c r="AB28" i="134"/>
  <c r="AB32" i="134"/>
  <c r="AB50" i="134"/>
  <c r="J52" i="134"/>
  <c r="D56" i="134"/>
  <c r="J66" i="134"/>
  <c r="V66" i="134"/>
  <c r="V159" i="99"/>
  <c r="AB127" i="101"/>
  <c r="P124" i="102"/>
  <c r="AB141" i="102"/>
  <c r="D114" i="104"/>
  <c r="V73" i="106"/>
  <c r="D97" i="106"/>
  <c r="V99" i="106"/>
  <c r="J164" i="106"/>
  <c r="D176" i="107"/>
  <c r="D180" i="107"/>
  <c r="D188" i="107"/>
  <c r="P39" i="111"/>
  <c r="V121" i="111"/>
  <c r="AB125" i="111"/>
  <c r="D133" i="111"/>
  <c r="AB133" i="111"/>
  <c r="J135" i="111"/>
  <c r="V135" i="111"/>
  <c r="AB137" i="111"/>
  <c r="AB112" i="101"/>
  <c r="AB131" i="101"/>
  <c r="D57" i="96"/>
  <c r="AB57" i="96"/>
  <c r="V59" i="96"/>
  <c r="D61" i="96"/>
  <c r="AB61" i="96"/>
  <c r="J63" i="96"/>
  <c r="V103" i="96"/>
  <c r="P180" i="96"/>
  <c r="P184" i="96"/>
  <c r="P188" i="96"/>
  <c r="J28" i="97"/>
  <c r="V28" i="97"/>
  <c r="V32" i="97"/>
  <c r="V36" i="97"/>
  <c r="J107" i="99"/>
  <c r="V107" i="99"/>
  <c r="P113" i="99"/>
  <c r="V115" i="99"/>
  <c r="AB117" i="99"/>
  <c r="D164" i="99"/>
  <c r="AB132" i="100"/>
  <c r="V138" i="100"/>
  <c r="V99" i="101"/>
  <c r="J103" i="101"/>
  <c r="D126" i="101"/>
  <c r="AB155" i="101"/>
  <c r="AB161" i="101"/>
  <c r="J186" i="101"/>
  <c r="J78" i="102"/>
  <c r="P80" i="103"/>
  <c r="AB70" i="104"/>
  <c r="D170" i="104"/>
  <c r="AB170" i="104"/>
  <c r="D176" i="104"/>
  <c r="AB176" i="104"/>
  <c r="D180" i="104"/>
  <c r="AB180" i="104"/>
  <c r="D184" i="104"/>
  <c r="AB184" i="104"/>
  <c r="D188" i="104"/>
  <c r="AB188" i="104"/>
  <c r="V28" i="105"/>
  <c r="P31" i="105"/>
  <c r="V46" i="105"/>
  <c r="D53" i="105"/>
  <c r="P67" i="105"/>
  <c r="V74" i="105"/>
  <c r="P120" i="105"/>
  <c r="P134" i="105"/>
  <c r="AB152" i="105"/>
  <c r="V51" i="106"/>
  <c r="D53" i="106"/>
  <c r="AI55" i="106"/>
  <c r="D59" i="106"/>
  <c r="J64" i="106"/>
  <c r="P70" i="106"/>
  <c r="P179" i="106"/>
  <c r="P183" i="106"/>
  <c r="J185" i="106"/>
  <c r="V185" i="106"/>
  <c r="J189" i="106"/>
  <c r="V189" i="106"/>
  <c r="P25" i="108"/>
  <c r="P133" i="108"/>
  <c r="D137" i="108"/>
  <c r="D160" i="108"/>
  <c r="D164" i="108"/>
  <c r="AB164" i="108"/>
  <c r="J27" i="107"/>
  <c r="AB29" i="107"/>
  <c r="P57" i="107"/>
  <c r="AB74" i="107"/>
  <c r="AB185" i="109"/>
  <c r="J137" i="110"/>
  <c r="D153" i="110"/>
  <c r="AB153" i="110"/>
  <c r="J148" i="97"/>
  <c r="D150" i="97"/>
  <c r="D25" i="99"/>
  <c r="AB29" i="99"/>
  <c r="V31" i="99"/>
  <c r="P51" i="99"/>
  <c r="P75" i="102"/>
  <c r="AH94" i="102"/>
  <c r="D101" i="102"/>
  <c r="AB101" i="102"/>
  <c r="P111" i="102"/>
  <c r="AH116" i="102"/>
  <c r="V117" i="102"/>
  <c r="V127" i="102"/>
  <c r="J138" i="102"/>
  <c r="AH147" i="102"/>
  <c r="J148" i="102"/>
  <c r="D150" i="102"/>
  <c r="AH153" i="102"/>
  <c r="V121" i="104"/>
  <c r="P175" i="105"/>
  <c r="J189" i="105"/>
  <c r="V23" i="106"/>
  <c r="V107" i="106"/>
  <c r="V165" i="107"/>
  <c r="P167" i="107"/>
  <c r="J90" i="109"/>
  <c r="AB92" i="109"/>
  <c r="J120" i="109"/>
  <c r="J146" i="109"/>
  <c r="P147" i="112"/>
  <c r="V177" i="112"/>
  <c r="P179" i="112"/>
  <c r="V27" i="114"/>
  <c r="J149" i="115"/>
  <c r="J153" i="115"/>
  <c r="AB158" i="115"/>
  <c r="D166" i="115"/>
  <c r="V172" i="115"/>
  <c r="P47" i="118"/>
  <c r="D75" i="118"/>
  <c r="J109" i="118"/>
  <c r="AB111" i="118"/>
  <c r="J113" i="118"/>
  <c r="D133" i="118"/>
  <c r="AB133" i="118"/>
  <c r="V135" i="118"/>
  <c r="D137" i="118"/>
  <c r="AB137" i="118"/>
  <c r="V141" i="118"/>
  <c r="AB151" i="118"/>
  <c r="D32" i="119"/>
  <c r="J103" i="119"/>
  <c r="AB107" i="119"/>
  <c r="D115" i="119"/>
  <c r="AB115" i="119"/>
  <c r="J117" i="119"/>
  <c r="P133" i="119"/>
  <c r="J135" i="119"/>
  <c r="J141" i="119"/>
  <c r="V141" i="119"/>
  <c r="P143" i="119"/>
  <c r="AB143" i="119"/>
  <c r="D147" i="119"/>
  <c r="AB147" i="119"/>
  <c r="AB151" i="119"/>
  <c r="AB155" i="119"/>
  <c r="P164" i="119"/>
  <c r="AB175" i="119"/>
  <c r="P178" i="119"/>
  <c r="P126" i="121"/>
  <c r="D176" i="121"/>
  <c r="AB176" i="121"/>
  <c r="J178" i="121"/>
  <c r="V178" i="121"/>
  <c r="V137" i="122"/>
  <c r="J151" i="122"/>
  <c r="J155" i="122"/>
  <c r="P109" i="123"/>
  <c r="AB164" i="123"/>
  <c r="D178" i="123"/>
  <c r="P178" i="123"/>
  <c r="AB178" i="123"/>
  <c r="AB182" i="123"/>
  <c r="V40" i="125"/>
  <c r="V48" i="125"/>
  <c r="V52" i="125"/>
  <c r="J108" i="126"/>
  <c r="V108" i="126"/>
  <c r="J112" i="126"/>
  <c r="V26" i="127"/>
  <c r="D148" i="129"/>
  <c r="D166" i="129"/>
  <c r="P26" i="130"/>
  <c r="J69" i="131"/>
  <c r="V69" i="131"/>
  <c r="J107" i="131"/>
  <c r="J119" i="131"/>
  <c r="V119" i="131"/>
  <c r="P60" i="133"/>
  <c r="J43" i="134"/>
  <c r="P49" i="134"/>
  <c r="J51" i="134"/>
  <c r="P63" i="134"/>
  <c r="J65" i="134"/>
  <c r="P110" i="134"/>
  <c r="J112" i="134"/>
  <c r="P114" i="134"/>
  <c r="D124" i="134"/>
  <c r="AB126" i="134"/>
  <c r="P138" i="134"/>
  <c r="P189" i="134"/>
  <c r="AH92" i="129"/>
  <c r="AH137" i="129"/>
  <c r="AB102" i="120"/>
  <c r="V118" i="120"/>
  <c r="D51" i="126"/>
  <c r="V56" i="129"/>
  <c r="D68" i="131"/>
  <c r="AB68" i="131"/>
  <c r="D92" i="131"/>
  <c r="AB92" i="131"/>
  <c r="D96" i="131"/>
  <c r="D104" i="131"/>
  <c r="J108" i="131"/>
  <c r="P69" i="132"/>
  <c r="P75" i="132"/>
  <c r="D79" i="132"/>
  <c r="D87" i="132"/>
  <c r="D93" i="132"/>
  <c r="V95" i="132"/>
  <c r="AB97" i="132"/>
  <c r="V99" i="132"/>
  <c r="V103" i="132"/>
  <c r="V109" i="132"/>
  <c r="D111" i="132"/>
  <c r="J114" i="134"/>
  <c r="D137" i="134"/>
  <c r="AB137" i="134"/>
  <c r="D175" i="131"/>
  <c r="AH146" i="134"/>
  <c r="D48" i="131"/>
  <c r="P48" i="131"/>
  <c r="AB48" i="131"/>
  <c r="P47" i="133"/>
  <c r="J46" i="131"/>
  <c r="P124" i="96"/>
  <c r="J118" i="96"/>
  <c r="AB184" i="97"/>
  <c r="D188" i="97"/>
  <c r="V28" i="98"/>
  <c r="V32" i="98"/>
  <c r="V36" i="98"/>
  <c r="D76" i="98"/>
  <c r="V110" i="98"/>
  <c r="J133" i="98"/>
  <c r="J176" i="98"/>
  <c r="V176" i="98"/>
  <c r="V180" i="98"/>
  <c r="P182" i="98"/>
  <c r="J184" i="98"/>
  <c r="D32" i="99"/>
  <c r="D36" i="99"/>
  <c r="AB36" i="99"/>
  <c r="J40" i="99"/>
  <c r="AB74" i="102"/>
  <c r="V26" i="103"/>
  <c r="P28" i="103"/>
  <c r="V34" i="103"/>
  <c r="V47" i="103"/>
  <c r="D50" i="103"/>
  <c r="P50" i="103"/>
  <c r="V181" i="95"/>
  <c r="D65" i="96"/>
  <c r="AB107" i="96"/>
  <c r="AB108" i="99"/>
  <c r="J120" i="99"/>
  <c r="D129" i="99"/>
  <c r="V131" i="99"/>
  <c r="AB133" i="99"/>
  <c r="V149" i="99"/>
  <c r="V153" i="99"/>
  <c r="J160" i="99"/>
  <c r="D25" i="100"/>
  <c r="J35" i="100"/>
  <c r="J67" i="100"/>
  <c r="P75" i="100"/>
  <c r="P93" i="100"/>
  <c r="AH108" i="100"/>
  <c r="AB126" i="100"/>
  <c r="P152" i="100"/>
  <c r="D177" i="100"/>
  <c r="P85" i="101"/>
  <c r="D100" i="101"/>
  <c r="AB100" i="101"/>
  <c r="V110" i="101"/>
  <c r="J119" i="101"/>
  <c r="D124" i="101"/>
  <c r="J146" i="101"/>
  <c r="P148" i="101"/>
  <c r="AI157" i="101"/>
  <c r="AB189" i="101"/>
  <c r="V83" i="102"/>
  <c r="AH171" i="102"/>
  <c r="P142" i="110"/>
  <c r="J26" i="111"/>
  <c r="V179" i="95"/>
  <c r="D90" i="104"/>
  <c r="AB90" i="104"/>
  <c r="AB98" i="104"/>
  <c r="D108" i="104"/>
  <c r="D30" i="106"/>
  <c r="V144" i="107"/>
  <c r="AB168" i="107"/>
  <c r="V129" i="109"/>
  <c r="V137" i="109"/>
  <c r="D163" i="109"/>
  <c r="AB171" i="109"/>
  <c r="P29" i="114"/>
  <c r="P83" i="114"/>
  <c r="J66" i="119"/>
  <c r="V66" i="119"/>
  <c r="AB50" i="103"/>
  <c r="J52" i="103"/>
  <c r="P68" i="103"/>
  <c r="D78" i="103"/>
  <c r="P118" i="103"/>
  <c r="P57" i="104"/>
  <c r="V58" i="104"/>
  <c r="J73" i="104"/>
  <c r="P83" i="104"/>
  <c r="AB146" i="104"/>
  <c r="J148" i="104"/>
  <c r="J153" i="104"/>
  <c r="J159" i="104"/>
  <c r="V159" i="104"/>
  <c r="J163" i="104"/>
  <c r="J167" i="104"/>
  <c r="D172" i="104"/>
  <c r="AB172" i="104"/>
  <c r="D51" i="105"/>
  <c r="AB65" i="105"/>
  <c r="D68" i="105"/>
  <c r="D69" i="105"/>
  <c r="V94" i="105"/>
  <c r="P96" i="105"/>
  <c r="V102" i="105"/>
  <c r="V108" i="105"/>
  <c r="P114" i="105"/>
  <c r="P128" i="105"/>
  <c r="V130" i="105"/>
  <c r="AH143" i="106"/>
  <c r="J47" i="107"/>
  <c r="J51" i="107"/>
  <c r="AB181" i="110"/>
  <c r="P51" i="112"/>
  <c r="V98" i="113"/>
  <c r="AH60" i="114"/>
  <c r="AH68" i="114"/>
  <c r="AH115" i="116"/>
  <c r="J182" i="117"/>
  <c r="AB73" i="118"/>
  <c r="J75" i="118"/>
  <c r="P112" i="118"/>
  <c r="P113" i="118"/>
  <c r="AB113" i="118"/>
  <c r="D117" i="118"/>
  <c r="P117" i="118"/>
  <c r="D121" i="118"/>
  <c r="P121" i="118"/>
  <c r="AB121" i="118"/>
  <c r="AB131" i="118"/>
  <c r="J133" i="118"/>
  <c r="D135" i="118"/>
  <c r="AB135" i="118"/>
  <c r="V136" i="118"/>
  <c r="D141" i="118"/>
  <c r="AB141" i="118"/>
  <c r="P144" i="118"/>
  <c r="J147" i="118"/>
  <c r="J151" i="118"/>
  <c r="V151" i="118"/>
  <c r="D152" i="118"/>
  <c r="D153" i="118"/>
  <c r="J154" i="118"/>
  <c r="D44" i="119"/>
  <c r="AB103" i="119"/>
  <c r="J119" i="119"/>
  <c r="AB121" i="119"/>
  <c r="D127" i="119"/>
  <c r="J129" i="119"/>
  <c r="V132" i="119"/>
  <c r="D138" i="119"/>
  <c r="J143" i="119"/>
  <c r="J147" i="119"/>
  <c r="D149" i="119"/>
  <c r="P149" i="119"/>
  <c r="V150" i="119"/>
  <c r="P153" i="119"/>
  <c r="AB153" i="119"/>
  <c r="V154" i="119"/>
  <c r="P158" i="119"/>
  <c r="V165" i="119"/>
  <c r="D167" i="119"/>
  <c r="AB171" i="119"/>
  <c r="P176" i="119"/>
  <c r="J80" i="106"/>
  <c r="J102" i="106"/>
  <c r="V109" i="106"/>
  <c r="P133" i="106"/>
  <c r="J145" i="106"/>
  <c r="V153" i="106"/>
  <c r="P136" i="109"/>
  <c r="J166" i="109"/>
  <c r="AB175" i="109"/>
  <c r="P97" i="110"/>
  <c r="V99" i="110"/>
  <c r="J135" i="110"/>
  <c r="D147" i="110"/>
  <c r="P30" i="114"/>
  <c r="V32" i="114"/>
  <c r="AI174" i="115"/>
  <c r="AH32" i="116"/>
  <c r="AB35" i="116"/>
  <c r="V181" i="117"/>
  <c r="AB65" i="119"/>
  <c r="P181" i="119"/>
  <c r="AB181" i="119"/>
  <c r="AB185" i="119"/>
  <c r="P189" i="119"/>
  <c r="AB189" i="119"/>
  <c r="V115" i="120"/>
  <c r="AB117" i="120"/>
  <c r="P143" i="122"/>
  <c r="V145" i="122"/>
  <c r="P147" i="122"/>
  <c r="V159" i="122"/>
  <c r="J189" i="122"/>
  <c r="P25" i="123"/>
  <c r="P33" i="123"/>
  <c r="D126" i="123"/>
  <c r="D66" i="125"/>
  <c r="D84" i="125"/>
  <c r="V86" i="125"/>
  <c r="V178" i="125"/>
  <c r="P180" i="125"/>
  <c r="V182" i="125"/>
  <c r="V186" i="125"/>
  <c r="P188" i="125"/>
  <c r="V24" i="126"/>
  <c r="D26" i="126"/>
  <c r="P26" i="126"/>
  <c r="D30" i="126"/>
  <c r="AB30" i="126"/>
  <c r="V46" i="126"/>
  <c r="V60" i="126"/>
  <c r="D62" i="126"/>
  <c r="J68" i="126"/>
  <c r="V68" i="126"/>
  <c r="V74" i="126"/>
  <c r="AB116" i="126"/>
  <c r="J118" i="126"/>
  <c r="D120" i="126"/>
  <c r="V124" i="126"/>
  <c r="AB126" i="126"/>
  <c r="V136" i="126"/>
  <c r="J141" i="126"/>
  <c r="J153" i="126"/>
  <c r="J28" i="127"/>
  <c r="P34" i="127"/>
  <c r="V56" i="127"/>
  <c r="D58" i="127"/>
  <c r="P58" i="127"/>
  <c r="AB112" i="127"/>
  <c r="D116" i="127"/>
  <c r="V125" i="127"/>
  <c r="P127" i="127"/>
  <c r="J133" i="127"/>
  <c r="V137" i="127"/>
  <c r="D141" i="127"/>
  <c r="V107" i="129"/>
  <c r="V111" i="129"/>
  <c r="AB113" i="129"/>
  <c r="AB117" i="129"/>
  <c r="V33" i="130"/>
  <c r="J76" i="130"/>
  <c r="J80" i="130"/>
  <c r="P82" i="130"/>
  <c r="V90" i="130"/>
  <c r="P118" i="130"/>
  <c r="AB118" i="130"/>
  <c r="P151" i="130"/>
  <c r="J117" i="131"/>
  <c r="P119" i="131"/>
  <c r="D177" i="131"/>
  <c r="P177" i="131"/>
  <c r="D181" i="131"/>
  <c r="AB189" i="131"/>
  <c r="AB23" i="132"/>
  <c r="P27" i="132"/>
  <c r="AB31" i="132"/>
  <c r="P35" i="132"/>
  <c r="AB41" i="132"/>
  <c r="D49" i="132"/>
  <c r="AB49" i="132"/>
  <c r="AB53" i="132"/>
  <c r="D63" i="132"/>
  <c r="J175" i="132"/>
  <c r="AB177" i="132"/>
  <c r="V179" i="132"/>
  <c r="AH81" i="121"/>
  <c r="V151" i="121"/>
  <c r="AH56" i="123"/>
  <c r="V181" i="123"/>
  <c r="P104" i="120"/>
  <c r="P62" i="122"/>
  <c r="P70" i="122"/>
  <c r="J142" i="122"/>
  <c r="P48" i="123"/>
  <c r="D58" i="123"/>
  <c r="J96" i="123"/>
  <c r="P98" i="123"/>
  <c r="D128" i="123"/>
  <c r="J134" i="123"/>
  <c r="J187" i="123"/>
  <c r="P171" i="125"/>
  <c r="V115" i="126"/>
  <c r="P27" i="127"/>
  <c r="D24" i="129"/>
  <c r="D28" i="129"/>
  <c r="AB42" i="129"/>
  <c r="AB46" i="129"/>
  <c r="V73" i="130"/>
  <c r="D83" i="130"/>
  <c r="AB179" i="131"/>
  <c r="D25" i="132"/>
  <c r="J34" i="132"/>
  <c r="P42" i="132"/>
  <c r="J162" i="133"/>
  <c r="V44" i="134"/>
  <c r="V44" i="101"/>
  <c r="D44" i="123"/>
  <c r="V44" i="125"/>
  <c r="V166" i="96"/>
  <c r="V58" i="97"/>
  <c r="D124" i="97"/>
  <c r="P124" i="97"/>
  <c r="AB168" i="97"/>
  <c r="P26" i="95"/>
  <c r="V41" i="95"/>
  <c r="P44" i="95"/>
  <c r="J67" i="95"/>
  <c r="D80" i="95"/>
  <c r="AB80" i="95"/>
  <c r="AH84" i="95"/>
  <c r="J86" i="95"/>
  <c r="AB134" i="95"/>
  <c r="AB138" i="95"/>
  <c r="AB152" i="95"/>
  <c r="V154" i="95"/>
  <c r="J160" i="95"/>
  <c r="V160" i="95"/>
  <c r="J164" i="95"/>
  <c r="V164" i="95"/>
  <c r="J182" i="95"/>
  <c r="V182" i="95"/>
  <c r="J186" i="95"/>
  <c r="V186" i="95"/>
  <c r="V36" i="96"/>
  <c r="AB47" i="96"/>
  <c r="AB52" i="96"/>
  <c r="V56" i="96"/>
  <c r="J57" i="96"/>
  <c r="AB59" i="96"/>
  <c r="AB63" i="96"/>
  <c r="D67" i="96"/>
  <c r="AB67" i="96"/>
  <c r="D73" i="96"/>
  <c r="AB73" i="96"/>
  <c r="D77" i="96"/>
  <c r="AB77" i="96"/>
  <c r="V82" i="96"/>
  <c r="P98" i="96"/>
  <c r="J114" i="96"/>
  <c r="AB144" i="96"/>
  <c r="V146" i="96"/>
  <c r="V154" i="96"/>
  <c r="D159" i="96"/>
  <c r="D181" i="96"/>
  <c r="J47" i="97"/>
  <c r="AB49" i="97"/>
  <c r="J51" i="97"/>
  <c r="V165" i="97"/>
  <c r="D136" i="98"/>
  <c r="D142" i="98"/>
  <c r="J152" i="98"/>
  <c r="V152" i="98"/>
  <c r="AB77" i="95"/>
  <c r="V115" i="95"/>
  <c r="V169" i="95"/>
  <c r="V175" i="95"/>
  <c r="P185" i="95"/>
  <c r="P49" i="96"/>
  <c r="V66" i="96"/>
  <c r="P86" i="96"/>
  <c r="J186" i="98"/>
  <c r="V186" i="98"/>
  <c r="P22" i="99"/>
  <c r="AB22" i="99"/>
  <c r="J24" i="99"/>
  <c r="V24" i="99"/>
  <c r="P26" i="99"/>
  <c r="P30" i="99"/>
  <c r="AB30" i="99"/>
  <c r="AB40" i="99"/>
  <c r="AB24" i="102"/>
  <c r="AB28" i="102"/>
  <c r="J84" i="102"/>
  <c r="J94" i="102"/>
  <c r="J23" i="103"/>
  <c r="D25" i="103"/>
  <c r="V41" i="103"/>
  <c r="AB43" i="103"/>
  <c r="P47" i="103"/>
  <c r="AB51" i="103"/>
  <c r="P69" i="103"/>
  <c r="AB79" i="103"/>
  <c r="P91" i="104"/>
  <c r="V97" i="104"/>
  <c r="AB113" i="104"/>
  <c r="D32" i="105"/>
  <c r="P50" i="105"/>
  <c r="P60" i="105"/>
  <c r="P68" i="105"/>
  <c r="D135" i="105"/>
  <c r="J137" i="105"/>
  <c r="J143" i="105"/>
  <c r="AB32" i="106"/>
  <c r="V41" i="106"/>
  <c r="V79" i="106"/>
  <c r="AB81" i="106"/>
  <c r="AB99" i="106"/>
  <c r="V101" i="106"/>
  <c r="J108" i="106"/>
  <c r="AB134" i="108"/>
  <c r="AB48" i="107"/>
  <c r="J50" i="107"/>
  <c r="AB66" i="107"/>
  <c r="P75" i="107"/>
  <c r="AB94" i="107"/>
  <c r="D102" i="107"/>
  <c r="V50" i="109"/>
  <c r="AB76" i="109"/>
  <c r="V86" i="109"/>
  <c r="J182" i="109"/>
  <c r="V136" i="110"/>
  <c r="AB167" i="110"/>
  <c r="J176" i="110"/>
  <c r="P178" i="110"/>
  <c r="AB178" i="110"/>
  <c r="V189" i="110"/>
  <c r="V23" i="111"/>
  <c r="P34" i="111"/>
  <c r="V36" i="111"/>
  <c r="J40" i="111"/>
  <c r="V40" i="111"/>
  <c r="AB45" i="111"/>
  <c r="AB53" i="111"/>
  <c r="J146" i="111"/>
  <c r="V124" i="97"/>
  <c r="D166" i="97"/>
  <c r="AB166" i="97"/>
  <c r="J168" i="97"/>
  <c r="D170" i="97"/>
  <c r="AH175" i="98"/>
  <c r="AH187" i="98"/>
  <c r="J102" i="99"/>
  <c r="P111" i="99"/>
  <c r="AB111" i="99"/>
  <c r="J112" i="99"/>
  <c r="V134" i="99"/>
  <c r="P142" i="99"/>
  <c r="AB142" i="99"/>
  <c r="D146" i="99"/>
  <c r="P146" i="99"/>
  <c r="J148" i="99"/>
  <c r="V148" i="99"/>
  <c r="D150" i="99"/>
  <c r="P177" i="99"/>
  <c r="V183" i="99"/>
  <c r="P28" i="100"/>
  <c r="AB46" i="100"/>
  <c r="J149" i="100"/>
  <c r="P155" i="100"/>
  <c r="V159" i="100"/>
  <c r="AB180" i="100"/>
  <c r="D184" i="100"/>
  <c r="AB184" i="100"/>
  <c r="J186" i="100"/>
  <c r="V24" i="101"/>
  <c r="D26" i="101"/>
  <c r="V28" i="101"/>
  <c r="D30" i="101"/>
  <c r="V32" i="101"/>
  <c r="D34" i="101"/>
  <c r="V36" i="101"/>
  <c r="AH174" i="108"/>
  <c r="AH127" i="112"/>
  <c r="AH131" i="112"/>
  <c r="AH135" i="112"/>
  <c r="AH188" i="113"/>
  <c r="D172" i="97"/>
  <c r="V127" i="98"/>
  <c r="P155" i="98"/>
  <c r="V160" i="98"/>
  <c r="AB162" i="98"/>
  <c r="V168" i="98"/>
  <c r="D170" i="98"/>
  <c r="P181" i="98"/>
  <c r="P189" i="98"/>
  <c r="J33" i="99"/>
  <c r="P41" i="99"/>
  <c r="AB45" i="99"/>
  <c r="P49" i="99"/>
  <c r="J59" i="101"/>
  <c r="V59" i="101"/>
  <c r="J138" i="101"/>
  <c r="V167" i="101"/>
  <c r="D23" i="102"/>
  <c r="J25" i="102"/>
  <c r="V25" i="102"/>
  <c r="D27" i="102"/>
  <c r="J29" i="102"/>
  <c r="J33" i="102"/>
  <c r="V33" i="102"/>
  <c r="J115" i="102"/>
  <c r="V146" i="102"/>
  <c r="V160" i="102"/>
  <c r="P161" i="102"/>
  <c r="V164" i="102"/>
  <c r="P165" i="102"/>
  <c r="D81" i="103"/>
  <c r="AB85" i="103"/>
  <c r="D99" i="103"/>
  <c r="J110" i="103"/>
  <c r="D113" i="103"/>
  <c r="D96" i="104"/>
  <c r="AB30" i="105"/>
  <c r="J35" i="105"/>
  <c r="P39" i="105"/>
  <c r="AB52" i="105"/>
  <c r="J59" i="105"/>
  <c r="AB66" i="105"/>
  <c r="J125" i="106"/>
  <c r="V125" i="106"/>
  <c r="P127" i="106"/>
  <c r="AB145" i="106"/>
  <c r="J147" i="106"/>
  <c r="J151" i="106"/>
  <c r="D158" i="106"/>
  <c r="P159" i="106"/>
  <c r="P163" i="106"/>
  <c r="P181" i="106"/>
  <c r="V187" i="106"/>
  <c r="J25" i="108"/>
  <c r="D77" i="108"/>
  <c r="P153" i="108"/>
  <c r="AB50" i="107"/>
  <c r="AB56" i="107"/>
  <c r="J80" i="107"/>
  <c r="D82" i="107"/>
  <c r="V95" i="107"/>
  <c r="V103" i="107"/>
  <c r="AB142" i="107"/>
  <c r="D56" i="109"/>
  <c r="J59" i="109"/>
  <c r="D64" i="109"/>
  <c r="P69" i="109"/>
  <c r="V125" i="109"/>
  <c r="D127" i="109"/>
  <c r="P128" i="109"/>
  <c r="D142" i="109"/>
  <c r="D183" i="109"/>
  <c r="AB183" i="109"/>
  <c r="V149" i="110"/>
  <c r="J162" i="110"/>
  <c r="J186" i="110"/>
  <c r="P188" i="110"/>
  <c r="D43" i="111"/>
  <c r="AB94" i="111"/>
  <c r="J143" i="111"/>
  <c r="D145" i="111"/>
  <c r="AB146" i="111"/>
  <c r="P182" i="111"/>
  <c r="V184" i="111"/>
  <c r="P186" i="111"/>
  <c r="V188" i="111"/>
  <c r="AB70" i="114"/>
  <c r="D84" i="114"/>
  <c r="P94" i="114"/>
  <c r="D97" i="114"/>
  <c r="D101" i="114"/>
  <c r="J103" i="114"/>
  <c r="J110" i="114"/>
  <c r="V110" i="114"/>
  <c r="AB129" i="114"/>
  <c r="J131" i="114"/>
  <c r="P134" i="114"/>
  <c r="J135" i="114"/>
  <c r="J146" i="114"/>
  <c r="V150" i="114"/>
  <c r="V154" i="114"/>
  <c r="D162" i="114"/>
  <c r="AB166" i="114"/>
  <c r="J175" i="114"/>
  <c r="P181" i="114"/>
  <c r="P77" i="115"/>
  <c r="AB92" i="115"/>
  <c r="AB96" i="115"/>
  <c r="D120" i="115"/>
  <c r="D133" i="115"/>
  <c r="AB137" i="115"/>
  <c r="D154" i="116"/>
  <c r="J159" i="116"/>
  <c r="V159" i="116"/>
  <c r="J163" i="116"/>
  <c r="V163" i="116"/>
  <c r="J167" i="116"/>
  <c r="AB176" i="116"/>
  <c r="AB184" i="116"/>
  <c r="D22" i="117"/>
  <c r="J24" i="117"/>
  <c r="D26" i="117"/>
  <c r="D30" i="117"/>
  <c r="D34" i="117"/>
  <c r="P34" i="117"/>
  <c r="AB34" i="117"/>
  <c r="V36" i="117"/>
  <c r="AB48" i="117"/>
  <c r="P76" i="117"/>
  <c r="P84" i="117"/>
  <c r="AB90" i="117"/>
  <c r="D98" i="117"/>
  <c r="D102" i="117"/>
  <c r="V114" i="117"/>
  <c r="AB116" i="117"/>
  <c r="D141" i="117"/>
  <c r="P141" i="117"/>
  <c r="V176" i="117"/>
  <c r="AB178" i="117"/>
  <c r="V180" i="117"/>
  <c r="D26" i="118"/>
  <c r="V28" i="118"/>
  <c r="D30" i="118"/>
  <c r="P30" i="118"/>
  <c r="V32" i="118"/>
  <c r="D34" i="118"/>
  <c r="P34" i="118"/>
  <c r="AB34" i="118"/>
  <c r="V42" i="118"/>
  <c r="D44" i="118"/>
  <c r="P44" i="118"/>
  <c r="V46" i="118"/>
  <c r="D48" i="118"/>
  <c r="P43" i="119"/>
  <c r="D59" i="119"/>
  <c r="D63" i="119"/>
  <c r="D67" i="119"/>
  <c r="P70" i="119"/>
  <c r="AH48" i="116"/>
  <c r="AB47" i="118"/>
  <c r="AI55" i="118"/>
  <c r="P155" i="111"/>
  <c r="J181" i="111"/>
  <c r="P183" i="111"/>
  <c r="P187" i="111"/>
  <c r="J97" i="113"/>
  <c r="V150" i="113"/>
  <c r="J39" i="114"/>
  <c r="AB41" i="114"/>
  <c r="J51" i="114"/>
  <c r="J57" i="114"/>
  <c r="P73" i="114"/>
  <c r="AB82" i="114"/>
  <c r="AB95" i="114"/>
  <c r="V178" i="114"/>
  <c r="P180" i="114"/>
  <c r="V182" i="114"/>
  <c r="V186" i="114"/>
  <c r="P26" i="115"/>
  <c r="J31" i="115"/>
  <c r="J32" i="115"/>
  <c r="P34" i="115"/>
  <c r="J35" i="115"/>
  <c r="V36" i="115"/>
  <c r="D40" i="115"/>
  <c r="P40" i="115"/>
  <c r="AB40" i="115"/>
  <c r="V42" i="115"/>
  <c r="AB44" i="115"/>
  <c r="D48" i="115"/>
  <c r="P48" i="115"/>
  <c r="AB48" i="115"/>
  <c r="V50" i="115"/>
  <c r="AB52" i="115"/>
  <c r="P69" i="115"/>
  <c r="J77" i="115"/>
  <c r="V78" i="115"/>
  <c r="P80" i="115"/>
  <c r="V82" i="115"/>
  <c r="P87" i="115"/>
  <c r="J97" i="115"/>
  <c r="V97" i="115"/>
  <c r="D98" i="115"/>
  <c r="J101" i="115"/>
  <c r="V101" i="115"/>
  <c r="AB127" i="115"/>
  <c r="D56" i="116"/>
  <c r="J98" i="116"/>
  <c r="P129" i="116"/>
  <c r="V135" i="116"/>
  <c r="D158" i="116"/>
  <c r="P189" i="116"/>
  <c r="AB23" i="117"/>
  <c r="V25" i="117"/>
  <c r="AB27" i="117"/>
  <c r="V29" i="117"/>
  <c r="AB31" i="117"/>
  <c r="V33" i="117"/>
  <c r="P35" i="117"/>
  <c r="D45" i="117"/>
  <c r="J47" i="117"/>
  <c r="J51" i="117"/>
  <c r="D77" i="117"/>
  <c r="AB91" i="117"/>
  <c r="V115" i="117"/>
  <c r="D175" i="117"/>
  <c r="D179" i="117"/>
  <c r="V183" i="117"/>
  <c r="P27" i="118"/>
  <c r="J29" i="118"/>
  <c r="J43" i="118"/>
  <c r="P31" i="119"/>
  <c r="V59" i="119"/>
  <c r="P60" i="119"/>
  <c r="V63" i="119"/>
  <c r="P64" i="119"/>
  <c r="V67" i="119"/>
  <c r="P68" i="119"/>
  <c r="V74" i="119"/>
  <c r="AB79" i="119"/>
  <c r="V92" i="119"/>
  <c r="J95" i="119"/>
  <c r="P98" i="119"/>
  <c r="J100" i="119"/>
  <c r="P102" i="119"/>
  <c r="AH103" i="114"/>
  <c r="AH179" i="114"/>
  <c r="AH183" i="114"/>
  <c r="D127" i="120"/>
  <c r="AB127" i="120"/>
  <c r="D131" i="120"/>
  <c r="AB131" i="120"/>
  <c r="D135" i="120"/>
  <c r="AB135" i="120"/>
  <c r="D141" i="120"/>
  <c r="AB141" i="120"/>
  <c r="J147" i="120"/>
  <c r="AH151" i="120"/>
  <c r="P153" i="120"/>
  <c r="AB163" i="120"/>
  <c r="D170" i="120"/>
  <c r="J172" i="120"/>
  <c r="V176" i="120"/>
  <c r="P177" i="120"/>
  <c r="J183" i="120"/>
  <c r="J185" i="120"/>
  <c r="AB187" i="120"/>
  <c r="J189" i="120"/>
  <c r="J23" i="121"/>
  <c r="D25" i="121"/>
  <c r="P25" i="121"/>
  <c r="AB25" i="121"/>
  <c r="J26" i="121"/>
  <c r="D28" i="121"/>
  <c r="P29" i="121"/>
  <c r="J31" i="121"/>
  <c r="D33" i="121"/>
  <c r="P33" i="121"/>
  <c r="AB33" i="121"/>
  <c r="J34" i="121"/>
  <c r="D36" i="121"/>
  <c r="J49" i="121"/>
  <c r="P51" i="121"/>
  <c r="AB51" i="121"/>
  <c r="AB68" i="121"/>
  <c r="D111" i="121"/>
  <c r="D125" i="121"/>
  <c r="J129" i="121"/>
  <c r="AB131" i="121"/>
  <c r="J137" i="121"/>
  <c r="D141" i="121"/>
  <c r="V147" i="121"/>
  <c r="P149" i="121"/>
  <c r="J152" i="121"/>
  <c r="D154" i="121"/>
  <c r="AB164" i="121"/>
  <c r="V171" i="121"/>
  <c r="D175" i="121"/>
  <c r="P28" i="122"/>
  <c r="V30" i="122"/>
  <c r="V48" i="122"/>
  <c r="D114" i="122"/>
  <c r="P40" i="123"/>
  <c r="AB43" i="123"/>
  <c r="AH187" i="122"/>
  <c r="AH25" i="123"/>
  <c r="D125" i="120"/>
  <c r="AB125" i="120"/>
  <c r="D128" i="120"/>
  <c r="AB128" i="120"/>
  <c r="D129" i="120"/>
  <c r="AB129" i="120"/>
  <c r="D132" i="120"/>
  <c r="AB132" i="120"/>
  <c r="D133" i="120"/>
  <c r="AB133" i="120"/>
  <c r="D136" i="120"/>
  <c r="V138" i="120"/>
  <c r="D155" i="120"/>
  <c r="P155" i="120"/>
  <c r="J163" i="120"/>
  <c r="J167" i="120"/>
  <c r="V167" i="120"/>
  <c r="D168" i="120"/>
  <c r="AB169" i="120"/>
  <c r="J170" i="120"/>
  <c r="AB172" i="120"/>
  <c r="P175" i="120"/>
  <c r="P41" i="121"/>
  <c r="P49" i="121"/>
  <c r="J51" i="121"/>
  <c r="D53" i="121"/>
  <c r="P53" i="121"/>
  <c r="AB53" i="121"/>
  <c r="J57" i="121"/>
  <c r="V57" i="121"/>
  <c r="P63" i="121"/>
  <c r="D77" i="121"/>
  <c r="P78" i="121"/>
  <c r="AB78" i="121"/>
  <c r="V79" i="121"/>
  <c r="J80" i="121"/>
  <c r="V87" i="121"/>
  <c r="J90" i="121"/>
  <c r="V90" i="121"/>
  <c r="AB91" i="121"/>
  <c r="D92" i="121"/>
  <c r="J94" i="121"/>
  <c r="D95" i="121"/>
  <c r="AB96" i="121"/>
  <c r="P104" i="121"/>
  <c r="J108" i="121"/>
  <c r="V108" i="121"/>
  <c r="P110" i="121"/>
  <c r="D117" i="121"/>
  <c r="AB126" i="121"/>
  <c r="P130" i="121"/>
  <c r="P134" i="121"/>
  <c r="AB134" i="121"/>
  <c r="D148" i="121"/>
  <c r="J150" i="121"/>
  <c r="V150" i="121"/>
  <c r="J155" i="121"/>
  <c r="P159" i="121"/>
  <c r="AB163" i="121"/>
  <c r="P167" i="121"/>
  <c r="V179" i="121"/>
  <c r="P181" i="121"/>
  <c r="AB181" i="121"/>
  <c r="D185" i="121"/>
  <c r="P185" i="121"/>
  <c r="J187" i="121"/>
  <c r="P189" i="121"/>
  <c r="V29" i="122"/>
  <c r="D31" i="122"/>
  <c r="AB31" i="122"/>
  <c r="AB35" i="122"/>
  <c r="AB45" i="122"/>
  <c r="V47" i="122"/>
  <c r="D49" i="122"/>
  <c r="AB49" i="122"/>
  <c r="AB53" i="122"/>
  <c r="D63" i="122"/>
  <c r="J119" i="122"/>
  <c r="D121" i="122"/>
  <c r="D31" i="123"/>
  <c r="D46" i="123"/>
  <c r="AB46" i="123"/>
  <c r="P50" i="123"/>
  <c r="AB50" i="123"/>
  <c r="P56" i="123"/>
  <c r="D100" i="123"/>
  <c r="P100" i="123"/>
  <c r="AB100" i="123"/>
  <c r="D104" i="123"/>
  <c r="P104" i="123"/>
  <c r="AB104" i="123"/>
  <c r="V110" i="123"/>
  <c r="D120" i="123"/>
  <c r="J129" i="123"/>
  <c r="AH131" i="123"/>
  <c r="P131" i="123"/>
  <c r="V154" i="123"/>
  <c r="V97" i="125"/>
  <c r="V101" i="125"/>
  <c r="AB180" i="126"/>
  <c r="AB184" i="126"/>
  <c r="AB188" i="126"/>
  <c r="D178" i="127"/>
  <c r="AB178" i="127"/>
  <c r="J180" i="127"/>
  <c r="D182" i="127"/>
  <c r="P182" i="127"/>
  <c r="AB182" i="127"/>
  <c r="AB186" i="127"/>
  <c r="P24" i="128"/>
  <c r="J26" i="128"/>
  <c r="P28" i="128"/>
  <c r="J30" i="128"/>
  <c r="D32" i="128"/>
  <c r="V34" i="128"/>
  <c r="D36" i="128"/>
  <c r="P36" i="128"/>
  <c r="AB36" i="128"/>
  <c r="D42" i="128"/>
  <c r="P42" i="128"/>
  <c r="AB42" i="128"/>
  <c r="D46" i="128"/>
  <c r="AB56" i="128"/>
  <c r="P60" i="128"/>
  <c r="AB60" i="128"/>
  <c r="D128" i="128"/>
  <c r="V144" i="128"/>
  <c r="J127" i="129"/>
  <c r="P147" i="129"/>
  <c r="P151" i="129"/>
  <c r="P155" i="129"/>
  <c r="P161" i="129"/>
  <c r="V163" i="129"/>
  <c r="V185" i="129"/>
  <c r="AB25" i="130"/>
  <c r="D29" i="130"/>
  <c r="J78" i="130"/>
  <c r="P84" i="130"/>
  <c r="J86" i="130"/>
  <c r="V125" i="130"/>
  <c r="V148" i="130"/>
  <c r="J162" i="130"/>
  <c r="AB164" i="130"/>
  <c r="V166" i="130"/>
  <c r="J170" i="130"/>
  <c r="V116" i="131"/>
  <c r="D126" i="131"/>
  <c r="P148" i="131"/>
  <c r="P170" i="131"/>
  <c r="V110" i="132"/>
  <c r="D130" i="132"/>
  <c r="P130" i="132"/>
  <c r="AB130" i="132"/>
  <c r="D138" i="132"/>
  <c r="P138" i="132"/>
  <c r="AB138" i="132"/>
  <c r="P144" i="132"/>
  <c r="AB144" i="132"/>
  <c r="V146" i="132"/>
  <c r="P148" i="132"/>
  <c r="AB148" i="132"/>
  <c r="V150" i="132"/>
  <c r="J160" i="132"/>
  <c r="D188" i="133"/>
  <c r="D108" i="123"/>
  <c r="AH113" i="123"/>
  <c r="D127" i="123"/>
  <c r="V131" i="123"/>
  <c r="AH132" i="123"/>
  <c r="J168" i="123"/>
  <c r="AH172" i="125"/>
  <c r="AH96" i="126"/>
  <c r="AH100" i="126"/>
  <c r="V60" i="127"/>
  <c r="AB145" i="127"/>
  <c r="P149" i="127"/>
  <c r="J155" i="127"/>
  <c r="J165" i="127"/>
  <c r="V169" i="127"/>
  <c r="P171" i="127"/>
  <c r="J115" i="131"/>
  <c r="AB137" i="131"/>
  <c r="AB25" i="132"/>
  <c r="J62" i="132"/>
  <c r="D172" i="132"/>
  <c r="P75" i="123"/>
  <c r="V185" i="123"/>
  <c r="J41" i="125"/>
  <c r="J45" i="125"/>
  <c r="J49" i="125"/>
  <c r="J53" i="125"/>
  <c r="P65" i="125"/>
  <c r="P83" i="125"/>
  <c r="P133" i="125"/>
  <c r="V171" i="125"/>
  <c r="D172" i="125"/>
  <c r="J116" i="126"/>
  <c r="V27" i="127"/>
  <c r="D28" i="127"/>
  <c r="D36" i="127"/>
  <c r="V40" i="127"/>
  <c r="D50" i="127"/>
  <c r="V114" i="131"/>
  <c r="D120" i="131"/>
  <c r="AB120" i="131"/>
  <c r="P168" i="131"/>
  <c r="AB114" i="133"/>
  <c r="V143" i="133"/>
  <c r="AB25" i="95"/>
  <c r="J27" i="95"/>
  <c r="D29" i="95"/>
  <c r="P29" i="95"/>
  <c r="D39" i="95"/>
  <c r="AB60" i="95"/>
  <c r="P78" i="95"/>
  <c r="D86" i="95"/>
  <c r="P87" i="95"/>
  <c r="AB87" i="95"/>
  <c r="D93" i="95"/>
  <c r="P93" i="95"/>
  <c r="P101" i="95"/>
  <c r="P107" i="95"/>
  <c r="D111" i="95"/>
  <c r="V116" i="95"/>
  <c r="P125" i="95"/>
  <c r="AB125" i="95"/>
  <c r="P133" i="95"/>
  <c r="D137" i="95"/>
  <c r="P137" i="95"/>
  <c r="AB137" i="95"/>
  <c r="D143" i="95"/>
  <c r="J149" i="95"/>
  <c r="V149" i="95"/>
  <c r="D150" i="95"/>
  <c r="J170" i="95"/>
  <c r="V171" i="95"/>
  <c r="J176" i="95"/>
  <c r="V80" i="97"/>
  <c r="J150" i="97"/>
  <c r="AB152" i="97"/>
  <c r="J172" i="97"/>
  <c r="S191" i="99"/>
  <c r="AB50" i="99"/>
  <c r="V53" i="99"/>
  <c r="AB56" i="99"/>
  <c r="P93" i="99"/>
  <c r="D97" i="99"/>
  <c r="P97" i="99"/>
  <c r="V99" i="99"/>
  <c r="P101" i="99"/>
  <c r="AB101" i="99"/>
  <c r="J184" i="99"/>
  <c r="P107" i="100"/>
  <c r="D111" i="100"/>
  <c r="P118" i="100"/>
  <c r="AB119" i="100"/>
  <c r="AH160" i="95"/>
  <c r="AH178" i="95"/>
  <c r="AH159" i="98"/>
  <c r="AH163" i="98"/>
  <c r="AH155" i="100"/>
  <c r="AH32" i="95"/>
  <c r="AH112" i="95"/>
  <c r="AH168" i="95"/>
  <c r="AH172" i="95"/>
  <c r="AH167" i="98"/>
  <c r="AH169" i="98"/>
  <c r="AI38" i="99"/>
  <c r="AI72" i="99"/>
  <c r="D27" i="95"/>
  <c r="J32" i="95"/>
  <c r="AB35" i="95"/>
  <c r="AH41" i="95"/>
  <c r="J65" i="95"/>
  <c r="J69" i="95"/>
  <c r="AB70" i="95"/>
  <c r="AB76" i="95"/>
  <c r="AH77" i="95"/>
  <c r="V187" i="95"/>
  <c r="D23" i="96"/>
  <c r="AB23" i="96"/>
  <c r="V25" i="96"/>
  <c r="J29" i="96"/>
  <c r="V29" i="96"/>
  <c r="D35" i="96"/>
  <c r="D82" i="96"/>
  <c r="V98" i="96"/>
  <c r="P100" i="96"/>
  <c r="AB100" i="96"/>
  <c r="V101" i="96"/>
  <c r="D104" i="96"/>
  <c r="D114" i="96"/>
  <c r="P114" i="96"/>
  <c r="AB114" i="96"/>
  <c r="J116" i="96"/>
  <c r="V116" i="96"/>
  <c r="D118" i="96"/>
  <c r="P119" i="96"/>
  <c r="J124" i="96"/>
  <c r="J126" i="96"/>
  <c r="AB127" i="96"/>
  <c r="J130" i="96"/>
  <c r="J138" i="96"/>
  <c r="V138" i="96"/>
  <c r="D142" i="96"/>
  <c r="P142" i="96"/>
  <c r="P146" i="96"/>
  <c r="AB146" i="96"/>
  <c r="V148" i="96"/>
  <c r="D149" i="96"/>
  <c r="P154" i="96"/>
  <c r="V158" i="96"/>
  <c r="V159" i="96"/>
  <c r="D161" i="96"/>
  <c r="P161" i="96"/>
  <c r="AB161" i="96"/>
  <c r="D165" i="96"/>
  <c r="AB165" i="96"/>
  <c r="AB169" i="96"/>
  <c r="V172" i="96"/>
  <c r="D175" i="96"/>
  <c r="AE174" i="96"/>
  <c r="P176" i="96"/>
  <c r="V180" i="96"/>
  <c r="D183" i="96"/>
  <c r="AB183" i="96"/>
  <c r="V184" i="96"/>
  <c r="J189" i="96"/>
  <c r="D25" i="97"/>
  <c r="AB25" i="97"/>
  <c r="V26" i="97"/>
  <c r="AH27" i="97"/>
  <c r="D28" i="97"/>
  <c r="AB29" i="97"/>
  <c r="J31" i="97"/>
  <c r="J35" i="97"/>
  <c r="V35" i="97"/>
  <c r="D36" i="97"/>
  <c r="AB36" i="97"/>
  <c r="V42" i="97"/>
  <c r="V46" i="97"/>
  <c r="V50" i="97"/>
  <c r="J65" i="97"/>
  <c r="D66" i="97"/>
  <c r="AB67" i="97"/>
  <c r="J69" i="97"/>
  <c r="J125" i="97"/>
  <c r="J129" i="97"/>
  <c r="J133" i="97"/>
  <c r="J137" i="97"/>
  <c r="AI140" i="97"/>
  <c r="AB145" i="97"/>
  <c r="P149" i="97"/>
  <c r="P159" i="97"/>
  <c r="P185" i="97"/>
  <c r="AB189" i="97"/>
  <c r="J25" i="98"/>
  <c r="J29" i="98"/>
  <c r="J33" i="98"/>
  <c r="AI38" i="98"/>
  <c r="D59" i="98"/>
  <c r="J101" i="98"/>
  <c r="D114" i="98"/>
  <c r="P114" i="98"/>
  <c r="J115" i="98"/>
  <c r="D117" i="98"/>
  <c r="D146" i="103"/>
  <c r="AB40" i="101"/>
  <c r="V42" i="101"/>
  <c r="AB44" i="101"/>
  <c r="V46" i="101"/>
  <c r="J50" i="101"/>
  <c r="D52" i="101"/>
  <c r="D138" i="101"/>
  <c r="J150" i="101"/>
  <c r="V150" i="101"/>
  <c r="P152" i="101"/>
  <c r="AB152" i="101"/>
  <c r="J154" i="101"/>
  <c r="D177" i="101"/>
  <c r="V179" i="101"/>
  <c r="P181" i="101"/>
  <c r="AB181" i="101"/>
  <c r="V183" i="101"/>
  <c r="V75" i="102"/>
  <c r="P77" i="102"/>
  <c r="AB77" i="102"/>
  <c r="P78" i="102"/>
  <c r="AB78" i="102"/>
  <c r="AB82" i="102"/>
  <c r="D87" i="102"/>
  <c r="AB87" i="102"/>
  <c r="J91" i="102"/>
  <c r="P93" i="102"/>
  <c r="AB96" i="102"/>
  <c r="AB98" i="102"/>
  <c r="J100" i="102"/>
  <c r="V100" i="102"/>
  <c r="J104" i="102"/>
  <c r="V104" i="102"/>
  <c r="J114" i="102"/>
  <c r="V114" i="102"/>
  <c r="P126" i="102"/>
  <c r="AB126" i="102"/>
  <c r="P137" i="102"/>
  <c r="AB137" i="102"/>
  <c r="D143" i="102"/>
  <c r="J149" i="102"/>
  <c r="V149" i="102"/>
  <c r="AB151" i="102"/>
  <c r="AB155" i="102"/>
  <c r="V172" i="102"/>
  <c r="P23" i="103"/>
  <c r="AB23" i="103"/>
  <c r="AB27" i="103"/>
  <c r="D35" i="103"/>
  <c r="AB35" i="103"/>
  <c r="D41" i="103"/>
  <c r="J47" i="103"/>
  <c r="V51" i="103"/>
  <c r="V176" i="103"/>
  <c r="AB60" i="104"/>
  <c r="V62" i="104"/>
  <c r="AB68" i="104"/>
  <c r="V70" i="104"/>
  <c r="V76" i="104"/>
  <c r="D78" i="104"/>
  <c r="V80" i="104"/>
  <c r="P111" i="104"/>
  <c r="AB111" i="104"/>
  <c r="V113" i="104"/>
  <c r="P117" i="104"/>
  <c r="V125" i="104"/>
  <c r="V133" i="104"/>
  <c r="V137" i="104"/>
  <c r="P53" i="105"/>
  <c r="AB53" i="105"/>
  <c r="AB132" i="105"/>
  <c r="AB146" i="105"/>
  <c r="V152" i="105"/>
  <c r="P128" i="108"/>
  <c r="D136" i="108"/>
  <c r="V159" i="108"/>
  <c r="V171" i="108"/>
  <c r="J185" i="108"/>
  <c r="J23" i="107"/>
  <c r="V23" i="107"/>
  <c r="D25" i="107"/>
  <c r="AB25" i="107"/>
  <c r="V81" i="111"/>
  <c r="D52" i="99"/>
  <c r="J56" i="99"/>
  <c r="D58" i="99"/>
  <c r="P59" i="99"/>
  <c r="P63" i="99"/>
  <c r="AB70" i="99"/>
  <c r="J79" i="99"/>
  <c r="D80" i="99"/>
  <c r="P81" i="99"/>
  <c r="AB81" i="99"/>
  <c r="P85" i="99"/>
  <c r="AH120" i="99"/>
  <c r="P159" i="99"/>
  <c r="V165" i="99"/>
  <c r="AH35" i="100"/>
  <c r="AI55" i="100"/>
  <c r="J126" i="100"/>
  <c r="V126" i="100"/>
  <c r="J130" i="100"/>
  <c r="D149" i="100"/>
  <c r="D153" i="100"/>
  <c r="AB163" i="100"/>
  <c r="P61" i="101"/>
  <c r="P66" i="101"/>
  <c r="J67" i="101"/>
  <c r="D94" i="101"/>
  <c r="J95" i="101"/>
  <c r="V103" i="101"/>
  <c r="D107" i="101"/>
  <c r="AB107" i="101"/>
  <c r="D116" i="101"/>
  <c r="P116" i="101"/>
  <c r="J117" i="101"/>
  <c r="AB120" i="101"/>
  <c r="D133" i="101"/>
  <c r="AB114" i="102"/>
  <c r="P142" i="102"/>
  <c r="P146" i="102"/>
  <c r="P176" i="102"/>
  <c r="V178" i="102"/>
  <c r="P179" i="102"/>
  <c r="V182" i="102"/>
  <c r="P183" i="102"/>
  <c r="V186" i="102"/>
  <c r="P30" i="103"/>
  <c r="AB30" i="103"/>
  <c r="D34" i="103"/>
  <c r="P34" i="103"/>
  <c r="P52" i="103"/>
  <c r="J56" i="103"/>
  <c r="V63" i="103"/>
  <c r="AB70" i="103"/>
  <c r="AI72" i="103"/>
  <c r="AH76" i="103"/>
  <c r="J84" i="103"/>
  <c r="D87" i="103"/>
  <c r="AB87" i="103"/>
  <c r="P96" i="103"/>
  <c r="AB97" i="103"/>
  <c r="P101" i="103"/>
  <c r="D107" i="103"/>
  <c r="AB107" i="103"/>
  <c r="V109" i="103"/>
  <c r="P111" i="103"/>
  <c r="V136" i="103"/>
  <c r="D138" i="103"/>
  <c r="Y140" i="103"/>
  <c r="V142" i="103"/>
  <c r="AB144" i="103"/>
  <c r="J161" i="103"/>
  <c r="J175" i="103"/>
  <c r="D177" i="103"/>
  <c r="J179" i="103"/>
  <c r="V179" i="103"/>
  <c r="J183" i="103"/>
  <c r="V183" i="103"/>
  <c r="AB185" i="103"/>
  <c r="P23" i="104"/>
  <c r="AB23" i="104"/>
  <c r="P27" i="104"/>
  <c r="P59" i="104"/>
  <c r="J65" i="104"/>
  <c r="J69" i="104"/>
  <c r="AB80" i="104"/>
  <c r="V83" i="104"/>
  <c r="D100" i="104"/>
  <c r="J108" i="104"/>
  <c r="J128" i="104"/>
  <c r="J136" i="104"/>
  <c r="J161" i="104"/>
  <c r="J165" i="104"/>
  <c r="J169" i="104"/>
  <c r="J175" i="104"/>
  <c r="J179" i="104"/>
  <c r="V179" i="104"/>
  <c r="J183" i="104"/>
  <c r="V183" i="104"/>
  <c r="J187" i="104"/>
  <c r="P23" i="105"/>
  <c r="AH34" i="105"/>
  <c r="P34" i="105"/>
  <c r="AB34" i="105"/>
  <c r="P62" i="105"/>
  <c r="AH69" i="105"/>
  <c r="D77" i="105"/>
  <c r="P77" i="105"/>
  <c r="D103" i="105"/>
  <c r="AB109" i="105"/>
  <c r="AB117" i="105"/>
  <c r="J119" i="105"/>
  <c r="P127" i="105"/>
  <c r="P131" i="105"/>
  <c r="P46" i="106"/>
  <c r="P50" i="106"/>
  <c r="D117" i="106"/>
  <c r="D121" i="106"/>
  <c r="V144" i="106"/>
  <c r="AB58" i="108"/>
  <c r="AB70" i="108"/>
  <c r="J74" i="108"/>
  <c r="P76" i="108"/>
  <c r="AB76" i="108"/>
  <c r="P80" i="108"/>
  <c r="V81" i="108"/>
  <c r="J82" i="108"/>
  <c r="D83" i="108"/>
  <c r="J86" i="108"/>
  <c r="AB87" i="108"/>
  <c r="P90" i="108"/>
  <c r="AB90" i="108"/>
  <c r="V91" i="108"/>
  <c r="P94" i="108"/>
  <c r="AB94" i="108"/>
  <c r="V95" i="108"/>
  <c r="J96" i="108"/>
  <c r="V96" i="108"/>
  <c r="P97" i="108"/>
  <c r="D98" i="108"/>
  <c r="D102" i="108"/>
  <c r="V103" i="108"/>
  <c r="D135" i="108"/>
  <c r="J155" i="108"/>
  <c r="P159" i="108"/>
  <c r="AH166" i="108"/>
  <c r="AH168" i="108"/>
  <c r="AH172" i="108"/>
  <c r="AH176" i="108"/>
  <c r="AH178" i="108"/>
  <c r="AH182" i="108"/>
  <c r="AH186" i="108"/>
  <c r="AH188" i="108"/>
  <c r="D27" i="107"/>
  <c r="J114" i="107"/>
  <c r="D116" i="107"/>
  <c r="AB116" i="107"/>
  <c r="J118" i="107"/>
  <c r="V118" i="107"/>
  <c r="D120" i="107"/>
  <c r="AB120" i="107"/>
  <c r="V131" i="107"/>
  <c r="AH85" i="109"/>
  <c r="P144" i="109"/>
  <c r="J76" i="111"/>
  <c r="D96" i="111"/>
  <c r="V183" i="100"/>
  <c r="AB23" i="101"/>
  <c r="AB27" i="101"/>
  <c r="AB31" i="101"/>
  <c r="AB35" i="101"/>
  <c r="D60" i="101"/>
  <c r="AH69" i="101"/>
  <c r="V116" i="101"/>
  <c r="AB135" i="101"/>
  <c r="D149" i="101"/>
  <c r="V119" i="102"/>
  <c r="P121" i="102"/>
  <c r="AE123" i="103"/>
  <c r="P142" i="103"/>
  <c r="AH146" i="103"/>
  <c r="P161" i="103"/>
  <c r="P179" i="103"/>
  <c r="P183" i="103"/>
  <c r="D58" i="104"/>
  <c r="J59" i="104"/>
  <c r="P99" i="104"/>
  <c r="AH144" i="104"/>
  <c r="AI174" i="104"/>
  <c r="AB36" i="105"/>
  <c r="P47" i="105"/>
  <c r="AB47" i="105"/>
  <c r="V48" i="105"/>
  <c r="D52" i="105"/>
  <c r="J81" i="105"/>
  <c r="P97" i="105"/>
  <c r="J127" i="105"/>
  <c r="AB25" i="108"/>
  <c r="J80" i="108"/>
  <c r="J94" i="108"/>
  <c r="AH95" i="108"/>
  <c r="AH97" i="108"/>
  <c r="V98" i="108"/>
  <c r="AB100" i="108"/>
  <c r="V109" i="108"/>
  <c r="V121" i="108"/>
  <c r="P151" i="108"/>
  <c r="D166" i="108"/>
  <c r="AB170" i="108"/>
  <c r="D176" i="108"/>
  <c r="AB180" i="108"/>
  <c r="J182" i="108"/>
  <c r="D188" i="108"/>
  <c r="AB188" i="108"/>
  <c r="P22" i="107"/>
  <c r="V36" i="107"/>
  <c r="J46" i="107"/>
  <c r="V87" i="107"/>
  <c r="J116" i="107"/>
  <c r="D118" i="107"/>
  <c r="J120" i="107"/>
  <c r="J141" i="109"/>
  <c r="P95" i="111"/>
  <c r="AB76" i="107"/>
  <c r="J82" i="107"/>
  <c r="D84" i="107"/>
  <c r="P95" i="107"/>
  <c r="AH151" i="113"/>
  <c r="AH96" i="114"/>
  <c r="AH146" i="117"/>
  <c r="AH164" i="117"/>
  <c r="V47" i="118"/>
  <c r="AH77" i="118"/>
  <c r="V135" i="107"/>
  <c r="D144" i="107"/>
  <c r="P145" i="107"/>
  <c r="P149" i="107"/>
  <c r="J151" i="107"/>
  <c r="V151" i="107"/>
  <c r="D152" i="107"/>
  <c r="V154" i="107"/>
  <c r="D46" i="109"/>
  <c r="AB74" i="109"/>
  <c r="V76" i="109"/>
  <c r="AB78" i="109"/>
  <c r="V91" i="109"/>
  <c r="P93" i="109"/>
  <c r="V109" i="109"/>
  <c r="AH112" i="109"/>
  <c r="AB116" i="109"/>
  <c r="V126" i="109"/>
  <c r="V161" i="109"/>
  <c r="V25" i="110"/>
  <c r="V33" i="110"/>
  <c r="AB42" i="110"/>
  <c r="V43" i="110"/>
  <c r="P49" i="110"/>
  <c r="P53" i="110"/>
  <c r="D56" i="110"/>
  <c r="D60" i="110"/>
  <c r="D64" i="110"/>
  <c r="AB74" i="110"/>
  <c r="D78" i="110"/>
  <c r="AB78" i="110"/>
  <c r="D82" i="110"/>
  <c r="J84" i="110"/>
  <c r="AB86" i="110"/>
  <c r="AB110" i="110"/>
  <c r="D114" i="110"/>
  <c r="J116" i="110"/>
  <c r="AB118" i="110"/>
  <c r="P124" i="110"/>
  <c r="J126" i="110"/>
  <c r="V165" i="110"/>
  <c r="J45" i="111"/>
  <c r="AB46" i="111"/>
  <c r="P56" i="111"/>
  <c r="V58" i="111"/>
  <c r="V62" i="111"/>
  <c r="P65" i="111"/>
  <c r="V66" i="111"/>
  <c r="P69" i="111"/>
  <c r="V70" i="111"/>
  <c r="D79" i="111"/>
  <c r="D80" i="111"/>
  <c r="AB80" i="111"/>
  <c r="J82" i="111"/>
  <c r="AB84" i="111"/>
  <c r="P91" i="111"/>
  <c r="J96" i="111"/>
  <c r="AB98" i="111"/>
  <c r="D108" i="111"/>
  <c r="AB108" i="111"/>
  <c r="J110" i="111"/>
  <c r="AB111" i="111"/>
  <c r="P60" i="112"/>
  <c r="D63" i="112"/>
  <c r="D78" i="112"/>
  <c r="D86" i="112"/>
  <c r="J124" i="112"/>
  <c r="V124" i="112"/>
  <c r="D126" i="112"/>
  <c r="AB126" i="112"/>
  <c r="AB130" i="112"/>
  <c r="J132" i="112"/>
  <c r="V132" i="112"/>
  <c r="D134" i="112"/>
  <c r="AB134" i="112"/>
  <c r="AB138" i="112"/>
  <c r="AB145" i="112"/>
  <c r="D148" i="112"/>
  <c r="P159" i="112"/>
  <c r="AB162" i="112"/>
  <c r="AB170" i="112"/>
  <c r="V179" i="112"/>
  <c r="P181" i="112"/>
  <c r="D188" i="112"/>
  <c r="P26" i="113"/>
  <c r="P30" i="113"/>
  <c r="P86" i="113"/>
  <c r="AB101" i="113"/>
  <c r="J113" i="113"/>
  <c r="J128" i="113"/>
  <c r="D130" i="113"/>
  <c r="P130" i="113"/>
  <c r="AB130" i="113"/>
  <c r="P147" i="113"/>
  <c r="D23" i="114"/>
  <c r="AB26" i="114"/>
  <c r="D27" i="114"/>
  <c r="J28" i="114"/>
  <c r="P31" i="114"/>
  <c r="P32" i="114"/>
  <c r="J33" i="114"/>
  <c r="AB35" i="114"/>
  <c r="P36" i="114"/>
  <c r="AH39" i="114"/>
  <c r="J41" i="114"/>
  <c r="AB42" i="114"/>
  <c r="AB43" i="114"/>
  <c r="J45" i="114"/>
  <c r="D47" i="114"/>
  <c r="V48" i="114"/>
  <c r="J49" i="114"/>
  <c r="P69" i="114"/>
  <c r="P75" i="114"/>
  <c r="P79" i="114"/>
  <c r="AB79" i="114"/>
  <c r="D82" i="114"/>
  <c r="V83" i="114"/>
  <c r="J84" i="114"/>
  <c r="D86" i="114"/>
  <c r="AB86" i="114"/>
  <c r="AH95" i="114"/>
  <c r="V126" i="114"/>
  <c r="V138" i="114"/>
  <c r="D150" i="114"/>
  <c r="D154" i="114"/>
  <c r="J189" i="115"/>
  <c r="J130" i="116"/>
  <c r="V130" i="116"/>
  <c r="P131" i="116"/>
  <c r="V137" i="116"/>
  <c r="J166" i="116"/>
  <c r="AB25" i="117"/>
  <c r="V27" i="117"/>
  <c r="AB29" i="117"/>
  <c r="V31" i="117"/>
  <c r="AB33" i="117"/>
  <c r="J35" i="117"/>
  <c r="J53" i="117"/>
  <c r="V103" i="117"/>
  <c r="P115" i="117"/>
  <c r="P119" i="117"/>
  <c r="J142" i="117"/>
  <c r="D177" i="117"/>
  <c r="D181" i="117"/>
  <c r="V185" i="117"/>
  <c r="J27" i="118"/>
  <c r="P39" i="118"/>
  <c r="AH67" i="119"/>
  <c r="P169" i="107"/>
  <c r="D178" i="107"/>
  <c r="D70" i="109"/>
  <c r="V97" i="109"/>
  <c r="J112" i="109"/>
  <c r="J160" i="109"/>
  <c r="P186" i="109"/>
  <c r="J188" i="109"/>
  <c r="J30" i="110"/>
  <c r="D32" i="110"/>
  <c r="V69" i="110"/>
  <c r="V87" i="110"/>
  <c r="D130" i="110"/>
  <c r="J133" i="110"/>
  <c r="D134" i="110"/>
  <c r="D135" i="110"/>
  <c r="P135" i="110"/>
  <c r="AB135" i="110"/>
  <c r="AB137" i="110"/>
  <c r="J142" i="110"/>
  <c r="J143" i="110"/>
  <c r="D145" i="110"/>
  <c r="P145" i="110"/>
  <c r="V147" i="110"/>
  <c r="P148" i="110"/>
  <c r="D149" i="110"/>
  <c r="P150" i="110"/>
  <c r="P154" i="110"/>
  <c r="AB155" i="110"/>
  <c r="V159" i="110"/>
  <c r="P160" i="110"/>
  <c r="P161" i="110"/>
  <c r="AB161" i="110"/>
  <c r="AB162" i="110"/>
  <c r="J164" i="110"/>
  <c r="D48" i="111"/>
  <c r="V50" i="111"/>
  <c r="P110" i="111"/>
  <c r="P114" i="111"/>
  <c r="AB114" i="111"/>
  <c r="AB135" i="111"/>
  <c r="J137" i="111"/>
  <c r="AB166" i="111"/>
  <c r="V168" i="111"/>
  <c r="D170" i="111"/>
  <c r="AB176" i="111"/>
  <c r="AB180" i="111"/>
  <c r="V182" i="111"/>
  <c r="D184" i="111"/>
  <c r="D188" i="111"/>
  <c r="AB49" i="112"/>
  <c r="V59" i="112"/>
  <c r="V77" i="112"/>
  <c r="V85" i="112"/>
  <c r="D101" i="112"/>
  <c r="AB119" i="112"/>
  <c r="D127" i="112"/>
  <c r="J129" i="112"/>
  <c r="D131" i="112"/>
  <c r="AB131" i="112"/>
  <c r="D135" i="112"/>
  <c r="J137" i="112"/>
  <c r="AB178" i="112"/>
  <c r="J180" i="112"/>
  <c r="P110" i="113"/>
  <c r="P150" i="113"/>
  <c r="J159" i="113"/>
  <c r="J167" i="113"/>
  <c r="D172" i="113"/>
  <c r="AB178" i="113"/>
  <c r="V180" i="113"/>
  <c r="D182" i="113"/>
  <c r="D58" i="114"/>
  <c r="D66" i="114"/>
  <c r="V97" i="114"/>
  <c r="V125" i="114"/>
  <c r="AB135" i="114"/>
  <c r="D186" i="114"/>
  <c r="V44" i="115"/>
  <c r="V52" i="115"/>
  <c r="D78" i="115"/>
  <c r="V95" i="115"/>
  <c r="AB112" i="115"/>
  <c r="J118" i="115"/>
  <c r="V129" i="115"/>
  <c r="P138" i="115"/>
  <c r="D145" i="115"/>
  <c r="P145" i="115"/>
  <c r="AB145" i="115"/>
  <c r="J161" i="115"/>
  <c r="P97" i="116"/>
  <c r="AB97" i="116"/>
  <c r="V128" i="116"/>
  <c r="AB152" i="116"/>
  <c r="P159" i="116"/>
  <c r="AB159" i="116"/>
  <c r="P167" i="116"/>
  <c r="J176" i="116"/>
  <c r="V176" i="116"/>
  <c r="AB178" i="116"/>
  <c r="D182" i="116"/>
  <c r="AB182" i="116"/>
  <c r="J184" i="116"/>
  <c r="V184" i="116"/>
  <c r="D186" i="116"/>
  <c r="J188" i="116"/>
  <c r="V188" i="116"/>
  <c r="D24" i="117"/>
  <c r="D28" i="117"/>
  <c r="D32" i="117"/>
  <c r="P36" i="117"/>
  <c r="J48" i="117"/>
  <c r="V48" i="117"/>
  <c r="J52" i="117"/>
  <c r="AB92" i="117"/>
  <c r="D96" i="117"/>
  <c r="V102" i="117"/>
  <c r="AB104" i="117"/>
  <c r="D114" i="117"/>
  <c r="AB114" i="117"/>
  <c r="D118" i="117"/>
  <c r="AB118" i="117"/>
  <c r="J120" i="117"/>
  <c r="J141" i="117"/>
  <c r="P143" i="117"/>
  <c r="AB143" i="117"/>
  <c r="D176" i="117"/>
  <c r="P176" i="117"/>
  <c r="AB176" i="117"/>
  <c r="J178" i="117"/>
  <c r="P180" i="117"/>
  <c r="AB180" i="117"/>
  <c r="AB182" i="117"/>
  <c r="P186" i="117"/>
  <c r="AB28" i="118"/>
  <c r="V30" i="118"/>
  <c r="AB42" i="118"/>
  <c r="V44" i="118"/>
  <c r="AH95" i="122"/>
  <c r="D112" i="122"/>
  <c r="J137" i="122"/>
  <c r="D150" i="122"/>
  <c r="AB150" i="122"/>
  <c r="J152" i="122"/>
  <c r="D154" i="122"/>
  <c r="AB154" i="122"/>
  <c r="AB160" i="123"/>
  <c r="P165" i="123"/>
  <c r="AH109" i="125"/>
  <c r="P48" i="118"/>
  <c r="AB48" i="118"/>
  <c r="AB58" i="118"/>
  <c r="S157" i="118"/>
  <c r="AB158" i="118"/>
  <c r="D159" i="118"/>
  <c r="M157" i="118"/>
  <c r="Y157" i="118"/>
  <c r="AB162" i="118"/>
  <c r="D163" i="118"/>
  <c r="V164" i="118"/>
  <c r="AB166" i="118"/>
  <c r="D167" i="118"/>
  <c r="V168" i="118"/>
  <c r="AB170" i="118"/>
  <c r="D171" i="118"/>
  <c r="V172" i="118"/>
  <c r="V26" i="119"/>
  <c r="P28" i="119"/>
  <c r="V30" i="119"/>
  <c r="V31" i="119"/>
  <c r="J32" i="119"/>
  <c r="V32" i="119"/>
  <c r="P40" i="119"/>
  <c r="V42" i="119"/>
  <c r="V43" i="119"/>
  <c r="J44" i="119"/>
  <c r="V44" i="119"/>
  <c r="AB49" i="119"/>
  <c r="D53" i="119"/>
  <c r="AB53" i="119"/>
  <c r="J110" i="119"/>
  <c r="P116" i="119"/>
  <c r="AB116" i="119"/>
  <c r="J31" i="120"/>
  <c r="J42" i="120"/>
  <c r="P48" i="120"/>
  <c r="AB48" i="120"/>
  <c r="P52" i="120"/>
  <c r="J56" i="120"/>
  <c r="P58" i="120"/>
  <c r="AB58" i="120"/>
  <c r="AB62" i="120"/>
  <c r="V63" i="120"/>
  <c r="P66" i="120"/>
  <c r="P70" i="120"/>
  <c r="AB70" i="120"/>
  <c r="D172" i="122"/>
  <c r="G191" i="123"/>
  <c r="S191" i="123"/>
  <c r="AE191" i="123"/>
  <c r="AB24" i="123"/>
  <c r="AB32" i="123"/>
  <c r="V41" i="123"/>
  <c r="D49" i="123"/>
  <c r="J132" i="123"/>
  <c r="V143" i="123"/>
  <c r="J151" i="123"/>
  <c r="P153" i="123"/>
  <c r="V73" i="125"/>
  <c r="P75" i="125"/>
  <c r="V77" i="125"/>
  <c r="V81" i="125"/>
  <c r="P183" i="125"/>
  <c r="J189" i="125"/>
  <c r="AB39" i="126"/>
  <c r="J49" i="126"/>
  <c r="AB109" i="126"/>
  <c r="AB137" i="126"/>
  <c r="P60" i="118"/>
  <c r="AB60" i="118"/>
  <c r="D64" i="118"/>
  <c r="V87" i="118"/>
  <c r="AB160" i="118"/>
  <c r="D161" i="118"/>
  <c r="V162" i="118"/>
  <c r="AB164" i="118"/>
  <c r="D165" i="118"/>
  <c r="V166" i="118"/>
  <c r="AB168" i="118"/>
  <c r="D169" i="118"/>
  <c r="V170" i="118"/>
  <c r="AB172" i="118"/>
  <c r="D26" i="119"/>
  <c r="AB26" i="119"/>
  <c r="J27" i="119"/>
  <c r="J28" i="119"/>
  <c r="V28" i="119"/>
  <c r="AB30" i="119"/>
  <c r="J31" i="119"/>
  <c r="AB31" i="119"/>
  <c r="P32" i="119"/>
  <c r="AB32" i="119"/>
  <c r="AB36" i="119"/>
  <c r="J39" i="119"/>
  <c r="J40" i="119"/>
  <c r="V40" i="119"/>
  <c r="AB42" i="119"/>
  <c r="J43" i="119"/>
  <c r="AB43" i="119"/>
  <c r="P44" i="119"/>
  <c r="AB44" i="119"/>
  <c r="V49" i="119"/>
  <c r="J50" i="119"/>
  <c r="AB109" i="119"/>
  <c r="AB132" i="119"/>
  <c r="J133" i="119"/>
  <c r="J138" i="119"/>
  <c r="V138" i="119"/>
  <c r="P36" i="120"/>
  <c r="AB36" i="120"/>
  <c r="P42" i="120"/>
  <c r="P45" i="120"/>
  <c r="AB64" i="120"/>
  <c r="D68" i="120"/>
  <c r="D74" i="120"/>
  <c r="J76" i="120"/>
  <c r="D78" i="120"/>
  <c r="P78" i="120"/>
  <c r="AB82" i="120"/>
  <c r="P86" i="120"/>
  <c r="AB86" i="120"/>
  <c r="D92" i="120"/>
  <c r="P92" i="120"/>
  <c r="AB92" i="120"/>
  <c r="D96" i="120"/>
  <c r="AB103" i="120"/>
  <c r="D107" i="121"/>
  <c r="AB172" i="121"/>
  <c r="D73" i="122"/>
  <c r="P74" i="122"/>
  <c r="AB81" i="122"/>
  <c r="J84" i="122"/>
  <c r="P86" i="122"/>
  <c r="AB86" i="122"/>
  <c r="J87" i="122"/>
  <c r="J90" i="122"/>
  <c r="P92" i="122"/>
  <c r="AB92" i="122"/>
  <c r="AB95" i="122"/>
  <c r="D96" i="122"/>
  <c r="AB96" i="122"/>
  <c r="J98" i="122"/>
  <c r="D100" i="122"/>
  <c r="V101" i="122"/>
  <c r="D103" i="122"/>
  <c r="AB103" i="122"/>
  <c r="P104" i="122"/>
  <c r="V107" i="122"/>
  <c r="D110" i="122"/>
  <c r="AB113" i="122"/>
  <c r="AB158" i="122"/>
  <c r="J169" i="122"/>
  <c r="V169" i="122"/>
  <c r="AB171" i="122"/>
  <c r="J175" i="122"/>
  <c r="V175" i="122"/>
  <c r="AB177" i="122"/>
  <c r="V77" i="123"/>
  <c r="V85" i="123"/>
  <c r="V91" i="123"/>
  <c r="V95" i="123"/>
  <c r="V111" i="123"/>
  <c r="J80" i="125"/>
  <c r="V80" i="125"/>
  <c r="V90" i="125"/>
  <c r="AB92" i="125"/>
  <c r="V98" i="125"/>
  <c r="V102" i="125"/>
  <c r="P110" i="125"/>
  <c r="AB110" i="125"/>
  <c r="P114" i="125"/>
  <c r="AB114" i="125"/>
  <c r="J116" i="125"/>
  <c r="AH118" i="125"/>
  <c r="P124" i="125"/>
  <c r="J126" i="125"/>
  <c r="Y174" i="126"/>
  <c r="P47" i="127"/>
  <c r="V73" i="127"/>
  <c r="AB75" i="127"/>
  <c r="D83" i="127"/>
  <c r="AB83" i="127"/>
  <c r="D87" i="127"/>
  <c r="J84" i="128"/>
  <c r="D114" i="128"/>
  <c r="AB114" i="128"/>
  <c r="V49" i="129"/>
  <c r="J56" i="129"/>
  <c r="J61" i="129"/>
  <c r="J65" i="129"/>
  <c r="J69" i="129"/>
  <c r="P169" i="129"/>
  <c r="D128" i="125"/>
  <c r="D160" i="125"/>
  <c r="V162" i="125"/>
  <c r="D164" i="125"/>
  <c r="D168" i="125"/>
  <c r="V170" i="125"/>
  <c r="V34" i="126"/>
  <c r="P36" i="126"/>
  <c r="V44" i="126"/>
  <c r="D46" i="126"/>
  <c r="P46" i="126"/>
  <c r="D50" i="126"/>
  <c r="AB50" i="126"/>
  <c r="AB51" i="126"/>
  <c r="AB57" i="126"/>
  <c r="V63" i="126"/>
  <c r="AB93" i="126"/>
  <c r="J110" i="126"/>
  <c r="D112" i="126"/>
  <c r="D118" i="126"/>
  <c r="J120" i="126"/>
  <c r="D124" i="126"/>
  <c r="P124" i="126"/>
  <c r="P128" i="126"/>
  <c r="D143" i="126"/>
  <c r="D74" i="127"/>
  <c r="J76" i="127"/>
  <c r="V76" i="127"/>
  <c r="P78" i="127"/>
  <c r="AB78" i="127"/>
  <c r="J80" i="127"/>
  <c r="J84" i="127"/>
  <c r="V84" i="127"/>
  <c r="J90" i="127"/>
  <c r="D92" i="127"/>
  <c r="AB138" i="127"/>
  <c r="P177" i="127"/>
  <c r="V183" i="127"/>
  <c r="P185" i="127"/>
  <c r="V187" i="127"/>
  <c r="AB63" i="128"/>
  <c r="P81" i="128"/>
  <c r="P85" i="128"/>
  <c r="P99" i="128"/>
  <c r="V115" i="128"/>
  <c r="V119" i="128"/>
  <c r="AH135" i="128"/>
  <c r="V74" i="129"/>
  <c r="V78" i="129"/>
  <c r="V82" i="129"/>
  <c r="V86" i="129"/>
  <c r="AB98" i="129"/>
  <c r="D102" i="129"/>
  <c r="D108" i="129"/>
  <c r="J110" i="129"/>
  <c r="D112" i="129"/>
  <c r="P112" i="129"/>
  <c r="AB112" i="129"/>
  <c r="V114" i="129"/>
  <c r="P120" i="129"/>
  <c r="AB120" i="129"/>
  <c r="V126" i="129"/>
  <c r="AB154" i="129"/>
  <c r="J158" i="129"/>
  <c r="AB160" i="129"/>
  <c r="J166" i="129"/>
  <c r="J170" i="129"/>
  <c r="AB172" i="129"/>
  <c r="J180" i="129"/>
  <c r="D182" i="129"/>
  <c r="J184" i="129"/>
  <c r="V184" i="129"/>
  <c r="P28" i="130"/>
  <c r="D43" i="130"/>
  <c r="AI55" i="130"/>
  <c r="D57" i="130"/>
  <c r="D61" i="130"/>
  <c r="P61" i="130"/>
  <c r="AB61" i="130"/>
  <c r="D65" i="130"/>
  <c r="AB141" i="130"/>
  <c r="V143" i="130"/>
  <c r="AB145" i="130"/>
  <c r="P153" i="130"/>
  <c r="J155" i="130"/>
  <c r="P138" i="125"/>
  <c r="AB145" i="125"/>
  <c r="P163" i="125"/>
  <c r="D27" i="126"/>
  <c r="AB27" i="126"/>
  <c r="J29" i="126"/>
  <c r="D31" i="126"/>
  <c r="AB31" i="126"/>
  <c r="J33" i="126"/>
  <c r="V33" i="126"/>
  <c r="J39" i="126"/>
  <c r="P41" i="126"/>
  <c r="D49" i="126"/>
  <c r="P60" i="126"/>
  <c r="V62" i="126"/>
  <c r="D64" i="126"/>
  <c r="P64" i="126"/>
  <c r="V65" i="126"/>
  <c r="V66" i="126"/>
  <c r="P67" i="126"/>
  <c r="D68" i="126"/>
  <c r="P92" i="126"/>
  <c r="AB92" i="126"/>
  <c r="AH121" i="126"/>
  <c r="AH129" i="126"/>
  <c r="AH140" i="126"/>
  <c r="J148" i="126"/>
  <c r="V158" i="126"/>
  <c r="V162" i="126"/>
  <c r="V166" i="126"/>
  <c r="V170" i="126"/>
  <c r="V177" i="126"/>
  <c r="V181" i="126"/>
  <c r="V185" i="126"/>
  <c r="V189" i="126"/>
  <c r="P25" i="127"/>
  <c r="AB25" i="127"/>
  <c r="J29" i="127"/>
  <c r="V29" i="127"/>
  <c r="P31" i="127"/>
  <c r="AB31" i="127"/>
  <c r="D35" i="127"/>
  <c r="J39" i="127"/>
  <c r="D41" i="127"/>
  <c r="P45" i="127"/>
  <c r="AB45" i="127"/>
  <c r="V61" i="127"/>
  <c r="AH108" i="127"/>
  <c r="V108" i="127"/>
  <c r="D109" i="127"/>
  <c r="AB110" i="127"/>
  <c r="V111" i="127"/>
  <c r="D113" i="127"/>
  <c r="AH114" i="127"/>
  <c r="AB114" i="127"/>
  <c r="V115" i="127"/>
  <c r="P125" i="127"/>
  <c r="P133" i="127"/>
  <c r="V141" i="127"/>
  <c r="V145" i="127"/>
  <c r="AB146" i="127"/>
  <c r="V153" i="127"/>
  <c r="AB154" i="127"/>
  <c r="P155" i="127"/>
  <c r="J158" i="127"/>
  <c r="V159" i="127"/>
  <c r="J163" i="127"/>
  <c r="D164" i="127"/>
  <c r="P165" i="127"/>
  <c r="AB165" i="127"/>
  <c r="P169" i="127"/>
  <c r="AB176" i="127"/>
  <c r="J178" i="127"/>
  <c r="D180" i="127"/>
  <c r="J182" i="127"/>
  <c r="D188" i="127"/>
  <c r="P22" i="128"/>
  <c r="J24" i="128"/>
  <c r="P26" i="128"/>
  <c r="J28" i="128"/>
  <c r="P30" i="128"/>
  <c r="V31" i="128"/>
  <c r="J32" i="128"/>
  <c r="D34" i="128"/>
  <c r="J36" i="128"/>
  <c r="AB39" i="128"/>
  <c r="D44" i="128"/>
  <c r="D48" i="128"/>
  <c r="D58" i="128"/>
  <c r="P58" i="128"/>
  <c r="V59" i="128"/>
  <c r="D62" i="128"/>
  <c r="P62" i="128"/>
  <c r="D66" i="128"/>
  <c r="P66" i="128"/>
  <c r="V67" i="128"/>
  <c r="D70" i="128"/>
  <c r="P70" i="128"/>
  <c r="AI72" i="128"/>
  <c r="D80" i="128"/>
  <c r="AH84" i="128"/>
  <c r="AH90" i="128"/>
  <c r="AB90" i="128"/>
  <c r="P93" i="128"/>
  <c r="J110" i="128"/>
  <c r="D125" i="128"/>
  <c r="AE123" i="128"/>
  <c r="AB126" i="128"/>
  <c r="V127" i="128"/>
  <c r="AB143" i="128"/>
  <c r="J149" i="128"/>
  <c r="AB151" i="128"/>
  <c r="D155" i="128"/>
  <c r="AB155" i="128"/>
  <c r="V160" i="128"/>
  <c r="P189" i="128"/>
  <c r="J25" i="129"/>
  <c r="D40" i="129"/>
  <c r="AB40" i="129"/>
  <c r="P41" i="129"/>
  <c r="J43" i="129"/>
  <c r="J47" i="129"/>
  <c r="AB53" i="129"/>
  <c r="J73" i="129"/>
  <c r="J77" i="129"/>
  <c r="J81" i="129"/>
  <c r="J85" i="129"/>
  <c r="V91" i="129"/>
  <c r="V151" i="129"/>
  <c r="J111" i="130"/>
  <c r="J115" i="130"/>
  <c r="D142" i="130"/>
  <c r="AB154" i="130"/>
  <c r="AH176" i="130"/>
  <c r="J78" i="131"/>
  <c r="D143" i="131"/>
  <c r="D147" i="131"/>
  <c r="D165" i="131"/>
  <c r="J28" i="132"/>
  <c r="J36" i="132"/>
  <c r="J114" i="131"/>
  <c r="J116" i="131"/>
  <c r="J118" i="131"/>
  <c r="P121" i="131"/>
  <c r="J138" i="131"/>
  <c r="P146" i="131"/>
  <c r="P169" i="132"/>
  <c r="V172" i="132"/>
  <c r="J189" i="132"/>
  <c r="V24" i="133"/>
  <c r="AB26" i="133"/>
  <c r="P58" i="133"/>
  <c r="D63" i="133"/>
  <c r="AB63" i="133"/>
  <c r="P76" i="133"/>
  <c r="AB77" i="133"/>
  <c r="AB85" i="133"/>
  <c r="D102" i="133"/>
  <c r="J104" i="133"/>
  <c r="P112" i="133"/>
  <c r="J115" i="133"/>
  <c r="AB131" i="133"/>
  <c r="D142" i="133"/>
  <c r="P142" i="133"/>
  <c r="AB142" i="133"/>
  <c r="D150" i="133"/>
  <c r="AB154" i="133"/>
  <c r="AB168" i="133"/>
  <c r="D33" i="132"/>
  <c r="AB33" i="132"/>
  <c r="AB39" i="132"/>
  <c r="J118" i="133"/>
  <c r="P177" i="133"/>
  <c r="V183" i="133"/>
  <c r="P25" i="134"/>
  <c r="D34" i="134"/>
  <c r="AB44" i="134"/>
  <c r="V50" i="134"/>
  <c r="D52" i="134"/>
  <c r="AB52" i="134"/>
  <c r="AB62" i="134"/>
  <c r="D70" i="134"/>
  <c r="AI72" i="134"/>
  <c r="J82" i="134"/>
  <c r="AH84" i="134"/>
  <c r="D95" i="134"/>
  <c r="J97" i="134"/>
  <c r="J107" i="134"/>
  <c r="J111" i="134"/>
  <c r="V111" i="134"/>
  <c r="AB117" i="134"/>
  <c r="J119" i="134"/>
  <c r="V119" i="134"/>
  <c r="AB121" i="134"/>
  <c r="D129" i="134"/>
  <c r="AB133" i="134"/>
  <c r="J185" i="134"/>
  <c r="V185" i="134"/>
  <c r="AB127" i="129"/>
  <c r="V130" i="129"/>
  <c r="D131" i="129"/>
  <c r="AB131" i="129"/>
  <c r="V134" i="129"/>
  <c r="D135" i="129"/>
  <c r="AB135" i="129"/>
  <c r="M140" i="129"/>
  <c r="V141" i="129"/>
  <c r="V145" i="129"/>
  <c r="D150" i="129"/>
  <c r="AB150" i="129"/>
  <c r="AB151" i="129"/>
  <c r="J152" i="129"/>
  <c r="D170" i="129"/>
  <c r="J172" i="129"/>
  <c r="V175" i="129"/>
  <c r="AB177" i="129"/>
  <c r="D27" i="130"/>
  <c r="J28" i="130"/>
  <c r="P42" i="130"/>
  <c r="AB45" i="130"/>
  <c r="D53" i="130"/>
  <c r="D63" i="130"/>
  <c r="AB67" i="130"/>
  <c r="V69" i="130"/>
  <c r="V95" i="130"/>
  <c r="P97" i="130"/>
  <c r="D101" i="130"/>
  <c r="V103" i="130"/>
  <c r="D107" i="130"/>
  <c r="AB107" i="130"/>
  <c r="D152" i="130"/>
  <c r="P165" i="130"/>
  <c r="P169" i="130"/>
  <c r="AB31" i="131"/>
  <c r="D45" i="131"/>
  <c r="J47" i="131"/>
  <c r="D53" i="131"/>
  <c r="D59" i="131"/>
  <c r="P91" i="131"/>
  <c r="AB145" i="131"/>
  <c r="D149" i="131"/>
  <c r="AI38" i="132"/>
  <c r="P68" i="132"/>
  <c r="V80" i="132"/>
  <c r="V84" i="132"/>
  <c r="P96" i="132"/>
  <c r="AB96" i="132"/>
  <c r="P100" i="132"/>
  <c r="AB100" i="132"/>
  <c r="P104" i="132"/>
  <c r="AB124" i="132"/>
  <c r="P128" i="132"/>
  <c r="AB128" i="132"/>
  <c r="J129" i="132"/>
  <c r="P131" i="132"/>
  <c r="J137" i="132"/>
  <c r="AB141" i="132"/>
  <c r="J143" i="132"/>
  <c r="V147" i="132"/>
  <c r="P159" i="132"/>
  <c r="V184" i="132"/>
  <c r="D32" i="133"/>
  <c r="AB36" i="133"/>
  <c r="V117" i="133"/>
  <c r="AB119" i="133"/>
  <c r="V121" i="133"/>
  <c r="AI123" i="133"/>
  <c r="P132" i="133"/>
  <c r="P136" i="133"/>
  <c r="AB148" i="133"/>
  <c r="V99" i="134"/>
  <c r="P102" i="134"/>
  <c r="J103" i="134"/>
  <c r="AH162" i="134"/>
  <c r="P115" i="98"/>
  <c r="P119" i="98"/>
  <c r="AB119" i="98"/>
  <c r="V125" i="98"/>
  <c r="AB127" i="98"/>
  <c r="J129" i="98"/>
  <c r="J132" i="98"/>
  <c r="P149" i="98"/>
  <c r="V158" i="98"/>
  <c r="P160" i="98"/>
  <c r="V166" i="98"/>
  <c r="V170" i="98"/>
  <c r="J181" i="98"/>
  <c r="D33" i="99"/>
  <c r="P42" i="99"/>
  <c r="J44" i="99"/>
  <c r="V45" i="99"/>
  <c r="AB46" i="99"/>
  <c r="P50" i="99"/>
  <c r="V58" i="99"/>
  <c r="D60" i="99"/>
  <c r="AB60" i="99"/>
  <c r="AB43" i="95"/>
  <c r="D47" i="95"/>
  <c r="P47" i="95"/>
  <c r="AB47" i="95"/>
  <c r="AB51" i="95"/>
  <c r="J53" i="95"/>
  <c r="AB57" i="95"/>
  <c r="V59" i="95"/>
  <c r="D66" i="95"/>
  <c r="P66" i="95"/>
  <c r="AB66" i="95"/>
  <c r="P86" i="95"/>
  <c r="AB86" i="95"/>
  <c r="D92" i="95"/>
  <c r="D104" i="95"/>
  <c r="D124" i="95"/>
  <c r="P124" i="95"/>
  <c r="AB124" i="95"/>
  <c r="D128" i="95"/>
  <c r="V134" i="95"/>
  <c r="D136" i="95"/>
  <c r="P146" i="95"/>
  <c r="AB150" i="95"/>
  <c r="V152" i="95"/>
  <c r="AB154" i="95"/>
  <c r="J158" i="95"/>
  <c r="V158" i="95"/>
  <c r="P168" i="95"/>
  <c r="P178" i="95"/>
  <c r="Y174" i="95"/>
  <c r="AH184" i="95"/>
  <c r="V184" i="95"/>
  <c r="AH189" i="95"/>
  <c r="V189" i="95"/>
  <c r="D25" i="96"/>
  <c r="J27" i="96"/>
  <c r="D29" i="96"/>
  <c r="D33" i="96"/>
  <c r="AB33" i="96"/>
  <c r="J35" i="96"/>
  <c r="J41" i="96"/>
  <c r="D42" i="96"/>
  <c r="D47" i="96"/>
  <c r="J49" i="96"/>
  <c r="D50" i="96"/>
  <c r="D51" i="96"/>
  <c r="AB51" i="96"/>
  <c r="J53" i="96"/>
  <c r="V53" i="96"/>
  <c r="AI55" i="96"/>
  <c r="P62" i="96"/>
  <c r="AB62" i="96"/>
  <c r="P66" i="96"/>
  <c r="J68" i="96"/>
  <c r="P70" i="96"/>
  <c r="AB70" i="96"/>
  <c r="V74" i="96"/>
  <c r="P76" i="96"/>
  <c r="J78" i="96"/>
  <c r="J86" i="96"/>
  <c r="V86" i="96"/>
  <c r="D91" i="96"/>
  <c r="V93" i="96"/>
  <c r="D95" i="96"/>
  <c r="P99" i="96"/>
  <c r="AB99" i="96"/>
  <c r="AB109" i="96"/>
  <c r="D113" i="96"/>
  <c r="P113" i="96"/>
  <c r="AB113" i="96"/>
  <c r="P117" i="96"/>
  <c r="AB117" i="96"/>
  <c r="AB118" i="96"/>
  <c r="V124" i="96"/>
  <c r="V125" i="96"/>
  <c r="P127" i="96"/>
  <c r="AH174" i="96"/>
  <c r="V74" i="97"/>
  <c r="P76" i="97"/>
  <c r="P80" i="97"/>
  <c r="J82" i="97"/>
  <c r="J86" i="97"/>
  <c r="V96" i="97"/>
  <c r="V100" i="97"/>
  <c r="V104" i="97"/>
  <c r="V110" i="97"/>
  <c r="V114" i="97"/>
  <c r="V118" i="97"/>
  <c r="D128" i="97"/>
  <c r="AB128" i="97"/>
  <c r="D132" i="97"/>
  <c r="AB132" i="97"/>
  <c r="P136" i="97"/>
  <c r="J138" i="97"/>
  <c r="V138" i="97"/>
  <c r="D154" i="97"/>
  <c r="AB154" i="97"/>
  <c r="J158" i="97"/>
  <c r="V158" i="97"/>
  <c r="D164" i="97"/>
  <c r="AB164" i="97"/>
  <c r="V167" i="97"/>
  <c r="V169" i="97"/>
  <c r="J184" i="97"/>
  <c r="AB186" i="97"/>
  <c r="J188" i="97"/>
  <c r="P24" i="98"/>
  <c r="P28" i="98"/>
  <c r="P32" i="98"/>
  <c r="P36" i="98"/>
  <c r="V40" i="98"/>
  <c r="V44" i="98"/>
  <c r="V48" i="98"/>
  <c r="P50" i="98"/>
  <c r="AB50" i="98"/>
  <c r="AB60" i="98"/>
  <c r="P64" i="98"/>
  <c r="AB64" i="98"/>
  <c r="P68" i="98"/>
  <c r="AB68" i="98"/>
  <c r="P74" i="98"/>
  <c r="P78" i="98"/>
  <c r="AB78" i="98"/>
  <c r="AB86" i="98"/>
  <c r="D92" i="98"/>
  <c r="P92" i="98"/>
  <c r="AB92" i="98"/>
  <c r="D96" i="98"/>
  <c r="P96" i="98"/>
  <c r="D100" i="98"/>
  <c r="P100" i="98"/>
  <c r="AB100" i="98"/>
  <c r="D104" i="98"/>
  <c r="D110" i="98"/>
  <c r="P110" i="98"/>
  <c r="AB29" i="95"/>
  <c r="AH33" i="95"/>
  <c r="AB33" i="95"/>
  <c r="D45" i="95"/>
  <c r="P46" i="95"/>
  <c r="AB46" i="95"/>
  <c r="AH50" i="95"/>
  <c r="D59" i="95"/>
  <c r="J83" i="95"/>
  <c r="AB103" i="95"/>
  <c r="AB108" i="95"/>
  <c r="J111" i="95"/>
  <c r="AB113" i="95"/>
  <c r="J125" i="95"/>
  <c r="P141" i="95"/>
  <c r="AB141" i="95"/>
  <c r="AB65" i="96"/>
  <c r="V67" i="96"/>
  <c r="D69" i="96"/>
  <c r="J85" i="96"/>
  <c r="V85" i="96"/>
  <c r="P87" i="96"/>
  <c r="AB87" i="96"/>
  <c r="D90" i="96"/>
  <c r="P90" i="96"/>
  <c r="D93" i="96"/>
  <c r="J96" i="96"/>
  <c r="D98" i="96"/>
  <c r="V99" i="96"/>
  <c r="J104" i="96"/>
  <c r="J136" i="96"/>
  <c r="AB137" i="96"/>
  <c r="AB143" i="96"/>
  <c r="V160" i="96"/>
  <c r="D171" i="96"/>
  <c r="J73" i="97"/>
  <c r="D79" i="97"/>
  <c r="D83" i="97"/>
  <c r="V85" i="97"/>
  <c r="P87" i="97"/>
  <c r="J95" i="97"/>
  <c r="AH97" i="97"/>
  <c r="J99" i="97"/>
  <c r="AH101" i="97"/>
  <c r="J103" i="97"/>
  <c r="J109" i="97"/>
  <c r="V109" i="97"/>
  <c r="P111" i="97"/>
  <c r="J113" i="97"/>
  <c r="P115" i="97"/>
  <c r="J117" i="97"/>
  <c r="V136" i="97"/>
  <c r="AB144" i="97"/>
  <c r="P153" i="97"/>
  <c r="AB158" i="97"/>
  <c r="P181" i="97"/>
  <c r="J183" i="97"/>
  <c r="V183" i="97"/>
  <c r="AB59" i="98"/>
  <c r="J61" i="98"/>
  <c r="P63" i="98"/>
  <c r="AB63" i="98"/>
  <c r="D67" i="98"/>
  <c r="P67" i="98"/>
  <c r="D73" i="98"/>
  <c r="P73" i="98"/>
  <c r="V75" i="98"/>
  <c r="D81" i="98"/>
  <c r="D85" i="98"/>
  <c r="P85" i="98"/>
  <c r="D91" i="98"/>
  <c r="D109" i="98"/>
  <c r="AB116" i="98"/>
  <c r="J131" i="98"/>
  <c r="D133" i="98"/>
  <c r="P133" i="98"/>
  <c r="P143" i="98"/>
  <c r="P147" i="98"/>
  <c r="V148" i="98"/>
  <c r="AB150" i="98"/>
  <c r="P161" i="98"/>
  <c r="J163" i="98"/>
  <c r="P165" i="98"/>
  <c r="AB180" i="98"/>
  <c r="AB184" i="98"/>
  <c r="D27" i="99"/>
  <c r="AB31" i="99"/>
  <c r="V32" i="99"/>
  <c r="J36" i="99"/>
  <c r="P57" i="99"/>
  <c r="V29" i="95"/>
  <c r="AB45" i="95"/>
  <c r="J50" i="95"/>
  <c r="P79" i="95"/>
  <c r="AB83" i="95"/>
  <c r="P102" i="95"/>
  <c r="AB102" i="95"/>
  <c r="J117" i="95"/>
  <c r="J171" i="95"/>
  <c r="J177" i="95"/>
  <c r="P26" i="96"/>
  <c r="P30" i="96"/>
  <c r="P35" i="96"/>
  <c r="AB35" i="96"/>
  <c r="J39" i="96"/>
  <c r="V39" i="96"/>
  <c r="P40" i="96"/>
  <c r="AB44" i="96"/>
  <c r="J47" i="96"/>
  <c r="V47" i="96"/>
  <c r="P48" i="96"/>
  <c r="V50" i="96"/>
  <c r="J51" i="96"/>
  <c r="V51" i="96"/>
  <c r="P60" i="96"/>
  <c r="J62" i="96"/>
  <c r="P82" i="96"/>
  <c r="J84" i="96"/>
  <c r="V84" i="96"/>
  <c r="AB85" i="96"/>
  <c r="P92" i="96"/>
  <c r="D96" i="96"/>
  <c r="V62" i="97"/>
  <c r="V66" i="97"/>
  <c r="V70" i="97"/>
  <c r="P73" i="97"/>
  <c r="D85" i="97"/>
  <c r="J93" i="97"/>
  <c r="D95" i="97"/>
  <c r="AB95" i="97"/>
  <c r="D99" i="97"/>
  <c r="AB99" i="97"/>
  <c r="V102" i="97"/>
  <c r="D109" i="97"/>
  <c r="AB109" i="97"/>
  <c r="D113" i="97"/>
  <c r="D121" i="97"/>
  <c r="AB176" i="97"/>
  <c r="J178" i="97"/>
  <c r="D180" i="97"/>
  <c r="AB180" i="97"/>
  <c r="V181" i="97"/>
  <c r="J182" i="97"/>
  <c r="V182" i="97"/>
  <c r="P61" i="98"/>
  <c r="J63" i="98"/>
  <c r="J67" i="98"/>
  <c r="AB75" i="98"/>
  <c r="AB90" i="98"/>
  <c r="AB108" i="98"/>
  <c r="J62" i="99"/>
  <c r="AB64" i="99"/>
  <c r="V66" i="99"/>
  <c r="D68" i="99"/>
  <c r="P68" i="99"/>
  <c r="AB68" i="99"/>
  <c r="J70" i="99"/>
  <c r="V70" i="99"/>
  <c r="AB74" i="99"/>
  <c r="D82" i="99"/>
  <c r="D86" i="99"/>
  <c r="P86" i="99"/>
  <c r="AB86" i="99"/>
  <c r="J90" i="99"/>
  <c r="AB92" i="99"/>
  <c r="V93" i="99"/>
  <c r="D96" i="99"/>
  <c r="J98" i="99"/>
  <c r="V98" i="99"/>
  <c r="V109" i="99"/>
  <c r="D112" i="99"/>
  <c r="P151" i="99"/>
  <c r="D169" i="99"/>
  <c r="AB175" i="99"/>
  <c r="D178" i="99"/>
  <c r="J181" i="99"/>
  <c r="P183" i="99"/>
  <c r="P187" i="99"/>
  <c r="J189" i="99"/>
  <c r="P29" i="100"/>
  <c r="V30" i="100"/>
  <c r="P42" i="100"/>
  <c r="V44" i="100"/>
  <c r="AB47" i="100"/>
  <c r="V52" i="100"/>
  <c r="P56" i="100"/>
  <c r="D64" i="100"/>
  <c r="AB74" i="100"/>
  <c r="V76" i="100"/>
  <c r="D82" i="100"/>
  <c r="D92" i="100"/>
  <c r="AB92" i="100"/>
  <c r="D96" i="100"/>
  <c r="AB112" i="100"/>
  <c r="D119" i="100"/>
  <c r="D124" i="100"/>
  <c r="AH125" i="100"/>
  <c r="AB128" i="100"/>
  <c r="AH129" i="100"/>
  <c r="D147" i="100"/>
  <c r="AB147" i="100"/>
  <c r="J39" i="101"/>
  <c r="P41" i="101"/>
  <c r="J43" i="101"/>
  <c r="P45" i="101"/>
  <c r="J47" i="101"/>
  <c r="P53" i="101"/>
  <c r="J73" i="101"/>
  <c r="V73" i="101"/>
  <c r="AB79" i="101"/>
  <c r="J81" i="101"/>
  <c r="D83" i="101"/>
  <c r="J85" i="101"/>
  <c r="AB92" i="101"/>
  <c r="J99" i="101"/>
  <c r="D102" i="101"/>
  <c r="P102" i="101"/>
  <c r="J107" i="101"/>
  <c r="J112" i="101"/>
  <c r="V112" i="101"/>
  <c r="J113" i="101"/>
  <c r="V113" i="101"/>
  <c r="AB115" i="101"/>
  <c r="J121" i="101"/>
  <c r="J127" i="101"/>
  <c r="J128" i="101"/>
  <c r="J130" i="101"/>
  <c r="P136" i="101"/>
  <c r="AB163" i="101"/>
  <c r="V165" i="101"/>
  <c r="D171" i="101"/>
  <c r="P182" i="101"/>
  <c r="AB182" i="101"/>
  <c r="P25" i="102"/>
  <c r="P29" i="102"/>
  <c r="P33" i="102"/>
  <c r="V56" i="102"/>
  <c r="V60" i="102"/>
  <c r="V64" i="102"/>
  <c r="V68" i="102"/>
  <c r="J74" i="102"/>
  <c r="J75" i="102"/>
  <c r="P83" i="102"/>
  <c r="D84" i="102"/>
  <c r="J86" i="102"/>
  <c r="AB90" i="102"/>
  <c r="D94" i="102"/>
  <c r="AB94" i="102"/>
  <c r="P95" i="102"/>
  <c r="D96" i="102"/>
  <c r="P97" i="102"/>
  <c r="P99" i="102"/>
  <c r="J101" i="102"/>
  <c r="V101" i="102"/>
  <c r="J111" i="102"/>
  <c r="V111" i="102"/>
  <c r="D113" i="102"/>
  <c r="D125" i="102"/>
  <c r="J130" i="102"/>
  <c r="V137" i="102"/>
  <c r="J146" i="102"/>
  <c r="P149" i="102"/>
  <c r="J155" i="102"/>
  <c r="AB160" i="102"/>
  <c r="D164" i="102"/>
  <c r="AB164" i="102"/>
  <c r="D168" i="102"/>
  <c r="D182" i="102"/>
  <c r="AB182" i="102"/>
  <c r="D186" i="102"/>
  <c r="D39" i="103"/>
  <c r="J46" i="103"/>
  <c r="D47" i="103"/>
  <c r="D56" i="103"/>
  <c r="J58" i="103"/>
  <c r="J66" i="103"/>
  <c r="AH77" i="103"/>
  <c r="P98" i="103"/>
  <c r="AB116" i="103"/>
  <c r="D127" i="103"/>
  <c r="D131" i="103"/>
  <c r="D135" i="103"/>
  <c r="V152" i="103"/>
  <c r="D154" i="103"/>
  <c r="AB160" i="103"/>
  <c r="D28" i="104"/>
  <c r="D32" i="104"/>
  <c r="D36" i="104"/>
  <c r="V85" i="104"/>
  <c r="V98" i="104"/>
  <c r="J99" i="104"/>
  <c r="J110" i="104"/>
  <c r="J111" i="104"/>
  <c r="D125" i="104"/>
  <c r="V127" i="104"/>
  <c r="V135" i="104"/>
  <c r="AB150" i="99"/>
  <c r="P167" i="99"/>
  <c r="D168" i="99"/>
  <c r="D98" i="104"/>
  <c r="V109" i="104"/>
  <c r="V67" i="99"/>
  <c r="J108" i="99"/>
  <c r="V108" i="99"/>
  <c r="D110" i="99"/>
  <c r="AB110" i="99"/>
  <c r="D114" i="99"/>
  <c r="P114" i="99"/>
  <c r="AB114" i="99"/>
  <c r="V125" i="99"/>
  <c r="D131" i="99"/>
  <c r="P131" i="99"/>
  <c r="V132" i="99"/>
  <c r="D135" i="99"/>
  <c r="D141" i="99"/>
  <c r="P141" i="99"/>
  <c r="D145" i="99"/>
  <c r="AB148" i="99"/>
  <c r="AB166" i="99"/>
  <c r="J168" i="99"/>
  <c r="J25" i="100"/>
  <c r="V25" i="100"/>
  <c r="D27" i="100"/>
  <c r="AB27" i="100"/>
  <c r="P31" i="100"/>
  <c r="V39" i="100"/>
  <c r="V43" i="100"/>
  <c r="D45" i="100"/>
  <c r="P45" i="100"/>
  <c r="AB45" i="100"/>
  <c r="D49" i="100"/>
  <c r="P49" i="100"/>
  <c r="D53" i="100"/>
  <c r="V57" i="100"/>
  <c r="P59" i="100"/>
  <c r="AB59" i="100"/>
  <c r="P63" i="100"/>
  <c r="P73" i="100"/>
  <c r="P77" i="100"/>
  <c r="AB77" i="100"/>
  <c r="J93" i="100"/>
  <c r="V97" i="100"/>
  <c r="D99" i="100"/>
  <c r="P99" i="100"/>
  <c r="J101" i="100"/>
  <c r="P103" i="100"/>
  <c r="P146" i="100"/>
  <c r="J148" i="100"/>
  <c r="P150" i="100"/>
  <c r="D154" i="100"/>
  <c r="J158" i="100"/>
  <c r="J162" i="100"/>
  <c r="V162" i="100"/>
  <c r="D164" i="100"/>
  <c r="J166" i="100"/>
  <c r="V166" i="100"/>
  <c r="D167" i="100"/>
  <c r="AB168" i="100"/>
  <c r="J170" i="100"/>
  <c r="V170" i="100"/>
  <c r="D172" i="100"/>
  <c r="AB172" i="100"/>
  <c r="V185" i="100"/>
  <c r="P187" i="100"/>
  <c r="J189" i="100"/>
  <c r="V189" i="100"/>
  <c r="P39" i="101"/>
  <c r="J41" i="101"/>
  <c r="P43" i="101"/>
  <c r="J45" i="101"/>
  <c r="P47" i="101"/>
  <c r="P51" i="101"/>
  <c r="J56" i="101"/>
  <c r="V56" i="101"/>
  <c r="AB58" i="101"/>
  <c r="D76" i="101"/>
  <c r="AB84" i="101"/>
  <c r="P91" i="101"/>
  <c r="J93" i="101"/>
  <c r="P95" i="101"/>
  <c r="J97" i="101"/>
  <c r="AB121" i="101"/>
  <c r="P141" i="101"/>
  <c r="AB142" i="101"/>
  <c r="V143" i="101"/>
  <c r="P146" i="101"/>
  <c r="AB146" i="101"/>
  <c r="J148" i="101"/>
  <c r="J149" i="101"/>
  <c r="P150" i="101"/>
  <c r="V153" i="101"/>
  <c r="P176" i="101"/>
  <c r="V177" i="101"/>
  <c r="D179" i="101"/>
  <c r="AB73" i="102"/>
  <c r="AH74" i="102"/>
  <c r="P100" i="102"/>
  <c r="J108" i="102"/>
  <c r="D110" i="102"/>
  <c r="D127" i="102"/>
  <c r="P127" i="102"/>
  <c r="AB127" i="102"/>
  <c r="AB143" i="102"/>
  <c r="V150" i="102"/>
  <c r="J175" i="102"/>
  <c r="J179" i="102"/>
  <c r="V179" i="102"/>
  <c r="J183" i="102"/>
  <c r="V183" i="102"/>
  <c r="AB185" i="102"/>
  <c r="D23" i="103"/>
  <c r="J27" i="103"/>
  <c r="V27" i="103"/>
  <c r="J28" i="103"/>
  <c r="V40" i="103"/>
  <c r="AB42" i="103"/>
  <c r="AB47" i="103"/>
  <c r="V57" i="103"/>
  <c r="D59" i="103"/>
  <c r="D63" i="103"/>
  <c r="P63" i="103"/>
  <c r="AB63" i="103"/>
  <c r="AB69" i="103"/>
  <c r="P86" i="103"/>
  <c r="AB95" i="103"/>
  <c r="V101" i="103"/>
  <c r="P104" i="103"/>
  <c r="J108" i="103"/>
  <c r="AB109" i="103"/>
  <c r="AB110" i="103"/>
  <c r="AB27" i="104"/>
  <c r="P31" i="104"/>
  <c r="P35" i="104"/>
  <c r="AB42" i="104"/>
  <c r="J43" i="104"/>
  <c r="AB46" i="104"/>
  <c r="J47" i="104"/>
  <c r="AB50" i="104"/>
  <c r="J51" i="104"/>
  <c r="D62" i="104"/>
  <c r="D70" i="104"/>
  <c r="V91" i="104"/>
  <c r="D143" i="104"/>
  <c r="AB143" i="104"/>
  <c r="P147" i="104"/>
  <c r="P151" i="104"/>
  <c r="D152" i="104"/>
  <c r="V164" i="104"/>
  <c r="V168" i="104"/>
  <c r="P175" i="104"/>
  <c r="P183" i="104"/>
  <c r="P187" i="104"/>
  <c r="AH96" i="100"/>
  <c r="AB113" i="100"/>
  <c r="V124" i="100"/>
  <c r="J128" i="100"/>
  <c r="V128" i="100"/>
  <c r="J133" i="100"/>
  <c r="V133" i="100"/>
  <c r="V137" i="100"/>
  <c r="J146" i="100"/>
  <c r="AH58" i="103"/>
  <c r="P113" i="103"/>
  <c r="J120" i="103"/>
  <c r="J154" i="103"/>
  <c r="P158" i="103"/>
  <c r="V160" i="103"/>
  <c r="P162" i="103"/>
  <c r="V172" i="103"/>
  <c r="V178" i="103"/>
  <c r="AB22" i="104"/>
  <c r="AB26" i="104"/>
  <c r="AB30" i="104"/>
  <c r="AB34" i="104"/>
  <c r="J27" i="105"/>
  <c r="V34" i="105"/>
  <c r="J47" i="105"/>
  <c r="P49" i="105"/>
  <c r="D64" i="105"/>
  <c r="D76" i="105"/>
  <c r="AB94" i="105"/>
  <c r="AB102" i="105"/>
  <c r="J114" i="105"/>
  <c r="D126" i="105"/>
  <c r="D145" i="105"/>
  <c r="P149" i="105"/>
  <c r="J151" i="105"/>
  <c r="J155" i="105"/>
  <c r="J159" i="105"/>
  <c r="J163" i="105"/>
  <c r="J167" i="105"/>
  <c r="AB169" i="105"/>
  <c r="P29" i="106"/>
  <c r="J42" i="106"/>
  <c r="AB48" i="106"/>
  <c r="P58" i="106"/>
  <c r="P96" i="106"/>
  <c r="J98" i="106"/>
  <c r="D115" i="106"/>
  <c r="J124" i="106"/>
  <c r="AB130" i="106"/>
  <c r="V132" i="106"/>
  <c r="D134" i="106"/>
  <c r="D152" i="106"/>
  <c r="J176" i="106"/>
  <c r="V176" i="106"/>
  <c r="AB178" i="106"/>
  <c r="J180" i="106"/>
  <c r="V180" i="106"/>
  <c r="D182" i="106"/>
  <c r="D186" i="106"/>
  <c r="J188" i="106"/>
  <c r="AB24" i="108"/>
  <c r="J26" i="108"/>
  <c r="AB28" i="108"/>
  <c r="J30" i="108"/>
  <c r="AB32" i="108"/>
  <c r="D42" i="108"/>
  <c r="P42" i="108"/>
  <c r="AB42" i="108"/>
  <c r="P46" i="108"/>
  <c r="AB46" i="108"/>
  <c r="D61" i="108"/>
  <c r="P65" i="108"/>
  <c r="AB65" i="108"/>
  <c r="J67" i="108"/>
  <c r="P69" i="108"/>
  <c r="AB69" i="108"/>
  <c r="D75" i="108"/>
  <c r="J111" i="108"/>
  <c r="V111" i="108"/>
  <c r="D113" i="108"/>
  <c r="J119" i="108"/>
  <c r="V119" i="108"/>
  <c r="D121" i="108"/>
  <c r="J125" i="108"/>
  <c r="D127" i="108"/>
  <c r="P127" i="108"/>
  <c r="AB127" i="108"/>
  <c r="AB128" i="108"/>
  <c r="V130" i="108"/>
  <c r="D132" i="108"/>
  <c r="AB133" i="108"/>
  <c r="P135" i="108"/>
  <c r="AB135" i="108"/>
  <c r="P136" i="108"/>
  <c r="AB136" i="108"/>
  <c r="P137" i="108"/>
  <c r="P143" i="108"/>
  <c r="M174" i="108"/>
  <c r="Y174" i="108"/>
  <c r="V176" i="108"/>
  <c r="P178" i="108"/>
  <c r="V44" i="107"/>
  <c r="J73" i="107"/>
  <c r="V73" i="107"/>
  <c r="AB100" i="107"/>
  <c r="J102" i="107"/>
  <c r="V102" i="107"/>
  <c r="D115" i="107"/>
  <c r="P115" i="107"/>
  <c r="AB115" i="107"/>
  <c r="V117" i="107"/>
  <c r="D119" i="107"/>
  <c r="P119" i="107"/>
  <c r="J141" i="107"/>
  <c r="V141" i="107"/>
  <c r="M140" i="107"/>
  <c r="P175" i="107"/>
  <c r="J177" i="107"/>
  <c r="V177" i="107"/>
  <c r="V48" i="109"/>
  <c r="J74" i="109"/>
  <c r="V74" i="109"/>
  <c r="J75" i="109"/>
  <c r="V75" i="109"/>
  <c r="J79" i="109"/>
  <c r="J83" i="109"/>
  <c r="V83" i="109"/>
  <c r="AB96" i="109"/>
  <c r="D125" i="109"/>
  <c r="V127" i="109"/>
  <c r="P141" i="109"/>
  <c r="M140" i="109"/>
  <c r="Y140" i="109"/>
  <c r="J143" i="109"/>
  <c r="V143" i="109"/>
  <c r="V144" i="109"/>
  <c r="P146" i="109"/>
  <c r="J148" i="109"/>
  <c r="J164" i="109"/>
  <c r="D166" i="109"/>
  <c r="J168" i="109"/>
  <c r="AB177" i="109"/>
  <c r="V179" i="109"/>
  <c r="V189" i="109"/>
  <c r="V23" i="110"/>
  <c r="D25" i="110"/>
  <c r="P25" i="110"/>
  <c r="D26" i="110"/>
  <c r="AB26" i="110"/>
  <c r="J28" i="110"/>
  <c r="D30" i="110"/>
  <c r="AB30" i="110"/>
  <c r="J32" i="110"/>
  <c r="V32" i="110"/>
  <c r="AB34" i="110"/>
  <c r="J48" i="111"/>
  <c r="AB50" i="111"/>
  <c r="J52" i="111"/>
  <c r="AB90" i="111"/>
  <c r="AB39" i="112"/>
  <c r="V41" i="112"/>
  <c r="J49" i="112"/>
  <c r="D53" i="112"/>
  <c r="AB77" i="112"/>
  <c r="AB85" i="112"/>
  <c r="P99" i="112"/>
  <c r="P103" i="112"/>
  <c r="AB103" i="112"/>
  <c r="D113" i="112"/>
  <c r="AB158" i="112"/>
  <c r="D176" i="112"/>
  <c r="AB176" i="112"/>
  <c r="J178" i="112"/>
  <c r="V178" i="112"/>
  <c r="AB180" i="112"/>
  <c r="AB81" i="113"/>
  <c r="AB85" i="113"/>
  <c r="D111" i="113"/>
  <c r="J121" i="113"/>
  <c r="V121" i="113"/>
  <c r="AB170" i="113"/>
  <c r="V172" i="113"/>
  <c r="AB180" i="113"/>
  <c r="D184" i="113"/>
  <c r="P56" i="114"/>
  <c r="P60" i="114"/>
  <c r="AB60" i="114"/>
  <c r="D64" i="114"/>
  <c r="AB75" i="105"/>
  <c r="AB93" i="105"/>
  <c r="AH125" i="105"/>
  <c r="V158" i="105"/>
  <c r="V162" i="105"/>
  <c r="J188" i="105"/>
  <c r="AB24" i="106"/>
  <c r="D57" i="106"/>
  <c r="AB61" i="106"/>
  <c r="P114" i="106"/>
  <c r="J116" i="106"/>
  <c r="P118" i="106"/>
  <c r="AB118" i="106"/>
  <c r="J120" i="106"/>
  <c r="V120" i="106"/>
  <c r="J135" i="106"/>
  <c r="J159" i="106"/>
  <c r="P161" i="106"/>
  <c r="AB161" i="106"/>
  <c r="V164" i="106"/>
  <c r="AB170" i="106"/>
  <c r="J172" i="106"/>
  <c r="V172" i="106"/>
  <c r="AB177" i="106"/>
  <c r="V25" i="108"/>
  <c r="P35" i="108"/>
  <c r="P41" i="108"/>
  <c r="AB41" i="108"/>
  <c r="P53" i="108"/>
  <c r="AB53" i="108"/>
  <c r="AI55" i="108"/>
  <c r="AH64" i="108"/>
  <c r="J70" i="108"/>
  <c r="J102" i="108"/>
  <c r="D104" i="108"/>
  <c r="AH108" i="108"/>
  <c r="V110" i="108"/>
  <c r="V114" i="108"/>
  <c r="V118" i="108"/>
  <c r="AH131" i="108"/>
  <c r="P146" i="108"/>
  <c r="AB146" i="108"/>
  <c r="V148" i="108"/>
  <c r="AH152" i="108"/>
  <c r="V152" i="108"/>
  <c r="P154" i="108"/>
  <c r="AB154" i="108"/>
  <c r="AB155" i="108"/>
  <c r="S174" i="108"/>
  <c r="J33" i="107"/>
  <c r="P35" i="107"/>
  <c r="AB35" i="107"/>
  <c r="D41" i="107"/>
  <c r="J62" i="107"/>
  <c r="D64" i="107"/>
  <c r="D68" i="107"/>
  <c r="P91" i="107"/>
  <c r="J93" i="107"/>
  <c r="V93" i="107"/>
  <c r="V111" i="107"/>
  <c r="P113" i="107"/>
  <c r="AB114" i="107"/>
  <c r="J126" i="107"/>
  <c r="P128" i="107"/>
  <c r="AB128" i="107"/>
  <c r="V130" i="107"/>
  <c r="V138" i="107"/>
  <c r="AB158" i="107"/>
  <c r="J160" i="107"/>
  <c r="V160" i="107"/>
  <c r="D162" i="107"/>
  <c r="J164" i="107"/>
  <c r="D172" i="107"/>
  <c r="M174" i="107"/>
  <c r="AB186" i="107"/>
  <c r="V23" i="109"/>
  <c r="D25" i="109"/>
  <c r="V27" i="109"/>
  <c r="D29" i="109"/>
  <c r="V31" i="109"/>
  <c r="D33" i="109"/>
  <c r="V35" i="109"/>
  <c r="AB59" i="109"/>
  <c r="J61" i="109"/>
  <c r="P67" i="109"/>
  <c r="D76" i="109"/>
  <c r="P119" i="109"/>
  <c r="V121" i="109"/>
  <c r="V147" i="109"/>
  <c r="AB149" i="109"/>
  <c r="V155" i="109"/>
  <c r="D159" i="109"/>
  <c r="P159" i="109"/>
  <c r="AB159" i="109"/>
  <c r="P160" i="109"/>
  <c r="J163" i="109"/>
  <c r="V163" i="109"/>
  <c r="AH165" i="109"/>
  <c r="P165" i="109"/>
  <c r="D29" i="110"/>
  <c r="AB29" i="110"/>
  <c r="P186" i="110"/>
  <c r="J188" i="110"/>
  <c r="P124" i="111"/>
  <c r="V130" i="111"/>
  <c r="P132" i="111"/>
  <c r="V138" i="111"/>
  <c r="P149" i="111"/>
  <c r="J151" i="111"/>
  <c r="V151" i="111"/>
  <c r="D153" i="111"/>
  <c r="J155" i="111"/>
  <c r="J165" i="111"/>
  <c r="AB189" i="111"/>
  <c r="P124" i="104"/>
  <c r="J126" i="104"/>
  <c r="D127" i="104"/>
  <c r="D131" i="104"/>
  <c r="AB131" i="104"/>
  <c r="J134" i="104"/>
  <c r="J138" i="104"/>
  <c r="P144" i="104"/>
  <c r="J146" i="104"/>
  <c r="J147" i="104"/>
  <c r="AB148" i="104"/>
  <c r="V152" i="104"/>
  <c r="V162" i="104"/>
  <c r="V166" i="104"/>
  <c r="D24" i="105"/>
  <c r="AB24" i="105"/>
  <c r="AB28" i="105"/>
  <c r="J41" i="105"/>
  <c r="D43" i="105"/>
  <c r="J57" i="105"/>
  <c r="AB58" i="105"/>
  <c r="AB59" i="105"/>
  <c r="J65" i="105"/>
  <c r="P78" i="105"/>
  <c r="P86" i="105"/>
  <c r="J87" i="105"/>
  <c r="J93" i="105"/>
  <c r="D96" i="105"/>
  <c r="AB110" i="105"/>
  <c r="J116" i="105"/>
  <c r="J125" i="105"/>
  <c r="AB127" i="105"/>
  <c r="D137" i="105"/>
  <c r="P137" i="105"/>
  <c r="AB137" i="105"/>
  <c r="P143" i="105"/>
  <c r="V144" i="105"/>
  <c r="P147" i="105"/>
  <c r="J153" i="105"/>
  <c r="J161" i="105"/>
  <c r="AB162" i="105"/>
  <c r="D166" i="105"/>
  <c r="AB166" i="105"/>
  <c r="AB170" i="105"/>
  <c r="J187" i="105"/>
  <c r="AB188" i="105"/>
  <c r="D23" i="106"/>
  <c r="P23" i="106"/>
  <c r="J24" i="106"/>
  <c r="J28" i="106"/>
  <c r="V39" i="106"/>
  <c r="P60" i="106"/>
  <c r="J74" i="106"/>
  <c r="J78" i="106"/>
  <c r="V78" i="106"/>
  <c r="P80" i="106"/>
  <c r="AB80" i="106"/>
  <c r="AB83" i="106"/>
  <c r="V103" i="106"/>
  <c r="V134" i="106"/>
  <c r="P136" i="106"/>
  <c r="V138" i="106"/>
  <c r="P142" i="106"/>
  <c r="J152" i="106"/>
  <c r="D154" i="106"/>
  <c r="AB154" i="106"/>
  <c r="J167" i="106"/>
  <c r="P169" i="106"/>
  <c r="AB169" i="106"/>
  <c r="AI174" i="106"/>
  <c r="AB176" i="106"/>
  <c r="J186" i="106"/>
  <c r="D188" i="106"/>
  <c r="D26" i="108"/>
  <c r="P26" i="108"/>
  <c r="AB26" i="108"/>
  <c r="P30" i="108"/>
  <c r="J41" i="108"/>
  <c r="J45" i="108"/>
  <c r="P62" i="108"/>
  <c r="J64" i="108"/>
  <c r="D66" i="108"/>
  <c r="V93" i="108"/>
  <c r="P99" i="108"/>
  <c r="J101" i="108"/>
  <c r="V104" i="108"/>
  <c r="J126" i="108"/>
  <c r="D128" i="108"/>
  <c r="P129" i="108"/>
  <c r="D133" i="108"/>
  <c r="J142" i="108"/>
  <c r="V146" i="108"/>
  <c r="J160" i="108"/>
  <c r="V160" i="108"/>
  <c r="P30" i="107"/>
  <c r="D33" i="107"/>
  <c r="D39" i="107"/>
  <c r="J52" i="107"/>
  <c r="V57" i="107"/>
  <c r="D58" i="107"/>
  <c r="P59" i="107"/>
  <c r="J60" i="107"/>
  <c r="P67" i="107"/>
  <c r="V85" i="107"/>
  <c r="AB90" i="107"/>
  <c r="V91" i="107"/>
  <c r="J92" i="107"/>
  <c r="V92" i="107"/>
  <c r="D108" i="107"/>
  <c r="V119" i="107"/>
  <c r="P121" i="107"/>
  <c r="AI123" i="107"/>
  <c r="V125" i="107"/>
  <c r="D127" i="107"/>
  <c r="P131" i="107"/>
  <c r="P135" i="107"/>
  <c r="J137" i="107"/>
  <c r="V152" i="107"/>
  <c r="P165" i="107"/>
  <c r="J167" i="107"/>
  <c r="D170" i="107"/>
  <c r="V183" i="107"/>
  <c r="P185" i="107"/>
  <c r="J186" i="107"/>
  <c r="J187" i="107"/>
  <c r="V187" i="107"/>
  <c r="J188" i="107"/>
  <c r="AB189" i="107"/>
  <c r="D42" i="109"/>
  <c r="P47" i="109"/>
  <c r="AB58" i="109"/>
  <c r="V111" i="109"/>
  <c r="P43" i="110"/>
  <c r="V45" i="110"/>
  <c r="P47" i="110"/>
  <c r="J49" i="110"/>
  <c r="V49" i="110"/>
  <c r="V53" i="110"/>
  <c r="AB66" i="110"/>
  <c r="J74" i="110"/>
  <c r="P80" i="110"/>
  <c r="J82" i="110"/>
  <c r="V82" i="110"/>
  <c r="J110" i="110"/>
  <c r="P112" i="110"/>
  <c r="J114" i="110"/>
  <c r="V114" i="110"/>
  <c r="D165" i="110"/>
  <c r="J111" i="111"/>
  <c r="D113" i="111"/>
  <c r="P113" i="111"/>
  <c r="P108" i="113"/>
  <c r="AB109" i="113"/>
  <c r="V133" i="113"/>
  <c r="P135" i="113"/>
  <c r="AB135" i="113"/>
  <c r="J137" i="113"/>
  <c r="D141" i="113"/>
  <c r="P145" i="113"/>
  <c r="AB145" i="113"/>
  <c r="V77" i="115"/>
  <c r="J81" i="115"/>
  <c r="D94" i="115"/>
  <c r="AB110" i="115"/>
  <c r="J116" i="115"/>
  <c r="D118" i="115"/>
  <c r="V121" i="115"/>
  <c r="AB125" i="115"/>
  <c r="V127" i="115"/>
  <c r="P130" i="115"/>
  <c r="AB130" i="115"/>
  <c r="P144" i="115"/>
  <c r="AB144" i="115"/>
  <c r="J42" i="110"/>
  <c r="J44" i="110"/>
  <c r="V44" i="110"/>
  <c r="AH52" i="110"/>
  <c r="J67" i="110"/>
  <c r="V67" i="110"/>
  <c r="V73" i="110"/>
  <c r="V77" i="110"/>
  <c r="P164" i="110"/>
  <c r="G21" i="111"/>
  <c r="AH53" i="111"/>
  <c r="D78" i="111"/>
  <c r="P78" i="111"/>
  <c r="AB78" i="111"/>
  <c r="V85" i="111"/>
  <c r="AB104" i="111"/>
  <c r="P107" i="111"/>
  <c r="P120" i="111"/>
  <c r="AI123" i="111"/>
  <c r="D148" i="111"/>
  <c r="P148" i="111"/>
  <c r="AB148" i="111"/>
  <c r="V164" i="111"/>
  <c r="AH46" i="112"/>
  <c r="AH58" i="112"/>
  <c r="P70" i="112"/>
  <c r="AB76" i="112"/>
  <c r="AB84" i="112"/>
  <c r="P90" i="112"/>
  <c r="P98" i="112"/>
  <c r="P165" i="112"/>
  <c r="P169" i="112"/>
  <c r="J171" i="112"/>
  <c r="V171" i="112"/>
  <c r="V181" i="112"/>
  <c r="D48" i="113"/>
  <c r="P48" i="113"/>
  <c r="P52" i="113"/>
  <c r="AB52" i="113"/>
  <c r="AB58" i="113"/>
  <c r="AB62" i="113"/>
  <c r="AB66" i="113"/>
  <c r="P70" i="113"/>
  <c r="AB70" i="113"/>
  <c r="AI72" i="113"/>
  <c r="D76" i="113"/>
  <c r="P76" i="113"/>
  <c r="P90" i="113"/>
  <c r="AB90" i="113"/>
  <c r="V102" i="113"/>
  <c r="D107" i="113"/>
  <c r="J112" i="113"/>
  <c r="D114" i="113"/>
  <c r="AB114" i="113"/>
  <c r="D118" i="113"/>
  <c r="AB118" i="113"/>
  <c r="AB124" i="113"/>
  <c r="AB134" i="113"/>
  <c r="AI140" i="113"/>
  <c r="AB148" i="113"/>
  <c r="D168" i="113"/>
  <c r="AB168" i="113"/>
  <c r="J170" i="113"/>
  <c r="J171" i="113"/>
  <c r="J177" i="113"/>
  <c r="P179" i="113"/>
  <c r="AB179" i="113"/>
  <c r="P183" i="113"/>
  <c r="V47" i="114"/>
  <c r="D49" i="114"/>
  <c r="AI55" i="114"/>
  <c r="P115" i="114"/>
  <c r="V117" i="114"/>
  <c r="V121" i="114"/>
  <c r="AH133" i="114"/>
  <c r="D137" i="114"/>
  <c r="P137" i="114"/>
  <c r="V141" i="114"/>
  <c r="D143" i="114"/>
  <c r="J149" i="114"/>
  <c r="V149" i="114"/>
  <c r="J153" i="114"/>
  <c r="V153" i="114"/>
  <c r="AB155" i="114"/>
  <c r="D159" i="114"/>
  <c r="AB163" i="114"/>
  <c r="J165" i="114"/>
  <c r="V165" i="114"/>
  <c r="D167" i="114"/>
  <c r="J169" i="114"/>
  <c r="P32" i="115"/>
  <c r="J34" i="115"/>
  <c r="D36" i="115"/>
  <c r="V58" i="115"/>
  <c r="P60" i="115"/>
  <c r="AB60" i="115"/>
  <c r="J76" i="115"/>
  <c r="AB86" i="115"/>
  <c r="V91" i="115"/>
  <c r="P93" i="115"/>
  <c r="V103" i="115"/>
  <c r="AH106" i="115"/>
  <c r="J107" i="115"/>
  <c r="V107" i="115"/>
  <c r="V111" i="115"/>
  <c r="J115" i="115"/>
  <c r="P117" i="115"/>
  <c r="J119" i="115"/>
  <c r="V119" i="115"/>
  <c r="V120" i="115"/>
  <c r="P128" i="115"/>
  <c r="J141" i="115"/>
  <c r="V141" i="115"/>
  <c r="AB146" i="109"/>
  <c r="AB148" i="109"/>
  <c r="V150" i="109"/>
  <c r="P162" i="109"/>
  <c r="V165" i="109"/>
  <c r="V187" i="109"/>
  <c r="AB48" i="110"/>
  <c r="D52" i="110"/>
  <c r="AB52" i="110"/>
  <c r="J70" i="110"/>
  <c r="J90" i="110"/>
  <c r="V90" i="110"/>
  <c r="J94" i="110"/>
  <c r="P96" i="110"/>
  <c r="J98" i="110"/>
  <c r="V98" i="110"/>
  <c r="P113" i="110"/>
  <c r="V115" i="110"/>
  <c r="P121" i="110"/>
  <c r="V125" i="110"/>
  <c r="V126" i="110"/>
  <c r="J154" i="110"/>
  <c r="D179" i="110"/>
  <c r="P179" i="110"/>
  <c r="J182" i="110"/>
  <c r="D184" i="110"/>
  <c r="V185" i="110"/>
  <c r="P27" i="111"/>
  <c r="AB27" i="111"/>
  <c r="AB42" i="111"/>
  <c r="D47" i="111"/>
  <c r="AB58" i="111"/>
  <c r="AB70" i="111"/>
  <c r="AI72" i="111"/>
  <c r="D77" i="111"/>
  <c r="P77" i="111"/>
  <c r="AB77" i="111"/>
  <c r="V87" i="111"/>
  <c r="D92" i="111"/>
  <c r="P126" i="111"/>
  <c r="AB126" i="111"/>
  <c r="V136" i="111"/>
  <c r="AB147" i="111"/>
  <c r="AB154" i="111"/>
  <c r="J189" i="111"/>
  <c r="Y21" i="112"/>
  <c r="J23" i="112"/>
  <c r="J27" i="112"/>
  <c r="J31" i="112"/>
  <c r="J35" i="112"/>
  <c r="P61" i="112"/>
  <c r="P69" i="112"/>
  <c r="D79" i="112"/>
  <c r="D87" i="112"/>
  <c r="D92" i="112"/>
  <c r="J94" i="112"/>
  <c r="J98" i="112"/>
  <c r="D100" i="112"/>
  <c r="D146" i="112"/>
  <c r="D150" i="112"/>
  <c r="V151" i="112"/>
  <c r="J152" i="112"/>
  <c r="D160" i="112"/>
  <c r="P163" i="112"/>
  <c r="V165" i="112"/>
  <c r="V169" i="112"/>
  <c r="P171" i="112"/>
  <c r="AB172" i="112"/>
  <c r="D50" i="113"/>
  <c r="J52" i="113"/>
  <c r="D87" i="113"/>
  <c r="J90" i="113"/>
  <c r="J101" i="113"/>
  <c r="V101" i="113"/>
  <c r="P102" i="113"/>
  <c r="D103" i="113"/>
  <c r="AB103" i="113"/>
  <c r="V104" i="113"/>
  <c r="D109" i="113"/>
  <c r="J114" i="113"/>
  <c r="J119" i="113"/>
  <c r="P126" i="113"/>
  <c r="AB131" i="113"/>
  <c r="J138" i="113"/>
  <c r="D142" i="113"/>
  <c r="AB146" i="113"/>
  <c r="P161" i="113"/>
  <c r="D162" i="113"/>
  <c r="P171" i="113"/>
  <c r="J175" i="113"/>
  <c r="AH176" i="113"/>
  <c r="P181" i="113"/>
  <c r="J46" i="114"/>
  <c r="V46" i="114"/>
  <c r="AB48" i="114"/>
  <c r="J102" i="114"/>
  <c r="P104" i="114"/>
  <c r="J111" i="114"/>
  <c r="AH118" i="114"/>
  <c r="P136" i="114"/>
  <c r="AB136" i="114"/>
  <c r="D145" i="114"/>
  <c r="AB145" i="114"/>
  <c r="AB185" i="114"/>
  <c r="V187" i="114"/>
  <c r="D189" i="114"/>
  <c r="AH23" i="115"/>
  <c r="AH35" i="115"/>
  <c r="D41" i="115"/>
  <c r="P41" i="115"/>
  <c r="AB41" i="115"/>
  <c r="D49" i="115"/>
  <c r="P49" i="115"/>
  <c r="AB49" i="115"/>
  <c r="J61" i="115"/>
  <c r="V61" i="115"/>
  <c r="AB62" i="115"/>
  <c r="D63" i="115"/>
  <c r="P63" i="115"/>
  <c r="J65" i="115"/>
  <c r="D73" i="115"/>
  <c r="J83" i="115"/>
  <c r="AB84" i="115"/>
  <c r="P85" i="115"/>
  <c r="AB85" i="115"/>
  <c r="V86" i="115"/>
  <c r="J98" i="115"/>
  <c r="J102" i="115"/>
  <c r="V117" i="115"/>
  <c r="J124" i="115"/>
  <c r="J138" i="115"/>
  <c r="P142" i="115"/>
  <c r="V148" i="115"/>
  <c r="D150" i="115"/>
  <c r="P150" i="115"/>
  <c r="V152" i="115"/>
  <c r="V158" i="115"/>
  <c r="J159" i="115"/>
  <c r="V162" i="115"/>
  <c r="AB164" i="115"/>
  <c r="D165" i="115"/>
  <c r="P165" i="115"/>
  <c r="AB165" i="115"/>
  <c r="D168" i="115"/>
  <c r="D175" i="115"/>
  <c r="AH183" i="115"/>
  <c r="AH187" i="115"/>
  <c r="V188" i="115"/>
  <c r="V27" i="116"/>
  <c r="P28" i="116"/>
  <c r="V31" i="116"/>
  <c r="P32" i="116"/>
  <c r="D33" i="116"/>
  <c r="J36" i="116"/>
  <c r="P181" i="115"/>
  <c r="P185" i="115"/>
  <c r="V36" i="116"/>
  <c r="D44" i="116"/>
  <c r="AB44" i="116"/>
  <c r="V45" i="116"/>
  <c r="D51" i="116"/>
  <c r="AB51" i="116"/>
  <c r="D52" i="116"/>
  <c r="P52" i="116"/>
  <c r="AB52" i="116"/>
  <c r="V53" i="116"/>
  <c r="P61" i="116"/>
  <c r="V68" i="116"/>
  <c r="AB70" i="116"/>
  <c r="P75" i="116"/>
  <c r="AB76" i="116"/>
  <c r="P80" i="116"/>
  <c r="AB80" i="116"/>
  <c r="V81" i="116"/>
  <c r="P83" i="116"/>
  <c r="AB84" i="116"/>
  <c r="P90" i="116"/>
  <c r="AB90" i="116"/>
  <c r="D93" i="116"/>
  <c r="P94" i="116"/>
  <c r="AB94" i="116"/>
  <c r="D97" i="116"/>
  <c r="P98" i="116"/>
  <c r="AB98" i="116"/>
  <c r="D101" i="116"/>
  <c r="P102" i="116"/>
  <c r="AB102" i="116"/>
  <c r="V114" i="116"/>
  <c r="D116" i="116"/>
  <c r="D117" i="116"/>
  <c r="V118" i="116"/>
  <c r="AB120" i="116"/>
  <c r="D121" i="116"/>
  <c r="AH123" i="116"/>
  <c r="J144" i="116"/>
  <c r="V145" i="116"/>
  <c r="AB146" i="116"/>
  <c r="D147" i="116"/>
  <c r="J149" i="116"/>
  <c r="P151" i="116"/>
  <c r="AB154" i="116"/>
  <c r="V42" i="117"/>
  <c r="AB53" i="117"/>
  <c r="D59" i="117"/>
  <c r="V60" i="117"/>
  <c r="D63" i="117"/>
  <c r="J130" i="117"/>
  <c r="P145" i="117"/>
  <c r="V169" i="117"/>
  <c r="V33" i="118"/>
  <c r="D56" i="118"/>
  <c r="D61" i="118"/>
  <c r="P61" i="118"/>
  <c r="V67" i="118"/>
  <c r="AB69" i="118"/>
  <c r="P76" i="118"/>
  <c r="J77" i="118"/>
  <c r="J83" i="118"/>
  <c r="P84" i="118"/>
  <c r="J97" i="118"/>
  <c r="D103" i="118"/>
  <c r="AB103" i="118"/>
  <c r="V108" i="118"/>
  <c r="AB109" i="118"/>
  <c r="V111" i="118"/>
  <c r="P124" i="118"/>
  <c r="P128" i="118"/>
  <c r="P132" i="118"/>
  <c r="J148" i="118"/>
  <c r="V56" i="119"/>
  <c r="AB57" i="119"/>
  <c r="P58" i="119"/>
  <c r="AB75" i="119"/>
  <c r="J81" i="119"/>
  <c r="V81" i="119"/>
  <c r="D87" i="119"/>
  <c r="AB87" i="119"/>
  <c r="AB93" i="119"/>
  <c r="AH131" i="117"/>
  <c r="AH48" i="118"/>
  <c r="AH90" i="118"/>
  <c r="D142" i="123"/>
  <c r="AH142" i="123"/>
  <c r="V44" i="116"/>
  <c r="V51" i="116"/>
  <c r="V52" i="116"/>
  <c r="P68" i="116"/>
  <c r="AB68" i="116"/>
  <c r="V69" i="116"/>
  <c r="D74" i="116"/>
  <c r="P74" i="116"/>
  <c r="AB74" i="116"/>
  <c r="V75" i="116"/>
  <c r="D78" i="116"/>
  <c r="V79" i="116"/>
  <c r="D82" i="116"/>
  <c r="P82" i="116"/>
  <c r="AB82" i="116"/>
  <c r="V83" i="116"/>
  <c r="D86" i="116"/>
  <c r="V87" i="116"/>
  <c r="AB91" i="116"/>
  <c r="D96" i="116"/>
  <c r="D104" i="116"/>
  <c r="P114" i="116"/>
  <c r="AB114" i="116"/>
  <c r="V116" i="116"/>
  <c r="AB118" i="116"/>
  <c r="J121" i="116"/>
  <c r="AB145" i="116"/>
  <c r="J147" i="116"/>
  <c r="D148" i="116"/>
  <c r="P149" i="116"/>
  <c r="P153" i="116"/>
  <c r="P179" i="116"/>
  <c r="P56" i="117"/>
  <c r="AB57" i="117"/>
  <c r="V59" i="117"/>
  <c r="AB61" i="117"/>
  <c r="AB69" i="117"/>
  <c r="AB75" i="117"/>
  <c r="J113" i="117"/>
  <c r="V113" i="117"/>
  <c r="J127" i="117"/>
  <c r="J128" i="117"/>
  <c r="J131" i="117"/>
  <c r="V132" i="117"/>
  <c r="J150" i="117"/>
  <c r="V153" i="117"/>
  <c r="P158" i="117"/>
  <c r="D162" i="117"/>
  <c r="D170" i="117"/>
  <c r="P170" i="117"/>
  <c r="P33" i="118"/>
  <c r="AB33" i="118"/>
  <c r="P58" i="118"/>
  <c r="P59" i="118"/>
  <c r="AB59" i="118"/>
  <c r="J60" i="118"/>
  <c r="J61" i="118"/>
  <c r="V61" i="118"/>
  <c r="AB63" i="118"/>
  <c r="P66" i="118"/>
  <c r="AB67" i="118"/>
  <c r="J68" i="118"/>
  <c r="AB77" i="118"/>
  <c r="D83" i="118"/>
  <c r="D87" i="118"/>
  <c r="P92" i="118"/>
  <c r="D97" i="118"/>
  <c r="AB97" i="118"/>
  <c r="AB101" i="118"/>
  <c r="J103" i="118"/>
  <c r="J110" i="118"/>
  <c r="V110" i="118"/>
  <c r="D129" i="118"/>
  <c r="P130" i="118"/>
  <c r="J131" i="118"/>
  <c r="AH53" i="119"/>
  <c r="V57" i="119"/>
  <c r="J58" i="119"/>
  <c r="V58" i="119"/>
  <c r="AB69" i="119"/>
  <c r="P80" i="119"/>
  <c r="AB81" i="119"/>
  <c r="AB85" i="119"/>
  <c r="J87" i="119"/>
  <c r="D103" i="119"/>
  <c r="AH104" i="119"/>
  <c r="J112" i="119"/>
  <c r="J116" i="119"/>
  <c r="V116" i="119"/>
  <c r="AB119" i="119"/>
  <c r="J127" i="119"/>
  <c r="P129" i="119"/>
  <c r="AB129" i="119"/>
  <c r="J131" i="119"/>
  <c r="V137" i="119"/>
  <c r="D141" i="119"/>
  <c r="P141" i="119"/>
  <c r="AB141" i="119"/>
  <c r="AH181" i="119"/>
  <c r="AI72" i="121"/>
  <c r="AH96" i="121"/>
  <c r="AH118" i="121"/>
  <c r="AB61" i="122"/>
  <c r="V166" i="122"/>
  <c r="AH109" i="119"/>
  <c r="AB124" i="119"/>
  <c r="V126" i="119"/>
  <c r="D128" i="119"/>
  <c r="V130" i="119"/>
  <c r="AB134" i="119"/>
  <c r="P137" i="119"/>
  <c r="AH70" i="120"/>
  <c r="AI106" i="122"/>
  <c r="V165" i="122"/>
  <c r="D165" i="119"/>
  <c r="P166" i="119"/>
  <c r="J167" i="119"/>
  <c r="P170" i="119"/>
  <c r="J171" i="119"/>
  <c r="D179" i="119"/>
  <c r="AB183" i="119"/>
  <c r="P26" i="120"/>
  <c r="AB30" i="120"/>
  <c r="AB31" i="120"/>
  <c r="V32" i="120"/>
  <c r="D35" i="120"/>
  <c r="J36" i="120"/>
  <c r="P53" i="120"/>
  <c r="V61" i="120"/>
  <c r="AB63" i="120"/>
  <c r="P67" i="120"/>
  <c r="P84" i="120"/>
  <c r="P85" i="120"/>
  <c r="AB85" i="120"/>
  <c r="P90" i="120"/>
  <c r="AB91" i="120"/>
  <c r="J93" i="120"/>
  <c r="P95" i="120"/>
  <c r="J97" i="120"/>
  <c r="P99" i="120"/>
  <c r="AB99" i="120"/>
  <c r="J100" i="120"/>
  <c r="AB107" i="120"/>
  <c r="J110" i="120"/>
  <c r="J113" i="120"/>
  <c r="V114" i="120"/>
  <c r="AB116" i="120"/>
  <c r="V144" i="120"/>
  <c r="D150" i="120"/>
  <c r="V186" i="120"/>
  <c r="P30" i="121"/>
  <c r="P69" i="121"/>
  <c r="J74" i="121"/>
  <c r="D76" i="121"/>
  <c r="AB80" i="121"/>
  <c r="J86" i="121"/>
  <c r="P102" i="121"/>
  <c r="V104" i="121"/>
  <c r="P115" i="121"/>
  <c r="V117" i="121"/>
  <c r="J188" i="121"/>
  <c r="V188" i="121"/>
  <c r="P24" i="122"/>
  <c r="AB24" i="122"/>
  <c r="AB27" i="122"/>
  <c r="AB73" i="122"/>
  <c r="V78" i="122"/>
  <c r="P80" i="122"/>
  <c r="J110" i="122"/>
  <c r="D113" i="122"/>
  <c r="V121" i="122"/>
  <c r="D142" i="122"/>
  <c r="V143" i="122"/>
  <c r="V148" i="122"/>
  <c r="V188" i="122"/>
  <c r="P39" i="123"/>
  <c r="P59" i="123"/>
  <c r="AB59" i="123"/>
  <c r="P63" i="123"/>
  <c r="AB63" i="123"/>
  <c r="P67" i="123"/>
  <c r="P77" i="123"/>
  <c r="AB77" i="123"/>
  <c r="P85" i="123"/>
  <c r="AB85" i="123"/>
  <c r="J93" i="123"/>
  <c r="AB95" i="123"/>
  <c r="AB99" i="123"/>
  <c r="AB103" i="123"/>
  <c r="V108" i="123"/>
  <c r="J137" i="123"/>
  <c r="V137" i="123"/>
  <c r="P141" i="123"/>
  <c r="D150" i="123"/>
  <c r="P150" i="123"/>
  <c r="AB150" i="123"/>
  <c r="V152" i="123"/>
  <c r="P154" i="123"/>
  <c r="V167" i="123"/>
  <c r="AH177" i="122"/>
  <c r="P58" i="123"/>
  <c r="P62" i="123"/>
  <c r="AB62" i="123"/>
  <c r="AB66" i="123"/>
  <c r="V68" i="123"/>
  <c r="D84" i="123"/>
  <c r="AB84" i="123"/>
  <c r="AH90" i="123"/>
  <c r="P90" i="123"/>
  <c r="P134" i="123"/>
  <c r="AB163" i="123"/>
  <c r="V166" i="123"/>
  <c r="D168" i="123"/>
  <c r="V170" i="123"/>
  <c r="P172" i="123"/>
  <c r="AB172" i="123"/>
  <c r="V176" i="123"/>
  <c r="P142" i="119"/>
  <c r="P150" i="119"/>
  <c r="J158" i="119"/>
  <c r="P160" i="119"/>
  <c r="AB160" i="119"/>
  <c r="AB163" i="119"/>
  <c r="J166" i="119"/>
  <c r="P168" i="119"/>
  <c r="AB168" i="119"/>
  <c r="P172" i="119"/>
  <c r="AB177" i="119"/>
  <c r="P186" i="119"/>
  <c r="P24" i="120"/>
  <c r="D28" i="120"/>
  <c r="D33" i="120"/>
  <c r="P33" i="120"/>
  <c r="V35" i="120"/>
  <c r="J48" i="120"/>
  <c r="P50" i="120"/>
  <c r="P51" i="120"/>
  <c r="J52" i="120"/>
  <c r="AB83" i="120"/>
  <c r="D93" i="120"/>
  <c r="P97" i="120"/>
  <c r="J99" i="120"/>
  <c r="P101" i="120"/>
  <c r="AB101" i="120"/>
  <c r="D114" i="120"/>
  <c r="P114" i="120"/>
  <c r="AB118" i="120"/>
  <c r="J128" i="120"/>
  <c r="J132" i="120"/>
  <c r="V136" i="120"/>
  <c r="J142" i="120"/>
  <c r="V142" i="120"/>
  <c r="P143" i="120"/>
  <c r="P144" i="120"/>
  <c r="P147" i="120"/>
  <c r="D148" i="120"/>
  <c r="V149" i="120"/>
  <c r="AB158" i="120"/>
  <c r="D42" i="121"/>
  <c r="AB42" i="121"/>
  <c r="P46" i="121"/>
  <c r="V48" i="121"/>
  <c r="D50" i="121"/>
  <c r="AH56" i="121"/>
  <c r="V58" i="121"/>
  <c r="AB60" i="121"/>
  <c r="V62" i="121"/>
  <c r="D64" i="121"/>
  <c r="P64" i="121"/>
  <c r="AB64" i="121"/>
  <c r="V65" i="121"/>
  <c r="V73" i="121"/>
  <c r="V81" i="121"/>
  <c r="AB83" i="121"/>
  <c r="J85" i="121"/>
  <c r="D87" i="121"/>
  <c r="P87" i="121"/>
  <c r="AB97" i="121"/>
  <c r="V103" i="121"/>
  <c r="AB113" i="121"/>
  <c r="J119" i="121"/>
  <c r="V119" i="121"/>
  <c r="P133" i="121"/>
  <c r="AH137" i="121"/>
  <c r="D143" i="121"/>
  <c r="AB143" i="121"/>
  <c r="J144" i="121"/>
  <c r="V145" i="121"/>
  <c r="D146" i="121"/>
  <c r="P147" i="121"/>
  <c r="AH157" i="121"/>
  <c r="V159" i="121"/>
  <c r="P161" i="121"/>
  <c r="AB162" i="121"/>
  <c r="V167" i="121"/>
  <c r="P169" i="121"/>
  <c r="AB170" i="121"/>
  <c r="AB180" i="121"/>
  <c r="J182" i="121"/>
  <c r="P183" i="121"/>
  <c r="V189" i="121"/>
  <c r="AB25" i="122"/>
  <c r="D29" i="122"/>
  <c r="AH34" i="122"/>
  <c r="J36" i="122"/>
  <c r="P40" i="122"/>
  <c r="AB40" i="122"/>
  <c r="J41" i="122"/>
  <c r="AB43" i="122"/>
  <c r="AH44" i="122"/>
  <c r="AH52" i="122"/>
  <c r="J56" i="122"/>
  <c r="P58" i="122"/>
  <c r="AB58" i="122"/>
  <c r="J59" i="122"/>
  <c r="D61" i="122"/>
  <c r="V63" i="122"/>
  <c r="D65" i="122"/>
  <c r="AB65" i="122"/>
  <c r="V66" i="122"/>
  <c r="P68" i="122"/>
  <c r="AB69" i="122"/>
  <c r="D75" i="122"/>
  <c r="AB75" i="122"/>
  <c r="D79" i="122"/>
  <c r="V81" i="122"/>
  <c r="V95" i="122"/>
  <c r="J99" i="122"/>
  <c r="V99" i="122"/>
  <c r="AB114" i="122"/>
  <c r="D118" i="122"/>
  <c r="AB118" i="122"/>
  <c r="P125" i="122"/>
  <c r="V127" i="122"/>
  <c r="P128" i="122"/>
  <c r="P132" i="122"/>
  <c r="V135" i="122"/>
  <c r="AH138" i="122"/>
  <c r="V158" i="122"/>
  <c r="AB160" i="122"/>
  <c r="V162" i="122"/>
  <c r="P163" i="122"/>
  <c r="AB164" i="122"/>
  <c r="AB165" i="122"/>
  <c r="V168" i="122"/>
  <c r="V178" i="122"/>
  <c r="P179" i="122"/>
  <c r="V182" i="122"/>
  <c r="P183" i="122"/>
  <c r="J185" i="122"/>
  <c r="J24" i="123"/>
  <c r="P26" i="123"/>
  <c r="AB26" i="123"/>
  <c r="P34" i="123"/>
  <c r="AB34" i="123"/>
  <c r="V35" i="123"/>
  <c r="D41" i="123"/>
  <c r="P41" i="123"/>
  <c r="J49" i="123"/>
  <c r="J62" i="123"/>
  <c r="AB64" i="123"/>
  <c r="AB74" i="123"/>
  <c r="D92" i="123"/>
  <c r="J115" i="123"/>
  <c r="J130" i="123"/>
  <c r="D132" i="123"/>
  <c r="D133" i="123"/>
  <c r="P133" i="123"/>
  <c r="AB133" i="123"/>
  <c r="P136" i="123"/>
  <c r="D137" i="123"/>
  <c r="P162" i="123"/>
  <c r="AB162" i="123"/>
  <c r="P167" i="123"/>
  <c r="J179" i="123"/>
  <c r="D185" i="123"/>
  <c r="P185" i="123"/>
  <c r="M174" i="123"/>
  <c r="AB176" i="123"/>
  <c r="J177" i="123"/>
  <c r="P183" i="123"/>
  <c r="V28" i="125"/>
  <c r="V32" i="125"/>
  <c r="V36" i="125"/>
  <c r="J39" i="125"/>
  <c r="J43" i="125"/>
  <c r="J47" i="125"/>
  <c r="J51" i="125"/>
  <c r="J57" i="125"/>
  <c r="V74" i="125"/>
  <c r="V78" i="125"/>
  <c r="J96" i="125"/>
  <c r="V100" i="125"/>
  <c r="V104" i="125"/>
  <c r="P120" i="125"/>
  <c r="AB120" i="125"/>
  <c r="J127" i="125"/>
  <c r="D133" i="125"/>
  <c r="AB138" i="125"/>
  <c r="J150" i="125"/>
  <c r="AB152" i="125"/>
  <c r="J154" i="125"/>
  <c r="V154" i="125"/>
  <c r="D158" i="125"/>
  <c r="D166" i="125"/>
  <c r="AH179" i="125"/>
  <c r="V26" i="126"/>
  <c r="D29" i="126"/>
  <c r="V40" i="126"/>
  <c r="J41" i="126"/>
  <c r="P42" i="126"/>
  <c r="D43" i="126"/>
  <c r="D47" i="126"/>
  <c r="AB47" i="126"/>
  <c r="V48" i="126"/>
  <c r="D59" i="126"/>
  <c r="V79" i="126"/>
  <c r="AB80" i="126"/>
  <c r="D84" i="126"/>
  <c r="AB84" i="126"/>
  <c r="AB97" i="126"/>
  <c r="V160" i="126"/>
  <c r="D39" i="127"/>
  <c r="P39" i="127"/>
  <c r="J41" i="127"/>
  <c r="J45" i="127"/>
  <c r="J49" i="127"/>
  <c r="V49" i="127"/>
  <c r="P51" i="127"/>
  <c r="AB51" i="127"/>
  <c r="P61" i="127"/>
  <c r="J63" i="127"/>
  <c r="D76" i="127"/>
  <c r="J78" i="127"/>
  <c r="J82" i="127"/>
  <c r="V82" i="127"/>
  <c r="V86" i="127"/>
  <c r="D90" i="127"/>
  <c r="AH100" i="127"/>
  <c r="AH102" i="127"/>
  <c r="AH117" i="127"/>
  <c r="AH154" i="127"/>
  <c r="V185" i="127"/>
  <c r="P187" i="127"/>
  <c r="J48" i="128"/>
  <c r="V49" i="128"/>
  <c r="D65" i="128"/>
  <c r="P79" i="128"/>
  <c r="J81" i="128"/>
  <c r="P83" i="128"/>
  <c r="AB83" i="128"/>
  <c r="P87" i="128"/>
  <c r="J99" i="128"/>
  <c r="P101" i="128"/>
  <c r="P165" i="129"/>
  <c r="P95" i="130"/>
  <c r="V184" i="123"/>
  <c r="AE174" i="123"/>
  <c r="V42" i="125"/>
  <c r="V46" i="125"/>
  <c r="V50" i="125"/>
  <c r="V56" i="125"/>
  <c r="D58" i="125"/>
  <c r="V59" i="125"/>
  <c r="V63" i="125"/>
  <c r="J66" i="125"/>
  <c r="V66" i="125"/>
  <c r="D68" i="125"/>
  <c r="V99" i="125"/>
  <c r="V103" i="125"/>
  <c r="AH121" i="125"/>
  <c r="AB133" i="125"/>
  <c r="D137" i="125"/>
  <c r="J148" i="125"/>
  <c r="J149" i="125"/>
  <c r="V163" i="125"/>
  <c r="J175" i="125"/>
  <c r="V176" i="125"/>
  <c r="J59" i="126"/>
  <c r="AB61" i="126"/>
  <c r="P75" i="126"/>
  <c r="J96" i="126"/>
  <c r="D107" i="126"/>
  <c r="P127" i="126"/>
  <c r="AB128" i="126"/>
  <c r="J129" i="126"/>
  <c r="D131" i="126"/>
  <c r="P132" i="126"/>
  <c r="J137" i="126"/>
  <c r="P142" i="126"/>
  <c r="AH147" i="126"/>
  <c r="AI38" i="127"/>
  <c r="AH48" i="127"/>
  <c r="AB56" i="127"/>
  <c r="J57" i="127"/>
  <c r="V58" i="127"/>
  <c r="V103" i="127"/>
  <c r="V109" i="127"/>
  <c r="D111" i="127"/>
  <c r="V113" i="127"/>
  <c r="J124" i="127"/>
  <c r="D126" i="127"/>
  <c r="J146" i="127"/>
  <c r="D148" i="127"/>
  <c r="J154" i="127"/>
  <c r="S157" i="127"/>
  <c r="AB158" i="127"/>
  <c r="AB162" i="127"/>
  <c r="J168" i="127"/>
  <c r="D170" i="127"/>
  <c r="D35" i="128"/>
  <c r="AH50" i="128"/>
  <c r="P53" i="128"/>
  <c r="AB53" i="128"/>
  <c r="V61" i="128"/>
  <c r="AB64" i="128"/>
  <c r="P68" i="128"/>
  <c r="AB68" i="128"/>
  <c r="V69" i="128"/>
  <c r="P73" i="128"/>
  <c r="AB78" i="128"/>
  <c r="V90" i="128"/>
  <c r="P91" i="128"/>
  <c r="AB92" i="128"/>
  <c r="AH96" i="128"/>
  <c r="AB164" i="129"/>
  <c r="V93" i="125"/>
  <c r="AB95" i="125"/>
  <c r="D117" i="125"/>
  <c r="AB117" i="125"/>
  <c r="D121" i="125"/>
  <c r="AB121" i="125"/>
  <c r="D145" i="125"/>
  <c r="J155" i="125"/>
  <c r="J161" i="125"/>
  <c r="J169" i="125"/>
  <c r="V28" i="126"/>
  <c r="P40" i="126"/>
  <c r="D53" i="126"/>
  <c r="V58" i="126"/>
  <c r="J76" i="126"/>
  <c r="J100" i="126"/>
  <c r="AB145" i="126"/>
  <c r="V151" i="126"/>
  <c r="G191" i="127"/>
  <c r="V36" i="127"/>
  <c r="AB44" i="127"/>
  <c r="D48" i="127"/>
  <c r="D73" i="127"/>
  <c r="D77" i="127"/>
  <c r="AB77" i="127"/>
  <c r="D81" i="127"/>
  <c r="AB81" i="127"/>
  <c r="D85" i="127"/>
  <c r="AB85" i="127"/>
  <c r="V87" i="127"/>
  <c r="P52" i="128"/>
  <c r="J82" i="128"/>
  <c r="D94" i="128"/>
  <c r="AB112" i="128"/>
  <c r="D116" i="128"/>
  <c r="AB116" i="128"/>
  <c r="D120" i="128"/>
  <c r="AB120" i="128"/>
  <c r="P138" i="128"/>
  <c r="D178" i="128"/>
  <c r="V180" i="128"/>
  <c r="J189" i="128"/>
  <c r="AB25" i="129"/>
  <c r="J27" i="129"/>
  <c r="AB29" i="129"/>
  <c r="J31" i="129"/>
  <c r="P33" i="129"/>
  <c r="AH38" i="129"/>
  <c r="P44" i="129"/>
  <c r="AB44" i="129"/>
  <c r="D48" i="129"/>
  <c r="V76" i="129"/>
  <c r="V80" i="129"/>
  <c r="V84" i="129"/>
  <c r="J95" i="129"/>
  <c r="P115" i="129"/>
  <c r="P119" i="129"/>
  <c r="AB119" i="129"/>
  <c r="AB166" i="129"/>
  <c r="D176" i="129"/>
  <c r="J178" i="129"/>
  <c r="D180" i="129"/>
  <c r="P185" i="129"/>
  <c r="P36" i="130"/>
  <c r="J44" i="130"/>
  <c r="P46" i="130"/>
  <c r="AB46" i="130"/>
  <c r="P50" i="130"/>
  <c r="AB50" i="130"/>
  <c r="AB101" i="128"/>
  <c r="J109" i="128"/>
  <c r="V113" i="128"/>
  <c r="V117" i="128"/>
  <c r="D118" i="128"/>
  <c r="AB118" i="128"/>
  <c r="V121" i="128"/>
  <c r="J159" i="128"/>
  <c r="J163" i="128"/>
  <c r="V188" i="128"/>
  <c r="D189" i="128"/>
  <c r="P39" i="129"/>
  <c r="P43" i="129"/>
  <c r="J45" i="129"/>
  <c r="V48" i="129"/>
  <c r="V60" i="129"/>
  <c r="V64" i="129"/>
  <c r="V68" i="129"/>
  <c r="J75" i="129"/>
  <c r="J79" i="129"/>
  <c r="J83" i="129"/>
  <c r="J87" i="129"/>
  <c r="AB91" i="129"/>
  <c r="V93" i="129"/>
  <c r="V97" i="129"/>
  <c r="J98" i="129"/>
  <c r="D100" i="129"/>
  <c r="P100" i="129"/>
  <c r="D104" i="129"/>
  <c r="P104" i="129"/>
  <c r="AB104" i="129"/>
  <c r="J124" i="129"/>
  <c r="V124" i="129"/>
  <c r="V128" i="129"/>
  <c r="V132" i="129"/>
  <c r="J136" i="129"/>
  <c r="V136" i="129"/>
  <c r="D146" i="129"/>
  <c r="J150" i="129"/>
  <c r="V150" i="129"/>
  <c r="P153" i="129"/>
  <c r="D158" i="129"/>
  <c r="AB158" i="129"/>
  <c r="D162" i="129"/>
  <c r="AB162" i="129"/>
  <c r="V167" i="129"/>
  <c r="AB168" i="129"/>
  <c r="V171" i="129"/>
  <c r="P175" i="129"/>
  <c r="J177" i="129"/>
  <c r="V177" i="129"/>
  <c r="P179" i="129"/>
  <c r="J186" i="129"/>
  <c r="P187" i="129"/>
  <c r="D188" i="129"/>
  <c r="AB188" i="129"/>
  <c r="V28" i="130"/>
  <c r="V29" i="130"/>
  <c r="AB31" i="130"/>
  <c r="AH43" i="130"/>
  <c r="P70" i="130"/>
  <c r="D87" i="130"/>
  <c r="P87" i="130"/>
  <c r="AB87" i="130"/>
  <c r="D93" i="130"/>
  <c r="P102" i="130"/>
  <c r="P108" i="130"/>
  <c r="J110" i="130"/>
  <c r="P112" i="130"/>
  <c r="AB112" i="130"/>
  <c r="J114" i="130"/>
  <c r="V114" i="130"/>
  <c r="AB116" i="130"/>
  <c r="AH186" i="130"/>
  <c r="V129" i="128"/>
  <c r="V143" i="128"/>
  <c r="D145" i="128"/>
  <c r="V147" i="128"/>
  <c r="V151" i="128"/>
  <c r="D153" i="128"/>
  <c r="AB153" i="128"/>
  <c r="V158" i="128"/>
  <c r="V162" i="128"/>
  <c r="AB179" i="128"/>
  <c r="D183" i="128"/>
  <c r="AB183" i="128"/>
  <c r="D187" i="128"/>
  <c r="AB187" i="128"/>
  <c r="P188" i="128"/>
  <c r="D26" i="129"/>
  <c r="AB27" i="129"/>
  <c r="J29" i="129"/>
  <c r="D30" i="129"/>
  <c r="AB30" i="129"/>
  <c r="D34" i="129"/>
  <c r="AB34" i="129"/>
  <c r="D35" i="129"/>
  <c r="P35" i="129"/>
  <c r="J44" i="129"/>
  <c r="AH129" i="129"/>
  <c r="P145" i="129"/>
  <c r="AB186" i="129"/>
  <c r="D77" i="130"/>
  <c r="AH78" i="130"/>
  <c r="AB81" i="130"/>
  <c r="V83" i="130"/>
  <c r="V93" i="130"/>
  <c r="D100" i="130"/>
  <c r="V116" i="130"/>
  <c r="V66" i="131"/>
  <c r="V146" i="130"/>
  <c r="V161" i="130"/>
  <c r="AB162" i="130"/>
  <c r="D170" i="130"/>
  <c r="AB178" i="130"/>
  <c r="V36" i="131"/>
  <c r="V76" i="131"/>
  <c r="D82" i="131"/>
  <c r="J91" i="131"/>
  <c r="V91" i="131"/>
  <c r="J95" i="131"/>
  <c r="AB147" i="131"/>
  <c r="J152" i="131"/>
  <c r="D155" i="131"/>
  <c r="J158" i="131"/>
  <c r="P180" i="131"/>
  <c r="D43" i="132"/>
  <c r="P48" i="132"/>
  <c r="P58" i="132"/>
  <c r="AB58" i="132"/>
  <c r="V63" i="132"/>
  <c r="V64" i="132"/>
  <c r="D65" i="132"/>
  <c r="P73" i="132"/>
  <c r="J74" i="132"/>
  <c r="AB90" i="132"/>
  <c r="J110" i="132"/>
  <c r="J111" i="132"/>
  <c r="D160" i="132"/>
  <c r="D30" i="133"/>
  <c r="P30" i="133"/>
  <c r="AB30" i="133"/>
  <c r="AB34" i="133"/>
  <c r="P44" i="133"/>
  <c r="P62" i="133"/>
  <c r="D121" i="133"/>
  <c r="J125" i="133"/>
  <c r="J129" i="133"/>
  <c r="V151" i="133"/>
  <c r="AB158" i="133"/>
  <c r="J160" i="133"/>
  <c r="D162" i="133"/>
  <c r="AB164" i="133"/>
  <c r="V167" i="133"/>
  <c r="P169" i="133"/>
  <c r="AI174" i="133"/>
  <c r="V177" i="133"/>
  <c r="P179" i="133"/>
  <c r="D180" i="133"/>
  <c r="AB184" i="133"/>
  <c r="V185" i="133"/>
  <c r="V31" i="134"/>
  <c r="D39" i="134"/>
  <c r="P39" i="134"/>
  <c r="V40" i="134"/>
  <c r="J45" i="134"/>
  <c r="AB46" i="134"/>
  <c r="P47" i="134"/>
  <c r="J53" i="134"/>
  <c r="P57" i="134"/>
  <c r="AB60" i="134"/>
  <c r="D61" i="134"/>
  <c r="P61" i="134"/>
  <c r="AB61" i="134"/>
  <c r="V62" i="134"/>
  <c r="J77" i="134"/>
  <c r="D78" i="134"/>
  <c r="D79" i="134"/>
  <c r="P83" i="134"/>
  <c r="P98" i="134"/>
  <c r="J99" i="134"/>
  <c r="AB138" i="134"/>
  <c r="P144" i="134"/>
  <c r="AB144" i="134"/>
  <c r="AB147" i="134"/>
  <c r="P148" i="134"/>
  <c r="J150" i="134"/>
  <c r="AH160" i="130"/>
  <c r="J79" i="131"/>
  <c r="V84" i="131"/>
  <c r="AH94" i="131"/>
  <c r="D134" i="131"/>
  <c r="D135" i="131"/>
  <c r="J136" i="131"/>
  <c r="D142" i="131"/>
  <c r="AB142" i="131"/>
  <c r="V153" i="132"/>
  <c r="P160" i="132"/>
  <c r="P29" i="133"/>
  <c r="AB29" i="133"/>
  <c r="D42" i="133"/>
  <c r="V48" i="133"/>
  <c r="AB61" i="133"/>
  <c r="V76" i="133"/>
  <c r="D87" i="133"/>
  <c r="AI157" i="134"/>
  <c r="V129" i="130"/>
  <c r="V133" i="130"/>
  <c r="V137" i="130"/>
  <c r="J183" i="130"/>
  <c r="V183" i="130"/>
  <c r="D184" i="130"/>
  <c r="J186" i="130"/>
  <c r="D25" i="131"/>
  <c r="AB25" i="131"/>
  <c r="V27" i="131"/>
  <c r="P28" i="131"/>
  <c r="AB29" i="131"/>
  <c r="V35" i="131"/>
  <c r="D39" i="131"/>
  <c r="AB39" i="131"/>
  <c r="V40" i="131"/>
  <c r="P42" i="131"/>
  <c r="D61" i="131"/>
  <c r="V62" i="131"/>
  <c r="D65" i="131"/>
  <c r="J66" i="131"/>
  <c r="P79" i="131"/>
  <c r="P83" i="131"/>
  <c r="D144" i="131"/>
  <c r="AB149" i="131"/>
  <c r="AB153" i="131"/>
  <c r="J154" i="131"/>
  <c r="D171" i="131"/>
  <c r="P182" i="131"/>
  <c r="V183" i="131"/>
  <c r="P46" i="132"/>
  <c r="P110" i="132"/>
  <c r="D170" i="132"/>
  <c r="D176" i="132"/>
  <c r="AB180" i="132"/>
  <c r="D181" i="132"/>
  <c r="V182" i="132"/>
  <c r="AB24" i="133"/>
  <c r="J25" i="133"/>
  <c r="J26" i="133"/>
  <c r="V26" i="133"/>
  <c r="J47" i="133"/>
  <c r="D59" i="133"/>
  <c r="J61" i="133"/>
  <c r="P126" i="133"/>
  <c r="P155" i="133"/>
  <c r="P161" i="133"/>
  <c r="AB162" i="133"/>
  <c r="J165" i="133"/>
  <c r="D166" i="133"/>
  <c r="AB170" i="133"/>
  <c r="J172" i="133"/>
  <c r="J176" i="133"/>
  <c r="J29" i="134"/>
  <c r="D30" i="134"/>
  <c r="AB34" i="134"/>
  <c r="D35" i="134"/>
  <c r="V36" i="134"/>
  <c r="D41" i="134"/>
  <c r="P53" i="134"/>
  <c r="AB53" i="134"/>
  <c r="D58" i="134"/>
  <c r="V60" i="134"/>
  <c r="V61" i="134"/>
  <c r="D76" i="134"/>
  <c r="AB76" i="134"/>
  <c r="D81" i="134"/>
  <c r="AB81" i="134"/>
  <c r="J83" i="134"/>
  <c r="V103" i="134"/>
  <c r="J109" i="134"/>
  <c r="V138" i="134"/>
  <c r="S140" i="134"/>
  <c r="D142" i="134"/>
  <c r="J144" i="134"/>
  <c r="D149" i="134"/>
  <c r="AB149" i="134"/>
  <c r="P150" i="134"/>
  <c r="AB84" i="95"/>
  <c r="V98" i="95"/>
  <c r="J130" i="95"/>
  <c r="P128" i="96"/>
  <c r="J185" i="96"/>
  <c r="P59" i="97"/>
  <c r="P63" i="97"/>
  <c r="AB28" i="95"/>
  <c r="P32" i="95"/>
  <c r="P56" i="95"/>
  <c r="V58" i="95"/>
  <c r="V62" i="95"/>
  <c r="P64" i="95"/>
  <c r="AB41" i="95"/>
  <c r="J43" i="95"/>
  <c r="J45" i="95"/>
  <c r="D56" i="95"/>
  <c r="D64" i="95"/>
  <c r="D69" i="95"/>
  <c r="AH70" i="95"/>
  <c r="J75" i="95"/>
  <c r="AB27" i="95"/>
  <c r="V42" i="95"/>
  <c r="V44" i="95"/>
  <c r="AH49" i="95"/>
  <c r="J57" i="95"/>
  <c r="J61" i="95"/>
  <c r="AB68" i="95"/>
  <c r="J80" i="95"/>
  <c r="V80" i="95"/>
  <c r="P82" i="95"/>
  <c r="AB82" i="95"/>
  <c r="V85" i="95"/>
  <c r="AH91" i="95"/>
  <c r="P91" i="95"/>
  <c r="AB91" i="95"/>
  <c r="AB95" i="95"/>
  <c r="P99" i="95"/>
  <c r="AB99" i="95"/>
  <c r="V104" i="95"/>
  <c r="V114" i="95"/>
  <c r="AB119" i="95"/>
  <c r="J121" i="95"/>
  <c r="V121" i="95"/>
  <c r="D127" i="95"/>
  <c r="P127" i="95"/>
  <c r="AB127" i="95"/>
  <c r="P131" i="95"/>
  <c r="AB131" i="95"/>
  <c r="J133" i="95"/>
  <c r="D135" i="95"/>
  <c r="V145" i="95"/>
  <c r="V146" i="95"/>
  <c r="AB148" i="95"/>
  <c r="V150" i="95"/>
  <c r="J151" i="95"/>
  <c r="AB153" i="95"/>
  <c r="J155" i="95"/>
  <c r="S157" i="95"/>
  <c r="AB158" i="95"/>
  <c r="V161" i="95"/>
  <c r="V165" i="95"/>
  <c r="M157" i="95"/>
  <c r="P170" i="95"/>
  <c r="P172" i="95"/>
  <c r="M174" i="95"/>
  <c r="P176" i="95"/>
  <c r="J26" i="96"/>
  <c r="D27" i="96"/>
  <c r="P28" i="96"/>
  <c r="J30" i="96"/>
  <c r="V30" i="96"/>
  <c r="P32" i="96"/>
  <c r="P36" i="96"/>
  <c r="D39" i="96"/>
  <c r="AB39" i="96"/>
  <c r="V42" i="96"/>
  <c r="D44" i="96"/>
  <c r="V46" i="96"/>
  <c r="P47" i="96"/>
  <c r="P52" i="96"/>
  <c r="D53" i="96"/>
  <c r="AB53" i="96"/>
  <c r="J60" i="96"/>
  <c r="J79" i="96"/>
  <c r="D81" i="96"/>
  <c r="P81" i="96"/>
  <c r="AB81" i="96"/>
  <c r="J83" i="96"/>
  <c r="V83" i="96"/>
  <c r="D107" i="96"/>
  <c r="AB108" i="96"/>
  <c r="V137" i="96"/>
  <c r="J143" i="96"/>
  <c r="V143" i="96"/>
  <c r="AB145" i="96"/>
  <c r="D153" i="96"/>
  <c r="AB153" i="96"/>
  <c r="V155" i="96"/>
  <c r="P160" i="96"/>
  <c r="P164" i="96"/>
  <c r="D169" i="96"/>
  <c r="P182" i="96"/>
  <c r="AH157" i="98"/>
  <c r="P28" i="95"/>
  <c r="P41" i="95"/>
  <c r="P50" i="95"/>
  <c r="AB56" i="95"/>
  <c r="P70" i="95"/>
  <c r="G21" i="95"/>
  <c r="AH23" i="95"/>
  <c r="P23" i="95"/>
  <c r="AB23" i="95"/>
  <c r="P34" i="95"/>
  <c r="P39" i="95"/>
  <c r="J40" i="95"/>
  <c r="AH43" i="95"/>
  <c r="AH154" i="95"/>
  <c r="V62" i="96"/>
  <c r="D87" i="96"/>
  <c r="AH72" i="97"/>
  <c r="D148" i="103"/>
  <c r="D152" i="103"/>
  <c r="AB162" i="103"/>
  <c r="D166" i="103"/>
  <c r="AB166" i="103"/>
  <c r="D170" i="103"/>
  <c r="AB176" i="103"/>
  <c r="D180" i="103"/>
  <c r="AB180" i="103"/>
  <c r="D184" i="103"/>
  <c r="J40" i="104"/>
  <c r="J44" i="104"/>
  <c r="J48" i="104"/>
  <c r="J52" i="104"/>
  <c r="D74" i="104"/>
  <c r="AB94" i="104"/>
  <c r="V99" i="104"/>
  <c r="J100" i="104"/>
  <c r="V100" i="105"/>
  <c r="V104" i="105"/>
  <c r="AE140" i="105"/>
  <c r="P153" i="105"/>
  <c r="J46" i="106"/>
  <c r="AB69" i="96"/>
  <c r="D75" i="96"/>
  <c r="AB75" i="96"/>
  <c r="V77" i="96"/>
  <c r="D79" i="96"/>
  <c r="D80" i="96"/>
  <c r="P80" i="96"/>
  <c r="P84" i="96"/>
  <c r="D85" i="96"/>
  <c r="J91" i="96"/>
  <c r="V91" i="96"/>
  <c r="V95" i="96"/>
  <c r="AB98" i="96"/>
  <c r="D103" i="96"/>
  <c r="AB103" i="96"/>
  <c r="P104" i="96"/>
  <c r="AB104" i="96"/>
  <c r="J108" i="96"/>
  <c r="V108" i="96"/>
  <c r="J110" i="96"/>
  <c r="D112" i="96"/>
  <c r="P112" i="96"/>
  <c r="AB116" i="96"/>
  <c r="P121" i="96"/>
  <c r="V129" i="96"/>
  <c r="D131" i="96"/>
  <c r="P131" i="96"/>
  <c r="V133" i="96"/>
  <c r="P135" i="96"/>
  <c r="D136" i="96"/>
  <c r="P137" i="96"/>
  <c r="V142" i="96"/>
  <c r="V150" i="96"/>
  <c r="P152" i="96"/>
  <c r="P158" i="96"/>
  <c r="AB159" i="96"/>
  <c r="J165" i="96"/>
  <c r="P168" i="96"/>
  <c r="J170" i="96"/>
  <c r="P172" i="96"/>
  <c r="P178" i="96"/>
  <c r="AB180" i="96"/>
  <c r="AB181" i="96"/>
  <c r="J184" i="96"/>
  <c r="P186" i="96"/>
  <c r="AB186" i="96"/>
  <c r="V188" i="96"/>
  <c r="V30" i="97"/>
  <c r="V34" i="97"/>
  <c r="J41" i="97"/>
  <c r="V41" i="97"/>
  <c r="AB43" i="97"/>
  <c r="J45" i="97"/>
  <c r="AB47" i="97"/>
  <c r="J49" i="97"/>
  <c r="J53" i="97"/>
  <c r="V56" i="97"/>
  <c r="V60" i="97"/>
  <c r="V64" i="97"/>
  <c r="V68" i="97"/>
  <c r="P78" i="97"/>
  <c r="J80" i="97"/>
  <c r="P82" i="97"/>
  <c r="J84" i="97"/>
  <c r="D92" i="97"/>
  <c r="V94" i="97"/>
  <c r="V98" i="97"/>
  <c r="AB102" i="97"/>
  <c r="P103" i="97"/>
  <c r="V108" i="97"/>
  <c r="AB110" i="97"/>
  <c r="V112" i="97"/>
  <c r="AB114" i="97"/>
  <c r="V116" i="97"/>
  <c r="J120" i="97"/>
  <c r="J124" i="97"/>
  <c r="D127" i="97"/>
  <c r="D131" i="97"/>
  <c r="D135" i="97"/>
  <c r="V143" i="97"/>
  <c r="AB150" i="97"/>
  <c r="V152" i="97"/>
  <c r="J153" i="97"/>
  <c r="P163" i="97"/>
  <c r="D168" i="97"/>
  <c r="D171" i="97"/>
  <c r="P171" i="97"/>
  <c r="AB172" i="97"/>
  <c r="J176" i="97"/>
  <c r="D178" i="97"/>
  <c r="P179" i="97"/>
  <c r="P183" i="97"/>
  <c r="D184" i="97"/>
  <c r="V187" i="97"/>
  <c r="P189" i="97"/>
  <c r="D23" i="98"/>
  <c r="D27" i="98"/>
  <c r="D31" i="98"/>
  <c r="D35" i="98"/>
  <c r="J39" i="98"/>
  <c r="J43" i="98"/>
  <c r="J47" i="98"/>
  <c r="AB49" i="98"/>
  <c r="AH53" i="98"/>
  <c r="P53" i="98"/>
  <c r="AB53" i="98"/>
  <c r="AH55" i="98"/>
  <c r="P56" i="98"/>
  <c r="V58" i="98"/>
  <c r="P62" i="98"/>
  <c r="AB62" i="98"/>
  <c r="D66" i="98"/>
  <c r="P66" i="98"/>
  <c r="AB66" i="98"/>
  <c r="D70" i="98"/>
  <c r="D80" i="98"/>
  <c r="D84" i="98"/>
  <c r="P84" i="98"/>
  <c r="AB84" i="98"/>
  <c r="D95" i="98"/>
  <c r="D99" i="98"/>
  <c r="V115" i="98"/>
  <c r="D121" i="98"/>
  <c r="AH123" i="98"/>
  <c r="D130" i="98"/>
  <c r="P131" i="98"/>
  <c r="V133" i="98"/>
  <c r="P135" i="98"/>
  <c r="AH143" i="98"/>
  <c r="J154" i="98"/>
  <c r="V154" i="98"/>
  <c r="M157" i="98"/>
  <c r="P162" i="98"/>
  <c r="AH164" i="98"/>
  <c r="V164" i="98"/>
  <c r="J172" i="98"/>
  <c r="V172" i="98"/>
  <c r="J175" i="98"/>
  <c r="J183" i="98"/>
  <c r="AH188" i="98"/>
  <c r="D29" i="99"/>
  <c r="P29" i="99"/>
  <c r="J39" i="99"/>
  <c r="J48" i="99"/>
  <c r="AB58" i="99"/>
  <c r="D62" i="99"/>
  <c r="D66" i="99"/>
  <c r="P66" i="99"/>
  <c r="AB66" i="99"/>
  <c r="AB80" i="99"/>
  <c r="D84" i="99"/>
  <c r="AB84" i="99"/>
  <c r="D90" i="99"/>
  <c r="J93" i="99"/>
  <c r="P95" i="99"/>
  <c r="AB95" i="99"/>
  <c r="V97" i="99"/>
  <c r="AB100" i="99"/>
  <c r="D108" i="99"/>
  <c r="J110" i="99"/>
  <c r="V113" i="99"/>
  <c r="P134" i="99"/>
  <c r="P138" i="99"/>
  <c r="AB138" i="99"/>
  <c r="D144" i="99"/>
  <c r="D148" i="99"/>
  <c r="J150" i="99"/>
  <c r="AI157" i="99"/>
  <c r="J159" i="99"/>
  <c r="AB165" i="99"/>
  <c r="J169" i="99"/>
  <c r="V169" i="99"/>
  <c r="AB172" i="99"/>
  <c r="J176" i="99"/>
  <c r="V176" i="99"/>
  <c r="D182" i="99"/>
  <c r="AB182" i="99"/>
  <c r="D186" i="99"/>
  <c r="D24" i="100"/>
  <c r="P24" i="100"/>
  <c r="AB24" i="100"/>
  <c r="P25" i="100"/>
  <c r="AB25" i="100"/>
  <c r="J27" i="100"/>
  <c r="P39" i="100"/>
  <c r="P43" i="100"/>
  <c r="AB43" i="100"/>
  <c r="P51" i="100"/>
  <c r="AB51" i="100"/>
  <c r="AB57" i="100"/>
  <c r="P61" i="100"/>
  <c r="AB61" i="100"/>
  <c r="V63" i="100"/>
  <c r="P65" i="100"/>
  <c r="AB65" i="100"/>
  <c r="V73" i="100"/>
  <c r="P79" i="100"/>
  <c r="AB79" i="100"/>
  <c r="P83" i="100"/>
  <c r="AB83" i="100"/>
  <c r="J95" i="100"/>
  <c r="D97" i="100"/>
  <c r="J99" i="100"/>
  <c r="D108" i="100"/>
  <c r="P111" i="100"/>
  <c r="AB111" i="100"/>
  <c r="J113" i="100"/>
  <c r="V113" i="100"/>
  <c r="D115" i="100"/>
  <c r="AB115" i="100"/>
  <c r="D127" i="100"/>
  <c r="P128" i="100"/>
  <c r="V135" i="100"/>
  <c r="V142" i="100"/>
  <c r="P144" i="100"/>
  <c r="AB144" i="100"/>
  <c r="V146" i="100"/>
  <c r="P149" i="100"/>
  <c r="V151" i="100"/>
  <c r="V155" i="100"/>
  <c r="V161" i="100"/>
  <c r="J176" i="100"/>
  <c r="V176" i="100"/>
  <c r="AB178" i="100"/>
  <c r="J180" i="100"/>
  <c r="V180" i="100"/>
  <c r="D182" i="100"/>
  <c r="AB182" i="100"/>
  <c r="D186" i="100"/>
  <c r="J188" i="100"/>
  <c r="V26" i="101"/>
  <c r="V30" i="101"/>
  <c r="V34" i="101"/>
  <c r="AH38" i="101"/>
  <c r="V41" i="101"/>
  <c r="V45" i="101"/>
  <c r="P56" i="101"/>
  <c r="J58" i="101"/>
  <c r="V58" i="101"/>
  <c r="J75" i="101"/>
  <c r="V75" i="101"/>
  <c r="AB77" i="101"/>
  <c r="D81" i="101"/>
  <c r="J83" i="101"/>
  <c r="D85" i="101"/>
  <c r="J87" i="101"/>
  <c r="AH89" i="101"/>
  <c r="V91" i="101"/>
  <c r="P94" i="101"/>
  <c r="D98" i="101"/>
  <c r="P98" i="101"/>
  <c r="D99" i="101"/>
  <c r="P109" i="101"/>
  <c r="AB109" i="101"/>
  <c r="J134" i="101"/>
  <c r="AE123" i="101"/>
  <c r="D137" i="101"/>
  <c r="J160" i="101"/>
  <c r="V160" i="101"/>
  <c r="D162" i="101"/>
  <c r="J176" i="101"/>
  <c r="J178" i="101"/>
  <c r="D185" i="101"/>
  <c r="AB185" i="101"/>
  <c r="V42" i="102"/>
  <c r="V46" i="102"/>
  <c r="P56" i="102"/>
  <c r="V58" i="102"/>
  <c r="P60" i="102"/>
  <c r="V62" i="102"/>
  <c r="P64" i="102"/>
  <c r="V66" i="102"/>
  <c r="P68" i="102"/>
  <c r="V70" i="102"/>
  <c r="J113" i="102"/>
  <c r="J119" i="102"/>
  <c r="AB125" i="102"/>
  <c r="D145" i="102"/>
  <c r="P145" i="102"/>
  <c r="AB145" i="102"/>
  <c r="J177" i="102"/>
  <c r="V177" i="102"/>
  <c r="J31" i="103"/>
  <c r="V36" i="103"/>
  <c r="AB49" i="103"/>
  <c r="P57" i="103"/>
  <c r="P61" i="103"/>
  <c r="AB61" i="103"/>
  <c r="P65" i="103"/>
  <c r="AB65" i="103"/>
  <c r="P76" i="103"/>
  <c r="AB76" i="103"/>
  <c r="P83" i="103"/>
  <c r="AB83" i="103"/>
  <c r="P92" i="103"/>
  <c r="AB92" i="103"/>
  <c r="AB103" i="103"/>
  <c r="P109" i="103"/>
  <c r="V113" i="103"/>
  <c r="P115" i="103"/>
  <c r="AB115" i="103"/>
  <c r="J117" i="103"/>
  <c r="D120" i="103"/>
  <c r="AB124" i="103"/>
  <c r="J126" i="103"/>
  <c r="V126" i="103"/>
  <c r="AB128" i="103"/>
  <c r="J130" i="103"/>
  <c r="V130" i="103"/>
  <c r="AB132" i="103"/>
  <c r="J134" i="103"/>
  <c r="V134" i="103"/>
  <c r="V138" i="103"/>
  <c r="J141" i="103"/>
  <c r="P52" i="95"/>
  <c r="D61" i="95"/>
  <c r="P62" i="95"/>
  <c r="D67" i="95"/>
  <c r="P67" i="95"/>
  <c r="AB67" i="95"/>
  <c r="D75" i="95"/>
  <c r="V77" i="95"/>
  <c r="J79" i="95"/>
  <c r="P80" i="95"/>
  <c r="J84" i="95"/>
  <c r="D85" i="95"/>
  <c r="P94" i="95"/>
  <c r="AB94" i="95"/>
  <c r="D98" i="95"/>
  <c r="P98" i="95"/>
  <c r="AB98" i="95"/>
  <c r="AI106" i="95"/>
  <c r="J108" i="95"/>
  <c r="V108" i="95"/>
  <c r="D110" i="95"/>
  <c r="AB111" i="95"/>
  <c r="J113" i="95"/>
  <c r="V113" i="95"/>
  <c r="D117" i="95"/>
  <c r="AH120" i="95"/>
  <c r="V128" i="95"/>
  <c r="D130" i="95"/>
  <c r="P130" i="95"/>
  <c r="AB130" i="95"/>
  <c r="V131" i="95"/>
  <c r="V132" i="95"/>
  <c r="J135" i="95"/>
  <c r="V136" i="95"/>
  <c r="J137" i="95"/>
  <c r="V137" i="95"/>
  <c r="V138" i="95"/>
  <c r="D145" i="95"/>
  <c r="P145" i="95"/>
  <c r="AB145" i="95"/>
  <c r="AB146" i="95"/>
  <c r="V148" i="95"/>
  <c r="AB155" i="95"/>
  <c r="V159" i="95"/>
  <c r="AB160" i="95"/>
  <c r="AH163" i="95"/>
  <c r="V163" i="95"/>
  <c r="D164" i="95"/>
  <c r="AB164" i="95"/>
  <c r="V177" i="95"/>
  <c r="AH185" i="95"/>
  <c r="V185" i="95"/>
  <c r="P188" i="95"/>
  <c r="AB25" i="96"/>
  <c r="V28" i="96"/>
  <c r="AB29" i="96"/>
  <c r="P34" i="96"/>
  <c r="P41" i="96"/>
  <c r="V44" i="96"/>
  <c r="D45" i="96"/>
  <c r="P46" i="96"/>
  <c r="AB49" i="96"/>
  <c r="P50" i="96"/>
  <c r="J52" i="96"/>
  <c r="V58" i="96"/>
  <c r="V61" i="96"/>
  <c r="D63" i="96"/>
  <c r="P64" i="96"/>
  <c r="P68" i="96"/>
  <c r="P74" i="96"/>
  <c r="P78" i="96"/>
  <c r="P79" i="96"/>
  <c r="AB79" i="96"/>
  <c r="D83" i="96"/>
  <c r="AB83" i="96"/>
  <c r="J87" i="96"/>
  <c r="V90" i="96"/>
  <c r="AB91" i="96"/>
  <c r="AB95" i="96"/>
  <c r="AB96" i="96"/>
  <c r="J98" i="96"/>
  <c r="J99" i="96"/>
  <c r="D101" i="96"/>
  <c r="P101" i="96"/>
  <c r="AH102" i="96"/>
  <c r="V107" i="96"/>
  <c r="P111" i="96"/>
  <c r="J112" i="96"/>
  <c r="J113" i="96"/>
  <c r="P115" i="96"/>
  <c r="AB115" i="96"/>
  <c r="J117" i="96"/>
  <c r="D120" i="96"/>
  <c r="AB120" i="96"/>
  <c r="V127" i="96"/>
  <c r="J128" i="96"/>
  <c r="AB129" i="96"/>
  <c r="AB130" i="96"/>
  <c r="J132" i="96"/>
  <c r="V132" i="96"/>
  <c r="P134" i="96"/>
  <c r="AB134" i="96"/>
  <c r="AB135" i="96"/>
  <c r="AB142" i="96"/>
  <c r="J145" i="96"/>
  <c r="P147" i="96"/>
  <c r="AB147" i="96"/>
  <c r="D150" i="96"/>
  <c r="D151" i="96"/>
  <c r="AB151" i="96"/>
  <c r="D155" i="96"/>
  <c r="AB155" i="96"/>
  <c r="J160" i="96"/>
  <c r="P162" i="96"/>
  <c r="AB162" i="96"/>
  <c r="V164" i="96"/>
  <c r="P166" i="96"/>
  <c r="D167" i="96"/>
  <c r="AB167" i="96"/>
  <c r="V169" i="96"/>
  <c r="P170" i="96"/>
  <c r="D177" i="96"/>
  <c r="P177" i="96"/>
  <c r="AB177" i="96"/>
  <c r="V179" i="96"/>
  <c r="J180" i="96"/>
  <c r="J181" i="96"/>
  <c r="V182" i="96"/>
  <c r="V183" i="96"/>
  <c r="D185" i="96"/>
  <c r="P185" i="96"/>
  <c r="AB185" i="96"/>
  <c r="D189" i="96"/>
  <c r="AB189" i="96"/>
  <c r="D23" i="97"/>
  <c r="AB23" i="97"/>
  <c r="V24" i="97"/>
  <c r="D27" i="97"/>
  <c r="AB27" i="97"/>
  <c r="J29" i="97"/>
  <c r="AB31" i="97"/>
  <c r="J33" i="97"/>
  <c r="V33" i="97"/>
  <c r="V40" i="97"/>
  <c r="P41" i="97"/>
  <c r="V44" i="97"/>
  <c r="V48" i="97"/>
  <c r="V52" i="97"/>
  <c r="J59" i="97"/>
  <c r="V59" i="97"/>
  <c r="J63" i="97"/>
  <c r="D64" i="97"/>
  <c r="AB65" i="97"/>
  <c r="J67" i="97"/>
  <c r="D73" i="97"/>
  <c r="D77" i="97"/>
  <c r="D81" i="97"/>
  <c r="V82" i="97"/>
  <c r="J87" i="97"/>
  <c r="V92" i="97"/>
  <c r="J115" i="97"/>
  <c r="J119" i="97"/>
  <c r="P120" i="97"/>
  <c r="P126" i="97"/>
  <c r="J127" i="97"/>
  <c r="P130" i="97"/>
  <c r="J131" i="97"/>
  <c r="P134" i="97"/>
  <c r="J135" i="97"/>
  <c r="AB143" i="97"/>
  <c r="AH144" i="97"/>
  <c r="D148" i="97"/>
  <c r="AB148" i="97"/>
  <c r="V151" i="97"/>
  <c r="D152" i="97"/>
  <c r="D158" i="97"/>
  <c r="D162" i="97"/>
  <c r="AB162" i="97"/>
  <c r="J164" i="97"/>
  <c r="P167" i="97"/>
  <c r="AB170" i="97"/>
  <c r="J175" i="97"/>
  <c r="V175" i="97"/>
  <c r="P177" i="97"/>
  <c r="AB178" i="97"/>
  <c r="D182" i="97"/>
  <c r="AB182" i="97"/>
  <c r="AB183" i="97"/>
  <c r="J186" i="97"/>
  <c r="J23" i="98"/>
  <c r="P26" i="98"/>
  <c r="J27" i="98"/>
  <c r="P30" i="98"/>
  <c r="J31" i="98"/>
  <c r="P34" i="98"/>
  <c r="J35" i="98"/>
  <c r="P39" i="98"/>
  <c r="AH42" i="98"/>
  <c r="V42" i="98"/>
  <c r="P43" i="98"/>
  <c r="AH46" i="98"/>
  <c r="V46" i="98"/>
  <c r="P47" i="98"/>
  <c r="P52" i="98"/>
  <c r="AB52" i="98"/>
  <c r="J53" i="98"/>
  <c r="AB58" i="98"/>
  <c r="AB69" i="98"/>
  <c r="V73" i="98"/>
  <c r="AB74" i="98"/>
  <c r="P79" i="98"/>
  <c r="AB79" i="98"/>
  <c r="P82" i="98"/>
  <c r="AB83" i="98"/>
  <c r="V84" i="98"/>
  <c r="P94" i="98"/>
  <c r="AB94" i="98"/>
  <c r="J95" i="98"/>
  <c r="AB98" i="98"/>
  <c r="P102" i="98"/>
  <c r="AB102" i="98"/>
  <c r="J110" i="98"/>
  <c r="AB112" i="98"/>
  <c r="AB115" i="98"/>
  <c r="P120" i="98"/>
  <c r="AB120" i="98"/>
  <c r="AI123" i="98"/>
  <c r="AB125" i="98"/>
  <c r="D134" i="98"/>
  <c r="D138" i="98"/>
  <c r="AI140" i="98"/>
  <c r="J141" i="98"/>
  <c r="J145" i="98"/>
  <c r="V146" i="98"/>
  <c r="AB160" i="98"/>
  <c r="V162" i="98"/>
  <c r="J171" i="98"/>
  <c r="J178" i="98"/>
  <c r="V178" i="98"/>
  <c r="P180" i="98"/>
  <c r="V182" i="98"/>
  <c r="G21" i="99"/>
  <c r="D23" i="99"/>
  <c r="P23" i="99"/>
  <c r="AB23" i="99"/>
  <c r="V29" i="99"/>
  <c r="V30" i="99"/>
  <c r="J35" i="99"/>
  <c r="D40" i="99"/>
  <c r="V43" i="99"/>
  <c r="AB48" i="99"/>
  <c r="AB52" i="99"/>
  <c r="J59" i="99"/>
  <c r="P61" i="99"/>
  <c r="AB61" i="99"/>
  <c r="V63" i="99"/>
  <c r="D64" i="99"/>
  <c r="P65" i="99"/>
  <c r="P75" i="99"/>
  <c r="AB75" i="99"/>
  <c r="J76" i="99"/>
  <c r="AB78" i="99"/>
  <c r="V92" i="99"/>
  <c r="D94" i="99"/>
  <c r="AB94" i="99"/>
  <c r="J96" i="99"/>
  <c r="D98" i="99"/>
  <c r="AB98" i="99"/>
  <c r="AB99" i="99"/>
  <c r="V102" i="99"/>
  <c r="P103" i="99"/>
  <c r="D104" i="99"/>
  <c r="P107" i="99"/>
  <c r="J109" i="99"/>
  <c r="AB115" i="99"/>
  <c r="D121" i="99"/>
  <c r="AB121" i="99"/>
  <c r="V126" i="99"/>
  <c r="J130" i="99"/>
  <c r="D133" i="99"/>
  <c r="P133" i="99"/>
  <c r="J134" i="99"/>
  <c r="V135" i="99"/>
  <c r="D137" i="99"/>
  <c r="P137" i="99"/>
  <c r="AB137" i="99"/>
  <c r="V141" i="99"/>
  <c r="J149" i="99"/>
  <c r="D154" i="99"/>
  <c r="P154" i="99"/>
  <c r="J158" i="99"/>
  <c r="V158" i="99"/>
  <c r="P161" i="99"/>
  <c r="AB164" i="99"/>
  <c r="V167" i="99"/>
  <c r="J175" i="99"/>
  <c r="V175" i="99"/>
  <c r="J178" i="99"/>
  <c r="V179" i="99"/>
  <c r="D180" i="99"/>
  <c r="P181" i="99"/>
  <c r="J183" i="99"/>
  <c r="P185" i="99"/>
  <c r="AB185" i="99"/>
  <c r="V187" i="99"/>
  <c r="D188" i="99"/>
  <c r="P189" i="99"/>
  <c r="J30" i="100"/>
  <c r="P32" i="100"/>
  <c r="AB32" i="100"/>
  <c r="J33" i="100"/>
  <c r="AB35" i="100"/>
  <c r="P36" i="100"/>
  <c r="P41" i="100"/>
  <c r="P50" i="100"/>
  <c r="AB64" i="100"/>
  <c r="P68" i="100"/>
  <c r="J69" i="100"/>
  <c r="D74" i="100"/>
  <c r="AB82" i="100"/>
  <c r="P86" i="100"/>
  <c r="AB86" i="100"/>
  <c r="J87" i="100"/>
  <c r="P91" i="100"/>
  <c r="P95" i="100"/>
  <c r="D100" i="100"/>
  <c r="AH102" i="100"/>
  <c r="D109" i="100"/>
  <c r="V112" i="100"/>
  <c r="P114" i="100"/>
  <c r="D117" i="100"/>
  <c r="V121" i="100"/>
  <c r="M123" i="100"/>
  <c r="P126" i="100"/>
  <c r="V130" i="100"/>
  <c r="V141" i="100"/>
  <c r="D142" i="100"/>
  <c r="J150" i="100"/>
  <c r="V153" i="100"/>
  <c r="J154" i="100"/>
  <c r="AB155" i="100"/>
  <c r="AH157" i="100"/>
  <c r="AB158" i="100"/>
  <c r="J160" i="100"/>
  <c r="Y157" i="100"/>
  <c r="J164" i="100"/>
  <c r="D165" i="100"/>
  <c r="AB165" i="100"/>
  <c r="D169" i="100"/>
  <c r="AB170" i="100"/>
  <c r="V171" i="100"/>
  <c r="P185" i="100"/>
  <c r="V187" i="100"/>
  <c r="P189" i="100"/>
  <c r="P68" i="101"/>
  <c r="J69" i="101"/>
  <c r="P80" i="101"/>
  <c r="V82" i="101"/>
  <c r="P84" i="101"/>
  <c r="V86" i="101"/>
  <c r="P87" i="101"/>
  <c r="V90" i="101"/>
  <c r="V94" i="101"/>
  <c r="V95" i="101"/>
  <c r="D96" i="101"/>
  <c r="AB96" i="101"/>
  <c r="AB108" i="101"/>
  <c r="J131" i="101"/>
  <c r="V131" i="101"/>
  <c r="J132" i="101"/>
  <c r="V132" i="101"/>
  <c r="J137" i="101"/>
  <c r="V145" i="101"/>
  <c r="AB147" i="101"/>
  <c r="V159" i="101"/>
  <c r="AH161" i="101"/>
  <c r="P164" i="101"/>
  <c r="J168" i="101"/>
  <c r="V168" i="101"/>
  <c r="AB169" i="101"/>
  <c r="P178" i="101"/>
  <c r="J180" i="101"/>
  <c r="P184" i="101"/>
  <c r="V185" i="101"/>
  <c r="V30" i="102"/>
  <c r="V34" i="102"/>
  <c r="J41" i="102"/>
  <c r="V41" i="102"/>
  <c r="D42" i="102"/>
  <c r="AB42" i="102"/>
  <c r="J45" i="102"/>
  <c r="V45" i="102"/>
  <c r="D46" i="102"/>
  <c r="AB46" i="102"/>
  <c r="J49" i="102"/>
  <c r="V49" i="102"/>
  <c r="AB50" i="102"/>
  <c r="D51" i="102"/>
  <c r="J53" i="102"/>
  <c r="V53" i="102"/>
  <c r="J57" i="102"/>
  <c r="V57" i="102"/>
  <c r="J61" i="102"/>
  <c r="V61" i="102"/>
  <c r="J65" i="102"/>
  <c r="V65" i="102"/>
  <c r="J69" i="102"/>
  <c r="V69" i="102"/>
  <c r="AB75" i="102"/>
  <c r="D80" i="102"/>
  <c r="AB80" i="102"/>
  <c r="J87" i="102"/>
  <c r="P91" i="102"/>
  <c r="J93" i="102"/>
  <c r="V107" i="102"/>
  <c r="J112" i="102"/>
  <c r="V112" i="102"/>
  <c r="P132" i="102"/>
  <c r="J136" i="102"/>
  <c r="P144" i="102"/>
  <c r="AB144" i="102"/>
  <c r="V145" i="102"/>
  <c r="V154" i="102"/>
  <c r="V158" i="102"/>
  <c r="V162" i="102"/>
  <c r="P163" i="102"/>
  <c r="P167" i="102"/>
  <c r="V176" i="102"/>
  <c r="P177" i="102"/>
  <c r="P178" i="102"/>
  <c r="V188" i="102"/>
  <c r="AB28" i="103"/>
  <c r="J29" i="103"/>
  <c r="D32" i="103"/>
  <c r="J42" i="103"/>
  <c r="V43" i="103"/>
  <c r="J44" i="103"/>
  <c r="D46" i="103"/>
  <c r="P46" i="103"/>
  <c r="P53" i="103"/>
  <c r="P60" i="103"/>
  <c r="V65" i="103"/>
  <c r="J76" i="103"/>
  <c r="V83" i="103"/>
  <c r="D91" i="103"/>
  <c r="P91" i="103"/>
  <c r="AB91" i="103"/>
  <c r="J92" i="103"/>
  <c r="AH95" i="103"/>
  <c r="P102" i="103"/>
  <c r="AH114" i="103"/>
  <c r="V115" i="103"/>
  <c r="AH125" i="103"/>
  <c r="P126" i="103"/>
  <c r="AH129" i="103"/>
  <c r="P130" i="103"/>
  <c r="AH133" i="103"/>
  <c r="P134" i="103"/>
  <c r="AH135" i="103"/>
  <c r="J137" i="103"/>
  <c r="D141" i="103"/>
  <c r="AB141" i="103"/>
  <c r="D145" i="103"/>
  <c r="P147" i="103"/>
  <c r="J149" i="103"/>
  <c r="V149" i="103"/>
  <c r="AH155" i="103"/>
  <c r="J159" i="103"/>
  <c r="J163" i="103"/>
  <c r="V163" i="103"/>
  <c r="J167" i="103"/>
  <c r="V167" i="103"/>
  <c r="AB169" i="103"/>
  <c r="D175" i="103"/>
  <c r="J177" i="103"/>
  <c r="V177" i="103"/>
  <c r="D182" i="103"/>
  <c r="AB182" i="103"/>
  <c r="D186" i="103"/>
  <c r="J189" i="103"/>
  <c r="P41" i="104"/>
  <c r="P45" i="104"/>
  <c r="P49" i="104"/>
  <c r="P53" i="104"/>
  <c r="D66" i="104"/>
  <c r="J75" i="104"/>
  <c r="P85" i="104"/>
  <c r="V119" i="104"/>
  <c r="J142" i="104"/>
  <c r="V146" i="104"/>
  <c r="J155" i="104"/>
  <c r="J53" i="105"/>
  <c r="D73" i="105"/>
  <c r="P73" i="105"/>
  <c r="V78" i="105"/>
  <c r="V82" i="105"/>
  <c r="P85" i="105"/>
  <c r="D95" i="105"/>
  <c r="D111" i="105"/>
  <c r="AB125" i="105"/>
  <c r="AB144" i="105"/>
  <c r="AB148" i="105"/>
  <c r="P163" i="105"/>
  <c r="P171" i="105"/>
  <c r="J179" i="105"/>
  <c r="P185" i="105"/>
  <c r="P189" i="105"/>
  <c r="V25" i="106"/>
  <c r="P28" i="106"/>
  <c r="P39" i="106"/>
  <c r="J58" i="106"/>
  <c r="P64" i="106"/>
  <c r="J70" i="106"/>
  <c r="D87" i="97"/>
  <c r="J91" i="97"/>
  <c r="AB119" i="97"/>
  <c r="V126" i="97"/>
  <c r="V130" i="97"/>
  <c r="V134" i="97"/>
  <c r="D146" i="97"/>
  <c r="J162" i="97"/>
  <c r="J170" i="97"/>
  <c r="P175" i="97"/>
  <c r="D186" i="97"/>
  <c r="G191" i="98"/>
  <c r="V26" i="98"/>
  <c r="V30" i="98"/>
  <c r="V34" i="98"/>
  <c r="D77" i="98"/>
  <c r="J79" i="98"/>
  <c r="P81" i="98"/>
  <c r="P104" i="98"/>
  <c r="D118" i="98"/>
  <c r="V120" i="98"/>
  <c r="AB132" i="98"/>
  <c r="AB142" i="98"/>
  <c r="V144" i="98"/>
  <c r="P153" i="98"/>
  <c r="J161" i="98"/>
  <c r="P163" i="98"/>
  <c r="P167" i="98"/>
  <c r="P187" i="98"/>
  <c r="J28" i="99"/>
  <c r="J34" i="99"/>
  <c r="D43" i="99"/>
  <c r="AB47" i="99"/>
  <c r="V87" i="99"/>
  <c r="J94" i="99"/>
  <c r="J104" i="99"/>
  <c r="P109" i="99"/>
  <c r="V133" i="99"/>
  <c r="V137" i="99"/>
  <c r="AB141" i="99"/>
  <c r="P149" i="99"/>
  <c r="AB168" i="99"/>
  <c r="P175" i="99"/>
  <c r="V181" i="99"/>
  <c r="V189" i="99"/>
  <c r="D40" i="100"/>
  <c r="V50" i="100"/>
  <c r="V60" i="100"/>
  <c r="D76" i="100"/>
  <c r="V78" i="100"/>
  <c r="AB80" i="100"/>
  <c r="AB90" i="100"/>
  <c r="AB98" i="100"/>
  <c r="D102" i="100"/>
  <c r="AB102" i="100"/>
  <c r="J109" i="100"/>
  <c r="V114" i="100"/>
  <c r="AB121" i="100"/>
  <c r="J132" i="100"/>
  <c r="D134" i="100"/>
  <c r="D138" i="100"/>
  <c r="P154" i="100"/>
  <c r="D179" i="100"/>
  <c r="V181" i="100"/>
  <c r="D25" i="101"/>
  <c r="AB25" i="101"/>
  <c r="D29" i="101"/>
  <c r="AB29" i="101"/>
  <c r="D33" i="101"/>
  <c r="AB33" i="101"/>
  <c r="D74" i="101"/>
  <c r="AB74" i="101"/>
  <c r="D78" i="101"/>
  <c r="AH79" i="101"/>
  <c r="AB86" i="101"/>
  <c r="D104" i="101"/>
  <c r="AB104" i="101"/>
  <c r="AH118" i="101"/>
  <c r="AB118" i="101"/>
  <c r="P119" i="101"/>
  <c r="J129" i="101"/>
  <c r="P132" i="101"/>
  <c r="D151" i="101"/>
  <c r="AB151" i="101"/>
  <c r="P168" i="101"/>
  <c r="AH169" i="101"/>
  <c r="D187" i="101"/>
  <c r="AB26" i="102"/>
  <c r="AB30" i="102"/>
  <c r="D34" i="102"/>
  <c r="AB34" i="102"/>
  <c r="P41" i="102"/>
  <c r="P45" i="102"/>
  <c r="P49" i="102"/>
  <c r="AH52" i="102"/>
  <c r="P53" i="102"/>
  <c r="P57" i="102"/>
  <c r="P61" i="102"/>
  <c r="P65" i="102"/>
  <c r="P69" i="102"/>
  <c r="V110" i="102"/>
  <c r="AH131" i="102"/>
  <c r="AB162" i="102"/>
  <c r="AB176" i="102"/>
  <c r="V28" i="103"/>
  <c r="AB52" i="103"/>
  <c r="J64" i="103"/>
  <c r="J82" i="103"/>
  <c r="V91" i="103"/>
  <c r="D97" i="103"/>
  <c r="J102" i="103"/>
  <c r="D125" i="103"/>
  <c r="D129" i="103"/>
  <c r="D133" i="103"/>
  <c r="J147" i="103"/>
  <c r="P149" i="103"/>
  <c r="V158" i="103"/>
  <c r="P160" i="103"/>
  <c r="V162" i="103"/>
  <c r="P163" i="103"/>
  <c r="V166" i="103"/>
  <c r="P167" i="103"/>
  <c r="P177" i="103"/>
  <c r="J26" i="104"/>
  <c r="J30" i="104"/>
  <c r="V30" i="104"/>
  <c r="J34" i="104"/>
  <c r="J57" i="104"/>
  <c r="AB64" i="104"/>
  <c r="P65" i="104"/>
  <c r="AH67" i="104"/>
  <c r="V74" i="104"/>
  <c r="J114" i="104"/>
  <c r="AB116" i="104"/>
  <c r="J118" i="104"/>
  <c r="V118" i="104"/>
  <c r="AB129" i="104"/>
  <c r="V154" i="104"/>
  <c r="D45" i="105"/>
  <c r="AH65" i="105"/>
  <c r="D117" i="105"/>
  <c r="J131" i="105"/>
  <c r="V138" i="105"/>
  <c r="P34" i="106"/>
  <c r="AB53" i="106"/>
  <c r="V61" i="106"/>
  <c r="D73" i="106"/>
  <c r="AB79" i="106"/>
  <c r="P84" i="106"/>
  <c r="J86" i="106"/>
  <c r="J104" i="106"/>
  <c r="J110" i="106"/>
  <c r="AB126" i="106"/>
  <c r="V128" i="106"/>
  <c r="P135" i="106"/>
  <c r="P141" i="106"/>
  <c r="J143" i="106"/>
  <c r="AB148" i="106"/>
  <c r="AB152" i="106"/>
  <c r="AB186" i="106"/>
  <c r="V36" i="108"/>
  <c r="AI174" i="108"/>
  <c r="D96" i="107"/>
  <c r="P107" i="107"/>
  <c r="AE140" i="107"/>
  <c r="AB144" i="107"/>
  <c r="AH174" i="107"/>
  <c r="M21" i="109"/>
  <c r="Y21" i="109"/>
  <c r="AH23" i="109"/>
  <c r="AB24" i="109"/>
  <c r="AH27" i="109"/>
  <c r="AB28" i="109"/>
  <c r="AH31" i="109"/>
  <c r="AB32" i="109"/>
  <c r="AH35" i="109"/>
  <c r="AB36" i="109"/>
  <c r="D40" i="109"/>
  <c r="D44" i="109"/>
  <c r="V47" i="109"/>
  <c r="AB50" i="109"/>
  <c r="P57" i="109"/>
  <c r="D62" i="109"/>
  <c r="AB62" i="109"/>
  <c r="AB66" i="109"/>
  <c r="P77" i="109"/>
  <c r="V93" i="109"/>
  <c r="D94" i="109"/>
  <c r="D113" i="109"/>
  <c r="V115" i="109"/>
  <c r="AB169" i="109"/>
  <c r="V171" i="109"/>
  <c r="V85" i="110"/>
  <c r="P87" i="110"/>
  <c r="D90" i="110"/>
  <c r="AB94" i="110"/>
  <c r="D98" i="110"/>
  <c r="J100" i="110"/>
  <c r="AB102" i="110"/>
  <c r="D183" i="110"/>
  <c r="AB183" i="110"/>
  <c r="D189" i="110"/>
  <c r="D24" i="111"/>
  <c r="AB24" i="111"/>
  <c r="P163" i="111"/>
  <c r="AH38" i="112"/>
  <c r="V39" i="112"/>
  <c r="AB40" i="108"/>
  <c r="AB44" i="108"/>
  <c r="P63" i="108"/>
  <c r="P67" i="108"/>
  <c r="AB74" i="108"/>
  <c r="V76" i="108"/>
  <c r="AB78" i="108"/>
  <c r="J99" i="108"/>
  <c r="P107" i="108"/>
  <c r="AB111" i="108"/>
  <c r="V113" i="108"/>
  <c r="AB119" i="108"/>
  <c r="G123" i="108"/>
  <c r="S123" i="108"/>
  <c r="AB125" i="108"/>
  <c r="J127" i="108"/>
  <c r="V128" i="108"/>
  <c r="P130" i="108"/>
  <c r="AB130" i="108"/>
  <c r="J135" i="108"/>
  <c r="V136" i="108"/>
  <c r="J137" i="108"/>
  <c r="D141" i="108"/>
  <c r="P141" i="108"/>
  <c r="AB141" i="108"/>
  <c r="D145" i="108"/>
  <c r="P145" i="108"/>
  <c r="AB145" i="108"/>
  <c r="V158" i="108"/>
  <c r="V166" i="108"/>
  <c r="P168" i="108"/>
  <c r="J170" i="108"/>
  <c r="J183" i="108"/>
  <c r="V183" i="108"/>
  <c r="P186" i="108"/>
  <c r="J32" i="107"/>
  <c r="V32" i="107"/>
  <c r="P34" i="107"/>
  <c r="J36" i="107"/>
  <c r="D46" i="107"/>
  <c r="AB46" i="107"/>
  <c r="V49" i="107"/>
  <c r="D52" i="107"/>
  <c r="P53" i="107"/>
  <c r="AH55" i="107"/>
  <c r="P63" i="107"/>
  <c r="AB64" i="107"/>
  <c r="V78" i="107"/>
  <c r="D80" i="107"/>
  <c r="P81" i="107"/>
  <c r="AB81" i="107"/>
  <c r="AB82" i="107"/>
  <c r="J84" i="107"/>
  <c r="V84" i="107"/>
  <c r="D90" i="107"/>
  <c r="P81" i="104"/>
  <c r="J83" i="104"/>
  <c r="AB83" i="104"/>
  <c r="J85" i="104"/>
  <c r="P107" i="104"/>
  <c r="AB108" i="104"/>
  <c r="V110" i="104"/>
  <c r="V111" i="104"/>
  <c r="D113" i="104"/>
  <c r="P113" i="104"/>
  <c r="AB115" i="104"/>
  <c r="P119" i="104"/>
  <c r="D120" i="104"/>
  <c r="J124" i="104"/>
  <c r="AB126" i="104"/>
  <c r="J130" i="104"/>
  <c r="V130" i="104"/>
  <c r="AH132" i="104"/>
  <c r="V145" i="104"/>
  <c r="AH161" i="104"/>
  <c r="AB161" i="104"/>
  <c r="Y157" i="104"/>
  <c r="J171" i="104"/>
  <c r="V171" i="104"/>
  <c r="D178" i="104"/>
  <c r="AB178" i="104"/>
  <c r="D182" i="104"/>
  <c r="AB182" i="104"/>
  <c r="D186" i="104"/>
  <c r="AB186" i="104"/>
  <c r="P29" i="105"/>
  <c r="J33" i="105"/>
  <c r="AB44" i="105"/>
  <c r="D57" i="105"/>
  <c r="V62" i="105"/>
  <c r="AH66" i="105"/>
  <c r="AB83" i="105"/>
  <c r="AB101" i="105"/>
  <c r="D107" i="105"/>
  <c r="P107" i="105"/>
  <c r="AB107" i="105"/>
  <c r="P115" i="105"/>
  <c r="AB115" i="105"/>
  <c r="D119" i="105"/>
  <c r="P132" i="105"/>
  <c r="V136" i="105"/>
  <c r="V148" i="105"/>
  <c r="J149" i="105"/>
  <c r="V150" i="105"/>
  <c r="V154" i="105"/>
  <c r="P155" i="105"/>
  <c r="V160" i="105"/>
  <c r="V182" i="105"/>
  <c r="P184" i="105"/>
  <c r="V186" i="105"/>
  <c r="P33" i="106"/>
  <c r="D43" i="106"/>
  <c r="P47" i="106"/>
  <c r="AB47" i="106"/>
  <c r="J56" i="106"/>
  <c r="V56" i="106"/>
  <c r="V58" i="106"/>
  <c r="V59" i="106"/>
  <c r="V65" i="106"/>
  <c r="D67" i="106"/>
  <c r="V69" i="106"/>
  <c r="AH74" i="106"/>
  <c r="V83" i="106"/>
  <c r="D87" i="106"/>
  <c r="P87" i="106"/>
  <c r="AB87" i="106"/>
  <c r="D93" i="106"/>
  <c r="P93" i="106"/>
  <c r="AB93" i="106"/>
  <c r="AB111" i="106"/>
  <c r="V113" i="106"/>
  <c r="V114" i="106"/>
  <c r="AH115" i="106"/>
  <c r="P116" i="106"/>
  <c r="J118" i="106"/>
  <c r="AB128" i="106"/>
  <c r="D129" i="106"/>
  <c r="P129" i="106"/>
  <c r="AB129" i="106"/>
  <c r="D132" i="106"/>
  <c r="J136" i="106"/>
  <c r="V136" i="106"/>
  <c r="P137" i="106"/>
  <c r="J142" i="106"/>
  <c r="P143" i="106"/>
  <c r="D144" i="106"/>
  <c r="V145" i="106"/>
  <c r="AB146" i="106"/>
  <c r="D147" i="106"/>
  <c r="J149" i="106"/>
  <c r="P151" i="106"/>
  <c r="AB162" i="106"/>
  <c r="D166" i="106"/>
  <c r="P167" i="106"/>
  <c r="J168" i="106"/>
  <c r="P171" i="106"/>
  <c r="V177" i="106"/>
  <c r="J182" i="106"/>
  <c r="V183" i="106"/>
  <c r="D184" i="106"/>
  <c r="D185" i="106"/>
  <c r="P185" i="106"/>
  <c r="AB188" i="106"/>
  <c r="D189" i="106"/>
  <c r="AB189" i="106"/>
  <c r="V24" i="108"/>
  <c r="P33" i="108"/>
  <c r="V40" i="108"/>
  <c r="D50" i="108"/>
  <c r="P51" i="108"/>
  <c r="V52" i="108"/>
  <c r="V53" i="108"/>
  <c r="AB57" i="108"/>
  <c r="J58" i="108"/>
  <c r="AH62" i="108"/>
  <c r="J75" i="108"/>
  <c r="V75" i="108"/>
  <c r="V79" i="108"/>
  <c r="V80" i="108"/>
  <c r="P81" i="108"/>
  <c r="AH82" i="108"/>
  <c r="V83" i="108"/>
  <c r="D86" i="108"/>
  <c r="P86" i="108"/>
  <c r="V90" i="108"/>
  <c r="D91" i="108"/>
  <c r="AH92" i="108"/>
  <c r="AB92" i="108"/>
  <c r="V94" i="108"/>
  <c r="D96" i="108"/>
  <c r="V97" i="108"/>
  <c r="AH106" i="108"/>
  <c r="J108" i="108"/>
  <c r="V108" i="108"/>
  <c r="D110" i="108"/>
  <c r="J115" i="108"/>
  <c r="V116" i="108"/>
  <c r="P117" i="108"/>
  <c r="V150" i="108"/>
  <c r="P152" i="108"/>
  <c r="AB152" i="108"/>
  <c r="V154" i="108"/>
  <c r="V161" i="108"/>
  <c r="V165" i="108"/>
  <c r="AH169" i="108"/>
  <c r="V169" i="108"/>
  <c r="P184" i="108"/>
  <c r="V187" i="108"/>
  <c r="J31" i="107"/>
  <c r="V31" i="107"/>
  <c r="P39" i="107"/>
  <c r="AB39" i="107"/>
  <c r="V42" i="107"/>
  <c r="D44" i="107"/>
  <c r="P44" i="107"/>
  <c r="D45" i="107"/>
  <c r="AB45" i="107"/>
  <c r="P61" i="107"/>
  <c r="AH62" i="107"/>
  <c r="AB62" i="107"/>
  <c r="J68" i="107"/>
  <c r="D70" i="107"/>
  <c r="AI72" i="107"/>
  <c r="J77" i="107"/>
  <c r="V77" i="107"/>
  <c r="P79" i="107"/>
  <c r="P80" i="107"/>
  <c r="AB80" i="107"/>
  <c r="V83" i="107"/>
  <c r="D86" i="107"/>
  <c r="AB86" i="107"/>
  <c r="J97" i="107"/>
  <c r="V97" i="107"/>
  <c r="P99" i="107"/>
  <c r="V101" i="107"/>
  <c r="P103" i="107"/>
  <c r="D104" i="107"/>
  <c r="AB104" i="107"/>
  <c r="V109" i="107"/>
  <c r="D111" i="107"/>
  <c r="P111" i="107"/>
  <c r="D112" i="107"/>
  <c r="AB112" i="107"/>
  <c r="V121" i="107"/>
  <c r="D125" i="107"/>
  <c r="AB147" i="107"/>
  <c r="D164" i="107"/>
  <c r="AB164" i="107"/>
  <c r="J166" i="107"/>
  <c r="V166" i="107"/>
  <c r="AI174" i="107"/>
  <c r="AB178" i="107"/>
  <c r="D184" i="107"/>
  <c r="AB184" i="107"/>
  <c r="D23" i="109"/>
  <c r="V25" i="109"/>
  <c r="D27" i="109"/>
  <c r="AB39" i="109"/>
  <c r="V41" i="109"/>
  <c r="AB43" i="109"/>
  <c r="V45" i="109"/>
  <c r="J46" i="109"/>
  <c r="V46" i="109"/>
  <c r="P49" i="109"/>
  <c r="J51" i="109"/>
  <c r="J63" i="109"/>
  <c r="D65" i="109"/>
  <c r="P65" i="109"/>
  <c r="AB65" i="109"/>
  <c r="J67" i="109"/>
  <c r="D158" i="109"/>
  <c r="D189" i="109"/>
  <c r="P39" i="110"/>
  <c r="J41" i="110"/>
  <c r="AB64" i="110"/>
  <c r="P126" i="110"/>
  <c r="V132" i="110"/>
  <c r="P49" i="111"/>
  <c r="P57" i="111"/>
  <c r="J59" i="111"/>
  <c r="J63" i="111"/>
  <c r="D86" i="111"/>
  <c r="AB86" i="111"/>
  <c r="J100" i="111"/>
  <c r="D102" i="111"/>
  <c r="P138" i="111"/>
  <c r="V178" i="111"/>
  <c r="P69" i="104"/>
  <c r="P73" i="104"/>
  <c r="AB74" i="104"/>
  <c r="D92" i="104"/>
  <c r="P92" i="104"/>
  <c r="P95" i="104"/>
  <c r="AB96" i="104"/>
  <c r="AB100" i="104"/>
  <c r="D104" i="104"/>
  <c r="AB104" i="104"/>
  <c r="AI106" i="104"/>
  <c r="AB114" i="104"/>
  <c r="AB118" i="104"/>
  <c r="J120" i="104"/>
  <c r="P130" i="104"/>
  <c r="D145" i="104"/>
  <c r="D150" i="104"/>
  <c r="J152" i="104"/>
  <c r="J154" i="104"/>
  <c r="P171" i="104"/>
  <c r="J25" i="105"/>
  <c r="AH28" i="105"/>
  <c r="J29" i="105"/>
  <c r="V44" i="105"/>
  <c r="J51" i="105"/>
  <c r="AB56" i="105"/>
  <c r="V58" i="105"/>
  <c r="P61" i="105"/>
  <c r="D62" i="105"/>
  <c r="V64" i="105"/>
  <c r="V66" i="105"/>
  <c r="V70" i="105"/>
  <c r="AB78" i="105"/>
  <c r="J79" i="105"/>
  <c r="P82" i="105"/>
  <c r="AB82" i="105"/>
  <c r="J83" i="105"/>
  <c r="AB90" i="105"/>
  <c r="J91" i="105"/>
  <c r="J96" i="105"/>
  <c r="V96" i="105"/>
  <c r="D100" i="105"/>
  <c r="P100" i="105"/>
  <c r="J101" i="105"/>
  <c r="D104" i="105"/>
  <c r="P104" i="105"/>
  <c r="P118" i="105"/>
  <c r="S123" i="105"/>
  <c r="V128" i="105"/>
  <c r="AB131" i="105"/>
  <c r="D150" i="105"/>
  <c r="AB154" i="105"/>
  <c r="D160" i="105"/>
  <c r="D164" i="105"/>
  <c r="AB164" i="105"/>
  <c r="AH165" i="105"/>
  <c r="D168" i="105"/>
  <c r="D172" i="105"/>
  <c r="AH177" i="105"/>
  <c r="D182" i="105"/>
  <c r="D186" i="105"/>
  <c r="AB25" i="106"/>
  <c r="J27" i="106"/>
  <c r="V27" i="106"/>
  <c r="V28" i="106"/>
  <c r="D29" i="106"/>
  <c r="AH36" i="106"/>
  <c r="AB45" i="106"/>
  <c r="V47" i="106"/>
  <c r="D49" i="106"/>
  <c r="AB57" i="106"/>
  <c r="AB59" i="106"/>
  <c r="D69" i="106"/>
  <c r="P76" i="106"/>
  <c r="P86" i="106"/>
  <c r="AB86" i="106"/>
  <c r="P92" i="106"/>
  <c r="AB92" i="106"/>
  <c r="V93" i="106"/>
  <c r="D95" i="106"/>
  <c r="P102" i="106"/>
  <c r="P104" i="106"/>
  <c r="AB104" i="106"/>
  <c r="P110" i="106"/>
  <c r="AB110" i="106"/>
  <c r="AB113" i="106"/>
  <c r="AB119" i="106"/>
  <c r="J129" i="106"/>
  <c r="J133" i="106"/>
  <c r="P153" i="106"/>
  <c r="P165" i="106"/>
  <c r="P187" i="106"/>
  <c r="J29" i="108"/>
  <c r="P31" i="108"/>
  <c r="AI38" i="108"/>
  <c r="AH46" i="108"/>
  <c r="P49" i="108"/>
  <c r="P60" i="108"/>
  <c r="AB60" i="108"/>
  <c r="AH76" i="108"/>
  <c r="V77" i="108"/>
  <c r="AB98" i="108"/>
  <c r="D112" i="108"/>
  <c r="AB112" i="108"/>
  <c r="D120" i="108"/>
  <c r="AB120" i="108"/>
  <c r="J128" i="108"/>
  <c r="V129" i="108"/>
  <c r="J134" i="108"/>
  <c r="AB143" i="108"/>
  <c r="AH157" i="108"/>
  <c r="P161" i="108"/>
  <c r="J163" i="108"/>
  <c r="Y157" i="108"/>
  <c r="AH164" i="108"/>
  <c r="P165" i="108"/>
  <c r="AH177" i="108"/>
  <c r="V177" i="108"/>
  <c r="AH181" i="108"/>
  <c r="P187" i="108"/>
  <c r="V189" i="108"/>
  <c r="J24" i="107"/>
  <c r="P26" i="107"/>
  <c r="J28" i="107"/>
  <c r="V28" i="107"/>
  <c r="V30" i="107"/>
  <c r="D31" i="107"/>
  <c r="AB36" i="107"/>
  <c r="AI38" i="107"/>
  <c r="J39" i="107"/>
  <c r="J40" i="107"/>
  <c r="V40" i="107"/>
  <c r="J41" i="107"/>
  <c r="P43" i="107"/>
  <c r="AB43" i="107"/>
  <c r="AB44" i="107"/>
  <c r="D60" i="107"/>
  <c r="AB60" i="107"/>
  <c r="J74" i="107"/>
  <c r="J76" i="107"/>
  <c r="V76" i="107"/>
  <c r="P77" i="107"/>
  <c r="D78" i="107"/>
  <c r="V79" i="107"/>
  <c r="J96" i="107"/>
  <c r="V96" i="107"/>
  <c r="D98" i="107"/>
  <c r="J107" i="107"/>
  <c r="V107" i="107"/>
  <c r="AB110" i="107"/>
  <c r="AB111" i="107"/>
  <c r="P124" i="107"/>
  <c r="V142" i="107"/>
  <c r="J143" i="107"/>
  <c r="V148" i="107"/>
  <c r="AB150" i="107"/>
  <c r="P151" i="107"/>
  <c r="P155" i="107"/>
  <c r="AB155" i="107"/>
  <c r="P159" i="107"/>
  <c r="AB159" i="107"/>
  <c r="J161" i="107"/>
  <c r="P163" i="107"/>
  <c r="AB163" i="107"/>
  <c r="J171" i="107"/>
  <c r="V171" i="107"/>
  <c r="J172" i="107"/>
  <c r="D177" i="107"/>
  <c r="J179" i="107"/>
  <c r="V179" i="107"/>
  <c r="J180" i="107"/>
  <c r="D182" i="107"/>
  <c r="AB182" i="107"/>
  <c r="AB183" i="107"/>
  <c r="J184" i="107"/>
  <c r="D187" i="107"/>
  <c r="P187" i="107"/>
  <c r="AB187" i="107"/>
  <c r="AB188" i="107"/>
  <c r="J24" i="109"/>
  <c r="J28" i="109"/>
  <c r="J32" i="109"/>
  <c r="J36" i="109"/>
  <c r="P41" i="109"/>
  <c r="P45" i="109"/>
  <c r="AB46" i="109"/>
  <c r="V57" i="109"/>
  <c r="D60" i="109"/>
  <c r="P63" i="109"/>
  <c r="J65" i="109"/>
  <c r="J77" i="109"/>
  <c r="D80" i="109"/>
  <c r="AB80" i="109"/>
  <c r="AH92" i="109"/>
  <c r="J94" i="109"/>
  <c r="V135" i="109"/>
  <c r="D137" i="109"/>
  <c r="V153" i="109"/>
  <c r="D187" i="109"/>
  <c r="P188" i="109"/>
  <c r="P35" i="110"/>
  <c r="AB125" i="110"/>
  <c r="V134" i="111"/>
  <c r="P136" i="111"/>
  <c r="J149" i="111"/>
  <c r="D164" i="111"/>
  <c r="AB42" i="112"/>
  <c r="P58" i="112"/>
  <c r="P64" i="112"/>
  <c r="AB64" i="112"/>
  <c r="J91" i="112"/>
  <c r="P93" i="112"/>
  <c r="AB93" i="112"/>
  <c r="J95" i="112"/>
  <c r="AB116" i="112"/>
  <c r="P144" i="112"/>
  <c r="AB144" i="112"/>
  <c r="D154" i="112"/>
  <c r="D175" i="112"/>
  <c r="P175" i="112"/>
  <c r="AB175" i="112"/>
  <c r="P185" i="112"/>
  <c r="J187" i="112"/>
  <c r="V187" i="112"/>
  <c r="P189" i="112"/>
  <c r="G21" i="113"/>
  <c r="AE21" i="113"/>
  <c r="P23" i="113"/>
  <c r="J25" i="113"/>
  <c r="V25" i="113"/>
  <c r="P27" i="113"/>
  <c r="V29" i="113"/>
  <c r="V33" i="113"/>
  <c r="V41" i="113"/>
  <c r="V45" i="113"/>
  <c r="P51" i="113"/>
  <c r="AB51" i="113"/>
  <c r="D57" i="113"/>
  <c r="P57" i="113"/>
  <c r="D61" i="113"/>
  <c r="P61" i="113"/>
  <c r="D65" i="113"/>
  <c r="P65" i="113"/>
  <c r="D69" i="113"/>
  <c r="P69" i="113"/>
  <c r="J73" i="113"/>
  <c r="D75" i="113"/>
  <c r="P75" i="113"/>
  <c r="AB75" i="113"/>
  <c r="J77" i="113"/>
  <c r="D79" i="113"/>
  <c r="P79" i="113"/>
  <c r="D83" i="113"/>
  <c r="P83" i="113"/>
  <c r="P96" i="113"/>
  <c r="AB98" i="113"/>
  <c r="J100" i="113"/>
  <c r="D116" i="113"/>
  <c r="V125" i="113"/>
  <c r="P127" i="113"/>
  <c r="AB127" i="113"/>
  <c r="AB132" i="113"/>
  <c r="V176" i="113"/>
  <c r="V186" i="113"/>
  <c r="P188" i="113"/>
  <c r="P67" i="114"/>
  <c r="AB67" i="114"/>
  <c r="J94" i="114"/>
  <c r="P102" i="114"/>
  <c r="P125" i="114"/>
  <c r="AB125" i="114"/>
  <c r="AB146" i="114"/>
  <c r="V148" i="114"/>
  <c r="V152" i="114"/>
  <c r="V176" i="114"/>
  <c r="V180" i="114"/>
  <c r="P182" i="114"/>
  <c r="J185" i="114"/>
  <c r="AB135" i="115"/>
  <c r="V137" i="115"/>
  <c r="P149" i="115"/>
  <c r="AB149" i="115"/>
  <c r="J155" i="115"/>
  <c r="AB160" i="115"/>
  <c r="D164" i="115"/>
  <c r="V170" i="115"/>
  <c r="V176" i="115"/>
  <c r="V184" i="115"/>
  <c r="P55" i="119"/>
  <c r="AH55" i="119"/>
  <c r="V78" i="109"/>
  <c r="P81" i="109"/>
  <c r="P86" i="109"/>
  <c r="V87" i="109"/>
  <c r="AB90" i="109"/>
  <c r="J92" i="109"/>
  <c r="AB93" i="109"/>
  <c r="P94" i="109"/>
  <c r="J96" i="109"/>
  <c r="V99" i="109"/>
  <c r="P101" i="109"/>
  <c r="AH102" i="109"/>
  <c r="P102" i="109"/>
  <c r="J104" i="109"/>
  <c r="AH106" i="109"/>
  <c r="J108" i="109"/>
  <c r="AH110" i="109"/>
  <c r="AH116" i="109"/>
  <c r="J118" i="109"/>
  <c r="P120" i="109"/>
  <c r="P132" i="109"/>
  <c r="V133" i="109"/>
  <c r="V138" i="109"/>
  <c r="AB153" i="109"/>
  <c r="AI157" i="109"/>
  <c r="J158" i="109"/>
  <c r="D167" i="109"/>
  <c r="P167" i="109"/>
  <c r="AB167" i="109"/>
  <c r="P168" i="109"/>
  <c r="J170" i="109"/>
  <c r="V170" i="109"/>
  <c r="P172" i="109"/>
  <c r="J176" i="109"/>
  <c r="V176" i="109"/>
  <c r="J36" i="110"/>
  <c r="AI38" i="110"/>
  <c r="V57" i="110"/>
  <c r="D58" i="110"/>
  <c r="AB59" i="110"/>
  <c r="V61" i="110"/>
  <c r="D62" i="110"/>
  <c r="AB62" i="110"/>
  <c r="AB63" i="110"/>
  <c r="D66" i="110"/>
  <c r="AI72" i="110"/>
  <c r="P77" i="110"/>
  <c r="AH78" i="110"/>
  <c r="V79" i="110"/>
  <c r="P81" i="110"/>
  <c r="V83" i="110"/>
  <c r="V103" i="110"/>
  <c r="D104" i="110"/>
  <c r="V119" i="110"/>
  <c r="D120" i="110"/>
  <c r="AB129" i="110"/>
  <c r="V131" i="110"/>
  <c r="D132" i="110"/>
  <c r="D136" i="110"/>
  <c r="D138" i="110"/>
  <c r="AB141" i="110"/>
  <c r="D146" i="110"/>
  <c r="J148" i="110"/>
  <c r="AH158" i="110"/>
  <c r="D159" i="110"/>
  <c r="V161" i="110"/>
  <c r="AH167" i="110"/>
  <c r="D171" i="110"/>
  <c r="D177" i="110"/>
  <c r="P177" i="110"/>
  <c r="J178" i="110"/>
  <c r="D185" i="110"/>
  <c r="D28" i="111"/>
  <c r="AB28" i="111"/>
  <c r="V29" i="111"/>
  <c r="J30" i="111"/>
  <c r="D32" i="111"/>
  <c r="P32" i="111"/>
  <c r="D36" i="111"/>
  <c r="V44" i="111"/>
  <c r="V46" i="111"/>
  <c r="AH68" i="111"/>
  <c r="J75" i="111"/>
  <c r="AB79" i="111"/>
  <c r="J98" i="111"/>
  <c r="P101" i="111"/>
  <c r="J103" i="111"/>
  <c r="AB109" i="111"/>
  <c r="J112" i="111"/>
  <c r="P118" i="111"/>
  <c r="V124" i="111"/>
  <c r="D127" i="111"/>
  <c r="AB127" i="111"/>
  <c r="V128" i="111"/>
  <c r="J129" i="111"/>
  <c r="V129" i="111"/>
  <c r="P130" i="111"/>
  <c r="V146" i="111"/>
  <c r="V160" i="111"/>
  <c r="P162" i="111"/>
  <c r="J163" i="111"/>
  <c r="AB165" i="111"/>
  <c r="V166" i="111"/>
  <c r="AB168" i="111"/>
  <c r="D169" i="111"/>
  <c r="J171" i="111"/>
  <c r="V171" i="111"/>
  <c r="AB172" i="111"/>
  <c r="AH175" i="111"/>
  <c r="AB175" i="111"/>
  <c r="Y174" i="111"/>
  <c r="J177" i="111"/>
  <c r="D178" i="111"/>
  <c r="AH26" i="112"/>
  <c r="AB27" i="112"/>
  <c r="AH30" i="112"/>
  <c r="AB31" i="112"/>
  <c r="AH34" i="112"/>
  <c r="AB35" i="112"/>
  <c r="D39" i="112"/>
  <c r="D40" i="112"/>
  <c r="AB40" i="112"/>
  <c r="J42" i="112"/>
  <c r="P44" i="112"/>
  <c r="J46" i="112"/>
  <c r="D48" i="112"/>
  <c r="V53" i="112"/>
  <c r="P56" i="112"/>
  <c r="D60" i="112"/>
  <c r="J64" i="112"/>
  <c r="J68" i="112"/>
  <c r="AB73" i="112"/>
  <c r="J75" i="112"/>
  <c r="V78" i="112"/>
  <c r="J79" i="112"/>
  <c r="P80" i="112"/>
  <c r="AB81" i="112"/>
  <c r="J83" i="112"/>
  <c r="V86" i="112"/>
  <c r="J87" i="112"/>
  <c r="AB91" i="112"/>
  <c r="V102" i="112"/>
  <c r="D104" i="112"/>
  <c r="P107" i="112"/>
  <c r="AB107" i="112"/>
  <c r="V109" i="112"/>
  <c r="D114" i="112"/>
  <c r="P115" i="112"/>
  <c r="J116" i="112"/>
  <c r="P119" i="112"/>
  <c r="J120" i="112"/>
  <c r="V141" i="112"/>
  <c r="AB142" i="112"/>
  <c r="P143" i="112"/>
  <c r="J144" i="112"/>
  <c r="J149" i="112"/>
  <c r="V149" i="112"/>
  <c r="V150" i="112"/>
  <c r="P151" i="112"/>
  <c r="P153" i="112"/>
  <c r="AB153" i="112"/>
  <c r="J155" i="112"/>
  <c r="J160" i="112"/>
  <c r="D162" i="112"/>
  <c r="J164" i="112"/>
  <c r="D166" i="112"/>
  <c r="J182" i="112"/>
  <c r="V182" i="112"/>
  <c r="D184" i="112"/>
  <c r="AB184" i="112"/>
  <c r="V185" i="112"/>
  <c r="J186" i="112"/>
  <c r="V186" i="112"/>
  <c r="P187" i="112"/>
  <c r="AB25" i="113"/>
  <c r="AB29" i="113"/>
  <c r="D33" i="113"/>
  <c r="D41" i="113"/>
  <c r="D45" i="113"/>
  <c r="V57" i="113"/>
  <c r="V61" i="113"/>
  <c r="V65" i="113"/>
  <c r="V69" i="113"/>
  <c r="D81" i="113"/>
  <c r="P82" i="113"/>
  <c r="AB82" i="113"/>
  <c r="AI89" i="113"/>
  <c r="D91" i="113"/>
  <c r="P91" i="113"/>
  <c r="V92" i="113"/>
  <c r="J93" i="113"/>
  <c r="V93" i="113"/>
  <c r="P94" i="113"/>
  <c r="V96" i="113"/>
  <c r="J116" i="113"/>
  <c r="J132" i="113"/>
  <c r="J148" i="113"/>
  <c r="J149" i="113"/>
  <c r="D151" i="113"/>
  <c r="D152" i="113"/>
  <c r="P152" i="113"/>
  <c r="P155" i="113"/>
  <c r="P160" i="113"/>
  <c r="J161" i="113"/>
  <c r="J163" i="113"/>
  <c r="AB164" i="113"/>
  <c r="D165" i="113"/>
  <c r="V175" i="113"/>
  <c r="D176" i="113"/>
  <c r="J185" i="113"/>
  <c r="AB186" i="113"/>
  <c r="V188" i="113"/>
  <c r="AB24" i="114"/>
  <c r="J26" i="114"/>
  <c r="AB29" i="114"/>
  <c r="V50" i="114"/>
  <c r="P52" i="114"/>
  <c r="AB52" i="114"/>
  <c r="J53" i="114"/>
  <c r="D57" i="114"/>
  <c r="J59" i="114"/>
  <c r="J60" i="114"/>
  <c r="D62" i="114"/>
  <c r="P77" i="114"/>
  <c r="V78" i="114"/>
  <c r="V79" i="114"/>
  <c r="P81" i="114"/>
  <c r="V82" i="114"/>
  <c r="J83" i="114"/>
  <c r="AB83" i="114"/>
  <c r="P84" i="114"/>
  <c r="AB84" i="114"/>
  <c r="J92" i="114"/>
  <c r="P96" i="114"/>
  <c r="AH115" i="114"/>
  <c r="V115" i="114"/>
  <c r="P117" i="114"/>
  <c r="J119" i="114"/>
  <c r="V119" i="114"/>
  <c r="P128" i="114"/>
  <c r="J130" i="114"/>
  <c r="D131" i="114"/>
  <c r="P132" i="114"/>
  <c r="AB132" i="114"/>
  <c r="J134" i="114"/>
  <c r="V137" i="114"/>
  <c r="P138" i="114"/>
  <c r="AH141" i="114"/>
  <c r="P141" i="114"/>
  <c r="AB141" i="114"/>
  <c r="V142" i="114"/>
  <c r="P144" i="114"/>
  <c r="J147" i="114"/>
  <c r="V147" i="114"/>
  <c r="D148" i="114"/>
  <c r="J151" i="114"/>
  <c r="V151" i="114"/>
  <c r="D152" i="114"/>
  <c r="V155" i="114"/>
  <c r="V158" i="114"/>
  <c r="AB160" i="114"/>
  <c r="D161" i="114"/>
  <c r="J163" i="114"/>
  <c r="D164" i="114"/>
  <c r="AB165" i="114"/>
  <c r="J167" i="114"/>
  <c r="AB168" i="114"/>
  <c r="D169" i="114"/>
  <c r="J171" i="114"/>
  <c r="AH174" i="114"/>
  <c r="J57" i="115"/>
  <c r="P59" i="115"/>
  <c r="AB104" i="115"/>
  <c r="D106" i="115"/>
  <c r="V115" i="115"/>
  <c r="J126" i="115"/>
  <c r="J132" i="115"/>
  <c r="P134" i="115"/>
  <c r="AB134" i="115"/>
  <c r="P56" i="119"/>
  <c r="J98" i="109"/>
  <c r="AB100" i="109"/>
  <c r="AB104" i="109"/>
  <c r="AB108" i="109"/>
  <c r="J110" i="109"/>
  <c r="AB114" i="109"/>
  <c r="V132" i="109"/>
  <c r="P138" i="109"/>
  <c r="AH171" i="109"/>
  <c r="AH177" i="109"/>
  <c r="J180" i="109"/>
  <c r="V27" i="110"/>
  <c r="AB36" i="110"/>
  <c r="D40" i="110"/>
  <c r="D46" i="110"/>
  <c r="D50" i="110"/>
  <c r="AB50" i="110"/>
  <c r="AH56" i="110"/>
  <c r="P57" i="110"/>
  <c r="AH60" i="110"/>
  <c r="P61" i="110"/>
  <c r="P95" i="110"/>
  <c r="V101" i="110"/>
  <c r="P103" i="110"/>
  <c r="P111" i="110"/>
  <c r="V117" i="110"/>
  <c r="P119" i="110"/>
  <c r="D125" i="110"/>
  <c r="P127" i="110"/>
  <c r="P158" i="110"/>
  <c r="J160" i="110"/>
  <c r="AB163" i="110"/>
  <c r="V167" i="110"/>
  <c r="P170" i="110"/>
  <c r="V177" i="110"/>
  <c r="AH27" i="111"/>
  <c r="AB30" i="111"/>
  <c r="V32" i="111"/>
  <c r="D35" i="111"/>
  <c r="J39" i="111"/>
  <c r="D66" i="111"/>
  <c r="D70" i="111"/>
  <c r="V79" i="111"/>
  <c r="V97" i="111"/>
  <c r="V115" i="111"/>
  <c r="D117" i="111"/>
  <c r="D121" i="111"/>
  <c r="AB129" i="111"/>
  <c r="D141" i="111"/>
  <c r="V144" i="111"/>
  <c r="D146" i="111"/>
  <c r="AB152" i="111"/>
  <c r="D160" i="111"/>
  <c r="AH161" i="111"/>
  <c r="V162" i="111"/>
  <c r="P167" i="111"/>
  <c r="J169" i="111"/>
  <c r="P177" i="111"/>
  <c r="P181" i="111"/>
  <c r="J183" i="111"/>
  <c r="AI38" i="112"/>
  <c r="J40" i="112"/>
  <c r="P43" i="112"/>
  <c r="V45" i="112"/>
  <c r="D59" i="112"/>
  <c r="V63" i="112"/>
  <c r="V67" i="112"/>
  <c r="AI72" i="112"/>
  <c r="P79" i="112"/>
  <c r="V81" i="112"/>
  <c r="AB90" i="112"/>
  <c r="J92" i="112"/>
  <c r="J96" i="112"/>
  <c r="AB98" i="112"/>
  <c r="J100" i="112"/>
  <c r="AH103" i="112"/>
  <c r="J104" i="112"/>
  <c r="V111" i="112"/>
  <c r="V119" i="112"/>
  <c r="D121" i="112"/>
  <c r="P121" i="112"/>
  <c r="AB125" i="112"/>
  <c r="AB133" i="112"/>
  <c r="D141" i="112"/>
  <c r="V143" i="112"/>
  <c r="D145" i="112"/>
  <c r="V147" i="112"/>
  <c r="AB150" i="112"/>
  <c r="P155" i="112"/>
  <c r="J162" i="112"/>
  <c r="D164" i="112"/>
  <c r="J166" i="112"/>
  <c r="D182" i="112"/>
  <c r="AB186" i="112"/>
  <c r="G191" i="113"/>
  <c r="P28" i="113"/>
  <c r="J82" i="113"/>
  <c r="AB87" i="113"/>
  <c r="P98" i="113"/>
  <c r="J120" i="113"/>
  <c r="D124" i="113"/>
  <c r="V131" i="113"/>
  <c r="P134" i="113"/>
  <c r="J142" i="113"/>
  <c r="V146" i="113"/>
  <c r="J151" i="113"/>
  <c r="V152" i="113"/>
  <c r="AB154" i="113"/>
  <c r="V160" i="113"/>
  <c r="J165" i="113"/>
  <c r="P175" i="113"/>
  <c r="D48" i="114"/>
  <c r="V52" i="114"/>
  <c r="AB64" i="114"/>
  <c r="V66" i="114"/>
  <c r="V70" i="114"/>
  <c r="AH80" i="114"/>
  <c r="D93" i="114"/>
  <c r="J95" i="114"/>
  <c r="AB103" i="114"/>
  <c r="D107" i="114"/>
  <c r="J109" i="114"/>
  <c r="J113" i="114"/>
  <c r="AB143" i="114"/>
  <c r="P175" i="114"/>
  <c r="M174" i="114"/>
  <c r="P183" i="114"/>
  <c r="D184" i="114"/>
  <c r="AB188" i="114"/>
  <c r="AE174" i="119"/>
  <c r="P186" i="115"/>
  <c r="AB189" i="115"/>
  <c r="J25" i="116"/>
  <c r="V25" i="116"/>
  <c r="P33" i="116"/>
  <c r="J35" i="116"/>
  <c r="P39" i="116"/>
  <c r="J40" i="116"/>
  <c r="D42" i="116"/>
  <c r="P47" i="116"/>
  <c r="D50" i="116"/>
  <c r="AB58" i="116"/>
  <c r="D63" i="116"/>
  <c r="J64" i="116"/>
  <c r="AB66" i="116"/>
  <c r="J68" i="116"/>
  <c r="AB77" i="116"/>
  <c r="AB85" i="116"/>
  <c r="J109" i="116"/>
  <c r="D111" i="116"/>
  <c r="P111" i="116"/>
  <c r="AB111" i="116"/>
  <c r="AI123" i="116"/>
  <c r="AE123" i="116"/>
  <c r="AB125" i="116"/>
  <c r="AH127" i="116"/>
  <c r="AB129" i="116"/>
  <c r="J138" i="116"/>
  <c r="J142" i="116"/>
  <c r="J150" i="116"/>
  <c r="V150" i="116"/>
  <c r="P155" i="116"/>
  <c r="D160" i="116"/>
  <c r="V161" i="116"/>
  <c r="J162" i="116"/>
  <c r="D164" i="116"/>
  <c r="AB164" i="116"/>
  <c r="V165" i="116"/>
  <c r="D168" i="116"/>
  <c r="V169" i="116"/>
  <c r="J170" i="116"/>
  <c r="V170" i="116"/>
  <c r="D172" i="116"/>
  <c r="AI174" i="116"/>
  <c r="P175" i="116"/>
  <c r="V177" i="116"/>
  <c r="AB180" i="116"/>
  <c r="D181" i="116"/>
  <c r="AB181" i="116"/>
  <c r="AB189" i="116"/>
  <c r="AB42" i="117"/>
  <c r="J43" i="117"/>
  <c r="J44" i="117"/>
  <c r="V44" i="117"/>
  <c r="V45" i="117"/>
  <c r="P46" i="117"/>
  <c r="V49" i="117"/>
  <c r="P50" i="117"/>
  <c r="P62" i="117"/>
  <c r="J64" i="117"/>
  <c r="D65" i="117"/>
  <c r="P66" i="117"/>
  <c r="AB66" i="117"/>
  <c r="J68" i="117"/>
  <c r="P70" i="117"/>
  <c r="AB70" i="117"/>
  <c r="J74" i="117"/>
  <c r="V77" i="117"/>
  <c r="P78" i="117"/>
  <c r="AB79" i="117"/>
  <c r="V81" i="117"/>
  <c r="AB83" i="117"/>
  <c r="J94" i="117"/>
  <c r="P97" i="117"/>
  <c r="D100" i="117"/>
  <c r="P101" i="117"/>
  <c r="D108" i="117"/>
  <c r="AB108" i="117"/>
  <c r="J110" i="117"/>
  <c r="P111" i="117"/>
  <c r="AB124" i="117"/>
  <c r="AB125" i="117"/>
  <c r="V126" i="117"/>
  <c r="D133" i="117"/>
  <c r="P133" i="117"/>
  <c r="AB133" i="117"/>
  <c r="P137" i="117"/>
  <c r="AB137" i="117"/>
  <c r="AB145" i="117"/>
  <c r="J146" i="117"/>
  <c r="V147" i="117"/>
  <c r="V151" i="117"/>
  <c r="J154" i="117"/>
  <c r="V155" i="117"/>
  <c r="Y157" i="117"/>
  <c r="V161" i="117"/>
  <c r="P162" i="117"/>
  <c r="V165" i="117"/>
  <c r="P166" i="117"/>
  <c r="V177" i="117"/>
  <c r="P184" i="117"/>
  <c r="Y191" i="118"/>
  <c r="J25" i="118"/>
  <c r="AB30" i="118"/>
  <c r="P31" i="118"/>
  <c r="J35" i="118"/>
  <c r="D36" i="118"/>
  <c r="D39" i="118"/>
  <c r="V40" i="118"/>
  <c r="J41" i="118"/>
  <c r="J45" i="118"/>
  <c r="AB52" i="118"/>
  <c r="AB56" i="118"/>
  <c r="V57" i="118"/>
  <c r="J58" i="118"/>
  <c r="J78" i="118"/>
  <c r="D79" i="118"/>
  <c r="AB83" i="118"/>
  <c r="D84" i="118"/>
  <c r="J85" i="118"/>
  <c r="J86" i="118"/>
  <c r="AB91" i="118"/>
  <c r="D92" i="118"/>
  <c r="D95" i="118"/>
  <c r="J98" i="118"/>
  <c r="D99" i="118"/>
  <c r="P100" i="118"/>
  <c r="P104" i="118"/>
  <c r="AB107" i="118"/>
  <c r="J108" i="118"/>
  <c r="AB108" i="118"/>
  <c r="P109" i="118"/>
  <c r="J111" i="118"/>
  <c r="V112" i="118"/>
  <c r="D113" i="118"/>
  <c r="J116" i="118"/>
  <c r="AB117" i="118"/>
  <c r="J120" i="118"/>
  <c r="D125" i="118"/>
  <c r="AB125" i="118"/>
  <c r="V126" i="118"/>
  <c r="D145" i="118"/>
  <c r="AB146" i="118"/>
  <c r="AB147" i="118"/>
  <c r="AB148" i="118"/>
  <c r="AH157" i="118"/>
  <c r="AH175" i="118"/>
  <c r="V175" i="118"/>
  <c r="D176" i="118"/>
  <c r="AH179" i="118"/>
  <c r="V179" i="118"/>
  <c r="D180" i="118"/>
  <c r="AH183" i="118"/>
  <c r="V183" i="118"/>
  <c r="D184" i="118"/>
  <c r="AH187" i="118"/>
  <c r="V187" i="118"/>
  <c r="D188" i="118"/>
  <c r="AB189" i="118"/>
  <c r="AE21" i="119"/>
  <c r="D23" i="119"/>
  <c r="P23" i="119"/>
  <c r="J25" i="119"/>
  <c r="J29" i="119"/>
  <c r="D30" i="119"/>
  <c r="P33" i="119"/>
  <c r="J35" i="119"/>
  <c r="V35" i="119"/>
  <c r="J41" i="119"/>
  <c r="D42" i="119"/>
  <c r="P45" i="119"/>
  <c r="J47" i="119"/>
  <c r="V47" i="119"/>
  <c r="D49" i="119"/>
  <c r="V50" i="119"/>
  <c r="V60" i="119"/>
  <c r="AB61" i="119"/>
  <c r="P62" i="119"/>
  <c r="AB68" i="119"/>
  <c r="J69" i="119"/>
  <c r="D73" i="119"/>
  <c r="J75" i="119"/>
  <c r="V76" i="119"/>
  <c r="D77" i="119"/>
  <c r="P78" i="119"/>
  <c r="J79" i="119"/>
  <c r="D83" i="119"/>
  <c r="P84" i="119"/>
  <c r="J85" i="119"/>
  <c r="D91" i="119"/>
  <c r="P91" i="119"/>
  <c r="AB92" i="119"/>
  <c r="J93" i="119"/>
  <c r="V94" i="119"/>
  <c r="D95" i="119"/>
  <c r="V95" i="119"/>
  <c r="D97" i="119"/>
  <c r="D101" i="119"/>
  <c r="AB101" i="119"/>
  <c r="P108" i="119"/>
  <c r="J109" i="119"/>
  <c r="J111" i="119"/>
  <c r="V111" i="119"/>
  <c r="D113" i="119"/>
  <c r="AB113" i="119"/>
  <c r="V114" i="119"/>
  <c r="J115" i="119"/>
  <c r="V115" i="119"/>
  <c r="AB117" i="119"/>
  <c r="D121" i="119"/>
  <c r="V128" i="119"/>
  <c r="V134" i="119"/>
  <c r="D136" i="119"/>
  <c r="J137" i="119"/>
  <c r="AB138" i="119"/>
  <c r="D148" i="119"/>
  <c r="J159" i="119"/>
  <c r="P162" i="119"/>
  <c r="J163" i="119"/>
  <c r="AB165" i="119"/>
  <c r="V166" i="119"/>
  <c r="AH169" i="119"/>
  <c r="AB179" i="119"/>
  <c r="V180" i="119"/>
  <c r="D187" i="119"/>
  <c r="AB187" i="119"/>
  <c r="V188" i="119"/>
  <c r="S191" i="120"/>
  <c r="J23" i="120"/>
  <c r="AB28" i="120"/>
  <c r="V36" i="120"/>
  <c r="D40" i="120"/>
  <c r="AB41" i="120"/>
  <c r="P44" i="120"/>
  <c r="D48" i="120"/>
  <c r="AB50" i="120"/>
  <c r="V52" i="120"/>
  <c r="D53" i="120"/>
  <c r="AB56" i="120"/>
  <c r="V57" i="120"/>
  <c r="D59" i="120"/>
  <c r="AH60" i="120"/>
  <c r="P60" i="120"/>
  <c r="AB60" i="120"/>
  <c r="J62" i="120"/>
  <c r="P64" i="120"/>
  <c r="P65" i="120"/>
  <c r="D69" i="120"/>
  <c r="AB75" i="120"/>
  <c r="AB76" i="120"/>
  <c r="V77" i="120"/>
  <c r="AH80" i="120"/>
  <c r="AB84" i="120"/>
  <c r="AB90" i="120"/>
  <c r="V91" i="120"/>
  <c r="AB94" i="120"/>
  <c r="V96" i="120"/>
  <c r="J109" i="120"/>
  <c r="P110" i="120"/>
  <c r="P111" i="120"/>
  <c r="AB111" i="120"/>
  <c r="V112" i="120"/>
  <c r="D115" i="120"/>
  <c r="D124" i="120"/>
  <c r="J126" i="120"/>
  <c r="J130" i="120"/>
  <c r="J134" i="120"/>
  <c r="D146" i="120"/>
  <c r="AB146" i="120"/>
  <c r="P159" i="120"/>
  <c r="AB160" i="120"/>
  <c r="J161" i="120"/>
  <c r="P164" i="120"/>
  <c r="J166" i="120"/>
  <c r="V166" i="120"/>
  <c r="AB40" i="121"/>
  <c r="V185" i="114"/>
  <c r="AB187" i="114"/>
  <c r="V188" i="114"/>
  <c r="D28" i="115"/>
  <c r="AB28" i="115"/>
  <c r="AB29" i="115"/>
  <c r="V30" i="115"/>
  <c r="AB43" i="115"/>
  <c r="AB51" i="115"/>
  <c r="V56" i="115"/>
  <c r="J60" i="115"/>
  <c r="V60" i="115"/>
  <c r="AB66" i="115"/>
  <c r="V68" i="115"/>
  <c r="AI72" i="115"/>
  <c r="D76" i="115"/>
  <c r="P76" i="115"/>
  <c r="AB77" i="115"/>
  <c r="P78" i="115"/>
  <c r="D82" i="115"/>
  <c r="P82" i="115"/>
  <c r="AB82" i="115"/>
  <c r="P83" i="115"/>
  <c r="J85" i="115"/>
  <c r="J94" i="115"/>
  <c r="D102" i="115"/>
  <c r="AI106" i="115"/>
  <c r="D108" i="115"/>
  <c r="AB108" i="115"/>
  <c r="J110" i="115"/>
  <c r="V110" i="115"/>
  <c r="D116" i="115"/>
  <c r="AB116" i="115"/>
  <c r="V125" i="115"/>
  <c r="AH127" i="115"/>
  <c r="P127" i="115"/>
  <c r="P141" i="115"/>
  <c r="AB141" i="115"/>
  <c r="V143" i="115"/>
  <c r="V144" i="115"/>
  <c r="J145" i="115"/>
  <c r="AB148" i="115"/>
  <c r="V150" i="115"/>
  <c r="AB152" i="115"/>
  <c r="V154" i="115"/>
  <c r="D159" i="115"/>
  <c r="P159" i="115"/>
  <c r="D163" i="115"/>
  <c r="J165" i="115"/>
  <c r="D167" i="115"/>
  <c r="P167" i="115"/>
  <c r="AB167" i="115"/>
  <c r="AI106" i="116"/>
  <c r="AH126" i="116"/>
  <c r="AH134" i="116"/>
  <c r="AH34" i="118"/>
  <c r="AI38" i="118"/>
  <c r="AH40" i="118"/>
  <c r="AI38" i="119"/>
  <c r="AH48" i="119"/>
  <c r="AH59" i="119"/>
  <c r="AH72" i="119"/>
  <c r="AB99" i="119"/>
  <c r="V108" i="119"/>
  <c r="AB111" i="119"/>
  <c r="D119" i="119"/>
  <c r="AB128" i="119"/>
  <c r="D132" i="119"/>
  <c r="V136" i="119"/>
  <c r="S140" i="119"/>
  <c r="D146" i="119"/>
  <c r="V152" i="119"/>
  <c r="AH155" i="119"/>
  <c r="AI157" i="119"/>
  <c r="AH161" i="119"/>
  <c r="J169" i="119"/>
  <c r="AH175" i="119"/>
  <c r="D185" i="119"/>
  <c r="J29" i="120"/>
  <c r="V34" i="120"/>
  <c r="D39" i="120"/>
  <c r="AB39" i="120"/>
  <c r="P43" i="120"/>
  <c r="D47" i="120"/>
  <c r="AB47" i="120"/>
  <c r="D67" i="120"/>
  <c r="V69" i="120"/>
  <c r="D82" i="120"/>
  <c r="J94" i="120"/>
  <c r="J98" i="120"/>
  <c r="J102" i="120"/>
  <c r="AB109" i="120"/>
  <c r="D126" i="120"/>
  <c r="AB126" i="120"/>
  <c r="D130" i="120"/>
  <c r="AB130" i="120"/>
  <c r="D134" i="120"/>
  <c r="AB134" i="120"/>
  <c r="J136" i="120"/>
  <c r="P145" i="120"/>
  <c r="V151" i="120"/>
  <c r="G191" i="121"/>
  <c r="P47" i="123"/>
  <c r="V184" i="114"/>
  <c r="J39" i="115"/>
  <c r="J40" i="115"/>
  <c r="V40" i="115"/>
  <c r="D42" i="115"/>
  <c r="P42" i="115"/>
  <c r="AB42" i="115"/>
  <c r="J43" i="115"/>
  <c r="P45" i="115"/>
  <c r="P46" i="115"/>
  <c r="AB46" i="115"/>
  <c r="J47" i="115"/>
  <c r="J48" i="115"/>
  <c r="V48" i="115"/>
  <c r="D50" i="115"/>
  <c r="P50" i="115"/>
  <c r="AB50" i="115"/>
  <c r="J51" i="115"/>
  <c r="P53" i="115"/>
  <c r="AB61" i="115"/>
  <c r="V62" i="115"/>
  <c r="AB64" i="115"/>
  <c r="D65" i="115"/>
  <c r="P65" i="115"/>
  <c r="AB65" i="115"/>
  <c r="V66" i="115"/>
  <c r="V70" i="115"/>
  <c r="J73" i="115"/>
  <c r="AB80" i="115"/>
  <c r="AB81" i="115"/>
  <c r="P91" i="115"/>
  <c r="AB91" i="115"/>
  <c r="V92" i="115"/>
  <c r="J93" i="115"/>
  <c r="V93" i="115"/>
  <c r="V99" i="115"/>
  <c r="AB100" i="115"/>
  <c r="AB107" i="115"/>
  <c r="J113" i="115"/>
  <c r="D114" i="115"/>
  <c r="P115" i="115"/>
  <c r="AB118" i="115"/>
  <c r="AB120" i="115"/>
  <c r="J128" i="115"/>
  <c r="D131" i="115"/>
  <c r="P131" i="115"/>
  <c r="AB131" i="115"/>
  <c r="J142" i="115"/>
  <c r="V149" i="115"/>
  <c r="AB154" i="115"/>
  <c r="D155" i="115"/>
  <c r="D158" i="115"/>
  <c r="V160" i="115"/>
  <c r="P161" i="115"/>
  <c r="D162" i="115"/>
  <c r="V168" i="115"/>
  <c r="P169" i="115"/>
  <c r="AB170" i="115"/>
  <c r="J171" i="115"/>
  <c r="V178" i="115"/>
  <c r="P180" i="115"/>
  <c r="J181" i="115"/>
  <c r="V182" i="115"/>
  <c r="P184" i="115"/>
  <c r="V186" i="115"/>
  <c r="P187" i="115"/>
  <c r="D188" i="115"/>
  <c r="V189" i="115"/>
  <c r="V23" i="116"/>
  <c r="P24" i="116"/>
  <c r="J31" i="116"/>
  <c r="J33" i="116"/>
  <c r="V33" i="116"/>
  <c r="P41" i="116"/>
  <c r="AB41" i="116"/>
  <c r="V43" i="116"/>
  <c r="V47" i="116"/>
  <c r="P49" i="116"/>
  <c r="P56" i="116"/>
  <c r="D60" i="116"/>
  <c r="AB61" i="116"/>
  <c r="P65" i="116"/>
  <c r="D68" i="116"/>
  <c r="D79" i="116"/>
  <c r="D87" i="116"/>
  <c r="AB109" i="116"/>
  <c r="J110" i="116"/>
  <c r="J111" i="116"/>
  <c r="P112" i="116"/>
  <c r="P113" i="116"/>
  <c r="J125" i="116"/>
  <c r="V125" i="116"/>
  <c r="D126" i="116"/>
  <c r="AB126" i="116"/>
  <c r="D127" i="116"/>
  <c r="V129" i="116"/>
  <c r="D130" i="116"/>
  <c r="V136" i="116"/>
  <c r="AH140" i="116"/>
  <c r="AE140" i="116"/>
  <c r="V144" i="116"/>
  <c r="P145" i="116"/>
  <c r="P150" i="116"/>
  <c r="J152" i="116"/>
  <c r="V160" i="116"/>
  <c r="P161" i="116"/>
  <c r="V164" i="116"/>
  <c r="V167" i="116"/>
  <c r="V168" i="116"/>
  <c r="P169" i="116"/>
  <c r="P170" i="116"/>
  <c r="AB170" i="116"/>
  <c r="V175" i="116"/>
  <c r="D176" i="116"/>
  <c r="AB177" i="116"/>
  <c r="J181" i="116"/>
  <c r="V181" i="116"/>
  <c r="P183" i="116"/>
  <c r="P187" i="116"/>
  <c r="V189" i="116"/>
  <c r="D39" i="117"/>
  <c r="AB39" i="117"/>
  <c r="V40" i="117"/>
  <c r="J41" i="117"/>
  <c r="P42" i="117"/>
  <c r="AB44" i="117"/>
  <c r="V46" i="117"/>
  <c r="D49" i="117"/>
  <c r="V50" i="117"/>
  <c r="AB63" i="117"/>
  <c r="J65" i="117"/>
  <c r="J69" i="117"/>
  <c r="J75" i="117"/>
  <c r="AB76" i="117"/>
  <c r="V78" i="117"/>
  <c r="D81" i="117"/>
  <c r="V82" i="117"/>
  <c r="D85" i="117"/>
  <c r="J86" i="117"/>
  <c r="P95" i="117"/>
  <c r="P99" i="117"/>
  <c r="J101" i="117"/>
  <c r="V101" i="117"/>
  <c r="V107" i="117"/>
  <c r="D110" i="117"/>
  <c r="AB110" i="117"/>
  <c r="V111" i="117"/>
  <c r="J112" i="117"/>
  <c r="J121" i="117"/>
  <c r="V121" i="117"/>
  <c r="V133" i="117"/>
  <c r="AB134" i="117"/>
  <c r="AB135" i="117"/>
  <c r="V137" i="117"/>
  <c r="D138" i="117"/>
  <c r="J144" i="117"/>
  <c r="V144" i="117"/>
  <c r="AB147" i="117"/>
  <c r="J148" i="117"/>
  <c r="V149" i="117"/>
  <c r="AB151" i="117"/>
  <c r="J152" i="117"/>
  <c r="AB155" i="117"/>
  <c r="V159" i="117"/>
  <c r="V163" i="117"/>
  <c r="V167" i="117"/>
  <c r="V171" i="117"/>
  <c r="AB183" i="117"/>
  <c r="D187" i="117"/>
  <c r="J188" i="117"/>
  <c r="V189" i="117"/>
  <c r="AB24" i="118"/>
  <c r="D25" i="118"/>
  <c r="P25" i="118"/>
  <c r="V26" i="118"/>
  <c r="J31" i="118"/>
  <c r="J39" i="118"/>
  <c r="D40" i="118"/>
  <c r="AB44" i="118"/>
  <c r="P45" i="118"/>
  <c r="J49" i="118"/>
  <c r="D50" i="118"/>
  <c r="P51" i="118"/>
  <c r="AB51" i="118"/>
  <c r="J52" i="118"/>
  <c r="J53" i="118"/>
  <c r="P62" i="118"/>
  <c r="AB62" i="118"/>
  <c r="AB64" i="118"/>
  <c r="V65" i="118"/>
  <c r="J66" i="118"/>
  <c r="P78" i="118"/>
  <c r="V79" i="118"/>
  <c r="J80" i="118"/>
  <c r="J84" i="118"/>
  <c r="P86" i="118"/>
  <c r="J90" i="118"/>
  <c r="D93" i="118"/>
  <c r="J96" i="118"/>
  <c r="J100" i="118"/>
  <c r="J104" i="118"/>
  <c r="J107" i="118"/>
  <c r="V107" i="118"/>
  <c r="D109" i="118"/>
  <c r="V109" i="118"/>
  <c r="AB112" i="118"/>
  <c r="J114" i="118"/>
  <c r="D116" i="118"/>
  <c r="J118" i="118"/>
  <c r="AB119" i="118"/>
  <c r="D120" i="118"/>
  <c r="AI123" i="118"/>
  <c r="J125" i="118"/>
  <c r="D127" i="118"/>
  <c r="AB127" i="118"/>
  <c r="P138" i="118"/>
  <c r="AB143" i="118"/>
  <c r="V147" i="118"/>
  <c r="D148" i="118"/>
  <c r="V148" i="118"/>
  <c r="P149" i="118"/>
  <c r="AB150" i="118"/>
  <c r="J155" i="118"/>
  <c r="Y174" i="118"/>
  <c r="V177" i="118"/>
  <c r="D178" i="118"/>
  <c r="V181" i="118"/>
  <c r="D182" i="118"/>
  <c r="V185" i="118"/>
  <c r="D186" i="118"/>
  <c r="AB187" i="118"/>
  <c r="J189" i="118"/>
  <c r="S191" i="119"/>
  <c r="AB28" i="119"/>
  <c r="P29" i="119"/>
  <c r="J33" i="119"/>
  <c r="AB34" i="119"/>
  <c r="D35" i="119"/>
  <c r="P35" i="119"/>
  <c r="AB35" i="119"/>
  <c r="V36" i="119"/>
  <c r="AB40" i="119"/>
  <c r="P41" i="119"/>
  <c r="J45" i="119"/>
  <c r="AB46" i="119"/>
  <c r="D47" i="119"/>
  <c r="P47" i="119"/>
  <c r="AB47" i="119"/>
  <c r="D51" i="119"/>
  <c r="AI55" i="119"/>
  <c r="V61" i="119"/>
  <c r="J62" i="119"/>
  <c r="V62" i="119"/>
  <c r="V68" i="119"/>
  <c r="V70" i="119"/>
  <c r="J73" i="119"/>
  <c r="V73" i="119"/>
  <c r="P74" i="119"/>
  <c r="P76" i="119"/>
  <c r="V80" i="119"/>
  <c r="D81" i="119"/>
  <c r="P86" i="119"/>
  <c r="J91" i="119"/>
  <c r="V91" i="119"/>
  <c r="P92" i="119"/>
  <c r="P94" i="119"/>
  <c r="AB95" i="119"/>
  <c r="V100" i="119"/>
  <c r="P118" i="119"/>
  <c r="P127" i="119"/>
  <c r="P131" i="119"/>
  <c r="D145" i="119"/>
  <c r="D159" i="119"/>
  <c r="J161" i="119"/>
  <c r="D177" i="119"/>
  <c r="V182" i="119"/>
  <c r="P184" i="119"/>
  <c r="M191" i="120"/>
  <c r="J40" i="120"/>
  <c r="AB42" i="120"/>
  <c r="D46" i="120"/>
  <c r="V49" i="120"/>
  <c r="V59" i="120"/>
  <c r="J74" i="120"/>
  <c r="V79" i="120"/>
  <c r="AB81" i="120"/>
  <c r="V87" i="120"/>
  <c r="V97" i="120"/>
  <c r="AB108" i="120"/>
  <c r="V110" i="120"/>
  <c r="J119" i="120"/>
  <c r="V160" i="120"/>
  <c r="P162" i="120"/>
  <c r="AB162" i="120"/>
  <c r="J164" i="120"/>
  <c r="P165" i="120"/>
  <c r="J171" i="120"/>
  <c r="V184" i="120"/>
  <c r="V43" i="121"/>
  <c r="D63" i="121"/>
  <c r="J66" i="121"/>
  <c r="P68" i="121"/>
  <c r="J149" i="122"/>
  <c r="P73" i="121"/>
  <c r="P81" i="121"/>
  <c r="J83" i="121"/>
  <c r="V83" i="121"/>
  <c r="AB99" i="121"/>
  <c r="AB103" i="121"/>
  <c r="P112" i="121"/>
  <c r="V115" i="121"/>
  <c r="D128" i="121"/>
  <c r="P128" i="121"/>
  <c r="AB128" i="121"/>
  <c r="P136" i="121"/>
  <c r="AB136" i="121"/>
  <c r="P142" i="121"/>
  <c r="AB150" i="121"/>
  <c r="AB151" i="121"/>
  <c r="P155" i="121"/>
  <c r="J159" i="121"/>
  <c r="V163" i="121"/>
  <c r="J167" i="121"/>
  <c r="V175" i="121"/>
  <c r="AB178" i="121"/>
  <c r="AB179" i="121"/>
  <c r="D184" i="121"/>
  <c r="D188" i="121"/>
  <c r="AB188" i="121"/>
  <c r="AB29" i="122"/>
  <c r="D33" i="122"/>
  <c r="V35" i="122"/>
  <c r="D39" i="122"/>
  <c r="D47" i="122"/>
  <c r="AB47" i="122"/>
  <c r="D51" i="122"/>
  <c r="V53" i="122"/>
  <c r="AH68" i="122"/>
  <c r="J70" i="122"/>
  <c r="V75" i="122"/>
  <c r="D77" i="122"/>
  <c r="AB77" i="122"/>
  <c r="V93" i="122"/>
  <c r="P95" i="122"/>
  <c r="D99" i="122"/>
  <c r="P99" i="122"/>
  <c r="V111" i="122"/>
  <c r="V112" i="122"/>
  <c r="D116" i="122"/>
  <c r="P116" i="122"/>
  <c r="V118" i="122"/>
  <c r="D120" i="122"/>
  <c r="AI123" i="122"/>
  <c r="P145" i="122"/>
  <c r="J147" i="122"/>
  <c r="V149" i="122"/>
  <c r="P151" i="122"/>
  <c r="J153" i="122"/>
  <c r="V153" i="122"/>
  <c r="P155" i="122"/>
  <c r="J171" i="122"/>
  <c r="V26" i="123"/>
  <c r="P28" i="123"/>
  <c r="AB28" i="123"/>
  <c r="J41" i="123"/>
  <c r="P49" i="123"/>
  <c r="AB49" i="123"/>
  <c r="AB53" i="123"/>
  <c r="D61" i="123"/>
  <c r="P61" i="123"/>
  <c r="AB61" i="123"/>
  <c r="P69" i="123"/>
  <c r="AB69" i="123"/>
  <c r="P83" i="123"/>
  <c r="AB98" i="123"/>
  <c r="AB102" i="123"/>
  <c r="J117" i="123"/>
  <c r="D119" i="123"/>
  <c r="J121" i="123"/>
  <c r="J124" i="123"/>
  <c r="J125" i="123"/>
  <c r="V125" i="123"/>
  <c r="V126" i="123"/>
  <c r="AB149" i="123"/>
  <c r="J159" i="123"/>
  <c r="J163" i="123"/>
  <c r="V178" i="120"/>
  <c r="P179" i="120"/>
  <c r="J181" i="120"/>
  <c r="AB185" i="120"/>
  <c r="J187" i="120"/>
  <c r="AB188" i="120"/>
  <c r="D189" i="120"/>
  <c r="AB23" i="121"/>
  <c r="J24" i="121"/>
  <c r="AB26" i="121"/>
  <c r="P27" i="121"/>
  <c r="J29" i="121"/>
  <c r="AB31" i="121"/>
  <c r="J32" i="121"/>
  <c r="AB34" i="121"/>
  <c r="AH35" i="121"/>
  <c r="P35" i="121"/>
  <c r="D40" i="121"/>
  <c r="V42" i="121"/>
  <c r="P44" i="121"/>
  <c r="AB44" i="121"/>
  <c r="V45" i="121"/>
  <c r="P47" i="121"/>
  <c r="AB48" i="121"/>
  <c r="D58" i="121"/>
  <c r="AB58" i="121"/>
  <c r="D62" i="121"/>
  <c r="AB66" i="121"/>
  <c r="D67" i="121"/>
  <c r="P67" i="121"/>
  <c r="AB69" i="121"/>
  <c r="V77" i="121"/>
  <c r="D90" i="121"/>
  <c r="J92" i="121"/>
  <c r="V92" i="121"/>
  <c r="D93" i="121"/>
  <c r="AB93" i="121"/>
  <c r="P94" i="121"/>
  <c r="AB94" i="121"/>
  <c r="V95" i="121"/>
  <c r="J104" i="121"/>
  <c r="AB107" i="121"/>
  <c r="J117" i="121"/>
  <c r="P119" i="121"/>
  <c r="J121" i="121"/>
  <c r="AB141" i="121"/>
  <c r="P145" i="121"/>
  <c r="J147" i="121"/>
  <c r="V155" i="121"/>
  <c r="D160" i="121"/>
  <c r="J162" i="121"/>
  <c r="V162" i="121"/>
  <c r="D168" i="121"/>
  <c r="J170" i="121"/>
  <c r="V170" i="121"/>
  <c r="J184" i="121"/>
  <c r="V185" i="121"/>
  <c r="D186" i="121"/>
  <c r="P187" i="121"/>
  <c r="J189" i="121"/>
  <c r="P36" i="122"/>
  <c r="J40" i="122"/>
  <c r="P42" i="122"/>
  <c r="AB42" i="122"/>
  <c r="J43" i="122"/>
  <c r="D45" i="122"/>
  <c r="P46" i="122"/>
  <c r="P56" i="122"/>
  <c r="AB56" i="122"/>
  <c r="J57" i="122"/>
  <c r="AB59" i="122"/>
  <c r="AB63" i="122"/>
  <c r="V64" i="122"/>
  <c r="D67" i="122"/>
  <c r="V69" i="122"/>
  <c r="AH80" i="122"/>
  <c r="J82" i="122"/>
  <c r="D83" i="122"/>
  <c r="P84" i="122"/>
  <c r="AB84" i="122"/>
  <c r="J85" i="122"/>
  <c r="AB87" i="122"/>
  <c r="P90" i="122"/>
  <c r="AB90" i="122"/>
  <c r="V91" i="122"/>
  <c r="J96" i="122"/>
  <c r="V96" i="122"/>
  <c r="AB97" i="122"/>
  <c r="V100" i="122"/>
  <c r="AB101" i="122"/>
  <c r="D107" i="122"/>
  <c r="P108" i="122"/>
  <c r="AB108" i="122"/>
  <c r="V109" i="122"/>
  <c r="AB119" i="122"/>
  <c r="J125" i="122"/>
  <c r="V125" i="122"/>
  <c r="M123" i="122"/>
  <c r="V129" i="122"/>
  <c r="P130" i="122"/>
  <c r="AH133" i="122"/>
  <c r="P134" i="122"/>
  <c r="P135" i="122"/>
  <c r="V141" i="122"/>
  <c r="D144" i="122"/>
  <c r="V152" i="122"/>
  <c r="P158" i="122"/>
  <c r="P161" i="122"/>
  <c r="AB162" i="122"/>
  <c r="V163" i="122"/>
  <c r="P168" i="122"/>
  <c r="AB168" i="122"/>
  <c r="AI174" i="122"/>
  <c r="D178" i="122"/>
  <c r="P178" i="122"/>
  <c r="V180" i="122"/>
  <c r="P181" i="122"/>
  <c r="J187" i="122"/>
  <c r="AB189" i="122"/>
  <c r="J32" i="123"/>
  <c r="V34" i="123"/>
  <c r="P36" i="123"/>
  <c r="AB36" i="123"/>
  <c r="P42" i="123"/>
  <c r="AB42" i="123"/>
  <c r="P44" i="123"/>
  <c r="AB44" i="123"/>
  <c r="J46" i="123"/>
  <c r="V49" i="123"/>
  <c r="D52" i="123"/>
  <c r="D68" i="123"/>
  <c r="AB68" i="123"/>
  <c r="V69" i="123"/>
  <c r="P73" i="123"/>
  <c r="V76" i="123"/>
  <c r="P78" i="123"/>
  <c r="AB78" i="123"/>
  <c r="AB82" i="123"/>
  <c r="P92" i="123"/>
  <c r="AB92" i="123"/>
  <c r="D101" i="123"/>
  <c r="D113" i="123"/>
  <c r="D114" i="123"/>
  <c r="V116" i="123"/>
  <c r="P117" i="123"/>
  <c r="V119" i="123"/>
  <c r="P125" i="123"/>
  <c r="P135" i="123"/>
  <c r="J138" i="123"/>
  <c r="V146" i="123"/>
  <c r="P148" i="123"/>
  <c r="AB148" i="123"/>
  <c r="V158" i="123"/>
  <c r="P159" i="123"/>
  <c r="P160" i="123"/>
  <c r="AH104" i="126"/>
  <c r="J52" i="121"/>
  <c r="P74" i="121"/>
  <c r="P82" i="121"/>
  <c r="J84" i="121"/>
  <c r="V98" i="121"/>
  <c r="D109" i="121"/>
  <c r="AB121" i="121"/>
  <c r="J131" i="121"/>
  <c r="D133" i="121"/>
  <c r="J135" i="121"/>
  <c r="AB137" i="121"/>
  <c r="AB152" i="121"/>
  <c r="D158" i="121"/>
  <c r="AE157" i="121"/>
  <c r="J164" i="121"/>
  <c r="D166" i="121"/>
  <c r="V187" i="121"/>
  <c r="J25" i="122"/>
  <c r="D27" i="122"/>
  <c r="V32" i="122"/>
  <c r="P34" i="122"/>
  <c r="V50" i="122"/>
  <c r="P52" i="122"/>
  <c r="V76" i="122"/>
  <c r="P82" i="122"/>
  <c r="J94" i="122"/>
  <c r="AB110" i="122"/>
  <c r="V115" i="122"/>
  <c r="P117" i="122"/>
  <c r="AH126" i="122"/>
  <c r="D137" i="122"/>
  <c r="J144" i="122"/>
  <c r="D146" i="122"/>
  <c r="AB146" i="122"/>
  <c r="J148" i="122"/>
  <c r="D170" i="122"/>
  <c r="V172" i="122"/>
  <c r="D176" i="122"/>
  <c r="V27" i="123"/>
  <c r="P46" i="123"/>
  <c r="J52" i="123"/>
  <c r="D76" i="123"/>
  <c r="J78" i="123"/>
  <c r="AB80" i="123"/>
  <c r="J92" i="123"/>
  <c r="V97" i="123"/>
  <c r="V101" i="123"/>
  <c r="AH112" i="123"/>
  <c r="V113" i="123"/>
  <c r="V114" i="123"/>
  <c r="V135" i="123"/>
  <c r="AB146" i="123"/>
  <c r="V148" i="123"/>
  <c r="AB154" i="123"/>
  <c r="V160" i="123"/>
  <c r="J164" i="123"/>
  <c r="J165" i="123"/>
  <c r="D166" i="123"/>
  <c r="D177" i="123"/>
  <c r="P177" i="123"/>
  <c r="AB177" i="123"/>
  <c r="AH182" i="123"/>
  <c r="J185" i="123"/>
  <c r="J186" i="123"/>
  <c r="V186" i="123"/>
  <c r="D189" i="123"/>
  <c r="P189" i="123"/>
  <c r="AB189" i="123"/>
  <c r="AB23" i="125"/>
  <c r="J25" i="125"/>
  <c r="V25" i="125"/>
  <c r="AB27" i="125"/>
  <c r="J29" i="125"/>
  <c r="AB31" i="125"/>
  <c r="J33" i="125"/>
  <c r="V33" i="125"/>
  <c r="AB35" i="125"/>
  <c r="AI55" i="125"/>
  <c r="J56" i="125"/>
  <c r="V58" i="125"/>
  <c r="AB60" i="125"/>
  <c r="V62" i="125"/>
  <c r="AB66" i="125"/>
  <c r="AB70" i="125"/>
  <c r="AB74" i="125"/>
  <c r="J87" i="125"/>
  <c r="AH89" i="125"/>
  <c r="V91" i="125"/>
  <c r="D93" i="125"/>
  <c r="P93" i="125"/>
  <c r="V94" i="125"/>
  <c r="D97" i="125"/>
  <c r="AH106" i="125"/>
  <c r="D107" i="125"/>
  <c r="AB107" i="125"/>
  <c r="D108" i="125"/>
  <c r="P108" i="125"/>
  <c r="J111" i="125"/>
  <c r="V111" i="125"/>
  <c r="AH113" i="125"/>
  <c r="AH117" i="125"/>
  <c r="V124" i="125"/>
  <c r="AH127" i="125"/>
  <c r="V128" i="125"/>
  <c r="V129" i="125"/>
  <c r="AB130" i="125"/>
  <c r="D131" i="125"/>
  <c r="P131" i="125"/>
  <c r="V132" i="125"/>
  <c r="J134" i="125"/>
  <c r="D136" i="125"/>
  <c r="P136" i="125"/>
  <c r="AB136" i="125"/>
  <c r="J138" i="125"/>
  <c r="V141" i="125"/>
  <c r="AH143" i="125"/>
  <c r="P143" i="125"/>
  <c r="V144" i="125"/>
  <c r="J146" i="125"/>
  <c r="V146" i="125"/>
  <c r="AB148" i="125"/>
  <c r="AB149" i="125"/>
  <c r="P150" i="125"/>
  <c r="J152" i="125"/>
  <c r="J153" i="125"/>
  <c r="V153" i="125"/>
  <c r="D154" i="125"/>
  <c r="D161" i="125"/>
  <c r="P161" i="125"/>
  <c r="J163" i="125"/>
  <c r="V165" i="125"/>
  <c r="D167" i="125"/>
  <c r="P167" i="125"/>
  <c r="V168" i="125"/>
  <c r="AB170" i="125"/>
  <c r="AB172" i="125"/>
  <c r="J179" i="125"/>
  <c r="V179" i="125"/>
  <c r="D181" i="125"/>
  <c r="J183" i="125"/>
  <c r="AB185" i="125"/>
  <c r="V187" i="125"/>
  <c r="D189" i="125"/>
  <c r="D23" i="126"/>
  <c r="P28" i="126"/>
  <c r="P29" i="126"/>
  <c r="J31" i="126"/>
  <c r="V32" i="126"/>
  <c r="D33" i="126"/>
  <c r="D34" i="126"/>
  <c r="P34" i="126"/>
  <c r="D35" i="126"/>
  <c r="AB35" i="126"/>
  <c r="J42" i="126"/>
  <c r="V42" i="126"/>
  <c r="P45" i="126"/>
  <c r="AB45" i="126"/>
  <c r="AB46" i="126"/>
  <c r="P53" i="126"/>
  <c r="AB53" i="126"/>
  <c r="D56" i="126"/>
  <c r="P56" i="126"/>
  <c r="V64" i="126"/>
  <c r="AB66" i="126"/>
  <c r="AB73" i="126"/>
  <c r="V75" i="126"/>
  <c r="V76" i="126"/>
  <c r="V80" i="126"/>
  <c r="AB101" i="126"/>
  <c r="V107" i="126"/>
  <c r="V111" i="126"/>
  <c r="P112" i="126"/>
  <c r="AH113" i="126"/>
  <c r="P113" i="126"/>
  <c r="V117" i="126"/>
  <c r="P119" i="126"/>
  <c r="V121" i="126"/>
  <c r="P125" i="126"/>
  <c r="D133" i="126"/>
  <c r="AB133" i="126"/>
  <c r="J135" i="126"/>
  <c r="V135" i="126"/>
  <c r="P144" i="126"/>
  <c r="AB148" i="126"/>
  <c r="D153" i="126"/>
  <c r="J155" i="126"/>
  <c r="V155" i="126"/>
  <c r="AB178" i="126"/>
  <c r="AB182" i="126"/>
  <c r="AB186" i="126"/>
  <c r="AE191" i="127"/>
  <c r="AB24" i="127"/>
  <c r="D30" i="127"/>
  <c r="AB34" i="127"/>
  <c r="J112" i="128"/>
  <c r="G157" i="125"/>
  <c r="S157" i="125"/>
  <c r="AH74" i="126"/>
  <c r="AH152" i="126"/>
  <c r="M157" i="126"/>
  <c r="J111" i="128"/>
  <c r="J169" i="123"/>
  <c r="AB170" i="123"/>
  <c r="D171" i="123"/>
  <c r="P171" i="123"/>
  <c r="AB171" i="123"/>
  <c r="V172" i="123"/>
  <c r="J182" i="123"/>
  <c r="J183" i="123"/>
  <c r="D186" i="123"/>
  <c r="G191" i="125"/>
  <c r="S191" i="125"/>
  <c r="AE191" i="125"/>
  <c r="D28" i="125"/>
  <c r="D32" i="125"/>
  <c r="D36" i="125"/>
  <c r="V39" i="125"/>
  <c r="V45" i="125"/>
  <c r="V47" i="125"/>
  <c r="V53" i="125"/>
  <c r="V57" i="125"/>
  <c r="D59" i="125"/>
  <c r="P59" i="125"/>
  <c r="J61" i="125"/>
  <c r="D63" i="125"/>
  <c r="P63" i="125"/>
  <c r="P69" i="125"/>
  <c r="D73" i="125"/>
  <c r="P73" i="125"/>
  <c r="J75" i="125"/>
  <c r="P77" i="125"/>
  <c r="AB80" i="125"/>
  <c r="D81" i="125"/>
  <c r="V84" i="125"/>
  <c r="J85" i="125"/>
  <c r="D90" i="125"/>
  <c r="AB90" i="125"/>
  <c r="P91" i="125"/>
  <c r="D159" i="125"/>
  <c r="P159" i="125"/>
  <c r="V160" i="125"/>
  <c r="AB162" i="125"/>
  <c r="AB164" i="125"/>
  <c r="D169" i="125"/>
  <c r="P169" i="125"/>
  <c r="J171" i="125"/>
  <c r="AI174" i="125"/>
  <c r="D175" i="125"/>
  <c r="J177" i="125"/>
  <c r="V177" i="125"/>
  <c r="AB182" i="125"/>
  <c r="D186" i="125"/>
  <c r="V188" i="125"/>
  <c r="P25" i="126"/>
  <c r="AB25" i="126"/>
  <c r="AB26" i="126"/>
  <c r="P48" i="126"/>
  <c r="P49" i="126"/>
  <c r="J51" i="126"/>
  <c r="V52" i="126"/>
  <c r="J53" i="126"/>
  <c r="P58" i="126"/>
  <c r="AB59" i="126"/>
  <c r="J61" i="126"/>
  <c r="V61" i="126"/>
  <c r="V67" i="126"/>
  <c r="AB68" i="126"/>
  <c r="D74" i="126"/>
  <c r="P83" i="126"/>
  <c r="P87" i="126"/>
  <c r="D91" i="126"/>
  <c r="P91" i="126"/>
  <c r="J104" i="126"/>
  <c r="AB107" i="126"/>
  <c r="D111" i="126"/>
  <c r="V113" i="126"/>
  <c r="P114" i="126"/>
  <c r="D115" i="126"/>
  <c r="AH116" i="126"/>
  <c r="P117" i="126"/>
  <c r="V119" i="126"/>
  <c r="P121" i="126"/>
  <c r="AB131" i="126"/>
  <c r="AB135" i="126"/>
  <c r="D146" i="126"/>
  <c r="AB147" i="126"/>
  <c r="J149" i="126"/>
  <c r="D150" i="126"/>
  <c r="AH174" i="126"/>
  <c r="V42" i="127"/>
  <c r="D44" i="127"/>
  <c r="P44" i="127"/>
  <c r="V46" i="127"/>
  <c r="V47" i="127"/>
  <c r="J59" i="127"/>
  <c r="D62" i="127"/>
  <c r="AB62" i="127"/>
  <c r="P75" i="127"/>
  <c r="V91" i="127"/>
  <c r="P93" i="127"/>
  <c r="V95" i="127"/>
  <c r="P96" i="127"/>
  <c r="V99" i="127"/>
  <c r="P100" i="127"/>
  <c r="J102" i="127"/>
  <c r="J104" i="127"/>
  <c r="P117" i="127"/>
  <c r="V119" i="127"/>
  <c r="AB120" i="127"/>
  <c r="D124" i="127"/>
  <c r="D128" i="127"/>
  <c r="AB128" i="127"/>
  <c r="V129" i="127"/>
  <c r="D132" i="127"/>
  <c r="AB132" i="127"/>
  <c r="V133" i="127"/>
  <c r="AB136" i="127"/>
  <c r="AB144" i="127"/>
  <c r="AB148" i="127"/>
  <c r="AB152" i="127"/>
  <c r="D158" i="127"/>
  <c r="AB170" i="127"/>
  <c r="V172" i="127"/>
  <c r="V175" i="127"/>
  <c r="V177" i="127"/>
  <c r="P179" i="127"/>
  <c r="V181" i="127"/>
  <c r="AB184" i="127"/>
  <c r="J186" i="127"/>
  <c r="J188" i="127"/>
  <c r="V189" i="127"/>
  <c r="V23" i="128"/>
  <c r="AB25" i="128"/>
  <c r="V27" i="128"/>
  <c r="AB29" i="128"/>
  <c r="D33" i="128"/>
  <c r="P33" i="128"/>
  <c r="V41" i="128"/>
  <c r="J44" i="128"/>
  <c r="J45" i="128"/>
  <c r="AB47" i="128"/>
  <c r="P48" i="128"/>
  <c r="AB48" i="128"/>
  <c r="J50" i="128"/>
  <c r="D57" i="128"/>
  <c r="J73" i="128"/>
  <c r="P74" i="128"/>
  <c r="P75" i="128"/>
  <c r="AB75" i="128"/>
  <c r="J76" i="128"/>
  <c r="V80" i="128"/>
  <c r="D82" i="128"/>
  <c r="AB86" i="128"/>
  <c r="J91" i="128"/>
  <c r="D92" i="128"/>
  <c r="P96" i="128"/>
  <c r="AB96" i="128"/>
  <c r="V98" i="128"/>
  <c r="D100" i="128"/>
  <c r="AB100" i="128"/>
  <c r="P104" i="128"/>
  <c r="AB104" i="128"/>
  <c r="J108" i="128"/>
  <c r="V111" i="128"/>
  <c r="V112" i="128"/>
  <c r="P125" i="128"/>
  <c r="D129" i="128"/>
  <c r="P129" i="128"/>
  <c r="D133" i="128"/>
  <c r="P133" i="128"/>
  <c r="AB133" i="128"/>
  <c r="J134" i="128"/>
  <c r="J135" i="128"/>
  <c r="P136" i="128"/>
  <c r="AB137" i="128"/>
  <c r="P146" i="128"/>
  <c r="J148" i="128"/>
  <c r="P151" i="128"/>
  <c r="P158" i="128"/>
  <c r="D159" i="128"/>
  <c r="P164" i="128"/>
  <c r="J167" i="128"/>
  <c r="V167" i="128"/>
  <c r="P168" i="128"/>
  <c r="J171" i="128"/>
  <c r="M174" i="128"/>
  <c r="V176" i="128"/>
  <c r="J177" i="128"/>
  <c r="V26" i="129"/>
  <c r="P31" i="129"/>
  <c r="D44" i="129"/>
  <c r="V53" i="129"/>
  <c r="J93" i="129"/>
  <c r="V108" i="129"/>
  <c r="P109" i="129"/>
  <c r="D114" i="129"/>
  <c r="J129" i="129"/>
  <c r="AH133" i="129"/>
  <c r="AH135" i="129"/>
  <c r="V138" i="129"/>
  <c r="J141" i="129"/>
  <c r="J144" i="129"/>
  <c r="J151" i="129"/>
  <c r="V159" i="129"/>
  <c r="J162" i="129"/>
  <c r="J168" i="129"/>
  <c r="AB170" i="129"/>
  <c r="AB115" i="130"/>
  <c r="V169" i="130"/>
  <c r="D35" i="131"/>
  <c r="J85" i="131"/>
  <c r="V175" i="126"/>
  <c r="V179" i="126"/>
  <c r="V183" i="126"/>
  <c r="V187" i="126"/>
  <c r="Y191" i="127"/>
  <c r="P23" i="127"/>
  <c r="J25" i="127"/>
  <c r="J35" i="127"/>
  <c r="AI38" i="128"/>
  <c r="AH115" i="128"/>
  <c r="AH119" i="128"/>
  <c r="AI157" i="128"/>
  <c r="V47" i="129"/>
  <c r="J48" i="129"/>
  <c r="V52" i="129"/>
  <c r="P53" i="129"/>
  <c r="J59" i="129"/>
  <c r="J63" i="129"/>
  <c r="J67" i="129"/>
  <c r="D92" i="129"/>
  <c r="AB92" i="129"/>
  <c r="V95" i="129"/>
  <c r="D101" i="129"/>
  <c r="V103" i="129"/>
  <c r="AB108" i="129"/>
  <c r="P116" i="129"/>
  <c r="J118" i="129"/>
  <c r="D125" i="129"/>
  <c r="AB125" i="129"/>
  <c r="AB129" i="129"/>
  <c r="AH132" i="129"/>
  <c r="D133" i="129"/>
  <c r="AB133" i="129"/>
  <c r="D137" i="129"/>
  <c r="AB137" i="129"/>
  <c r="P138" i="129"/>
  <c r="V143" i="129"/>
  <c r="AB145" i="129"/>
  <c r="J149" i="129"/>
  <c r="V149" i="129"/>
  <c r="J164" i="129"/>
  <c r="AB176" i="129"/>
  <c r="V183" i="129"/>
  <c r="Y157" i="126"/>
  <c r="V164" i="126"/>
  <c r="V168" i="126"/>
  <c r="V172" i="126"/>
  <c r="V24" i="127"/>
  <c r="AB28" i="127"/>
  <c r="AB32" i="127"/>
  <c r="V34" i="127"/>
  <c r="P35" i="127"/>
  <c r="AB42" i="127"/>
  <c r="J43" i="127"/>
  <c r="V44" i="127"/>
  <c r="AB48" i="127"/>
  <c r="AB52" i="127"/>
  <c r="P59" i="127"/>
  <c r="AB59" i="127"/>
  <c r="V63" i="127"/>
  <c r="D64" i="127"/>
  <c r="P65" i="127"/>
  <c r="J74" i="127"/>
  <c r="V79" i="127"/>
  <c r="P91" i="127"/>
  <c r="V93" i="127"/>
  <c r="P94" i="127"/>
  <c r="V97" i="127"/>
  <c r="P98" i="127"/>
  <c r="AB104" i="127"/>
  <c r="P115" i="127"/>
  <c r="J116" i="127"/>
  <c r="V117" i="127"/>
  <c r="AB118" i="127"/>
  <c r="V121" i="127"/>
  <c r="AB126" i="127"/>
  <c r="V128" i="127"/>
  <c r="D130" i="127"/>
  <c r="P130" i="127"/>
  <c r="AB130" i="127"/>
  <c r="J132" i="127"/>
  <c r="V132" i="127"/>
  <c r="D134" i="127"/>
  <c r="AB134" i="127"/>
  <c r="J136" i="127"/>
  <c r="V136" i="127"/>
  <c r="D142" i="127"/>
  <c r="AB142" i="127"/>
  <c r="J144" i="127"/>
  <c r="V144" i="127"/>
  <c r="D150" i="127"/>
  <c r="AB150" i="127"/>
  <c r="J152" i="127"/>
  <c r="V152" i="127"/>
  <c r="D160" i="127"/>
  <c r="AB160" i="127"/>
  <c r="V162" i="127"/>
  <c r="P163" i="127"/>
  <c r="J166" i="127"/>
  <c r="P167" i="127"/>
  <c r="D168" i="127"/>
  <c r="D172" i="127"/>
  <c r="AB172" i="127"/>
  <c r="AI174" i="127"/>
  <c r="V179" i="127"/>
  <c r="D181" i="127"/>
  <c r="P181" i="127"/>
  <c r="D186" i="127"/>
  <c r="D189" i="127"/>
  <c r="P189" i="127"/>
  <c r="AB23" i="128"/>
  <c r="V25" i="128"/>
  <c r="AB27" i="128"/>
  <c r="V29" i="128"/>
  <c r="V33" i="128"/>
  <c r="AB35" i="128"/>
  <c r="D40" i="128"/>
  <c r="P41" i="128"/>
  <c r="P44" i="128"/>
  <c r="D45" i="128"/>
  <c r="P45" i="128"/>
  <c r="J46" i="128"/>
  <c r="D51" i="128"/>
  <c r="P59" i="128"/>
  <c r="P67" i="128"/>
  <c r="D73" i="128"/>
  <c r="P77" i="128"/>
  <c r="AB80" i="128"/>
  <c r="V81" i="128"/>
  <c r="AB93" i="128"/>
  <c r="P94" i="128"/>
  <c r="AB94" i="128"/>
  <c r="V95" i="128"/>
  <c r="AB98" i="128"/>
  <c r="D102" i="128"/>
  <c r="P102" i="128"/>
  <c r="AB102" i="128"/>
  <c r="V103" i="128"/>
  <c r="P108" i="128"/>
  <c r="AB108" i="128"/>
  <c r="AB109" i="128"/>
  <c r="P110" i="128"/>
  <c r="AB110" i="128"/>
  <c r="AB127" i="128"/>
  <c r="P130" i="128"/>
  <c r="AB131" i="128"/>
  <c r="J132" i="128"/>
  <c r="P135" i="128"/>
  <c r="J137" i="128"/>
  <c r="D141" i="128"/>
  <c r="AB145" i="128"/>
  <c r="P148" i="128"/>
  <c r="AB149" i="128"/>
  <c r="J150" i="128"/>
  <c r="M157" i="128"/>
  <c r="AH159" i="128"/>
  <c r="J165" i="128"/>
  <c r="V165" i="128"/>
  <c r="P166" i="128"/>
  <c r="P170" i="128"/>
  <c r="AH171" i="128"/>
  <c r="V172" i="128"/>
  <c r="J179" i="128"/>
  <c r="V24" i="129"/>
  <c r="V28" i="129"/>
  <c r="V31" i="129"/>
  <c r="J32" i="129"/>
  <c r="V32" i="129"/>
  <c r="D42" i="129"/>
  <c r="J50" i="129"/>
  <c r="D52" i="129"/>
  <c r="V58" i="129"/>
  <c r="V62" i="129"/>
  <c r="V66" i="129"/>
  <c r="V70" i="129"/>
  <c r="P91" i="129"/>
  <c r="V109" i="129"/>
  <c r="V113" i="129"/>
  <c r="AB115" i="129"/>
  <c r="J142" i="129"/>
  <c r="V148" i="129"/>
  <c r="V155" i="129"/>
  <c r="J160" i="129"/>
  <c r="AE174" i="129"/>
  <c r="J52" i="130"/>
  <c r="AB33" i="131"/>
  <c r="D70" i="131"/>
  <c r="J87" i="131"/>
  <c r="D25" i="130"/>
  <c r="P25" i="130"/>
  <c r="P30" i="130"/>
  <c r="D35" i="130"/>
  <c r="AB39" i="130"/>
  <c r="V41" i="130"/>
  <c r="V42" i="130"/>
  <c r="V43" i="130"/>
  <c r="D49" i="130"/>
  <c r="P49" i="130"/>
  <c r="AB49" i="130"/>
  <c r="P56" i="130"/>
  <c r="J58" i="130"/>
  <c r="P64" i="130"/>
  <c r="J66" i="130"/>
  <c r="P68" i="130"/>
  <c r="AB68" i="130"/>
  <c r="AB85" i="130"/>
  <c r="V87" i="130"/>
  <c r="AB91" i="130"/>
  <c r="P110" i="130"/>
  <c r="D114" i="130"/>
  <c r="P114" i="130"/>
  <c r="P120" i="130"/>
  <c r="AB120" i="130"/>
  <c r="V141" i="130"/>
  <c r="AB143" i="130"/>
  <c r="V145" i="130"/>
  <c r="P147" i="130"/>
  <c r="M140" i="130"/>
  <c r="J150" i="130"/>
  <c r="V150" i="130"/>
  <c r="J152" i="130"/>
  <c r="D155" i="130"/>
  <c r="P155" i="130"/>
  <c r="P166" i="130"/>
  <c r="J168" i="130"/>
  <c r="V168" i="130"/>
  <c r="V170" i="130"/>
  <c r="AI174" i="130"/>
  <c r="J187" i="130"/>
  <c r="V187" i="130"/>
  <c r="G21" i="131"/>
  <c r="J30" i="131"/>
  <c r="D32" i="131"/>
  <c r="AB35" i="131"/>
  <c r="J44" i="131"/>
  <c r="P46" i="131"/>
  <c r="AB46" i="131"/>
  <c r="J48" i="131"/>
  <c r="P50" i="131"/>
  <c r="AB50" i="131"/>
  <c r="J52" i="131"/>
  <c r="P60" i="131"/>
  <c r="D64" i="131"/>
  <c r="P64" i="131"/>
  <c r="V74" i="131"/>
  <c r="V78" i="131"/>
  <c r="V98" i="131"/>
  <c r="J99" i="131"/>
  <c r="V99" i="131"/>
  <c r="J109" i="131"/>
  <c r="AB128" i="131"/>
  <c r="AB109" i="132"/>
  <c r="AH169" i="132"/>
  <c r="J171" i="132"/>
  <c r="V50" i="133"/>
  <c r="AB98" i="133"/>
  <c r="AB180" i="129"/>
  <c r="D184" i="129"/>
  <c r="AB184" i="129"/>
  <c r="AB185" i="129"/>
  <c r="J188" i="129"/>
  <c r="J22" i="130"/>
  <c r="AB29" i="130"/>
  <c r="P34" i="130"/>
  <c r="V36" i="130"/>
  <c r="J40" i="130"/>
  <c r="P44" i="130"/>
  <c r="J46" i="130"/>
  <c r="V46" i="130"/>
  <c r="V50" i="130"/>
  <c r="V57" i="130"/>
  <c r="AB59" i="130"/>
  <c r="J82" i="130"/>
  <c r="P90" i="130"/>
  <c r="AB90" i="130"/>
  <c r="AB93" i="130"/>
  <c r="P94" i="130"/>
  <c r="AB95" i="130"/>
  <c r="V96" i="130"/>
  <c r="J101" i="130"/>
  <c r="P103" i="130"/>
  <c r="AB103" i="130"/>
  <c r="V104" i="130"/>
  <c r="J107" i="130"/>
  <c r="D109" i="130"/>
  <c r="AH113" i="130"/>
  <c r="AH144" i="130"/>
  <c r="D146" i="130"/>
  <c r="J163" i="130"/>
  <c r="V163" i="130"/>
  <c r="J177" i="130"/>
  <c r="V177" i="130"/>
  <c r="AH181" i="130"/>
  <c r="J185" i="130"/>
  <c r="AH188" i="130"/>
  <c r="D23" i="131"/>
  <c r="AB23" i="131"/>
  <c r="D27" i="131"/>
  <c r="V29" i="131"/>
  <c r="V39" i="131"/>
  <c r="D41" i="131"/>
  <c r="V43" i="131"/>
  <c r="P44" i="131"/>
  <c r="AB53" i="131"/>
  <c r="AI55" i="131"/>
  <c r="V56" i="131"/>
  <c r="P58" i="131"/>
  <c r="AB59" i="131"/>
  <c r="V64" i="131"/>
  <c r="P67" i="131"/>
  <c r="D74" i="131"/>
  <c r="AB74" i="131"/>
  <c r="J76" i="131"/>
  <c r="J77" i="131"/>
  <c r="J80" i="131"/>
  <c r="D90" i="131"/>
  <c r="AB90" i="131"/>
  <c r="D94" i="131"/>
  <c r="AB94" i="131"/>
  <c r="J97" i="131"/>
  <c r="P99" i="131"/>
  <c r="AI106" i="131"/>
  <c r="V108" i="131"/>
  <c r="P109" i="131"/>
  <c r="D110" i="131"/>
  <c r="AB118" i="131"/>
  <c r="J124" i="131"/>
  <c r="AB127" i="131"/>
  <c r="P164" i="131"/>
  <c r="V158" i="132"/>
  <c r="V170" i="132"/>
  <c r="D79" i="133"/>
  <c r="V95" i="133"/>
  <c r="J176" i="129"/>
  <c r="V176" i="129"/>
  <c r="P177" i="129"/>
  <c r="AB178" i="129"/>
  <c r="P183" i="129"/>
  <c r="J185" i="129"/>
  <c r="AB23" i="130"/>
  <c r="V25" i="130"/>
  <c r="V27" i="130"/>
  <c r="J30" i="130"/>
  <c r="D33" i="130"/>
  <c r="P33" i="130"/>
  <c r="AB33" i="130"/>
  <c r="V35" i="130"/>
  <c r="V39" i="130"/>
  <c r="D41" i="130"/>
  <c r="AB41" i="130"/>
  <c r="J42" i="130"/>
  <c r="AB43" i="130"/>
  <c r="V49" i="130"/>
  <c r="D51" i="130"/>
  <c r="P51" i="130"/>
  <c r="AB51" i="130"/>
  <c r="J56" i="130"/>
  <c r="V56" i="130"/>
  <c r="P62" i="130"/>
  <c r="V68" i="130"/>
  <c r="D75" i="130"/>
  <c r="P75" i="130"/>
  <c r="AB75" i="130"/>
  <c r="V77" i="130"/>
  <c r="D79" i="130"/>
  <c r="P79" i="130"/>
  <c r="AB79" i="130"/>
  <c r="V85" i="130"/>
  <c r="AB101" i="130"/>
  <c r="AH102" i="130"/>
  <c r="D115" i="130"/>
  <c r="J119" i="130"/>
  <c r="P121" i="130"/>
  <c r="V127" i="130"/>
  <c r="V131" i="130"/>
  <c r="V135" i="130"/>
  <c r="D144" i="130"/>
  <c r="P167" i="130"/>
  <c r="P168" i="130"/>
  <c r="P170" i="130"/>
  <c r="J172" i="130"/>
  <c r="J176" i="130"/>
  <c r="AH178" i="130"/>
  <c r="AH184" i="130"/>
  <c r="J189" i="130"/>
  <c r="V189" i="130"/>
  <c r="J31" i="131"/>
  <c r="D33" i="131"/>
  <c r="AB43" i="131"/>
  <c r="J49" i="131"/>
  <c r="AB51" i="131"/>
  <c r="J53" i="131"/>
  <c r="AB57" i="131"/>
  <c r="J63" i="131"/>
  <c r="J84" i="131"/>
  <c r="J86" i="131"/>
  <c r="AB108" i="131"/>
  <c r="J110" i="131"/>
  <c r="AB163" i="131"/>
  <c r="P78" i="133"/>
  <c r="P131" i="131"/>
  <c r="J132" i="131"/>
  <c r="D136" i="131"/>
  <c r="P136" i="131"/>
  <c r="AB136" i="131"/>
  <c r="V137" i="131"/>
  <c r="V149" i="131"/>
  <c r="P152" i="131"/>
  <c r="V153" i="131"/>
  <c r="P158" i="131"/>
  <c r="AB158" i="131"/>
  <c r="AB164" i="131"/>
  <c r="P165" i="131"/>
  <c r="AB169" i="131"/>
  <c r="P176" i="131"/>
  <c r="AB176" i="131"/>
  <c r="V177" i="131"/>
  <c r="D183" i="131"/>
  <c r="AB183" i="131"/>
  <c r="J184" i="131"/>
  <c r="AB187" i="131"/>
  <c r="J188" i="131"/>
  <c r="P30" i="132"/>
  <c r="AB42" i="132"/>
  <c r="P43" i="132"/>
  <c r="AB47" i="132"/>
  <c r="P51" i="132"/>
  <c r="AB51" i="132"/>
  <c r="J52" i="132"/>
  <c r="J63" i="132"/>
  <c r="V67" i="132"/>
  <c r="V68" i="132"/>
  <c r="D70" i="132"/>
  <c r="P80" i="132"/>
  <c r="AB80" i="132"/>
  <c r="P84" i="132"/>
  <c r="P94" i="132"/>
  <c r="V96" i="132"/>
  <c r="V100" i="132"/>
  <c r="V104" i="132"/>
  <c r="AB110" i="132"/>
  <c r="P111" i="132"/>
  <c r="AB111" i="132"/>
  <c r="V113" i="132"/>
  <c r="P115" i="132"/>
  <c r="AB115" i="132"/>
  <c r="V116" i="132"/>
  <c r="V117" i="132"/>
  <c r="P119" i="132"/>
  <c r="AB119" i="132"/>
  <c r="V120" i="132"/>
  <c r="V121" i="132"/>
  <c r="P143" i="132"/>
  <c r="AB143" i="132"/>
  <c r="V160" i="132"/>
  <c r="V164" i="132"/>
  <c r="P166" i="132"/>
  <c r="P188" i="132"/>
  <c r="D22" i="133"/>
  <c r="P22" i="133"/>
  <c r="AB22" i="133"/>
  <c r="P27" i="133"/>
  <c r="J31" i="133"/>
  <c r="D33" i="133"/>
  <c r="P33" i="133"/>
  <c r="AB33" i="133"/>
  <c r="P39" i="133"/>
  <c r="D43" i="133"/>
  <c r="J45" i="133"/>
  <c r="P52" i="133"/>
  <c r="AB52" i="133"/>
  <c r="AH55" i="133"/>
  <c r="AI55" i="133"/>
  <c r="P66" i="133"/>
  <c r="J68" i="133"/>
  <c r="P70" i="133"/>
  <c r="AB70" i="133"/>
  <c r="D108" i="133"/>
  <c r="P108" i="133"/>
  <c r="AB108" i="133"/>
  <c r="J114" i="133"/>
  <c r="V114" i="133"/>
  <c r="P116" i="133"/>
  <c r="AB116" i="133"/>
  <c r="AB118" i="133"/>
  <c r="P128" i="133"/>
  <c r="AB176" i="133"/>
  <c r="V101" i="134"/>
  <c r="AH151" i="131"/>
  <c r="AH161" i="131"/>
  <c r="P161" i="131"/>
  <c r="AB175" i="131"/>
  <c r="AH38" i="132"/>
  <c r="V57" i="132"/>
  <c r="V58" i="132"/>
  <c r="D60" i="132"/>
  <c r="AB60" i="132"/>
  <c r="AH64" i="132"/>
  <c r="P64" i="132"/>
  <c r="AB64" i="132"/>
  <c r="V65" i="132"/>
  <c r="P83" i="132"/>
  <c r="AB83" i="132"/>
  <c r="J84" i="132"/>
  <c r="P92" i="132"/>
  <c r="P136" i="132"/>
  <c r="AB136" i="132"/>
  <c r="P146" i="132"/>
  <c r="AB146" i="132"/>
  <c r="V148" i="132"/>
  <c r="P150" i="132"/>
  <c r="AB150" i="132"/>
  <c r="V151" i="132"/>
  <c r="V155" i="132"/>
  <c r="J177" i="132"/>
  <c r="V177" i="132"/>
  <c r="D178" i="132"/>
  <c r="AB179" i="132"/>
  <c r="V180" i="132"/>
  <c r="AB182" i="132"/>
  <c r="D183" i="132"/>
  <c r="P26" i="133"/>
  <c r="V28" i="133"/>
  <c r="V29" i="133"/>
  <c r="J30" i="133"/>
  <c r="D36" i="133"/>
  <c r="V44" i="133"/>
  <c r="J53" i="133"/>
  <c r="V60" i="133"/>
  <c r="D75" i="133"/>
  <c r="J80" i="133"/>
  <c r="P82" i="133"/>
  <c r="AB82" i="133"/>
  <c r="J84" i="133"/>
  <c r="D85" i="133"/>
  <c r="P91" i="133"/>
  <c r="AB91" i="133"/>
  <c r="J93" i="133"/>
  <c r="D94" i="133"/>
  <c r="D95" i="133"/>
  <c r="P96" i="133"/>
  <c r="V97" i="133"/>
  <c r="J98" i="133"/>
  <c r="J99" i="133"/>
  <c r="D101" i="133"/>
  <c r="P101" i="133"/>
  <c r="J102" i="133"/>
  <c r="V103" i="133"/>
  <c r="P110" i="133"/>
  <c r="J116" i="133"/>
  <c r="V128" i="133"/>
  <c r="AB137" i="133"/>
  <c r="V34" i="134"/>
  <c r="AB129" i="131"/>
  <c r="D133" i="131"/>
  <c r="AB134" i="131"/>
  <c r="V135" i="131"/>
  <c r="AB138" i="131"/>
  <c r="P154" i="131"/>
  <c r="J168" i="131"/>
  <c r="AB171" i="131"/>
  <c r="AB181" i="131"/>
  <c r="D189" i="131"/>
  <c r="P24" i="132"/>
  <c r="P32" i="132"/>
  <c r="J50" i="132"/>
  <c r="AB66" i="132"/>
  <c r="J68" i="132"/>
  <c r="V69" i="132"/>
  <c r="AB77" i="132"/>
  <c r="AB85" i="132"/>
  <c r="AB91" i="132"/>
  <c r="D99" i="132"/>
  <c r="AB104" i="132"/>
  <c r="D109" i="132"/>
  <c r="P113" i="132"/>
  <c r="AB113" i="132"/>
  <c r="V114" i="132"/>
  <c r="V115" i="132"/>
  <c r="P117" i="132"/>
  <c r="AB117" i="132"/>
  <c r="V118" i="132"/>
  <c r="V119" i="132"/>
  <c r="P121" i="132"/>
  <c r="AB121" i="132"/>
  <c r="D127" i="132"/>
  <c r="D135" i="132"/>
  <c r="V162" i="132"/>
  <c r="P167" i="132"/>
  <c r="P168" i="132"/>
  <c r="J169" i="132"/>
  <c r="AB171" i="132"/>
  <c r="P189" i="132"/>
  <c r="D24" i="133"/>
  <c r="J27" i="133"/>
  <c r="V33" i="133"/>
  <c r="J39" i="133"/>
  <c r="AB44" i="133"/>
  <c r="P45" i="133"/>
  <c r="AB45" i="133"/>
  <c r="AH49" i="133"/>
  <c r="AB53" i="133"/>
  <c r="P56" i="133"/>
  <c r="P68" i="133"/>
  <c r="J69" i="133"/>
  <c r="D77" i="133"/>
  <c r="P84" i="133"/>
  <c r="P93" i="133"/>
  <c r="P98" i="133"/>
  <c r="D103" i="133"/>
  <c r="AB109" i="133"/>
  <c r="AB113" i="133"/>
  <c r="J133" i="133"/>
  <c r="D106" i="134"/>
  <c r="AH106" i="134"/>
  <c r="P134" i="133"/>
  <c r="J136" i="133"/>
  <c r="D137" i="133"/>
  <c r="AB143" i="133"/>
  <c r="J144" i="133"/>
  <c r="P147" i="133"/>
  <c r="J149" i="133"/>
  <c r="J158" i="133"/>
  <c r="V158" i="133"/>
  <c r="D160" i="133"/>
  <c r="P165" i="133"/>
  <c r="J170" i="133"/>
  <c r="V170" i="133"/>
  <c r="P171" i="133"/>
  <c r="D172" i="133"/>
  <c r="J179" i="133"/>
  <c r="V179" i="133"/>
  <c r="AB182" i="133"/>
  <c r="P187" i="133"/>
  <c r="V46" i="134"/>
  <c r="V47" i="134"/>
  <c r="D49" i="134"/>
  <c r="J56" i="134"/>
  <c r="V56" i="134"/>
  <c r="V57" i="134"/>
  <c r="J58" i="134"/>
  <c r="V58" i="134"/>
  <c r="P60" i="134"/>
  <c r="D65" i="134"/>
  <c r="J67" i="134"/>
  <c r="AB68" i="134"/>
  <c r="D69" i="134"/>
  <c r="P69" i="134"/>
  <c r="V70" i="134"/>
  <c r="V74" i="134"/>
  <c r="V75" i="134"/>
  <c r="J76" i="134"/>
  <c r="J85" i="134"/>
  <c r="J86" i="134"/>
  <c r="AB91" i="134"/>
  <c r="D92" i="134"/>
  <c r="P92" i="134"/>
  <c r="P96" i="134"/>
  <c r="P104" i="134"/>
  <c r="D107" i="134"/>
  <c r="V107" i="134"/>
  <c r="J116" i="134"/>
  <c r="V116" i="134"/>
  <c r="D117" i="134"/>
  <c r="AB118" i="134"/>
  <c r="J120" i="134"/>
  <c r="V120" i="134"/>
  <c r="D121" i="134"/>
  <c r="P126" i="134"/>
  <c r="P130" i="134"/>
  <c r="AB130" i="134"/>
  <c r="J131" i="134"/>
  <c r="P134" i="134"/>
  <c r="V147" i="134"/>
  <c r="V151" i="134"/>
  <c r="D153" i="134"/>
  <c r="J160" i="134"/>
  <c r="V164" i="134"/>
  <c r="J168" i="134"/>
  <c r="V168" i="134"/>
  <c r="J172" i="134"/>
  <c r="V172" i="134"/>
  <c r="J178" i="134"/>
  <c r="V178" i="134"/>
  <c r="P179" i="134"/>
  <c r="Y191" i="134"/>
  <c r="AB135" i="133"/>
  <c r="J137" i="133"/>
  <c r="V138" i="133"/>
  <c r="AB141" i="133"/>
  <c r="D148" i="133"/>
  <c r="P149" i="133"/>
  <c r="J150" i="133"/>
  <c r="J166" i="133"/>
  <c r="V166" i="133"/>
  <c r="J175" i="133"/>
  <c r="AB178" i="133"/>
  <c r="P185" i="133"/>
  <c r="J188" i="133"/>
  <c r="V189" i="133"/>
  <c r="P27" i="134"/>
  <c r="AB27" i="134"/>
  <c r="V28" i="134"/>
  <c r="V48" i="134"/>
  <c r="J57" i="134"/>
  <c r="AB57" i="134"/>
  <c r="P58" i="134"/>
  <c r="AB58" i="134"/>
  <c r="J59" i="134"/>
  <c r="V64" i="134"/>
  <c r="P67" i="134"/>
  <c r="J69" i="134"/>
  <c r="D74" i="134"/>
  <c r="AB75" i="134"/>
  <c r="P76" i="134"/>
  <c r="J84" i="134"/>
  <c r="D85" i="134"/>
  <c r="P86" i="134"/>
  <c r="V92" i="134"/>
  <c r="P100" i="134"/>
  <c r="J101" i="134"/>
  <c r="P107" i="134"/>
  <c r="AB115" i="134"/>
  <c r="AB116" i="134"/>
  <c r="J118" i="134"/>
  <c r="V118" i="134"/>
  <c r="AB119" i="134"/>
  <c r="AB120" i="134"/>
  <c r="J130" i="134"/>
  <c r="V130" i="134"/>
  <c r="P132" i="134"/>
  <c r="J138" i="134"/>
  <c r="J141" i="134"/>
  <c r="V145" i="134"/>
  <c r="AB152" i="134"/>
  <c r="J154" i="134"/>
  <c r="D159" i="134"/>
  <c r="J166" i="134"/>
  <c r="P168" i="134"/>
  <c r="J170" i="134"/>
  <c r="J180" i="134"/>
  <c r="V180" i="134"/>
  <c r="P181" i="134"/>
  <c r="D23" i="116"/>
  <c r="V23" i="95"/>
  <c r="J23" i="100"/>
  <c r="J23" i="129"/>
  <c r="AI21" i="131"/>
  <c r="V23" i="131"/>
  <c r="D23" i="132"/>
  <c r="V23" i="114"/>
  <c r="AH21" i="131"/>
  <c r="AB23" i="112"/>
  <c r="J23" i="122"/>
  <c r="D23" i="123"/>
  <c r="AB23" i="129"/>
  <c r="J23" i="134"/>
  <c r="V24" i="100"/>
  <c r="D24" i="107"/>
  <c r="P24" i="107"/>
  <c r="AB24" i="107"/>
  <c r="J24" i="111"/>
  <c r="P24" i="115"/>
  <c r="D24" i="119"/>
  <c r="V24" i="125"/>
  <c r="M191" i="127"/>
  <c r="AH24" i="127"/>
  <c r="P24" i="127"/>
  <c r="G21" i="130"/>
  <c r="P24" i="134"/>
  <c r="G21" i="96"/>
  <c r="AH99" i="102"/>
  <c r="Y21" i="104"/>
  <c r="D24" i="104"/>
  <c r="AI21" i="106"/>
  <c r="Y21" i="110"/>
  <c r="P24" i="113"/>
  <c r="D24" i="118"/>
  <c r="Y21" i="125"/>
  <c r="D24" i="125"/>
  <c r="V24" i="131"/>
  <c r="V24" i="98"/>
  <c r="V24" i="105"/>
  <c r="D24" i="108"/>
  <c r="J24" i="114"/>
  <c r="V24" i="118"/>
  <c r="AH21" i="114"/>
  <c r="V22" i="98"/>
  <c r="P22" i="96"/>
  <c r="V22" i="99"/>
  <c r="D22" i="101"/>
  <c r="D22" i="110"/>
  <c r="P22" i="122"/>
  <c r="AB22" i="122"/>
  <c r="AH192" i="125"/>
  <c r="B15" i="125" s="1"/>
  <c r="AH89" i="100"/>
  <c r="AI89" i="101"/>
  <c r="AI89" i="102"/>
  <c r="V22" i="96"/>
  <c r="AB22" i="114"/>
  <c r="P22" i="98"/>
  <c r="D22" i="100"/>
  <c r="P22" i="103"/>
  <c r="S21" i="110"/>
  <c r="AE21" i="110"/>
  <c r="J22" i="117"/>
  <c r="D22" i="120"/>
  <c r="P22" i="120"/>
  <c r="P22" i="95"/>
  <c r="AI21" i="116"/>
  <c r="AB22" i="95"/>
  <c r="AB22" i="120"/>
  <c r="J22" i="97"/>
  <c r="V22" i="97"/>
  <c r="AI21" i="99"/>
  <c r="D22" i="105"/>
  <c r="AB22" i="105"/>
  <c r="AB22" i="118"/>
  <c r="AI89" i="121"/>
  <c r="J22" i="122"/>
  <c r="J22" i="126"/>
  <c r="V22" i="126"/>
  <c r="J22" i="128"/>
  <c r="P22" i="130"/>
  <c r="AB22" i="131"/>
  <c r="AI21" i="109"/>
  <c r="G21" i="117"/>
  <c r="S21" i="117"/>
  <c r="AI89" i="118"/>
  <c r="J99" i="118"/>
  <c r="AH89" i="123"/>
  <c r="J22" i="96"/>
  <c r="V22" i="101"/>
  <c r="J22" i="103"/>
  <c r="J22" i="104"/>
  <c r="V22" i="104"/>
  <c r="P22" i="106"/>
  <c r="AB22" i="106"/>
  <c r="V22" i="107"/>
  <c r="AI89" i="107"/>
  <c r="G21" i="109"/>
  <c r="AH22" i="112"/>
  <c r="AI89" i="119"/>
  <c r="S21" i="121"/>
  <c r="AI89" i="127"/>
  <c r="V22" i="129"/>
  <c r="J22" i="133"/>
  <c r="V22" i="134"/>
  <c r="J99" i="95"/>
  <c r="AH192" i="101"/>
  <c r="B15" i="101" s="1"/>
  <c r="AH89" i="107"/>
  <c r="AI89" i="109"/>
  <c r="J22" i="114"/>
  <c r="M21" i="117"/>
  <c r="Y21" i="117"/>
  <c r="V22" i="119"/>
  <c r="AE21" i="123"/>
  <c r="AH21" i="125"/>
  <c r="D22" i="127"/>
  <c r="AI89" i="130"/>
  <c r="AH21" i="132"/>
  <c r="AI21" i="96"/>
  <c r="M21" i="101"/>
  <c r="Y21" i="101"/>
  <c r="J99" i="105"/>
  <c r="P22" i="121"/>
  <c r="AH89" i="122"/>
  <c r="P22" i="126"/>
  <c r="AI174" i="95"/>
  <c r="V90" i="97"/>
  <c r="AH25" i="95"/>
  <c r="AH31" i="95"/>
  <c r="P31" i="95"/>
  <c r="AB31" i="95"/>
  <c r="J33" i="95"/>
  <c r="D35" i="95"/>
  <c r="P40" i="95"/>
  <c r="AB40" i="95"/>
  <c r="V47" i="95"/>
  <c r="D73" i="95"/>
  <c r="P73" i="95"/>
  <c r="AB73" i="95"/>
  <c r="P77" i="95"/>
  <c r="D97" i="95"/>
  <c r="P97" i="95"/>
  <c r="AB97" i="95"/>
  <c r="D101" i="95"/>
  <c r="P109" i="95"/>
  <c r="J119" i="95"/>
  <c r="P129" i="95"/>
  <c r="AB129" i="95"/>
  <c r="S123" i="95"/>
  <c r="R123" i="95" s="1"/>
  <c r="D133" i="95"/>
  <c r="D144" i="95"/>
  <c r="P144" i="95"/>
  <c r="G157" i="95"/>
  <c r="P161" i="95"/>
  <c r="P166" i="95"/>
  <c r="J168" i="95"/>
  <c r="AI72" i="97"/>
  <c r="S21" i="95"/>
  <c r="AB36" i="95"/>
  <c r="AB39" i="95"/>
  <c r="P49" i="95"/>
  <c r="AB49" i="95"/>
  <c r="J51" i="95"/>
  <c r="D60" i="95"/>
  <c r="P63" i="95"/>
  <c r="AB63" i="95"/>
  <c r="J66" i="95"/>
  <c r="P69" i="95"/>
  <c r="AB69" i="95"/>
  <c r="AH76" i="95"/>
  <c r="P76" i="95"/>
  <c r="AH83" i="95"/>
  <c r="V86" i="95"/>
  <c r="AI86" i="95" s="1"/>
  <c r="D96" i="95"/>
  <c r="P96" i="95"/>
  <c r="AB96" i="95"/>
  <c r="D108" i="95"/>
  <c r="J115" i="95"/>
  <c r="V125" i="95"/>
  <c r="P128" i="95"/>
  <c r="D152" i="95"/>
  <c r="Y157" i="95"/>
  <c r="S174" i="95"/>
  <c r="AB180" i="95"/>
  <c r="AH182" i="95"/>
  <c r="AB182" i="95"/>
  <c r="AH55" i="96"/>
  <c r="AI21" i="95"/>
  <c r="AE21" i="95"/>
  <c r="J24" i="95"/>
  <c r="J30" i="95"/>
  <c r="G123" i="95"/>
  <c r="D174" i="95"/>
  <c r="AH38" i="97"/>
  <c r="J38" i="97"/>
  <c r="J42" i="95"/>
  <c r="J48" i="95"/>
  <c r="AH51" i="95"/>
  <c r="AH65" i="95"/>
  <c r="P65" i="95"/>
  <c r="AI72" i="95"/>
  <c r="D74" i="95"/>
  <c r="J81" i="95"/>
  <c r="AI89" i="95"/>
  <c r="AH99" i="95"/>
  <c r="AB116" i="95"/>
  <c r="P117" i="95"/>
  <c r="J126" i="95"/>
  <c r="AH131" i="95"/>
  <c r="J132" i="95"/>
  <c r="J142" i="95"/>
  <c r="V143" i="95"/>
  <c r="P147" i="95"/>
  <c r="AH152" i="95"/>
  <c r="AH161" i="95"/>
  <c r="D162" i="95"/>
  <c r="AB162" i="95"/>
  <c r="AH166" i="95"/>
  <c r="P167" i="95"/>
  <c r="P183" i="95"/>
  <c r="M21" i="96"/>
  <c r="J31" i="96"/>
  <c r="J45" i="96"/>
  <c r="AH89" i="96"/>
  <c r="V97" i="96"/>
  <c r="J163" i="96"/>
  <c r="V170" i="96"/>
  <c r="J171" i="96"/>
  <c r="J175" i="96"/>
  <c r="Y174" i="96"/>
  <c r="J187" i="96"/>
  <c r="Y21" i="97"/>
  <c r="AH23" i="97"/>
  <c r="D24" i="97"/>
  <c r="AH31" i="97"/>
  <c r="AI38" i="97"/>
  <c r="P39" i="97"/>
  <c r="AH45" i="97"/>
  <c r="AH49" i="97"/>
  <c r="AH55" i="97"/>
  <c r="P61" i="97"/>
  <c r="AH63" i="97"/>
  <c r="AH67" i="97"/>
  <c r="P75" i="97"/>
  <c r="AB75" i="97"/>
  <c r="AB77" i="97"/>
  <c r="AB79" i="97"/>
  <c r="AB81" i="97"/>
  <c r="AI89" i="97"/>
  <c r="AB91" i="97"/>
  <c r="AH93" i="97"/>
  <c r="AB93" i="97"/>
  <c r="D97" i="97"/>
  <c r="AB97" i="97"/>
  <c r="D101" i="97"/>
  <c r="AB101" i="97"/>
  <c r="P102" i="97"/>
  <c r="D103" i="97"/>
  <c r="P104" i="97"/>
  <c r="D107" i="97"/>
  <c r="AB107" i="97"/>
  <c r="D111" i="97"/>
  <c r="AH113" i="97"/>
  <c r="AH117" i="97"/>
  <c r="AH126" i="97"/>
  <c r="AB126" i="97"/>
  <c r="P127" i="97"/>
  <c r="AB130" i="97"/>
  <c r="P131" i="97"/>
  <c r="AH134" i="97"/>
  <c r="AB134" i="97"/>
  <c r="P135" i="97"/>
  <c r="AB136" i="97"/>
  <c r="P137" i="97"/>
  <c r="J146" i="97"/>
  <c r="Y140" i="97"/>
  <c r="V155" i="97"/>
  <c r="J160" i="97"/>
  <c r="AI174" i="97"/>
  <c r="P23" i="98"/>
  <c r="AB24" i="98"/>
  <c r="P25" i="98"/>
  <c r="AB26" i="98"/>
  <c r="P27" i="98"/>
  <c r="AB28" i="98"/>
  <c r="P29" i="98"/>
  <c r="AB30" i="98"/>
  <c r="P31" i="98"/>
  <c r="AB32" i="98"/>
  <c r="P33" i="98"/>
  <c r="AB34" i="98"/>
  <c r="P35" i="98"/>
  <c r="AB36" i="98"/>
  <c r="AH38" i="98"/>
  <c r="AH40" i="98"/>
  <c r="P41" i="98"/>
  <c r="AH44" i="98"/>
  <c r="P45" i="98"/>
  <c r="AH48" i="98"/>
  <c r="P49" i="98"/>
  <c r="J51" i="98"/>
  <c r="AH57" i="98"/>
  <c r="J65" i="98"/>
  <c r="AH68" i="98"/>
  <c r="V76" i="98"/>
  <c r="J77" i="98"/>
  <c r="V82" i="98"/>
  <c r="V86" i="98"/>
  <c r="J87" i="98"/>
  <c r="AI89" i="98"/>
  <c r="J93" i="98"/>
  <c r="AH102" i="98"/>
  <c r="J103" i="98"/>
  <c r="V108" i="98"/>
  <c r="J113" i="98"/>
  <c r="J117" i="98"/>
  <c r="V118" i="98"/>
  <c r="D123" i="98"/>
  <c r="P125" i="98"/>
  <c r="D126" i="98"/>
  <c r="AB126" i="98"/>
  <c r="S140" i="98"/>
  <c r="AE140" i="98"/>
  <c r="AH146" i="98"/>
  <c r="AI157" i="98"/>
  <c r="AH166" i="98"/>
  <c r="AH171" i="98"/>
  <c r="AH174" i="98"/>
  <c r="AH23" i="99"/>
  <c r="AH26" i="99"/>
  <c r="AH30" i="99"/>
  <c r="AI55" i="99"/>
  <c r="AI106" i="99"/>
  <c r="AH157" i="99"/>
  <c r="AH36" i="100"/>
  <c r="AH39" i="100"/>
  <c r="AH57" i="100"/>
  <c r="AH106" i="100"/>
  <c r="AI123" i="100"/>
  <c r="AH133" i="100"/>
  <c r="AH158" i="100"/>
  <c r="AH21" i="101"/>
  <c r="AI72" i="101"/>
  <c r="Y123" i="101"/>
  <c r="D186" i="95"/>
  <c r="AB186" i="95"/>
  <c r="J23" i="96"/>
  <c r="P39" i="96"/>
  <c r="AI89" i="96"/>
  <c r="V115" i="96"/>
  <c r="AB133" i="96"/>
  <c r="P136" i="96"/>
  <c r="P138" i="96"/>
  <c r="J147" i="96"/>
  <c r="V162" i="96"/>
  <c r="V186" i="96"/>
  <c r="D42" i="97"/>
  <c r="D60" i="97"/>
  <c r="AB60" i="97"/>
  <c r="D74" i="97"/>
  <c r="AB74" i="97"/>
  <c r="P96" i="97"/>
  <c r="P100" i="97"/>
  <c r="P110" i="97"/>
  <c r="AH119" i="97"/>
  <c r="V153" i="97"/>
  <c r="J154" i="97"/>
  <c r="Y157" i="97"/>
  <c r="M21" i="98"/>
  <c r="D40" i="98"/>
  <c r="AB40" i="98"/>
  <c r="D44" i="98"/>
  <c r="AB44" i="98"/>
  <c r="D48" i="98"/>
  <c r="AB48" i="98"/>
  <c r="V50" i="98"/>
  <c r="D52" i="98"/>
  <c r="AI55" i="98"/>
  <c r="J57" i="98"/>
  <c r="V64" i="98"/>
  <c r="V68" i="98"/>
  <c r="J69" i="98"/>
  <c r="J85" i="98"/>
  <c r="J91" i="98"/>
  <c r="V92" i="98"/>
  <c r="J97" i="98"/>
  <c r="V102" i="98"/>
  <c r="V112" i="98"/>
  <c r="J121" i="98"/>
  <c r="D124" i="98"/>
  <c r="AB124" i="98"/>
  <c r="AE123" i="98"/>
  <c r="D132" i="98"/>
  <c r="AB134" i="98"/>
  <c r="AB136" i="98"/>
  <c r="P137" i="98"/>
  <c r="J138" i="98"/>
  <c r="P141" i="98"/>
  <c r="M140" i="98"/>
  <c r="AH145" i="98"/>
  <c r="J147" i="98"/>
  <c r="V147" i="98"/>
  <c r="V149" i="98"/>
  <c r="P151" i="98"/>
  <c r="AB152" i="98"/>
  <c r="J155" i="98"/>
  <c r="V155" i="98"/>
  <c r="J157" i="98"/>
  <c r="J158" i="98"/>
  <c r="P158" i="98"/>
  <c r="AB158" i="98"/>
  <c r="V165" i="98"/>
  <c r="D166" i="98"/>
  <c r="AB166" i="98"/>
  <c r="AI174" i="98"/>
  <c r="P175" i="98"/>
  <c r="D176" i="98"/>
  <c r="D178" i="98"/>
  <c r="V184" i="98"/>
  <c r="P185" i="98"/>
  <c r="AB186" i="98"/>
  <c r="V189" i="98"/>
  <c r="AH24" i="99"/>
  <c r="P24" i="99"/>
  <c r="AE21" i="99"/>
  <c r="J26" i="99"/>
  <c r="AB26" i="99"/>
  <c r="P27" i="99"/>
  <c r="AB27" i="99"/>
  <c r="P28" i="99"/>
  <c r="AB28" i="99"/>
  <c r="AB32" i="99"/>
  <c r="P34" i="99"/>
  <c r="AB34" i="99"/>
  <c r="V40" i="99"/>
  <c r="D46" i="99"/>
  <c r="V50" i="99"/>
  <c r="J51" i="99"/>
  <c r="V51" i="99"/>
  <c r="J52" i="99"/>
  <c r="P67" i="99"/>
  <c r="AB67" i="99"/>
  <c r="J68" i="99"/>
  <c r="D76" i="99"/>
  <c r="V78" i="99"/>
  <c r="P79" i="99"/>
  <c r="P87" i="99"/>
  <c r="AB87" i="99"/>
  <c r="P91" i="99"/>
  <c r="AB93" i="99"/>
  <c r="D99" i="99"/>
  <c r="P99" i="99"/>
  <c r="D102" i="99"/>
  <c r="AB102" i="99"/>
  <c r="D103" i="99"/>
  <c r="AB103" i="99"/>
  <c r="V110" i="99"/>
  <c r="J111" i="99"/>
  <c r="P112" i="99"/>
  <c r="AB112" i="99"/>
  <c r="J115" i="99"/>
  <c r="J116" i="99"/>
  <c r="V116" i="99"/>
  <c r="J118" i="99"/>
  <c r="P120" i="99"/>
  <c r="AB120" i="99"/>
  <c r="M123" i="99"/>
  <c r="V124" i="99"/>
  <c r="V127" i="99"/>
  <c r="G123" i="99"/>
  <c r="P128" i="99"/>
  <c r="P136" i="99"/>
  <c r="AB136" i="99"/>
  <c r="D143" i="99"/>
  <c r="P143" i="99"/>
  <c r="AB145" i="99"/>
  <c r="J146" i="99"/>
  <c r="V150" i="99"/>
  <c r="J151" i="99"/>
  <c r="J152" i="99"/>
  <c r="J153" i="99"/>
  <c r="P155" i="99"/>
  <c r="AB155" i="99"/>
  <c r="D160" i="99"/>
  <c r="AB160" i="99"/>
  <c r="V162" i="99"/>
  <c r="J163" i="99"/>
  <c r="J165" i="99"/>
  <c r="J166" i="99"/>
  <c r="V166" i="99"/>
  <c r="J167" i="99"/>
  <c r="J170" i="99"/>
  <c r="V171" i="99"/>
  <c r="D172" i="99"/>
  <c r="J177" i="99"/>
  <c r="V177" i="99"/>
  <c r="AB180" i="99"/>
  <c r="AB183" i="99"/>
  <c r="AB188" i="99"/>
  <c r="J22" i="100"/>
  <c r="V22" i="100"/>
  <c r="V27" i="100"/>
  <c r="J28" i="100"/>
  <c r="AB30" i="100"/>
  <c r="AB31" i="100"/>
  <c r="P35" i="100"/>
  <c r="D41" i="100"/>
  <c r="D44" i="100"/>
  <c r="P44" i="100"/>
  <c r="AB44" i="100"/>
  <c r="J45" i="100"/>
  <c r="V47" i="100"/>
  <c r="AB49" i="100"/>
  <c r="AB50" i="100"/>
  <c r="J51" i="100"/>
  <c r="D56" i="100"/>
  <c r="P58" i="100"/>
  <c r="AB58" i="100"/>
  <c r="P67" i="100"/>
  <c r="AB67" i="100"/>
  <c r="V68" i="100"/>
  <c r="AB70" i="100"/>
  <c r="P78" i="100"/>
  <c r="J79" i="100"/>
  <c r="P81" i="100"/>
  <c r="P85" i="100"/>
  <c r="AB85" i="100"/>
  <c r="V86" i="100"/>
  <c r="V92" i="100"/>
  <c r="V96" i="100"/>
  <c r="J100" i="100"/>
  <c r="V102" i="100"/>
  <c r="J107" i="100"/>
  <c r="J108" i="100"/>
  <c r="J111" i="100"/>
  <c r="AB114" i="100"/>
  <c r="J115" i="100"/>
  <c r="V116" i="100"/>
  <c r="V117" i="100"/>
  <c r="D118" i="100"/>
  <c r="V120" i="100"/>
  <c r="P124" i="100"/>
  <c r="AB130" i="100"/>
  <c r="D131" i="100"/>
  <c r="P132" i="100"/>
  <c r="V134" i="100"/>
  <c r="P135" i="100"/>
  <c r="D144" i="100"/>
  <c r="V149" i="100"/>
  <c r="J152" i="100"/>
  <c r="J153" i="100"/>
  <c r="AI157" i="100"/>
  <c r="J163" i="100"/>
  <c r="V163" i="100"/>
  <c r="P164" i="100"/>
  <c r="J167" i="100"/>
  <c r="J171" i="100"/>
  <c r="J175" i="100"/>
  <c r="V175" i="100"/>
  <c r="J179" i="100"/>
  <c r="P181" i="100"/>
  <c r="J182" i="100"/>
  <c r="J183" i="100"/>
  <c r="V188" i="100"/>
  <c r="AB189" i="100"/>
  <c r="J25" i="101"/>
  <c r="J29" i="101"/>
  <c r="V29" i="101"/>
  <c r="J33" i="101"/>
  <c r="V33" i="101"/>
  <c r="P38" i="101"/>
  <c r="D40" i="101"/>
  <c r="D42" i="101"/>
  <c r="D44" i="101"/>
  <c r="D46" i="101"/>
  <c r="D48" i="101"/>
  <c r="D49" i="101"/>
  <c r="J51" i="101"/>
  <c r="J53" i="101"/>
  <c r="AB56" i="101"/>
  <c r="J60" i="101"/>
  <c r="V60" i="101"/>
  <c r="V61" i="101"/>
  <c r="D62" i="101"/>
  <c r="AB63" i="101"/>
  <c r="J65" i="101"/>
  <c r="V65" i="101"/>
  <c r="D67" i="101"/>
  <c r="AB67" i="101"/>
  <c r="V68" i="101"/>
  <c r="V74" i="101"/>
  <c r="P75" i="101"/>
  <c r="V78" i="101"/>
  <c r="V85" i="101"/>
  <c r="J89" i="101"/>
  <c r="AH107" i="101"/>
  <c r="D127" i="101"/>
  <c r="V128" i="101"/>
  <c r="D134" i="101"/>
  <c r="D135" i="101"/>
  <c r="AB137" i="101"/>
  <c r="P145" i="101"/>
  <c r="AB145" i="101"/>
  <c r="V147" i="101"/>
  <c r="V155" i="101"/>
  <c r="D159" i="101"/>
  <c r="P159" i="101"/>
  <c r="P161" i="101"/>
  <c r="V163" i="101"/>
  <c r="J164" i="101"/>
  <c r="V164" i="101"/>
  <c r="J165" i="101"/>
  <c r="D167" i="101"/>
  <c r="P167" i="101"/>
  <c r="P169" i="101"/>
  <c r="J171" i="101"/>
  <c r="V171" i="101"/>
  <c r="V175" i="101"/>
  <c r="P180" i="101"/>
  <c r="AB180" i="101"/>
  <c r="J184" i="101"/>
  <c r="P22" i="102"/>
  <c r="Y21" i="102"/>
  <c r="V24" i="102"/>
  <c r="P26" i="102"/>
  <c r="V28" i="102"/>
  <c r="P30" i="102"/>
  <c r="V32" i="102"/>
  <c r="V36" i="102"/>
  <c r="D58" i="102"/>
  <c r="AB58" i="102"/>
  <c r="D62" i="102"/>
  <c r="AB62" i="102"/>
  <c r="D66" i="102"/>
  <c r="AB66" i="102"/>
  <c r="D70" i="102"/>
  <c r="AB70" i="102"/>
  <c r="AB81" i="102"/>
  <c r="J83" i="102"/>
  <c r="V84" i="102"/>
  <c r="D114" i="102"/>
  <c r="J117" i="102"/>
  <c r="D133" i="102"/>
  <c r="P136" i="102"/>
  <c r="AB136" i="102"/>
  <c r="AB146" i="102"/>
  <c r="J161" i="102"/>
  <c r="D177" i="102"/>
  <c r="D180" i="102"/>
  <c r="AB180" i="102"/>
  <c r="D184" i="102"/>
  <c r="AB29" i="103"/>
  <c r="D33" i="103"/>
  <c r="P33" i="103"/>
  <c r="AB33" i="103"/>
  <c r="J39" i="103"/>
  <c r="D64" i="103"/>
  <c r="P64" i="103"/>
  <c r="AB64" i="103"/>
  <c r="D75" i="103"/>
  <c r="D79" i="103"/>
  <c r="P82" i="103"/>
  <c r="AB82" i="103"/>
  <c r="V93" i="103"/>
  <c r="V99" i="103"/>
  <c r="D108" i="103"/>
  <c r="J116" i="103"/>
  <c r="G123" i="103"/>
  <c r="D161" i="103"/>
  <c r="D164" i="103"/>
  <c r="AB164" i="103"/>
  <c r="D168" i="103"/>
  <c r="P176" i="103"/>
  <c r="V182" i="103"/>
  <c r="Y191" i="104"/>
  <c r="J25" i="104"/>
  <c r="V25" i="104"/>
  <c r="J29" i="104"/>
  <c r="V29" i="104"/>
  <c r="J33" i="104"/>
  <c r="AB44" i="104"/>
  <c r="AB52" i="104"/>
  <c r="V64" i="104"/>
  <c r="V68" i="104"/>
  <c r="AB76" i="104"/>
  <c r="J82" i="104"/>
  <c r="V82" i="104"/>
  <c r="P87" i="104"/>
  <c r="D111" i="104"/>
  <c r="J116" i="104"/>
  <c r="V129" i="104"/>
  <c r="AB134" i="104"/>
  <c r="AB136" i="104"/>
  <c r="AH138" i="104"/>
  <c r="AB138" i="104"/>
  <c r="AH157" i="104"/>
  <c r="D157" i="104"/>
  <c r="M174" i="104"/>
  <c r="J49" i="105"/>
  <c r="D85" i="105"/>
  <c r="M174" i="105"/>
  <c r="D32" i="106"/>
  <c r="AH52" i="106"/>
  <c r="J52" i="106"/>
  <c r="D128" i="106"/>
  <c r="D34" i="108"/>
  <c r="Y140" i="98"/>
  <c r="J101" i="101"/>
  <c r="J108" i="101"/>
  <c r="V108" i="101"/>
  <c r="J109" i="101"/>
  <c r="D111" i="101"/>
  <c r="AB111" i="101"/>
  <c r="AB113" i="101"/>
  <c r="J120" i="101"/>
  <c r="V120" i="101"/>
  <c r="AB126" i="101"/>
  <c r="D130" i="101"/>
  <c r="AB133" i="101"/>
  <c r="J142" i="101"/>
  <c r="D144" i="101"/>
  <c r="P144" i="101"/>
  <c r="AB144" i="101"/>
  <c r="AH146" i="101"/>
  <c r="AB149" i="101"/>
  <c r="J152" i="101"/>
  <c r="V154" i="101"/>
  <c r="AB158" i="101"/>
  <c r="J162" i="101"/>
  <c r="AB166" i="101"/>
  <c r="J170" i="101"/>
  <c r="AB172" i="101"/>
  <c r="AB179" i="101"/>
  <c r="V181" i="101"/>
  <c r="J182" i="101"/>
  <c r="AH38" i="102"/>
  <c r="V40" i="102"/>
  <c r="V44" i="102"/>
  <c r="V48" i="102"/>
  <c r="P50" i="102"/>
  <c r="V52" i="102"/>
  <c r="M174" i="102"/>
  <c r="S123" i="103"/>
  <c r="AH187" i="103"/>
  <c r="M21" i="104"/>
  <c r="J63" i="104"/>
  <c r="J81" i="104"/>
  <c r="J96" i="104"/>
  <c r="D102" i="104"/>
  <c r="AB102" i="104"/>
  <c r="P110" i="104"/>
  <c r="V115" i="104"/>
  <c r="J119" i="104"/>
  <c r="M157" i="104"/>
  <c r="D30" i="105"/>
  <c r="D84" i="105"/>
  <c r="AB121" i="105"/>
  <c r="D134" i="105"/>
  <c r="AE140" i="106"/>
  <c r="V151" i="106"/>
  <c r="P73" i="108"/>
  <c r="P24" i="95"/>
  <c r="P30" i="95"/>
  <c r="AB30" i="95"/>
  <c r="V31" i="95"/>
  <c r="V32" i="95"/>
  <c r="V34" i="95"/>
  <c r="J35" i="95"/>
  <c r="V39" i="95"/>
  <c r="AH42" i="95"/>
  <c r="P42" i="95"/>
  <c r="P48" i="95"/>
  <c r="AB48" i="95"/>
  <c r="V49" i="95"/>
  <c r="V50" i="95"/>
  <c r="V52" i="95"/>
  <c r="P53" i="95"/>
  <c r="D58" i="95"/>
  <c r="P58" i="95"/>
  <c r="P61" i="95"/>
  <c r="AB61" i="95"/>
  <c r="J63" i="95"/>
  <c r="V66" i="95"/>
  <c r="D68" i="95"/>
  <c r="J73" i="95"/>
  <c r="P75" i="95"/>
  <c r="AB75" i="95"/>
  <c r="J77" i="95"/>
  <c r="AH81" i="95"/>
  <c r="P81" i="95"/>
  <c r="AB81" i="95"/>
  <c r="V82" i="95"/>
  <c r="D90" i="95"/>
  <c r="P90" i="95"/>
  <c r="AB90" i="95"/>
  <c r="J91" i="95"/>
  <c r="V96" i="95"/>
  <c r="J97" i="95"/>
  <c r="D100" i="95"/>
  <c r="J107" i="95"/>
  <c r="J109" i="95"/>
  <c r="V109" i="95"/>
  <c r="D115" i="95"/>
  <c r="V117" i="95"/>
  <c r="D119" i="95"/>
  <c r="AB121" i="95"/>
  <c r="AE123" i="95"/>
  <c r="D126" i="95"/>
  <c r="P126" i="95"/>
  <c r="AB126" i="95"/>
  <c r="V127" i="95"/>
  <c r="J129" i="95"/>
  <c r="V129" i="95"/>
  <c r="D132" i="95"/>
  <c r="P132" i="95"/>
  <c r="P142" i="95"/>
  <c r="AB142" i="95"/>
  <c r="P143" i="95"/>
  <c r="AB143" i="95"/>
  <c r="J144" i="95"/>
  <c r="J147" i="95"/>
  <c r="V147" i="95"/>
  <c r="D148" i="95"/>
  <c r="P149" i="95"/>
  <c r="AB151" i="95"/>
  <c r="D154" i="95"/>
  <c r="AH162" i="95"/>
  <c r="V162" i="95"/>
  <c r="P163" i="95"/>
  <c r="AH167" i="95"/>
  <c r="V167" i="95"/>
  <c r="D168" i="95"/>
  <c r="AH183" i="95"/>
  <c r="V183" i="95"/>
  <c r="D184" i="95"/>
  <c r="AB184" i="95"/>
  <c r="AH188" i="95"/>
  <c r="P189" i="95"/>
  <c r="P24" i="96"/>
  <c r="P27" i="96"/>
  <c r="AB27" i="96"/>
  <c r="D31" i="96"/>
  <c r="AB31" i="96"/>
  <c r="V33" i="96"/>
  <c r="J34" i="96"/>
  <c r="AB41" i="96"/>
  <c r="P42" i="96"/>
  <c r="AH43" i="96"/>
  <c r="P45" i="96"/>
  <c r="AB45" i="96"/>
  <c r="AB46" i="96"/>
  <c r="P58" i="96"/>
  <c r="D59" i="96"/>
  <c r="V64" i="96"/>
  <c r="J65" i="96"/>
  <c r="V69" i="96"/>
  <c r="J70" i="96"/>
  <c r="V70" i="96"/>
  <c r="J73" i="96"/>
  <c r="V73" i="96"/>
  <c r="J74" i="96"/>
  <c r="J75" i="96"/>
  <c r="V78" i="96"/>
  <c r="V80" i="96"/>
  <c r="J81" i="96"/>
  <c r="D89" i="96"/>
  <c r="AB92" i="96"/>
  <c r="P93" i="96"/>
  <c r="AH94" i="96"/>
  <c r="P97" i="96"/>
  <c r="AB97" i="96"/>
  <c r="P107" i="96"/>
  <c r="P110" i="96"/>
  <c r="AB110" i="96"/>
  <c r="V113" i="96"/>
  <c r="D116" i="96"/>
  <c r="V117" i="96"/>
  <c r="V119" i="96"/>
  <c r="V120" i="96"/>
  <c r="J121" i="96"/>
  <c r="V121" i="96"/>
  <c r="AI123" i="96"/>
  <c r="P126" i="96"/>
  <c r="AB126" i="96"/>
  <c r="P132" i="96"/>
  <c r="J134" i="96"/>
  <c r="AH141" i="96"/>
  <c r="P141" i="96"/>
  <c r="AB141" i="96"/>
  <c r="D148" i="96"/>
  <c r="P148" i="96"/>
  <c r="AB150" i="96"/>
  <c r="J151" i="96"/>
  <c r="V152" i="96"/>
  <c r="J153" i="96"/>
  <c r="AI157" i="96"/>
  <c r="D163" i="96"/>
  <c r="AB163" i="96"/>
  <c r="V167" i="96"/>
  <c r="J168" i="96"/>
  <c r="AB170" i="96"/>
  <c r="AB171" i="96"/>
  <c r="AB175" i="96"/>
  <c r="V176" i="96"/>
  <c r="D179" i="96"/>
  <c r="D187" i="96"/>
  <c r="AB187" i="96"/>
  <c r="AH21" i="97"/>
  <c r="M191" i="97"/>
  <c r="AB22" i="97"/>
  <c r="M21" i="97"/>
  <c r="AH25" i="97"/>
  <c r="D26" i="97"/>
  <c r="D29" i="97"/>
  <c r="P30" i="97"/>
  <c r="D31" i="97"/>
  <c r="P32" i="97"/>
  <c r="AB32" i="97"/>
  <c r="D33" i="97"/>
  <c r="P33" i="97"/>
  <c r="P34" i="97"/>
  <c r="AB34" i="97"/>
  <c r="D35" i="97"/>
  <c r="P35" i="97"/>
  <c r="J39" i="97"/>
  <c r="V39" i="97"/>
  <c r="D40" i="97"/>
  <c r="AB40" i="97"/>
  <c r="J43" i="97"/>
  <c r="D44" i="97"/>
  <c r="AB45" i="97"/>
  <c r="P46" i="97"/>
  <c r="P50" i="97"/>
  <c r="AB50" i="97"/>
  <c r="D51" i="97"/>
  <c r="P51" i="97"/>
  <c r="P52" i="97"/>
  <c r="AB52" i="97"/>
  <c r="D53" i="97"/>
  <c r="P53" i="97"/>
  <c r="D55" i="97"/>
  <c r="J57" i="97"/>
  <c r="V57" i="97"/>
  <c r="D58" i="97"/>
  <c r="AB58" i="97"/>
  <c r="J61" i="97"/>
  <c r="D62" i="97"/>
  <c r="AB62" i="97"/>
  <c r="P68" i="97"/>
  <c r="AB68" i="97"/>
  <c r="D69" i="97"/>
  <c r="P69" i="97"/>
  <c r="P70" i="97"/>
  <c r="AB70" i="97"/>
  <c r="J75" i="97"/>
  <c r="V75" i="97"/>
  <c r="J77" i="97"/>
  <c r="V77" i="97"/>
  <c r="AH89" i="97"/>
  <c r="P94" i="97"/>
  <c r="J97" i="97"/>
  <c r="V97" i="97"/>
  <c r="P98" i="97"/>
  <c r="J101" i="97"/>
  <c r="J107" i="97"/>
  <c r="P108" i="97"/>
  <c r="AH109" i="97"/>
  <c r="J111" i="97"/>
  <c r="P112" i="97"/>
  <c r="D116" i="97"/>
  <c r="D119" i="97"/>
  <c r="AI123" i="97"/>
  <c r="V125" i="97"/>
  <c r="J128" i="97"/>
  <c r="V128" i="97"/>
  <c r="V129" i="97"/>
  <c r="J132" i="97"/>
  <c r="V132" i="97"/>
  <c r="V133" i="97"/>
  <c r="V137" i="97"/>
  <c r="D138" i="97"/>
  <c r="AB138" i="97"/>
  <c r="D141" i="97"/>
  <c r="P141" i="97"/>
  <c r="P142" i="97"/>
  <c r="AB142" i="97"/>
  <c r="P146" i="97"/>
  <c r="AB146" i="97"/>
  <c r="V147" i="97"/>
  <c r="P151" i="97"/>
  <c r="P155" i="97"/>
  <c r="AB155" i="97"/>
  <c r="AI157" i="97"/>
  <c r="D160" i="97"/>
  <c r="AB160" i="97"/>
  <c r="V161" i="97"/>
  <c r="J166" i="97"/>
  <c r="V166" i="97"/>
  <c r="J167" i="97"/>
  <c r="D176" i="97"/>
  <c r="V177" i="97"/>
  <c r="V179" i="97"/>
  <c r="J180" i="97"/>
  <c r="P187" i="97"/>
  <c r="AB188" i="97"/>
  <c r="AH21" i="98"/>
  <c r="J41" i="98"/>
  <c r="D42" i="98"/>
  <c r="AB42" i="98"/>
  <c r="J45" i="98"/>
  <c r="D46" i="98"/>
  <c r="AB46" i="98"/>
  <c r="J49" i="98"/>
  <c r="P51" i="98"/>
  <c r="AB51" i="98"/>
  <c r="V52" i="98"/>
  <c r="D58" i="98"/>
  <c r="AB61" i="98"/>
  <c r="V62" i="98"/>
  <c r="D64" i="98"/>
  <c r="AH65" i="98"/>
  <c r="P65" i="98"/>
  <c r="AB65" i="98"/>
  <c r="V66" i="98"/>
  <c r="J70" i="98"/>
  <c r="P77" i="98"/>
  <c r="AB77" i="98"/>
  <c r="V78" i="98"/>
  <c r="AB82" i="98"/>
  <c r="J83" i="98"/>
  <c r="P86" i="98"/>
  <c r="P93" i="98"/>
  <c r="AB93" i="98"/>
  <c r="V94" i="98"/>
  <c r="V97" i="98"/>
  <c r="J99" i="98"/>
  <c r="V100" i="98"/>
  <c r="D103" i="98"/>
  <c r="P107" i="98"/>
  <c r="D113" i="98"/>
  <c r="P113" i="98"/>
  <c r="AB113" i="98"/>
  <c r="V114" i="98"/>
  <c r="P118" i="98"/>
  <c r="AB118" i="98"/>
  <c r="J119" i="98"/>
  <c r="M123" i="98"/>
  <c r="Y123" i="98"/>
  <c r="P127" i="98"/>
  <c r="D128" i="98"/>
  <c r="AB128" i="98"/>
  <c r="P129" i="98"/>
  <c r="J130" i="98"/>
  <c r="J135" i="98"/>
  <c r="J136" i="98"/>
  <c r="J137" i="98"/>
  <c r="AH140" i="98"/>
  <c r="AH141" i="98"/>
  <c r="D144" i="98"/>
  <c r="AB146" i="98"/>
  <c r="D150" i="98"/>
  <c r="V153" i="98"/>
  <c r="D154" i="98"/>
  <c r="AB154" i="98"/>
  <c r="D158" i="98"/>
  <c r="Y157" i="98"/>
  <c r="D164" i="98"/>
  <c r="AB164" i="98"/>
  <c r="J167" i="98"/>
  <c r="V167" i="98"/>
  <c r="D168" i="98"/>
  <c r="P169" i="98"/>
  <c r="AB172" i="98"/>
  <c r="D174" i="98"/>
  <c r="M174" i="98"/>
  <c r="Y174" i="98"/>
  <c r="P176" i="98"/>
  <c r="AB176" i="98"/>
  <c r="P178" i="98"/>
  <c r="AB178" i="98"/>
  <c r="AH179" i="98"/>
  <c r="AH183" i="98"/>
  <c r="D188" i="98"/>
  <c r="AB188" i="98"/>
  <c r="J22" i="99"/>
  <c r="V23" i="99"/>
  <c r="V25" i="99"/>
  <c r="V26" i="99"/>
  <c r="D31" i="99"/>
  <c r="P31" i="99"/>
  <c r="V36" i="99"/>
  <c r="P43" i="99"/>
  <c r="P44" i="99"/>
  <c r="AB44" i="99"/>
  <c r="V47" i="99"/>
  <c r="J50" i="99"/>
  <c r="P53" i="99"/>
  <c r="AH55" i="99"/>
  <c r="V60" i="99"/>
  <c r="J61" i="99"/>
  <c r="V61" i="99"/>
  <c r="V64" i="99"/>
  <c r="J65" i="99"/>
  <c r="J74" i="99"/>
  <c r="V74" i="99"/>
  <c r="J75" i="99"/>
  <c r="V75" i="99"/>
  <c r="D78" i="99"/>
  <c r="P78" i="99"/>
  <c r="V80" i="99"/>
  <c r="J81" i="99"/>
  <c r="J82" i="99"/>
  <c r="V83" i="99"/>
  <c r="V84" i="99"/>
  <c r="J85" i="99"/>
  <c r="V85" i="99"/>
  <c r="J86" i="99"/>
  <c r="J87" i="99"/>
  <c r="V91" i="99"/>
  <c r="D92" i="99"/>
  <c r="V94" i="99"/>
  <c r="J95" i="99"/>
  <c r="AB96" i="99"/>
  <c r="J99" i="99"/>
  <c r="J100" i="99"/>
  <c r="V100" i="99"/>
  <c r="J101" i="99"/>
  <c r="V101" i="99"/>
  <c r="J103" i="99"/>
  <c r="V103" i="99"/>
  <c r="AB109" i="99"/>
  <c r="P115" i="99"/>
  <c r="P118" i="99"/>
  <c r="P121" i="99"/>
  <c r="AI123" i="99"/>
  <c r="D125" i="99"/>
  <c r="P125" i="99"/>
  <c r="J129" i="99"/>
  <c r="V129" i="99"/>
  <c r="P130" i="99"/>
  <c r="J136" i="99"/>
  <c r="J138" i="99"/>
  <c r="V143" i="99"/>
  <c r="AB149" i="99"/>
  <c r="P153" i="99"/>
  <c r="J154" i="99"/>
  <c r="P165" i="99"/>
  <c r="V168" i="99"/>
  <c r="P169" i="99"/>
  <c r="D171" i="99"/>
  <c r="D176" i="99"/>
  <c r="AB176" i="99"/>
  <c r="AB177" i="99"/>
  <c r="AB178" i="99"/>
  <c r="J180" i="99"/>
  <c r="V180" i="99"/>
  <c r="V184" i="99"/>
  <c r="J185" i="99"/>
  <c r="AB186" i="99"/>
  <c r="AH21" i="100"/>
  <c r="P23" i="100"/>
  <c r="AB23" i="100"/>
  <c r="P26" i="100"/>
  <c r="AB26" i="100"/>
  <c r="D33" i="100"/>
  <c r="P33" i="100"/>
  <c r="AB33" i="100"/>
  <c r="V35" i="100"/>
  <c r="AB36" i="100"/>
  <c r="AB39" i="100"/>
  <c r="AB41" i="100"/>
  <c r="AB42" i="100"/>
  <c r="AH46" i="100"/>
  <c r="AH47" i="100"/>
  <c r="D52" i="100"/>
  <c r="P52" i="100"/>
  <c r="AB52" i="100"/>
  <c r="J53" i="100"/>
  <c r="J56" i="100"/>
  <c r="P60" i="100"/>
  <c r="AB60" i="100"/>
  <c r="J61" i="100"/>
  <c r="J64" i="100"/>
  <c r="AB75" i="100"/>
  <c r="P76" i="100"/>
  <c r="AB76" i="100"/>
  <c r="P80" i="100"/>
  <c r="P87" i="100"/>
  <c r="AB87" i="100"/>
  <c r="J94" i="100"/>
  <c r="AH94" i="100"/>
  <c r="J97" i="100"/>
  <c r="V98" i="100"/>
  <c r="D101" i="100"/>
  <c r="V104" i="100"/>
  <c r="D107" i="100"/>
  <c r="D110" i="100"/>
  <c r="D112" i="100"/>
  <c r="P112" i="100"/>
  <c r="P113" i="100"/>
  <c r="AB120" i="100"/>
  <c r="J121" i="100"/>
  <c r="J131" i="100"/>
  <c r="V131" i="100"/>
  <c r="V132" i="100"/>
  <c r="P137" i="100"/>
  <c r="P138" i="100"/>
  <c r="P142" i="100"/>
  <c r="D143" i="100"/>
  <c r="V144" i="100"/>
  <c r="V147" i="100"/>
  <c r="P148" i="100"/>
  <c r="V150" i="100"/>
  <c r="D151" i="100"/>
  <c r="AB151" i="100"/>
  <c r="P153" i="100"/>
  <c r="D158" i="100"/>
  <c r="P159" i="100"/>
  <c r="AB159" i="100"/>
  <c r="D160" i="100"/>
  <c r="P160" i="100"/>
  <c r="AH161" i="100"/>
  <c r="P161" i="100"/>
  <c r="P162" i="100"/>
  <c r="AH163" i="100"/>
  <c r="P163" i="100"/>
  <c r="J165" i="100"/>
  <c r="V165" i="100"/>
  <c r="P166" i="100"/>
  <c r="J169" i="100"/>
  <c r="V169" i="100"/>
  <c r="P171" i="100"/>
  <c r="J172" i="100"/>
  <c r="P175" i="100"/>
  <c r="J177" i="100"/>
  <c r="V177" i="100"/>
  <c r="J181" i="100"/>
  <c r="P183" i="100"/>
  <c r="J184" i="100"/>
  <c r="AH184" i="100"/>
  <c r="AB186" i="100"/>
  <c r="AB188" i="100"/>
  <c r="D21" i="101"/>
  <c r="J23" i="101"/>
  <c r="V23" i="101"/>
  <c r="P24" i="101"/>
  <c r="J27" i="101"/>
  <c r="V27" i="101"/>
  <c r="P28" i="101"/>
  <c r="J31" i="101"/>
  <c r="P32" i="101"/>
  <c r="J35" i="101"/>
  <c r="V35" i="101"/>
  <c r="P36" i="101"/>
  <c r="AB50" i="101"/>
  <c r="J57" i="101"/>
  <c r="V57" i="101"/>
  <c r="D58" i="101"/>
  <c r="P59" i="101"/>
  <c r="D64" i="101"/>
  <c r="AB65" i="101"/>
  <c r="V66" i="101"/>
  <c r="D69" i="101"/>
  <c r="AB69" i="101"/>
  <c r="P70" i="101"/>
  <c r="AH72" i="101"/>
  <c r="P73" i="101"/>
  <c r="AB81" i="101"/>
  <c r="AH83" i="101"/>
  <c r="AB83" i="101"/>
  <c r="V92" i="101"/>
  <c r="V96" i="101"/>
  <c r="P97" i="101"/>
  <c r="V100" i="101"/>
  <c r="P101" i="101"/>
  <c r="V104" i="101"/>
  <c r="AI106" i="101"/>
  <c r="P110" i="101"/>
  <c r="J111" i="101"/>
  <c r="AH111" i="101"/>
  <c r="J114" i="101"/>
  <c r="V114" i="101"/>
  <c r="V117" i="101"/>
  <c r="D120" i="101"/>
  <c r="V124" i="101"/>
  <c r="J125" i="101"/>
  <c r="AB129" i="101"/>
  <c r="J133" i="101"/>
  <c r="J135" i="101"/>
  <c r="V135" i="101"/>
  <c r="J136" i="101"/>
  <c r="V136" i="101"/>
  <c r="D142" i="101"/>
  <c r="J144" i="101"/>
  <c r="AH147" i="101"/>
  <c r="P147" i="101"/>
  <c r="V149" i="101"/>
  <c r="V151" i="101"/>
  <c r="D153" i="101"/>
  <c r="P153" i="101"/>
  <c r="P154" i="101"/>
  <c r="AH155" i="101"/>
  <c r="P155" i="101"/>
  <c r="J158" i="101"/>
  <c r="V161" i="101"/>
  <c r="P162" i="101"/>
  <c r="AH163" i="101"/>
  <c r="P163" i="101"/>
  <c r="J166" i="101"/>
  <c r="V169" i="101"/>
  <c r="P170" i="101"/>
  <c r="AB171" i="101"/>
  <c r="J172" i="101"/>
  <c r="AH175" i="101"/>
  <c r="P175" i="101"/>
  <c r="AB177" i="101"/>
  <c r="AH183" i="101"/>
  <c r="V187" i="101"/>
  <c r="P189" i="101"/>
  <c r="V91" i="102"/>
  <c r="P102" i="102"/>
  <c r="AB108" i="102"/>
  <c r="J110" i="102"/>
  <c r="V115" i="102"/>
  <c r="J121" i="102"/>
  <c r="V121" i="102"/>
  <c r="J125" i="102"/>
  <c r="J128" i="102"/>
  <c r="AE123" i="102"/>
  <c r="AB131" i="102"/>
  <c r="J159" i="102"/>
  <c r="J163" i="102"/>
  <c r="V163" i="102"/>
  <c r="J167" i="102"/>
  <c r="V167" i="102"/>
  <c r="AB169" i="102"/>
  <c r="J171" i="102"/>
  <c r="D175" i="102"/>
  <c r="AH187" i="102"/>
  <c r="J189" i="102"/>
  <c r="V24" i="103"/>
  <c r="D31" i="103"/>
  <c r="P36" i="103"/>
  <c r="J48" i="103"/>
  <c r="V49" i="103"/>
  <c r="P58" i="103"/>
  <c r="AB62" i="103"/>
  <c r="AB77" i="103"/>
  <c r="AI89" i="103"/>
  <c r="P90" i="103"/>
  <c r="AB90" i="103"/>
  <c r="AB112" i="103"/>
  <c r="D121" i="103"/>
  <c r="AH123" i="103"/>
  <c r="D143" i="103"/>
  <c r="AB143" i="103"/>
  <c r="M140" i="103"/>
  <c r="J146" i="103"/>
  <c r="D150" i="103"/>
  <c r="V154" i="103"/>
  <c r="D159" i="103"/>
  <c r="AH171" i="103"/>
  <c r="P178" i="103"/>
  <c r="V188" i="103"/>
  <c r="J23" i="104"/>
  <c r="J27" i="104"/>
  <c r="J31" i="104"/>
  <c r="J35" i="104"/>
  <c r="J39" i="104"/>
  <c r="AB40" i="104"/>
  <c r="AB48" i="104"/>
  <c r="S191" i="108"/>
  <c r="AE191" i="108"/>
  <c r="D146" i="104"/>
  <c r="P146" i="104"/>
  <c r="D147" i="104"/>
  <c r="V170" i="104"/>
  <c r="D175" i="104"/>
  <c r="V178" i="104"/>
  <c r="V182" i="104"/>
  <c r="J186" i="104"/>
  <c r="V186" i="104"/>
  <c r="AH192" i="104"/>
  <c r="B15" i="104" s="1"/>
  <c r="M191" i="105"/>
  <c r="Y191" i="105"/>
  <c r="J22" i="105"/>
  <c r="D27" i="105"/>
  <c r="P27" i="105"/>
  <c r="P33" i="105"/>
  <c r="AB33" i="105"/>
  <c r="D42" i="105"/>
  <c r="P42" i="105"/>
  <c r="AB45" i="105"/>
  <c r="V50" i="105"/>
  <c r="AH58" i="105"/>
  <c r="P58" i="105"/>
  <c r="D59" i="105"/>
  <c r="P59" i="105"/>
  <c r="AB64" i="105"/>
  <c r="D70" i="105"/>
  <c r="J76" i="105"/>
  <c r="D81" i="105"/>
  <c r="P81" i="105"/>
  <c r="AB87" i="105"/>
  <c r="P93" i="105"/>
  <c r="D99" i="105"/>
  <c r="P99" i="105"/>
  <c r="AB99" i="105"/>
  <c r="P113" i="105"/>
  <c r="AB113" i="105"/>
  <c r="J117" i="105"/>
  <c r="V117" i="105"/>
  <c r="J118" i="105"/>
  <c r="V118" i="105"/>
  <c r="AE123" i="105"/>
  <c r="D130" i="105"/>
  <c r="P130" i="105"/>
  <c r="AB136" i="105"/>
  <c r="D143" i="105"/>
  <c r="D148" i="105"/>
  <c r="P148" i="105"/>
  <c r="P152" i="105"/>
  <c r="D153" i="105"/>
  <c r="P154" i="105"/>
  <c r="D155" i="105"/>
  <c r="P162" i="105"/>
  <c r="D163" i="105"/>
  <c r="V166" i="105"/>
  <c r="J170" i="105"/>
  <c r="V170" i="105"/>
  <c r="D175" i="105"/>
  <c r="V177" i="105"/>
  <c r="D179" i="105"/>
  <c r="J181" i="105"/>
  <c r="AB183" i="105"/>
  <c r="V187" i="105"/>
  <c r="D189" i="105"/>
  <c r="J26" i="106"/>
  <c r="D31" i="106"/>
  <c r="P32" i="106"/>
  <c r="P36" i="106"/>
  <c r="P41" i="106"/>
  <c r="P42" i="106"/>
  <c r="AB42" i="106"/>
  <c r="J44" i="106"/>
  <c r="D46" i="106"/>
  <c r="V49" i="106"/>
  <c r="P61" i="106"/>
  <c r="J68" i="106"/>
  <c r="D70" i="106"/>
  <c r="D79" i="106"/>
  <c r="P79" i="106"/>
  <c r="D83" i="106"/>
  <c r="P83" i="106"/>
  <c r="AI89" i="106"/>
  <c r="J92" i="106"/>
  <c r="V95" i="106"/>
  <c r="D101" i="106"/>
  <c r="P101" i="106"/>
  <c r="AB101" i="106"/>
  <c r="D107" i="106"/>
  <c r="P107" i="106"/>
  <c r="AB107" i="106"/>
  <c r="J112" i="106"/>
  <c r="AB117" i="106"/>
  <c r="V119" i="106"/>
  <c r="D126" i="106"/>
  <c r="P126" i="106"/>
  <c r="AB127" i="106"/>
  <c r="P128" i="106"/>
  <c r="V130" i="106"/>
  <c r="J131" i="106"/>
  <c r="D133" i="106"/>
  <c r="J137" i="106"/>
  <c r="D138" i="106"/>
  <c r="D141" i="106"/>
  <c r="V142" i="106"/>
  <c r="J146" i="106"/>
  <c r="V146" i="106"/>
  <c r="P147" i="106"/>
  <c r="V149" i="106"/>
  <c r="J150" i="106"/>
  <c r="V150" i="106"/>
  <c r="P155" i="106"/>
  <c r="V158" i="106"/>
  <c r="D160" i="106"/>
  <c r="AB160" i="106"/>
  <c r="J162" i="106"/>
  <c r="V163" i="106"/>
  <c r="J165" i="106"/>
  <c r="V165" i="106"/>
  <c r="V166" i="106"/>
  <c r="D168" i="106"/>
  <c r="AB168" i="106"/>
  <c r="J170" i="106"/>
  <c r="V171" i="106"/>
  <c r="V175" i="106"/>
  <c r="D176" i="106"/>
  <c r="P177" i="106"/>
  <c r="D178" i="106"/>
  <c r="D180" i="106"/>
  <c r="AB180" i="106"/>
  <c r="D181" i="106"/>
  <c r="AB181" i="106"/>
  <c r="AB182" i="106"/>
  <c r="J184" i="106"/>
  <c r="V184" i="106"/>
  <c r="V188" i="106"/>
  <c r="P189" i="106"/>
  <c r="J22" i="108"/>
  <c r="P27" i="108"/>
  <c r="V28" i="108"/>
  <c r="V29" i="108"/>
  <c r="AB30" i="108"/>
  <c r="V32" i="108"/>
  <c r="J33" i="108"/>
  <c r="AB33" i="108"/>
  <c r="P34" i="108"/>
  <c r="AB34" i="108"/>
  <c r="D44" i="108"/>
  <c r="P45" i="108"/>
  <c r="AB45" i="108"/>
  <c r="D48" i="108"/>
  <c r="V49" i="108"/>
  <c r="J50" i="108"/>
  <c r="AB52" i="108"/>
  <c r="J53" i="108"/>
  <c r="J56" i="108"/>
  <c r="V56" i="108"/>
  <c r="D57" i="108"/>
  <c r="AH58" i="108"/>
  <c r="J60" i="108"/>
  <c r="V61" i="108"/>
  <c r="J62" i="108"/>
  <c r="D63" i="108"/>
  <c r="J66" i="108"/>
  <c r="AB67" i="108"/>
  <c r="P68" i="108"/>
  <c r="AB68" i="108"/>
  <c r="AB73" i="108"/>
  <c r="AB75" i="108"/>
  <c r="AB80" i="108"/>
  <c r="D81" i="108"/>
  <c r="P85" i="108"/>
  <c r="AB85" i="108"/>
  <c r="J87" i="108"/>
  <c r="V87" i="108"/>
  <c r="AB91" i="108"/>
  <c r="J92" i="108"/>
  <c r="AB96" i="108"/>
  <c r="V99" i="108"/>
  <c r="J100" i="108"/>
  <c r="V100" i="108"/>
  <c r="P101" i="108"/>
  <c r="AB102" i="108"/>
  <c r="D103" i="108"/>
  <c r="P103" i="108"/>
  <c r="AI106" i="108"/>
  <c r="J109" i="108"/>
  <c r="J113" i="108"/>
  <c r="AB113" i="108"/>
  <c r="J117" i="108"/>
  <c r="J121" i="108"/>
  <c r="AB121" i="108"/>
  <c r="D124" i="108"/>
  <c r="V125" i="108"/>
  <c r="V126" i="108"/>
  <c r="AB129" i="108"/>
  <c r="J130" i="108"/>
  <c r="J131" i="108"/>
  <c r="P132" i="108"/>
  <c r="D138" i="108"/>
  <c r="P138" i="108"/>
  <c r="AB138" i="108"/>
  <c r="D143" i="108"/>
  <c r="D144" i="108"/>
  <c r="P144" i="108"/>
  <c r="J147" i="108"/>
  <c r="V147" i="108"/>
  <c r="D148" i="108"/>
  <c r="AB148" i="108"/>
  <c r="AB149" i="108"/>
  <c r="J151" i="108"/>
  <c r="AH160" i="108"/>
  <c r="V163" i="108"/>
  <c r="P166" i="108"/>
  <c r="J168" i="108"/>
  <c r="V168" i="108"/>
  <c r="V175" i="108"/>
  <c r="AH179" i="108"/>
  <c r="V179" i="108"/>
  <c r="J186" i="108"/>
  <c r="V186" i="108"/>
  <c r="P23" i="107"/>
  <c r="AB23" i="107"/>
  <c r="V26" i="107"/>
  <c r="D28" i="107"/>
  <c r="P28" i="107"/>
  <c r="D29" i="107"/>
  <c r="D32" i="107"/>
  <c r="P32" i="107"/>
  <c r="AB32" i="107"/>
  <c r="AB33" i="107"/>
  <c r="J35" i="107"/>
  <c r="V35" i="107"/>
  <c r="P42" i="107"/>
  <c r="J44" i="107"/>
  <c r="J45" i="107"/>
  <c r="J48" i="107"/>
  <c r="D50" i="107"/>
  <c r="P51" i="107"/>
  <c r="AB52" i="107"/>
  <c r="D56" i="107"/>
  <c r="AB58" i="107"/>
  <c r="J63" i="107"/>
  <c r="V63" i="107"/>
  <c r="J64" i="107"/>
  <c r="D66" i="107"/>
  <c r="P69" i="107"/>
  <c r="P73" i="107"/>
  <c r="D74" i="107"/>
  <c r="D76" i="107"/>
  <c r="AB78" i="107"/>
  <c r="J81" i="107"/>
  <c r="V81" i="107"/>
  <c r="AB84" i="107"/>
  <c r="J87" i="107"/>
  <c r="J91" i="107"/>
  <c r="P93" i="107"/>
  <c r="D94" i="107"/>
  <c r="P97" i="107"/>
  <c r="AB98" i="107"/>
  <c r="J100" i="107"/>
  <c r="V100" i="107"/>
  <c r="AB102" i="107"/>
  <c r="AI106" i="107"/>
  <c r="AH106" i="107"/>
  <c r="P109" i="107"/>
  <c r="J111" i="107"/>
  <c r="J112" i="107"/>
  <c r="J115" i="107"/>
  <c r="V115" i="107"/>
  <c r="AB118" i="107"/>
  <c r="AB119" i="107"/>
  <c r="AB124" i="107"/>
  <c r="P125" i="107"/>
  <c r="AB125" i="107"/>
  <c r="P126" i="107"/>
  <c r="J128" i="107"/>
  <c r="V132" i="107"/>
  <c r="V136" i="107"/>
  <c r="D142" i="107"/>
  <c r="P142" i="107"/>
  <c r="P143" i="107"/>
  <c r="AB145" i="107"/>
  <c r="AB162" i="107"/>
  <c r="J170" i="107"/>
  <c r="V170" i="107"/>
  <c r="G123" i="109"/>
  <c r="P130" i="109"/>
  <c r="D181" i="109"/>
  <c r="AB128" i="110"/>
  <c r="D64" i="111"/>
  <c r="V103" i="111"/>
  <c r="V117" i="111"/>
  <c r="J141" i="111"/>
  <c r="J48" i="112"/>
  <c r="P68" i="112"/>
  <c r="P97" i="112"/>
  <c r="D112" i="112"/>
  <c r="Y191" i="113"/>
  <c r="P188" i="101"/>
  <c r="AB188" i="101"/>
  <c r="AE191" i="102"/>
  <c r="J23" i="102"/>
  <c r="V23" i="102"/>
  <c r="D25" i="102"/>
  <c r="J27" i="102"/>
  <c r="D29" i="102"/>
  <c r="J31" i="102"/>
  <c r="V31" i="102"/>
  <c r="D32" i="102"/>
  <c r="AB32" i="102"/>
  <c r="J35" i="102"/>
  <c r="V35" i="102"/>
  <c r="D36" i="102"/>
  <c r="AB36" i="102"/>
  <c r="J39" i="102"/>
  <c r="V39" i="102"/>
  <c r="D40" i="102"/>
  <c r="AB40" i="102"/>
  <c r="J43" i="102"/>
  <c r="V43" i="102"/>
  <c r="D44" i="102"/>
  <c r="AB44" i="102"/>
  <c r="J47" i="102"/>
  <c r="V47" i="102"/>
  <c r="D48" i="102"/>
  <c r="AB48" i="102"/>
  <c r="D52" i="102"/>
  <c r="AB52" i="102"/>
  <c r="AB56" i="102"/>
  <c r="D57" i="102"/>
  <c r="J59" i="102"/>
  <c r="V59" i="102"/>
  <c r="AB60" i="102"/>
  <c r="D61" i="102"/>
  <c r="J63" i="102"/>
  <c r="V63" i="102"/>
  <c r="AB64" i="102"/>
  <c r="D65" i="102"/>
  <c r="J67" i="102"/>
  <c r="V67" i="102"/>
  <c r="AB68" i="102"/>
  <c r="D69" i="102"/>
  <c r="AH72" i="102"/>
  <c r="D73" i="102"/>
  <c r="P73" i="102"/>
  <c r="D76" i="102"/>
  <c r="P76" i="102"/>
  <c r="AB76" i="102"/>
  <c r="V77" i="102"/>
  <c r="J79" i="102"/>
  <c r="V79" i="102"/>
  <c r="V80" i="102"/>
  <c r="J82" i="102"/>
  <c r="P85" i="102"/>
  <c r="AB85" i="102"/>
  <c r="V90" i="102"/>
  <c r="D92" i="102"/>
  <c r="AB92" i="102"/>
  <c r="V93" i="102"/>
  <c r="J99" i="102"/>
  <c r="V99" i="102"/>
  <c r="J103" i="102"/>
  <c r="V108" i="102"/>
  <c r="J109" i="102"/>
  <c r="V109" i="102"/>
  <c r="D111" i="102"/>
  <c r="AB112" i="102"/>
  <c r="D117" i="102"/>
  <c r="D119" i="102"/>
  <c r="D121" i="102"/>
  <c r="P129" i="102"/>
  <c r="AB134" i="102"/>
  <c r="P135" i="102"/>
  <c r="AB135" i="102"/>
  <c r="AH140" i="102"/>
  <c r="AH141" i="102"/>
  <c r="V148" i="102"/>
  <c r="V152" i="102"/>
  <c r="P158" i="102"/>
  <c r="D159" i="102"/>
  <c r="P160" i="102"/>
  <c r="D161" i="102"/>
  <c r="P162" i="102"/>
  <c r="V166" i="102"/>
  <c r="AH175" i="102"/>
  <c r="AB175" i="102"/>
  <c r="J181" i="102"/>
  <c r="AB187" i="102"/>
  <c r="P188" i="102"/>
  <c r="D189" i="102"/>
  <c r="D26" i="103"/>
  <c r="P26" i="103"/>
  <c r="D27" i="103"/>
  <c r="V29" i="103"/>
  <c r="J30" i="103"/>
  <c r="P31" i="103"/>
  <c r="AB31" i="103"/>
  <c r="J35" i="103"/>
  <c r="J36" i="103"/>
  <c r="AB36" i="103"/>
  <c r="AI38" i="103"/>
  <c r="D40" i="103"/>
  <c r="P40" i="103"/>
  <c r="AB41" i="103"/>
  <c r="P44" i="103"/>
  <c r="AB44" i="103"/>
  <c r="D49" i="103"/>
  <c r="P49" i="103"/>
  <c r="J50" i="103"/>
  <c r="AB53" i="103"/>
  <c r="AI55" i="103"/>
  <c r="P56" i="103"/>
  <c r="AB56" i="103"/>
  <c r="AB57" i="103"/>
  <c r="D67" i="103"/>
  <c r="D74" i="103"/>
  <c r="P74" i="103"/>
  <c r="AB74" i="103"/>
  <c r="V76" i="103"/>
  <c r="AB80" i="103"/>
  <c r="P81" i="103"/>
  <c r="AB81" i="103"/>
  <c r="AH85" i="103"/>
  <c r="P94" i="103"/>
  <c r="P100" i="103"/>
  <c r="AB100" i="103"/>
  <c r="AB111" i="103"/>
  <c r="P119" i="103"/>
  <c r="AB119" i="103"/>
  <c r="AB120" i="103"/>
  <c r="J124" i="103"/>
  <c r="V124" i="103"/>
  <c r="AB126" i="103"/>
  <c r="J128" i="103"/>
  <c r="V128" i="103"/>
  <c r="AB130" i="103"/>
  <c r="J132" i="103"/>
  <c r="V132" i="103"/>
  <c r="AB134" i="103"/>
  <c r="AB136" i="103"/>
  <c r="P137" i="103"/>
  <c r="AI140" i="103"/>
  <c r="V144" i="103"/>
  <c r="V147" i="103"/>
  <c r="V151" i="103"/>
  <c r="P154" i="103"/>
  <c r="AH157" i="103"/>
  <c r="AH159" i="103"/>
  <c r="AB159" i="103"/>
  <c r="J165" i="103"/>
  <c r="V165" i="103"/>
  <c r="J169" i="103"/>
  <c r="AB171" i="103"/>
  <c r="P172" i="103"/>
  <c r="AH174" i="103"/>
  <c r="AH175" i="103"/>
  <c r="AB175" i="103"/>
  <c r="J181" i="103"/>
  <c r="AH183" i="103"/>
  <c r="J185" i="103"/>
  <c r="AB187" i="103"/>
  <c r="P188" i="103"/>
  <c r="D189" i="103"/>
  <c r="D22" i="104"/>
  <c r="G21" i="104"/>
  <c r="D25" i="104"/>
  <c r="D29" i="104"/>
  <c r="AI38" i="104"/>
  <c r="J41" i="104"/>
  <c r="J45" i="104"/>
  <c r="J49" i="104"/>
  <c r="J53" i="104"/>
  <c r="V56" i="104"/>
  <c r="V60" i="104"/>
  <c r="D64" i="104"/>
  <c r="P64" i="104"/>
  <c r="D65" i="104"/>
  <c r="V65" i="104"/>
  <c r="P68" i="104"/>
  <c r="J77" i="104"/>
  <c r="V77" i="104"/>
  <c r="V78" i="104"/>
  <c r="D80" i="104"/>
  <c r="P80" i="104"/>
  <c r="D82" i="104"/>
  <c r="AB82" i="104"/>
  <c r="D84" i="104"/>
  <c r="AB84" i="104"/>
  <c r="D86" i="104"/>
  <c r="V87" i="104"/>
  <c r="J90" i="104"/>
  <c r="J94" i="104"/>
  <c r="P101" i="104"/>
  <c r="AB101" i="104"/>
  <c r="J102" i="104"/>
  <c r="V103" i="104"/>
  <c r="P112" i="104"/>
  <c r="AB112" i="104"/>
  <c r="D116" i="104"/>
  <c r="P116" i="104"/>
  <c r="J149" i="104"/>
  <c r="V149" i="104"/>
  <c r="J177" i="104"/>
  <c r="V177" i="104"/>
  <c r="J181" i="104"/>
  <c r="AH183" i="104"/>
  <c r="Y174" i="104"/>
  <c r="J185" i="104"/>
  <c r="J189" i="104"/>
  <c r="AH21" i="105"/>
  <c r="AH26" i="105"/>
  <c r="P26" i="105"/>
  <c r="AB26" i="105"/>
  <c r="AB32" i="105"/>
  <c r="AH36" i="105"/>
  <c r="AH38" i="105"/>
  <c r="P40" i="105"/>
  <c r="AB40" i="105"/>
  <c r="AB41" i="105"/>
  <c r="D49" i="105"/>
  <c r="D50" i="105"/>
  <c r="P57" i="105"/>
  <c r="AB57" i="105"/>
  <c r="AH63" i="105"/>
  <c r="P63" i="105"/>
  <c r="AB63" i="105"/>
  <c r="P69" i="105"/>
  <c r="AB69" i="105"/>
  <c r="AH75" i="105"/>
  <c r="D80" i="105"/>
  <c r="P80" i="105"/>
  <c r="AB80" i="105"/>
  <c r="AB86" i="105"/>
  <c r="D92" i="105"/>
  <c r="P92" i="105"/>
  <c r="AB98" i="105"/>
  <c r="J104" i="105"/>
  <c r="P109" i="105"/>
  <c r="V116" i="105"/>
  <c r="AB119" i="105"/>
  <c r="V121" i="105"/>
  <c r="P124" i="105"/>
  <c r="AB124" i="105"/>
  <c r="AB129" i="105"/>
  <c r="P135" i="105"/>
  <c r="AB135" i="105"/>
  <c r="D142" i="105"/>
  <c r="P142" i="105"/>
  <c r="AB150" i="105"/>
  <c r="AH151" i="105"/>
  <c r="AB151" i="105"/>
  <c r="M157" i="105"/>
  <c r="AB159" i="105"/>
  <c r="AH161" i="105"/>
  <c r="AB161" i="105"/>
  <c r="J165" i="105"/>
  <c r="V165" i="105"/>
  <c r="AB167" i="105"/>
  <c r="J169" i="105"/>
  <c r="V169" i="105"/>
  <c r="D171" i="105"/>
  <c r="V176" i="105"/>
  <c r="P178" i="105"/>
  <c r="V180" i="105"/>
  <c r="AH188" i="105"/>
  <c r="P188" i="105"/>
  <c r="AH192" i="105"/>
  <c r="B15" i="105" s="1"/>
  <c r="AH21" i="106"/>
  <c r="J23" i="106"/>
  <c r="S21" i="106"/>
  <c r="AH27" i="106"/>
  <c r="P27" i="106"/>
  <c r="AB27" i="106"/>
  <c r="AB28" i="106"/>
  <c r="AB29" i="106"/>
  <c r="AH30" i="106"/>
  <c r="P35" i="106"/>
  <c r="AH40" i="106"/>
  <c r="P40" i="106"/>
  <c r="J43" i="106"/>
  <c r="P45" i="106"/>
  <c r="J48" i="106"/>
  <c r="V48" i="106"/>
  <c r="P52" i="106"/>
  <c r="P53" i="106"/>
  <c r="AB56" i="106"/>
  <c r="P57" i="106"/>
  <c r="AB58" i="106"/>
  <c r="P59" i="106"/>
  <c r="AB60" i="106"/>
  <c r="V63" i="106"/>
  <c r="D65" i="106"/>
  <c r="V67" i="106"/>
  <c r="AB69" i="106"/>
  <c r="V75" i="106"/>
  <c r="P77" i="106"/>
  <c r="AB77" i="106"/>
  <c r="AB78" i="106"/>
  <c r="V80" i="106"/>
  <c r="P82" i="106"/>
  <c r="AB82" i="106"/>
  <c r="V85" i="106"/>
  <c r="V87" i="106"/>
  <c r="V91" i="106"/>
  <c r="J94" i="106"/>
  <c r="D99" i="106"/>
  <c r="P100" i="106"/>
  <c r="AB100" i="106"/>
  <c r="V110" i="106"/>
  <c r="AB114" i="106"/>
  <c r="P115" i="106"/>
  <c r="AB115" i="106"/>
  <c r="P124" i="106"/>
  <c r="AB124" i="106"/>
  <c r="AB125" i="106"/>
  <c r="J127" i="106"/>
  <c r="AB132" i="106"/>
  <c r="AI140" i="106"/>
  <c r="AE174" i="106"/>
  <c r="M191" i="108"/>
  <c r="AH78" i="108"/>
  <c r="AH84" i="108"/>
  <c r="AH90" i="108"/>
  <c r="AH101" i="108"/>
  <c r="D108" i="108"/>
  <c r="AE123" i="108"/>
  <c r="AH154" i="108"/>
  <c r="V155" i="108"/>
  <c r="P158" i="108"/>
  <c r="P160" i="108"/>
  <c r="J161" i="108"/>
  <c r="P163" i="108"/>
  <c r="V167" i="108"/>
  <c r="D168" i="108"/>
  <c r="J171" i="108"/>
  <c r="P175" i="108"/>
  <c r="P176" i="108"/>
  <c r="J178" i="108"/>
  <c r="V178" i="108"/>
  <c r="V181" i="108"/>
  <c r="V184" i="108"/>
  <c r="V185" i="108"/>
  <c r="AH21" i="107"/>
  <c r="Y21" i="107"/>
  <c r="V24" i="107"/>
  <c r="J25" i="107"/>
  <c r="P27" i="107"/>
  <c r="AB27" i="107"/>
  <c r="AB28" i="107"/>
  <c r="J29" i="107"/>
  <c r="P31" i="107"/>
  <c r="AB31" i="107"/>
  <c r="V34" i="107"/>
  <c r="D35" i="107"/>
  <c r="D36" i="107"/>
  <c r="P36" i="107"/>
  <c r="AH38" i="107"/>
  <c r="D40" i="107"/>
  <c r="P40" i="107"/>
  <c r="AB40" i="107"/>
  <c r="AB41" i="107"/>
  <c r="J43" i="107"/>
  <c r="V43" i="107"/>
  <c r="D48" i="107"/>
  <c r="D49" i="107"/>
  <c r="P49" i="107"/>
  <c r="J53" i="107"/>
  <c r="V53" i="107"/>
  <c r="J56" i="107"/>
  <c r="J58" i="107"/>
  <c r="V61" i="107"/>
  <c r="D62" i="107"/>
  <c r="V62" i="107"/>
  <c r="P65" i="107"/>
  <c r="J66" i="107"/>
  <c r="AB68" i="107"/>
  <c r="V69" i="107"/>
  <c r="J70" i="107"/>
  <c r="V70" i="107"/>
  <c r="AB73" i="107"/>
  <c r="J79" i="107"/>
  <c r="V80" i="107"/>
  <c r="P83" i="107"/>
  <c r="J85" i="107"/>
  <c r="V86" i="107"/>
  <c r="P87" i="107"/>
  <c r="V90" i="107"/>
  <c r="P92" i="107"/>
  <c r="AB92" i="107"/>
  <c r="AB93" i="107"/>
  <c r="J94" i="107"/>
  <c r="AB96" i="107"/>
  <c r="V99" i="107"/>
  <c r="D100" i="107"/>
  <c r="P101" i="107"/>
  <c r="J103" i="107"/>
  <c r="J104" i="107"/>
  <c r="D107" i="107"/>
  <c r="AB107" i="107"/>
  <c r="AB108" i="107"/>
  <c r="J110" i="107"/>
  <c r="V110" i="107"/>
  <c r="V113" i="107"/>
  <c r="D114" i="107"/>
  <c r="V114" i="107"/>
  <c r="P117" i="107"/>
  <c r="J119" i="107"/>
  <c r="J124" i="107"/>
  <c r="V127" i="107"/>
  <c r="P129" i="107"/>
  <c r="P133" i="107"/>
  <c r="D138" i="107"/>
  <c r="AI140" i="107"/>
  <c r="P141" i="107"/>
  <c r="AB141" i="107"/>
  <c r="Y140" i="107"/>
  <c r="J145" i="107"/>
  <c r="P153" i="107"/>
  <c r="J155" i="107"/>
  <c r="V155" i="107"/>
  <c r="P161" i="107"/>
  <c r="V167" i="107"/>
  <c r="V169" i="107"/>
  <c r="AE174" i="107"/>
  <c r="J178" i="107"/>
  <c r="V178" i="107"/>
  <c r="P181" i="107"/>
  <c r="J183" i="107"/>
  <c r="P53" i="109"/>
  <c r="AH55" i="109"/>
  <c r="V68" i="109"/>
  <c r="V70" i="109"/>
  <c r="D74" i="109"/>
  <c r="P118" i="109"/>
  <c r="AB118" i="109"/>
  <c r="P124" i="109"/>
  <c r="J126" i="109"/>
  <c r="D129" i="109"/>
  <c r="AH140" i="109"/>
  <c r="J152" i="109"/>
  <c r="P154" i="109"/>
  <c r="AB154" i="109"/>
  <c r="P180" i="109"/>
  <c r="AH21" i="110"/>
  <c r="D21" i="110"/>
  <c r="V41" i="110"/>
  <c r="V121" i="110"/>
  <c r="V153" i="110"/>
  <c r="J172" i="110"/>
  <c r="P63" i="111"/>
  <c r="D100" i="111"/>
  <c r="J116" i="111"/>
  <c r="P45" i="112"/>
  <c r="AB111" i="112"/>
  <c r="S157" i="112"/>
  <c r="P183" i="101"/>
  <c r="AB183" i="101"/>
  <c r="P186" i="101"/>
  <c r="AB187" i="101"/>
  <c r="J188" i="101"/>
  <c r="V189" i="101"/>
  <c r="V22" i="102"/>
  <c r="P23" i="102"/>
  <c r="P24" i="102"/>
  <c r="V26" i="102"/>
  <c r="P27" i="102"/>
  <c r="P28" i="102"/>
  <c r="P31" i="102"/>
  <c r="M21" i="102"/>
  <c r="P35" i="102"/>
  <c r="P39" i="102"/>
  <c r="P43" i="102"/>
  <c r="P47" i="102"/>
  <c r="P51" i="102"/>
  <c r="P59" i="102"/>
  <c r="P63" i="102"/>
  <c r="P67" i="102"/>
  <c r="J76" i="102"/>
  <c r="AB79" i="102"/>
  <c r="J92" i="102"/>
  <c r="V96" i="102"/>
  <c r="V98" i="102"/>
  <c r="AB99" i="102"/>
  <c r="J102" i="102"/>
  <c r="V102" i="102"/>
  <c r="D103" i="102"/>
  <c r="AB104" i="102"/>
  <c r="AH107" i="102"/>
  <c r="P107" i="102"/>
  <c r="AH108" i="102"/>
  <c r="P109" i="102"/>
  <c r="AH120" i="102"/>
  <c r="P128" i="102"/>
  <c r="AB128" i="102"/>
  <c r="V129" i="102"/>
  <c r="V132" i="102"/>
  <c r="J133" i="102"/>
  <c r="V135" i="102"/>
  <c r="P138" i="102"/>
  <c r="AB148" i="102"/>
  <c r="AH149" i="102"/>
  <c r="J151" i="102"/>
  <c r="D152" i="102"/>
  <c r="AB153" i="102"/>
  <c r="P154" i="102"/>
  <c r="D155" i="102"/>
  <c r="AH157" i="102"/>
  <c r="M157" i="102"/>
  <c r="AH159" i="102"/>
  <c r="AB159" i="102"/>
  <c r="J165" i="102"/>
  <c r="V165" i="102"/>
  <c r="D166" i="102"/>
  <c r="AB166" i="102"/>
  <c r="AH167" i="102"/>
  <c r="J169" i="102"/>
  <c r="D170" i="102"/>
  <c r="AB171" i="102"/>
  <c r="P172" i="102"/>
  <c r="V180" i="102"/>
  <c r="P181" i="102"/>
  <c r="V184" i="102"/>
  <c r="AB189" i="102"/>
  <c r="AB22" i="103"/>
  <c r="D24" i="103"/>
  <c r="P25" i="103"/>
  <c r="AB25" i="103"/>
  <c r="D29" i="103"/>
  <c r="V32" i="103"/>
  <c r="P39" i="103"/>
  <c r="P48" i="103"/>
  <c r="AB48" i="103"/>
  <c r="P51" i="103"/>
  <c r="AH52" i="103"/>
  <c r="V52" i="103"/>
  <c r="V53" i="103"/>
  <c r="AH66" i="103"/>
  <c r="P66" i="103"/>
  <c r="AB66" i="103"/>
  <c r="P73" i="103"/>
  <c r="AB73" i="103"/>
  <c r="J74" i="103"/>
  <c r="V81" i="103"/>
  <c r="P93" i="103"/>
  <c r="J94" i="103"/>
  <c r="AB98" i="103"/>
  <c r="P99" i="103"/>
  <c r="AB99" i="103"/>
  <c r="J100" i="103"/>
  <c r="AH103" i="103"/>
  <c r="AH106" i="103"/>
  <c r="V110" i="103"/>
  <c r="V111" i="103"/>
  <c r="V114" i="103"/>
  <c r="AB118" i="103"/>
  <c r="V119" i="103"/>
  <c r="V121" i="103"/>
  <c r="AI123" i="103"/>
  <c r="P124" i="103"/>
  <c r="AH127" i="103"/>
  <c r="P128" i="103"/>
  <c r="AH131" i="103"/>
  <c r="P132" i="103"/>
  <c r="AE140" i="103"/>
  <c r="J143" i="103"/>
  <c r="V143" i="103"/>
  <c r="P144" i="103"/>
  <c r="P145" i="103"/>
  <c r="D147" i="103"/>
  <c r="S140" i="103"/>
  <c r="V150" i="103"/>
  <c r="P151" i="103"/>
  <c r="P152" i="103"/>
  <c r="Y157" i="103"/>
  <c r="V164" i="103"/>
  <c r="P165" i="103"/>
  <c r="V168" i="103"/>
  <c r="V180" i="103"/>
  <c r="P181" i="103"/>
  <c r="M174" i="103"/>
  <c r="AB189" i="103"/>
  <c r="AB24" i="104"/>
  <c r="AB28" i="104"/>
  <c r="AB32" i="104"/>
  <c r="AB36" i="104"/>
  <c r="D42" i="104"/>
  <c r="D46" i="104"/>
  <c r="D50" i="104"/>
  <c r="AB56" i="104"/>
  <c r="AH59" i="104"/>
  <c r="D60" i="104"/>
  <c r="P61" i="104"/>
  <c r="AB62" i="104"/>
  <c r="AB63" i="104"/>
  <c r="AB66" i="104"/>
  <c r="P67" i="104"/>
  <c r="AB67" i="104"/>
  <c r="AI72" i="104"/>
  <c r="D75" i="104"/>
  <c r="P75" i="104"/>
  <c r="P76" i="104"/>
  <c r="P77" i="104"/>
  <c r="AB78" i="104"/>
  <c r="P79" i="104"/>
  <c r="AB79" i="104"/>
  <c r="J86" i="104"/>
  <c r="AB92" i="104"/>
  <c r="V101" i="104"/>
  <c r="J112" i="104"/>
  <c r="P121" i="104"/>
  <c r="AI123" i="104"/>
  <c r="D128" i="104"/>
  <c r="D129" i="104"/>
  <c r="V131" i="104"/>
  <c r="P132" i="104"/>
  <c r="D133" i="104"/>
  <c r="D135" i="104"/>
  <c r="D137" i="104"/>
  <c r="J144" i="104"/>
  <c r="V148" i="104"/>
  <c r="P149" i="104"/>
  <c r="AB150" i="104"/>
  <c r="D154" i="104"/>
  <c r="P154" i="104"/>
  <c r="AB154" i="104"/>
  <c r="D155" i="104"/>
  <c r="P155" i="104"/>
  <c r="AH162" i="104"/>
  <c r="P162" i="104"/>
  <c r="AB162" i="104"/>
  <c r="D163" i="104"/>
  <c r="P163" i="104"/>
  <c r="AH164" i="104"/>
  <c r="P164" i="104"/>
  <c r="D165" i="104"/>
  <c r="P165" i="104"/>
  <c r="P166" i="104"/>
  <c r="AB166" i="104"/>
  <c r="D167" i="104"/>
  <c r="P167" i="104"/>
  <c r="P168" i="104"/>
  <c r="AB168" i="104"/>
  <c r="D169" i="104"/>
  <c r="P169" i="104"/>
  <c r="V172" i="104"/>
  <c r="V176" i="104"/>
  <c r="P177" i="104"/>
  <c r="V180" i="104"/>
  <c r="P181" i="104"/>
  <c r="J184" i="104"/>
  <c r="V184" i="104"/>
  <c r="P185" i="104"/>
  <c r="J188" i="104"/>
  <c r="V188" i="104"/>
  <c r="P189" i="104"/>
  <c r="G191" i="105"/>
  <c r="S191" i="105"/>
  <c r="AE191" i="105"/>
  <c r="P25" i="105"/>
  <c r="AB25" i="105"/>
  <c r="V26" i="105"/>
  <c r="V29" i="105"/>
  <c r="J30" i="105"/>
  <c r="V32" i="105"/>
  <c r="D35" i="105"/>
  <c r="P35" i="105"/>
  <c r="V36" i="105"/>
  <c r="AI38" i="105"/>
  <c r="AB39" i="105"/>
  <c r="V40" i="105"/>
  <c r="V42" i="105"/>
  <c r="V43" i="105"/>
  <c r="D44" i="105"/>
  <c r="J45" i="105"/>
  <c r="P48" i="105"/>
  <c r="D56" i="105"/>
  <c r="J61" i="105"/>
  <c r="J62" i="105"/>
  <c r="AB62" i="105"/>
  <c r="J63" i="105"/>
  <c r="J67" i="105"/>
  <c r="J68" i="105"/>
  <c r="V68" i="105"/>
  <c r="J69" i="105"/>
  <c r="P74" i="105"/>
  <c r="AB74" i="105"/>
  <c r="J75" i="105"/>
  <c r="AB79" i="105"/>
  <c r="V80" i="105"/>
  <c r="J84" i="105"/>
  <c r="V86" i="105"/>
  <c r="D91" i="105"/>
  <c r="P91" i="105"/>
  <c r="AB91" i="105"/>
  <c r="V92" i="105"/>
  <c r="AB97" i="105"/>
  <c r="V98" i="105"/>
  <c r="P101" i="105"/>
  <c r="D108" i="105"/>
  <c r="P108" i="105"/>
  <c r="J109" i="105"/>
  <c r="V110" i="105"/>
  <c r="P116" i="105"/>
  <c r="D121" i="105"/>
  <c r="AB128" i="105"/>
  <c r="J129" i="105"/>
  <c r="V134" i="105"/>
  <c r="J135" i="105"/>
  <c r="D138" i="105"/>
  <c r="P138" i="105"/>
  <c r="AB138" i="105"/>
  <c r="P141" i="105"/>
  <c r="AB141" i="105"/>
  <c r="V142" i="105"/>
  <c r="J147" i="105"/>
  <c r="AH157" i="105"/>
  <c r="V164" i="105"/>
  <c r="P165" i="105"/>
  <c r="V168" i="105"/>
  <c r="P170" i="105"/>
  <c r="V172" i="105"/>
  <c r="J175" i="105"/>
  <c r="D176" i="105"/>
  <c r="AB177" i="105"/>
  <c r="V178" i="105"/>
  <c r="AB181" i="105"/>
  <c r="J183" i="105"/>
  <c r="V183" i="105"/>
  <c r="AB184" i="105"/>
  <c r="D185" i="105"/>
  <c r="AB187" i="105"/>
  <c r="V188" i="105"/>
  <c r="AB23" i="106"/>
  <c r="J30" i="106"/>
  <c r="V31" i="106"/>
  <c r="V32" i="106"/>
  <c r="AB33" i="106"/>
  <c r="D34" i="106"/>
  <c r="AB34" i="106"/>
  <c r="V35" i="106"/>
  <c r="AB43" i="106"/>
  <c r="P44" i="106"/>
  <c r="AB44" i="106"/>
  <c r="V45" i="106"/>
  <c r="J50" i="106"/>
  <c r="V57" i="106"/>
  <c r="J60" i="106"/>
  <c r="J62" i="106"/>
  <c r="D63" i="106"/>
  <c r="D64" i="106"/>
  <c r="J66" i="106"/>
  <c r="D75" i="106"/>
  <c r="AB75" i="106"/>
  <c r="D76" i="106"/>
  <c r="V77" i="106"/>
  <c r="D81" i="106"/>
  <c r="P81" i="106"/>
  <c r="J84" i="106"/>
  <c r="D85" i="106"/>
  <c r="J90" i="106"/>
  <c r="AB91" i="106"/>
  <c r="P94" i="106"/>
  <c r="AB95" i="106"/>
  <c r="J96" i="106"/>
  <c r="AB96" i="106"/>
  <c r="P97" i="106"/>
  <c r="AB97" i="106"/>
  <c r="P98" i="106"/>
  <c r="D103" i="106"/>
  <c r="D109" i="106"/>
  <c r="D111" i="106"/>
  <c r="P111" i="106"/>
  <c r="V115" i="106"/>
  <c r="V117" i="106"/>
  <c r="P119" i="106"/>
  <c r="V121" i="106"/>
  <c r="V124" i="106"/>
  <c r="J126" i="106"/>
  <c r="V126" i="106"/>
  <c r="V127" i="106"/>
  <c r="AH130" i="106"/>
  <c r="P130" i="106"/>
  <c r="AB136" i="106"/>
  <c r="AB142" i="106"/>
  <c r="D143" i="106"/>
  <c r="V147" i="106"/>
  <c r="J148" i="106"/>
  <c r="V148" i="106"/>
  <c r="P149" i="106"/>
  <c r="AB150" i="106"/>
  <c r="AB151" i="106"/>
  <c r="J154" i="106"/>
  <c r="AB158" i="106"/>
  <c r="V159" i="106"/>
  <c r="D162" i="106"/>
  <c r="D164" i="106"/>
  <c r="AB164" i="106"/>
  <c r="AB166" i="106"/>
  <c r="V167" i="106"/>
  <c r="D170" i="106"/>
  <c r="D172" i="106"/>
  <c r="AB172" i="106"/>
  <c r="P175" i="106"/>
  <c r="J177" i="106"/>
  <c r="J178" i="106"/>
  <c r="V179" i="106"/>
  <c r="J181" i="106"/>
  <c r="V181" i="106"/>
  <c r="AB184" i="106"/>
  <c r="AB185" i="106"/>
  <c r="AH21" i="108"/>
  <c r="P22" i="108"/>
  <c r="P29" i="108"/>
  <c r="AB29" i="108"/>
  <c r="D32" i="108"/>
  <c r="V33" i="108"/>
  <c r="J34" i="108"/>
  <c r="AB36" i="108"/>
  <c r="P43" i="108"/>
  <c r="V44" i="108"/>
  <c r="P47" i="108"/>
  <c r="V48" i="108"/>
  <c r="J49" i="108"/>
  <c r="AB49" i="108"/>
  <c r="P50" i="108"/>
  <c r="AB50" i="108"/>
  <c r="AH55" i="108"/>
  <c r="AH56" i="108"/>
  <c r="P56" i="108"/>
  <c r="AB56" i="108"/>
  <c r="V57" i="108"/>
  <c r="V59" i="108"/>
  <c r="V60" i="108"/>
  <c r="P61" i="108"/>
  <c r="V63" i="108"/>
  <c r="P66" i="108"/>
  <c r="AB66" i="108"/>
  <c r="V67" i="108"/>
  <c r="AH72" i="108"/>
  <c r="P75" i="108"/>
  <c r="AB77" i="108"/>
  <c r="J78" i="108"/>
  <c r="P82" i="108"/>
  <c r="P83" i="108"/>
  <c r="J84" i="108"/>
  <c r="AB86" i="108"/>
  <c r="P87" i="108"/>
  <c r="D95" i="108"/>
  <c r="P95" i="108"/>
  <c r="J97" i="108"/>
  <c r="J98" i="108"/>
  <c r="D100" i="108"/>
  <c r="V101" i="108"/>
  <c r="V102" i="108"/>
  <c r="J103" i="108"/>
  <c r="D109" i="108"/>
  <c r="P109" i="108"/>
  <c r="P113" i="108"/>
  <c r="D114" i="108"/>
  <c r="V115" i="108"/>
  <c r="AB116" i="108"/>
  <c r="D117" i="108"/>
  <c r="P121" i="108"/>
  <c r="P125" i="108"/>
  <c r="P126" i="108"/>
  <c r="AB126" i="108"/>
  <c r="J129" i="108"/>
  <c r="P131" i="108"/>
  <c r="AB131" i="108"/>
  <c r="V137" i="108"/>
  <c r="V138" i="108"/>
  <c r="AB147" i="108"/>
  <c r="J149" i="108"/>
  <c r="V149" i="108"/>
  <c r="D150" i="108"/>
  <c r="AB150" i="108"/>
  <c r="M157" i="108"/>
  <c r="S157" i="108"/>
  <c r="D162" i="108"/>
  <c r="AB162" i="108"/>
  <c r="P167" i="108"/>
  <c r="P171" i="108"/>
  <c r="D172" i="108"/>
  <c r="AB172" i="108"/>
  <c r="J180" i="108"/>
  <c r="AB182" i="108"/>
  <c r="AI21" i="107"/>
  <c r="D23" i="107"/>
  <c r="D43" i="107"/>
  <c r="P47" i="107"/>
  <c r="J49" i="107"/>
  <c r="V65" i="107"/>
  <c r="AB70" i="107"/>
  <c r="V75" i="107"/>
  <c r="P85" i="107"/>
  <c r="D110" i="107"/>
  <c r="AB127" i="107"/>
  <c r="V129" i="107"/>
  <c r="V133" i="107"/>
  <c r="V134" i="107"/>
  <c r="P137" i="107"/>
  <c r="D146" i="107"/>
  <c r="AB146" i="107"/>
  <c r="V149" i="107"/>
  <c r="J40" i="109"/>
  <c r="P42" i="109"/>
  <c r="J44" i="109"/>
  <c r="D47" i="109"/>
  <c r="J50" i="109"/>
  <c r="D52" i="109"/>
  <c r="D58" i="109"/>
  <c r="AH59" i="109"/>
  <c r="V62" i="109"/>
  <c r="AB64" i="109"/>
  <c r="V66" i="109"/>
  <c r="D78" i="109"/>
  <c r="J81" i="109"/>
  <c r="J82" i="109"/>
  <c r="V82" i="109"/>
  <c r="V95" i="109"/>
  <c r="AB101" i="109"/>
  <c r="V103" i="109"/>
  <c r="V107" i="109"/>
  <c r="AB111" i="109"/>
  <c r="P112" i="109"/>
  <c r="J114" i="109"/>
  <c r="V134" i="109"/>
  <c r="AH141" i="109"/>
  <c r="J150" i="109"/>
  <c r="V151" i="109"/>
  <c r="AB165" i="109"/>
  <c r="V169" i="109"/>
  <c r="P171" i="109"/>
  <c r="AH174" i="109"/>
  <c r="V175" i="109"/>
  <c r="P27" i="110"/>
  <c r="AH86" i="110"/>
  <c r="AH102" i="110"/>
  <c r="J104" i="110"/>
  <c r="AH118" i="110"/>
  <c r="J120" i="110"/>
  <c r="AI157" i="110"/>
  <c r="V171" i="110"/>
  <c r="P25" i="111"/>
  <c r="AB62" i="111"/>
  <c r="P99" i="111"/>
  <c r="P110" i="112"/>
  <c r="S123" i="107"/>
  <c r="S140" i="107"/>
  <c r="J22" i="110"/>
  <c r="M21" i="110"/>
  <c r="D24" i="110"/>
  <c r="G21" i="110"/>
  <c r="AB22" i="111"/>
  <c r="AE21" i="111"/>
  <c r="V126" i="116"/>
  <c r="Y123" i="116"/>
  <c r="P177" i="109"/>
  <c r="P178" i="109"/>
  <c r="AB179" i="109"/>
  <c r="AB180" i="109"/>
  <c r="P181" i="109"/>
  <c r="AB181" i="109"/>
  <c r="P182" i="109"/>
  <c r="J184" i="109"/>
  <c r="P24" i="110"/>
  <c r="AB24" i="110"/>
  <c r="AB25" i="110"/>
  <c r="P28" i="110"/>
  <c r="AB28" i="110"/>
  <c r="V31" i="110"/>
  <c r="D33" i="110"/>
  <c r="P33" i="110"/>
  <c r="D34" i="110"/>
  <c r="D36" i="110"/>
  <c r="J40" i="110"/>
  <c r="V40" i="110"/>
  <c r="P45" i="110"/>
  <c r="AB46" i="110"/>
  <c r="J48" i="110"/>
  <c r="V48" i="110"/>
  <c r="AH55" i="110"/>
  <c r="V56" i="110"/>
  <c r="V60" i="110"/>
  <c r="P62" i="110"/>
  <c r="J65" i="110"/>
  <c r="V65" i="110"/>
  <c r="AB68" i="110"/>
  <c r="AB69" i="110"/>
  <c r="P70" i="110"/>
  <c r="AB70" i="110"/>
  <c r="AB73" i="110"/>
  <c r="P74" i="110"/>
  <c r="J76" i="110"/>
  <c r="V81" i="110"/>
  <c r="AH90" i="110"/>
  <c r="V93" i="110"/>
  <c r="AB95" i="110"/>
  <c r="V97" i="110"/>
  <c r="V109" i="110"/>
  <c r="AB111" i="110"/>
  <c r="V113" i="110"/>
  <c r="AB127" i="110"/>
  <c r="V130" i="110"/>
  <c r="AB134" i="110"/>
  <c r="V138" i="110"/>
  <c r="V142" i="110"/>
  <c r="D144" i="110"/>
  <c r="P144" i="110"/>
  <c r="J146" i="110"/>
  <c r="D148" i="110"/>
  <c r="J152" i="110"/>
  <c r="P155" i="110"/>
  <c r="D160" i="110"/>
  <c r="J163" i="110"/>
  <c r="V163" i="110"/>
  <c r="V164" i="110"/>
  <c r="P167" i="110"/>
  <c r="J170" i="110"/>
  <c r="P175" i="110"/>
  <c r="AB175" i="110"/>
  <c r="AB176" i="110"/>
  <c r="J180" i="110"/>
  <c r="V187" i="110"/>
  <c r="D22" i="111"/>
  <c r="P22" i="111"/>
  <c r="AB23" i="111"/>
  <c r="Y21" i="111"/>
  <c r="P26" i="111"/>
  <c r="AB26" i="111"/>
  <c r="D31" i="111"/>
  <c r="P31" i="111"/>
  <c r="AB31" i="111"/>
  <c r="V34" i="111"/>
  <c r="D42" i="111"/>
  <c r="P42" i="111"/>
  <c r="AB44" i="111"/>
  <c r="P45" i="111"/>
  <c r="AB49" i="111"/>
  <c r="P53" i="111"/>
  <c r="P61" i="111"/>
  <c r="AB63" i="111"/>
  <c r="P64" i="111"/>
  <c r="AB64" i="111"/>
  <c r="P68" i="111"/>
  <c r="AB68" i="111"/>
  <c r="P75" i="111"/>
  <c r="AB75" i="111"/>
  <c r="AB76" i="111"/>
  <c r="V82" i="111"/>
  <c r="D84" i="111"/>
  <c r="P84" i="111"/>
  <c r="AB85" i="111"/>
  <c r="J87" i="111"/>
  <c r="J92" i="111"/>
  <c r="D94" i="111"/>
  <c r="P97" i="111"/>
  <c r="AB100" i="111"/>
  <c r="J102" i="111"/>
  <c r="V102" i="111"/>
  <c r="V110" i="111"/>
  <c r="P112" i="111"/>
  <c r="AB112" i="111"/>
  <c r="J114" i="111"/>
  <c r="D119" i="111"/>
  <c r="D131" i="111"/>
  <c r="AB131" i="111"/>
  <c r="D136" i="111"/>
  <c r="D137" i="111"/>
  <c r="V141" i="111"/>
  <c r="P144" i="111"/>
  <c r="V150" i="111"/>
  <c r="P152" i="111"/>
  <c r="J154" i="111"/>
  <c r="V154" i="111"/>
  <c r="J159" i="111"/>
  <c r="AB161" i="111"/>
  <c r="J166" i="111"/>
  <c r="P168" i="111"/>
  <c r="V170" i="111"/>
  <c r="P172" i="111"/>
  <c r="V176" i="111"/>
  <c r="V179" i="111"/>
  <c r="D181" i="111"/>
  <c r="AB185" i="111"/>
  <c r="J187" i="111"/>
  <c r="AH21" i="112"/>
  <c r="V22" i="112"/>
  <c r="S21" i="112"/>
  <c r="D24" i="112"/>
  <c r="V26" i="112"/>
  <c r="D28" i="112"/>
  <c r="V30" i="112"/>
  <c r="D32" i="112"/>
  <c r="V34" i="112"/>
  <c r="D36" i="112"/>
  <c r="V42" i="112"/>
  <c r="D44" i="112"/>
  <c r="D50" i="112"/>
  <c r="P50" i="112"/>
  <c r="AB52" i="112"/>
  <c r="P53" i="112"/>
  <c r="AI55" i="112"/>
  <c r="P57" i="112"/>
  <c r="AB57" i="112"/>
  <c r="D67" i="112"/>
  <c r="AB68" i="112"/>
  <c r="AB69" i="112"/>
  <c r="V74" i="112"/>
  <c r="P76" i="112"/>
  <c r="AB80" i="112"/>
  <c r="V82" i="112"/>
  <c r="P84" i="112"/>
  <c r="V90" i="112"/>
  <c r="V94" i="112"/>
  <c r="D96" i="112"/>
  <c r="AB97" i="112"/>
  <c r="P102" i="112"/>
  <c r="AB102" i="112"/>
  <c r="P109" i="112"/>
  <c r="AB110" i="112"/>
  <c r="P112" i="112"/>
  <c r="AB112" i="112"/>
  <c r="P113" i="112"/>
  <c r="S140" i="112"/>
  <c r="AE140" i="112"/>
  <c r="J148" i="112"/>
  <c r="V148" i="112"/>
  <c r="P152" i="112"/>
  <c r="AB152" i="112"/>
  <c r="D168" i="112"/>
  <c r="AB168" i="112"/>
  <c r="J170" i="112"/>
  <c r="V170" i="112"/>
  <c r="D183" i="112"/>
  <c r="P183" i="112"/>
  <c r="AB183" i="112"/>
  <c r="D22" i="113"/>
  <c r="M21" i="113"/>
  <c r="J24" i="113"/>
  <c r="D26" i="113"/>
  <c r="J28" i="113"/>
  <c r="J32" i="113"/>
  <c r="V32" i="113"/>
  <c r="AB34" i="113"/>
  <c r="J36" i="113"/>
  <c r="V36" i="113"/>
  <c r="J40" i="113"/>
  <c r="AB42" i="113"/>
  <c r="J44" i="113"/>
  <c r="AB46" i="113"/>
  <c r="J108" i="113"/>
  <c r="V111" i="113"/>
  <c r="D113" i="113"/>
  <c r="AB113" i="113"/>
  <c r="P128" i="113"/>
  <c r="P129" i="113"/>
  <c r="AB129" i="113"/>
  <c r="J136" i="113"/>
  <c r="D138" i="113"/>
  <c r="V142" i="113"/>
  <c r="P144" i="113"/>
  <c r="AB144" i="113"/>
  <c r="D158" i="113"/>
  <c r="P158" i="113"/>
  <c r="AB158" i="113"/>
  <c r="P159" i="113"/>
  <c r="J162" i="113"/>
  <c r="V162" i="113"/>
  <c r="G174" i="113"/>
  <c r="S174" i="113"/>
  <c r="AE174" i="113"/>
  <c r="D178" i="113"/>
  <c r="AB188" i="113"/>
  <c r="AB53" i="114"/>
  <c r="J147" i="107"/>
  <c r="V147" i="107"/>
  <c r="D148" i="107"/>
  <c r="AB151" i="107"/>
  <c r="V153" i="107"/>
  <c r="AB160" i="107"/>
  <c r="V161" i="107"/>
  <c r="D166" i="107"/>
  <c r="D168" i="107"/>
  <c r="D171" i="107"/>
  <c r="P171" i="107"/>
  <c r="AB172" i="107"/>
  <c r="V175" i="107"/>
  <c r="J176" i="107"/>
  <c r="V176" i="107"/>
  <c r="P179" i="107"/>
  <c r="AB179" i="107"/>
  <c r="AB180" i="107"/>
  <c r="V181" i="107"/>
  <c r="J182" i="107"/>
  <c r="V182" i="107"/>
  <c r="P183" i="107"/>
  <c r="V185" i="107"/>
  <c r="D186" i="107"/>
  <c r="V186" i="107"/>
  <c r="P189" i="107"/>
  <c r="J22" i="109"/>
  <c r="J26" i="109"/>
  <c r="J30" i="109"/>
  <c r="J34" i="109"/>
  <c r="AH38" i="109"/>
  <c r="V39" i="109"/>
  <c r="AB41" i="109"/>
  <c r="V43" i="109"/>
  <c r="AB45" i="109"/>
  <c r="D51" i="109"/>
  <c r="P51" i="109"/>
  <c r="AB56" i="109"/>
  <c r="AB57" i="109"/>
  <c r="V60" i="109"/>
  <c r="D63" i="109"/>
  <c r="V65" i="109"/>
  <c r="D67" i="109"/>
  <c r="D68" i="109"/>
  <c r="D73" i="109"/>
  <c r="D77" i="109"/>
  <c r="J80" i="109"/>
  <c r="V80" i="109"/>
  <c r="D82" i="109"/>
  <c r="AH83" i="109"/>
  <c r="AB83" i="109"/>
  <c r="AH86" i="109"/>
  <c r="V94" i="109"/>
  <c r="AH100" i="109"/>
  <c r="J102" i="109"/>
  <c r="V102" i="109"/>
  <c r="V113" i="109"/>
  <c r="D121" i="109"/>
  <c r="P121" i="109"/>
  <c r="J125" i="109"/>
  <c r="S123" i="109"/>
  <c r="V131" i="109"/>
  <c r="D135" i="109"/>
  <c r="V142" i="109"/>
  <c r="S140" i="109"/>
  <c r="P145" i="109"/>
  <c r="V149" i="109"/>
  <c r="D153" i="109"/>
  <c r="J159" i="109"/>
  <c r="V159" i="109"/>
  <c r="D162" i="109"/>
  <c r="P163" i="109"/>
  <c r="AB163" i="109"/>
  <c r="P164" i="109"/>
  <c r="J167" i="109"/>
  <c r="V167" i="109"/>
  <c r="P170" i="109"/>
  <c r="AB170" i="109"/>
  <c r="G174" i="109"/>
  <c r="P176" i="109"/>
  <c r="AB176" i="109"/>
  <c r="V183" i="109"/>
  <c r="AH185" i="109"/>
  <c r="P185" i="109"/>
  <c r="AB187" i="109"/>
  <c r="AB188" i="109"/>
  <c r="P189" i="109"/>
  <c r="AB189" i="109"/>
  <c r="P23" i="110"/>
  <c r="J25" i="110"/>
  <c r="J26" i="110"/>
  <c r="J29" i="110"/>
  <c r="V29" i="110"/>
  <c r="P32" i="110"/>
  <c r="AB32" i="110"/>
  <c r="AB33" i="110"/>
  <c r="P36" i="110"/>
  <c r="AH38" i="110"/>
  <c r="V39" i="110"/>
  <c r="D41" i="110"/>
  <c r="P41" i="110"/>
  <c r="D42" i="110"/>
  <c r="AB44" i="110"/>
  <c r="AB45" i="110"/>
  <c r="V47" i="110"/>
  <c r="AB49" i="110"/>
  <c r="V51" i="110"/>
  <c r="AB57" i="110"/>
  <c r="V59" i="110"/>
  <c r="AB61" i="110"/>
  <c r="J63" i="110"/>
  <c r="V63" i="110"/>
  <c r="J73" i="110"/>
  <c r="J75" i="110"/>
  <c r="V75" i="110"/>
  <c r="AH80" i="110"/>
  <c r="V80" i="110"/>
  <c r="AH89" i="110"/>
  <c r="J92" i="110"/>
  <c r="AH94" i="110"/>
  <c r="J96" i="110"/>
  <c r="AH106" i="110"/>
  <c r="J108" i="110"/>
  <c r="AH110" i="110"/>
  <c r="J112" i="110"/>
  <c r="AB126" i="110"/>
  <c r="V129" i="110"/>
  <c r="P131" i="110"/>
  <c r="AB131" i="110"/>
  <c r="AB133" i="110"/>
  <c r="V135" i="110"/>
  <c r="D142" i="110"/>
  <c r="P143" i="110"/>
  <c r="V145" i="110"/>
  <c r="AB147" i="110"/>
  <c r="V151" i="110"/>
  <c r="D154" i="110"/>
  <c r="AB159" i="110"/>
  <c r="J161" i="110"/>
  <c r="V162" i="110"/>
  <c r="D166" i="110"/>
  <c r="P166" i="110"/>
  <c r="AB166" i="110"/>
  <c r="V169" i="110"/>
  <c r="J177" i="110"/>
  <c r="V178" i="110"/>
  <c r="V179" i="110"/>
  <c r="AH181" i="110"/>
  <c r="P181" i="110"/>
  <c r="J184" i="110"/>
  <c r="AB189" i="110"/>
  <c r="J23" i="111"/>
  <c r="J27" i="111"/>
  <c r="V27" i="111"/>
  <c r="J28" i="111"/>
  <c r="D30" i="111"/>
  <c r="P30" i="111"/>
  <c r="J32" i="111"/>
  <c r="D34" i="111"/>
  <c r="AB36" i="111"/>
  <c r="AB39" i="111"/>
  <c r="P40" i="111"/>
  <c r="AH41" i="111"/>
  <c r="P41" i="111"/>
  <c r="AB41" i="111"/>
  <c r="AB43" i="111"/>
  <c r="P47" i="111"/>
  <c r="AB47" i="111"/>
  <c r="P48" i="111"/>
  <c r="D52" i="111"/>
  <c r="P52" i="111"/>
  <c r="AB56" i="111"/>
  <c r="AH60" i="111"/>
  <c r="P60" i="111"/>
  <c r="AB60" i="111"/>
  <c r="P67" i="111"/>
  <c r="AB67" i="111"/>
  <c r="D74" i="111"/>
  <c r="AB74" i="111"/>
  <c r="J77" i="111"/>
  <c r="V77" i="111"/>
  <c r="V78" i="111"/>
  <c r="J80" i="111"/>
  <c r="P83" i="111"/>
  <c r="J85" i="111"/>
  <c r="V86" i="111"/>
  <c r="AH89" i="111"/>
  <c r="D90" i="111"/>
  <c r="P93" i="111"/>
  <c r="AB96" i="111"/>
  <c r="V101" i="111"/>
  <c r="D103" i="111"/>
  <c r="P103" i="111"/>
  <c r="D104" i="111"/>
  <c r="J107" i="111"/>
  <c r="V107" i="111"/>
  <c r="J108" i="111"/>
  <c r="D110" i="111"/>
  <c r="P111" i="111"/>
  <c r="V113" i="111"/>
  <c r="D118" i="111"/>
  <c r="J120" i="111"/>
  <c r="J124" i="111"/>
  <c r="J127" i="111"/>
  <c r="D129" i="111"/>
  <c r="J132" i="111"/>
  <c r="V132" i="111"/>
  <c r="J133" i="111"/>
  <c r="D135" i="111"/>
  <c r="P135" i="111"/>
  <c r="AH140" i="111"/>
  <c r="D142" i="111"/>
  <c r="P142" i="111"/>
  <c r="AB143" i="111"/>
  <c r="J145" i="111"/>
  <c r="V145" i="111"/>
  <c r="J147" i="111"/>
  <c r="J148" i="111"/>
  <c r="V148" i="111"/>
  <c r="AH151" i="111"/>
  <c r="AB151" i="111"/>
  <c r="J153" i="111"/>
  <c r="D155" i="111"/>
  <c r="AH157" i="111"/>
  <c r="V158" i="111"/>
  <c r="J162" i="111"/>
  <c r="V165" i="111"/>
  <c r="D167" i="111"/>
  <c r="AH171" i="111"/>
  <c r="AB171" i="111"/>
  <c r="J175" i="111"/>
  <c r="V175" i="111"/>
  <c r="D177" i="111"/>
  <c r="P180" i="111"/>
  <c r="V186" i="111"/>
  <c r="AI21" i="112"/>
  <c r="J25" i="112"/>
  <c r="J29" i="112"/>
  <c r="J33" i="112"/>
  <c r="AH49" i="112"/>
  <c r="P49" i="112"/>
  <c r="AB51" i="112"/>
  <c r="AB53" i="112"/>
  <c r="D56" i="112"/>
  <c r="AB56" i="112"/>
  <c r="P62" i="112"/>
  <c r="AB62" i="112"/>
  <c r="AH66" i="112"/>
  <c r="P66" i="112"/>
  <c r="AB66" i="112"/>
  <c r="D75" i="112"/>
  <c r="P75" i="112"/>
  <c r="P78" i="112"/>
  <c r="AB78" i="112"/>
  <c r="D83" i="112"/>
  <c r="P83" i="112"/>
  <c r="P86" i="112"/>
  <c r="AB86" i="112"/>
  <c r="P87" i="112"/>
  <c r="AI89" i="112"/>
  <c r="P91" i="112"/>
  <c r="AH95" i="112"/>
  <c r="P95" i="112"/>
  <c r="AB95" i="112"/>
  <c r="J99" i="112"/>
  <c r="P101" i="112"/>
  <c r="AB101" i="112"/>
  <c r="AE123" i="112"/>
  <c r="Y123" i="112"/>
  <c r="V127" i="112"/>
  <c r="V131" i="112"/>
  <c r="V135" i="112"/>
  <c r="J147" i="112"/>
  <c r="P167" i="112"/>
  <c r="D180" i="112"/>
  <c r="Y21" i="113"/>
  <c r="D95" i="113"/>
  <c r="J98" i="113"/>
  <c r="V99" i="113"/>
  <c r="AB116" i="113"/>
  <c r="AH104" i="114"/>
  <c r="J104" i="114"/>
  <c r="AH155" i="114"/>
  <c r="J155" i="114"/>
  <c r="P147" i="107"/>
  <c r="V150" i="107"/>
  <c r="AB154" i="107"/>
  <c r="AH157" i="107"/>
  <c r="D158" i="107"/>
  <c r="AB166" i="107"/>
  <c r="J168" i="107"/>
  <c r="AB170" i="107"/>
  <c r="AB176" i="107"/>
  <c r="V189" i="107"/>
  <c r="AH21" i="109"/>
  <c r="S21" i="109"/>
  <c r="AE21" i="109"/>
  <c r="AH25" i="109"/>
  <c r="AB26" i="109"/>
  <c r="AH29" i="109"/>
  <c r="V29" i="109"/>
  <c r="AB30" i="109"/>
  <c r="D31" i="109"/>
  <c r="AH33" i="109"/>
  <c r="V33" i="109"/>
  <c r="AB34" i="109"/>
  <c r="D35" i="109"/>
  <c r="AI38" i="109"/>
  <c r="P39" i="109"/>
  <c r="P40" i="109"/>
  <c r="J42" i="109"/>
  <c r="V42" i="109"/>
  <c r="P43" i="109"/>
  <c r="P44" i="109"/>
  <c r="J47" i="109"/>
  <c r="D48" i="109"/>
  <c r="D50" i="109"/>
  <c r="V51" i="109"/>
  <c r="AH52" i="109"/>
  <c r="AB60" i="109"/>
  <c r="D61" i="109"/>
  <c r="P61" i="109"/>
  <c r="AB61" i="109"/>
  <c r="V64" i="109"/>
  <c r="D66" i="109"/>
  <c r="P66" i="109"/>
  <c r="AB67" i="109"/>
  <c r="AB68" i="109"/>
  <c r="J69" i="109"/>
  <c r="AB69" i="109"/>
  <c r="P70" i="109"/>
  <c r="AB70" i="109"/>
  <c r="AI72" i="109"/>
  <c r="J76" i="109"/>
  <c r="J78" i="109"/>
  <c r="V79" i="109"/>
  <c r="D81" i="109"/>
  <c r="P82" i="109"/>
  <c r="V84" i="109"/>
  <c r="P85" i="109"/>
  <c r="D86" i="109"/>
  <c r="AB86" i="109"/>
  <c r="AH89" i="109"/>
  <c r="AH94" i="109"/>
  <c r="D95" i="109"/>
  <c r="AB98" i="109"/>
  <c r="J100" i="109"/>
  <c r="V101" i="109"/>
  <c r="D102" i="109"/>
  <c r="D103" i="109"/>
  <c r="AI106" i="109"/>
  <c r="AB110" i="109"/>
  <c r="P111" i="109"/>
  <c r="D112" i="109"/>
  <c r="V112" i="109"/>
  <c r="J116" i="109"/>
  <c r="V117" i="109"/>
  <c r="V118" i="109"/>
  <c r="D120" i="109"/>
  <c r="AI123" i="109"/>
  <c r="AB125" i="109"/>
  <c r="D126" i="109"/>
  <c r="P126" i="109"/>
  <c r="Y123" i="109"/>
  <c r="V130" i="109"/>
  <c r="D131" i="109"/>
  <c r="D133" i="109"/>
  <c r="P134" i="109"/>
  <c r="V136" i="109"/>
  <c r="D141" i="109"/>
  <c r="V141" i="109"/>
  <c r="AE140" i="109"/>
  <c r="J144" i="109"/>
  <c r="AB144" i="109"/>
  <c r="V145" i="109"/>
  <c r="V146" i="109"/>
  <c r="D147" i="109"/>
  <c r="D149" i="109"/>
  <c r="D150" i="109"/>
  <c r="P150" i="109"/>
  <c r="AB150" i="109"/>
  <c r="AB152" i="109"/>
  <c r="J154" i="109"/>
  <c r="V154" i="109"/>
  <c r="D155" i="109"/>
  <c r="P161" i="109"/>
  <c r="J162" i="109"/>
  <c r="P166" i="109"/>
  <c r="D169" i="109"/>
  <c r="J171" i="109"/>
  <c r="J172" i="109"/>
  <c r="D175" i="109"/>
  <c r="J177" i="109"/>
  <c r="V177" i="109"/>
  <c r="J178" i="109"/>
  <c r="D179" i="109"/>
  <c r="V181" i="109"/>
  <c r="P184" i="109"/>
  <c r="AB184" i="109"/>
  <c r="V185" i="109"/>
  <c r="AB22" i="110"/>
  <c r="J24" i="110"/>
  <c r="V24" i="110"/>
  <c r="D28" i="110"/>
  <c r="V28" i="110"/>
  <c r="P29" i="110"/>
  <c r="P31" i="110"/>
  <c r="J33" i="110"/>
  <c r="J34" i="110"/>
  <c r="V35" i="110"/>
  <c r="P40" i="110"/>
  <c r="AB40" i="110"/>
  <c r="AB41" i="110"/>
  <c r="J45" i="110"/>
  <c r="P51" i="110"/>
  <c r="J53" i="110"/>
  <c r="AH58" i="110"/>
  <c r="V58" i="110"/>
  <c r="P59" i="110"/>
  <c r="J62" i="110"/>
  <c r="V62" i="110"/>
  <c r="AB65" i="110"/>
  <c r="J68" i="110"/>
  <c r="P69" i="110"/>
  <c r="D70" i="110"/>
  <c r="V70" i="110"/>
  <c r="D74" i="110"/>
  <c r="V74" i="110"/>
  <c r="J77" i="110"/>
  <c r="AH79" i="110"/>
  <c r="AB84" i="110"/>
  <c r="D85" i="110"/>
  <c r="J86" i="110"/>
  <c r="AB87" i="110"/>
  <c r="V91" i="110"/>
  <c r="AB92" i="110"/>
  <c r="D93" i="110"/>
  <c r="V95" i="110"/>
  <c r="D96" i="110"/>
  <c r="AB100" i="110"/>
  <c r="D101" i="110"/>
  <c r="J102" i="110"/>
  <c r="AB103" i="110"/>
  <c r="P104" i="110"/>
  <c r="AI106" i="110"/>
  <c r="V107" i="110"/>
  <c r="AB108" i="110"/>
  <c r="D109" i="110"/>
  <c r="V111" i="110"/>
  <c r="D112" i="110"/>
  <c r="AB116" i="110"/>
  <c r="D117" i="110"/>
  <c r="J118" i="110"/>
  <c r="AB119" i="110"/>
  <c r="P120" i="110"/>
  <c r="AI123" i="110"/>
  <c r="Y123" i="110"/>
  <c r="V127" i="110"/>
  <c r="D128" i="110"/>
  <c r="P129" i="110"/>
  <c r="AB130" i="110"/>
  <c r="J131" i="110"/>
  <c r="V134" i="110"/>
  <c r="AB138" i="110"/>
  <c r="P141" i="110"/>
  <c r="AB142" i="110"/>
  <c r="V143" i="110"/>
  <c r="D151" i="110"/>
  <c r="P152" i="110"/>
  <c r="J155" i="110"/>
  <c r="V155" i="110"/>
  <c r="J158" i="110"/>
  <c r="D163" i="110"/>
  <c r="P163" i="110"/>
  <c r="AB164" i="110"/>
  <c r="P165" i="110"/>
  <c r="J166" i="110"/>
  <c r="J168" i="110"/>
  <c r="D169" i="110"/>
  <c r="AB169" i="110"/>
  <c r="D170" i="110"/>
  <c r="P172" i="110"/>
  <c r="AH174" i="110"/>
  <c r="J175" i="110"/>
  <c r="V175" i="110"/>
  <c r="V176" i="110"/>
  <c r="AB177" i="110"/>
  <c r="AB179" i="110"/>
  <c r="D180" i="110"/>
  <c r="P180" i="110"/>
  <c r="AB180" i="110"/>
  <c r="V181" i="110"/>
  <c r="V183" i="110"/>
  <c r="P184" i="110"/>
  <c r="D187" i="110"/>
  <c r="M191" i="111"/>
  <c r="J22" i="111"/>
  <c r="V22" i="111"/>
  <c r="P23" i="111"/>
  <c r="S21" i="111"/>
  <c r="V25" i="111"/>
  <c r="D26" i="111"/>
  <c r="V26" i="111"/>
  <c r="P29" i="111"/>
  <c r="J31" i="111"/>
  <c r="V31" i="111"/>
  <c r="AH33" i="111"/>
  <c r="P33" i="111"/>
  <c r="J35" i="111"/>
  <c r="AB40" i="111"/>
  <c r="V42" i="111"/>
  <c r="J43" i="111"/>
  <c r="V48" i="111"/>
  <c r="D51" i="111"/>
  <c r="P51" i="111"/>
  <c r="AB51" i="111"/>
  <c r="V52" i="111"/>
  <c r="D58" i="111"/>
  <c r="P59" i="111"/>
  <c r="AB59" i="111"/>
  <c r="D62" i="111"/>
  <c r="AB66" i="111"/>
  <c r="J67" i="111"/>
  <c r="P73" i="111"/>
  <c r="V74" i="111"/>
  <c r="V75" i="111"/>
  <c r="P82" i="111"/>
  <c r="AB82" i="111"/>
  <c r="V83" i="111"/>
  <c r="J84" i="111"/>
  <c r="V84" i="111"/>
  <c r="P85" i="111"/>
  <c r="P87" i="111"/>
  <c r="J90" i="111"/>
  <c r="AB92" i="111"/>
  <c r="V93" i="111"/>
  <c r="D98" i="111"/>
  <c r="AB102" i="111"/>
  <c r="AB103" i="111"/>
  <c r="J104" i="111"/>
  <c r="AI106" i="111"/>
  <c r="AH106" i="111"/>
  <c r="P109" i="111"/>
  <c r="AB110" i="111"/>
  <c r="V111" i="111"/>
  <c r="V112" i="111"/>
  <c r="AB113" i="111"/>
  <c r="D114" i="111"/>
  <c r="P115" i="111"/>
  <c r="AB115" i="111"/>
  <c r="AB117" i="111"/>
  <c r="J118" i="111"/>
  <c r="V119" i="111"/>
  <c r="AH123" i="111"/>
  <c r="D125" i="111"/>
  <c r="P128" i="111"/>
  <c r="J130" i="111"/>
  <c r="V131" i="111"/>
  <c r="P134" i="111"/>
  <c r="J136" i="111"/>
  <c r="AB141" i="111"/>
  <c r="Y140" i="111"/>
  <c r="AB145" i="111"/>
  <c r="D150" i="111"/>
  <c r="V152" i="111"/>
  <c r="P153" i="111"/>
  <c r="P154" i="111"/>
  <c r="AH155" i="111"/>
  <c r="AB159" i="111"/>
  <c r="J161" i="111"/>
  <c r="V161" i="111"/>
  <c r="AB162" i="111"/>
  <c r="D163" i="111"/>
  <c r="AH166" i="111"/>
  <c r="P166" i="111"/>
  <c r="J167" i="111"/>
  <c r="J168" i="111"/>
  <c r="P169" i="111"/>
  <c r="J172" i="111"/>
  <c r="V172" i="111"/>
  <c r="AI174" i="111"/>
  <c r="P176" i="111"/>
  <c r="M174" i="111"/>
  <c r="AH177" i="111"/>
  <c r="J179" i="111"/>
  <c r="AB179" i="111"/>
  <c r="V180" i="111"/>
  <c r="AB182" i="111"/>
  <c r="D183" i="111"/>
  <c r="J185" i="111"/>
  <c r="V185" i="111"/>
  <c r="AB186" i="111"/>
  <c r="D187" i="111"/>
  <c r="D22" i="112"/>
  <c r="M21" i="112"/>
  <c r="AH24" i="112"/>
  <c r="V24" i="112"/>
  <c r="AB25" i="112"/>
  <c r="D26" i="112"/>
  <c r="AH28" i="112"/>
  <c r="V28" i="112"/>
  <c r="AB29" i="112"/>
  <c r="D30" i="112"/>
  <c r="AH32" i="112"/>
  <c r="V32" i="112"/>
  <c r="AB33" i="112"/>
  <c r="D34" i="112"/>
  <c r="AH36" i="112"/>
  <c r="V36" i="112"/>
  <c r="P42" i="112"/>
  <c r="V43" i="112"/>
  <c r="J44" i="112"/>
  <c r="D45" i="112"/>
  <c r="P47" i="112"/>
  <c r="AB47" i="112"/>
  <c r="P48" i="112"/>
  <c r="AB48" i="112"/>
  <c r="V49" i="112"/>
  <c r="J52" i="112"/>
  <c r="J53" i="112"/>
  <c r="AB58" i="112"/>
  <c r="J60" i="112"/>
  <c r="AB60" i="112"/>
  <c r="AB61" i="112"/>
  <c r="D64" i="112"/>
  <c r="P65" i="112"/>
  <c r="AB65" i="112"/>
  <c r="D68" i="112"/>
  <c r="AB70" i="112"/>
  <c r="D74" i="112"/>
  <c r="P74" i="112"/>
  <c r="AB74" i="112"/>
  <c r="V75" i="112"/>
  <c r="V79" i="112"/>
  <c r="D82" i="112"/>
  <c r="P82" i="112"/>
  <c r="AB82" i="112"/>
  <c r="V83" i="112"/>
  <c r="V87" i="112"/>
  <c r="D93" i="112"/>
  <c r="P94" i="112"/>
  <c r="AB94" i="112"/>
  <c r="D97" i="112"/>
  <c r="V98" i="112"/>
  <c r="AB99" i="112"/>
  <c r="J108" i="112"/>
  <c r="D110" i="112"/>
  <c r="AB115" i="112"/>
  <c r="V145" i="112"/>
  <c r="V155" i="112"/>
  <c r="Y157" i="112"/>
  <c r="AB166" i="112"/>
  <c r="M174" i="112"/>
  <c r="D179" i="112"/>
  <c r="AB189" i="112"/>
  <c r="D51" i="113"/>
  <c r="V59" i="113"/>
  <c r="V63" i="113"/>
  <c r="V67" i="113"/>
  <c r="V77" i="113"/>
  <c r="AB79" i="113"/>
  <c r="V81" i="113"/>
  <c r="J92" i="113"/>
  <c r="AB94" i="113"/>
  <c r="AE123" i="113"/>
  <c r="D131" i="113"/>
  <c r="P131" i="113"/>
  <c r="J134" i="113"/>
  <c r="AB150" i="113"/>
  <c r="AB152" i="113"/>
  <c r="V154" i="113"/>
  <c r="P165" i="113"/>
  <c r="D166" i="113"/>
  <c r="P166" i="113"/>
  <c r="AB166" i="113"/>
  <c r="P167" i="113"/>
  <c r="J169" i="113"/>
  <c r="V169" i="113"/>
  <c r="V182" i="113"/>
  <c r="J181" i="113"/>
  <c r="V183" i="113"/>
  <c r="J184" i="113"/>
  <c r="V184" i="113"/>
  <c r="P187" i="113"/>
  <c r="AB187" i="113"/>
  <c r="V28" i="114"/>
  <c r="G21" i="114"/>
  <c r="V29" i="114"/>
  <c r="D31" i="114"/>
  <c r="D35" i="114"/>
  <c r="P35" i="114"/>
  <c r="P42" i="114"/>
  <c r="P51" i="114"/>
  <c r="AB51" i="114"/>
  <c r="P63" i="114"/>
  <c r="AB74" i="114"/>
  <c r="D99" i="114"/>
  <c r="AH99" i="114"/>
  <c r="AB127" i="114"/>
  <c r="V170" i="114"/>
  <c r="AH187" i="114"/>
  <c r="J187" i="114"/>
  <c r="Y191" i="115"/>
  <c r="AB23" i="115"/>
  <c r="D27" i="115"/>
  <c r="D64" i="115"/>
  <c r="J177" i="115"/>
  <c r="J46" i="116"/>
  <c r="D108" i="116"/>
  <c r="D124" i="116"/>
  <c r="AB113" i="112"/>
  <c r="P114" i="112"/>
  <c r="P118" i="112"/>
  <c r="AB118" i="112"/>
  <c r="AH123" i="112"/>
  <c r="D124" i="112"/>
  <c r="M123" i="112"/>
  <c r="J126" i="112"/>
  <c r="V126" i="112"/>
  <c r="V130" i="112"/>
  <c r="D132" i="112"/>
  <c r="J134" i="112"/>
  <c r="V134" i="112"/>
  <c r="V138" i="112"/>
  <c r="V144" i="112"/>
  <c r="V146" i="112"/>
  <c r="P149" i="112"/>
  <c r="AB149" i="112"/>
  <c r="J153" i="112"/>
  <c r="V153" i="112"/>
  <c r="V154" i="112"/>
  <c r="D158" i="112"/>
  <c r="P161" i="112"/>
  <c r="AB164" i="112"/>
  <c r="D172" i="112"/>
  <c r="AI174" i="112"/>
  <c r="J175" i="112"/>
  <c r="V175" i="112"/>
  <c r="J176" i="112"/>
  <c r="D178" i="112"/>
  <c r="AB179" i="112"/>
  <c r="AB182" i="112"/>
  <c r="D187" i="112"/>
  <c r="AB187" i="112"/>
  <c r="AB188" i="112"/>
  <c r="AH21" i="113"/>
  <c r="AE191" i="113"/>
  <c r="J23" i="113"/>
  <c r="V23" i="113"/>
  <c r="P25" i="113"/>
  <c r="J27" i="113"/>
  <c r="V27" i="113"/>
  <c r="AH29" i="113"/>
  <c r="P29" i="113"/>
  <c r="V31" i="113"/>
  <c r="V35" i="113"/>
  <c r="V39" i="113"/>
  <c r="V43" i="113"/>
  <c r="V47" i="113"/>
  <c r="V52" i="113"/>
  <c r="D56" i="113"/>
  <c r="P56" i="113"/>
  <c r="AB56" i="113"/>
  <c r="D60" i="113"/>
  <c r="P60" i="113"/>
  <c r="AB60" i="113"/>
  <c r="D64" i="113"/>
  <c r="P64" i="113"/>
  <c r="AB64" i="113"/>
  <c r="D68" i="113"/>
  <c r="P68" i="113"/>
  <c r="AB68" i="113"/>
  <c r="AB74" i="113"/>
  <c r="AB78" i="113"/>
  <c r="D85" i="113"/>
  <c r="V90" i="113"/>
  <c r="J91" i="113"/>
  <c r="V91" i="113"/>
  <c r="P93" i="113"/>
  <c r="J96" i="113"/>
  <c r="V97" i="113"/>
  <c r="P100" i="113"/>
  <c r="P101" i="113"/>
  <c r="AB102" i="113"/>
  <c r="J104" i="113"/>
  <c r="V107" i="113"/>
  <c r="P112" i="113"/>
  <c r="J115" i="113"/>
  <c r="V115" i="113"/>
  <c r="J117" i="113"/>
  <c r="V117" i="113"/>
  <c r="J118" i="113"/>
  <c r="V119" i="113"/>
  <c r="D126" i="113"/>
  <c r="AB126" i="113"/>
  <c r="P137" i="113"/>
  <c r="J145" i="113"/>
  <c r="D147" i="113"/>
  <c r="P148" i="113"/>
  <c r="P149" i="113"/>
  <c r="J152" i="113"/>
  <c r="J153" i="113"/>
  <c r="D155" i="113"/>
  <c r="AH164" i="113"/>
  <c r="P164" i="113"/>
  <c r="V168" i="113"/>
  <c r="AH170" i="113"/>
  <c r="P170" i="113"/>
  <c r="AB172" i="113"/>
  <c r="AI174" i="113"/>
  <c r="AB175" i="113"/>
  <c r="P176" i="113"/>
  <c r="AB176" i="113"/>
  <c r="P177" i="113"/>
  <c r="J179" i="113"/>
  <c r="V179" i="113"/>
  <c r="D186" i="113"/>
  <c r="J188" i="113"/>
  <c r="J189" i="113"/>
  <c r="G191" i="114"/>
  <c r="S191" i="114"/>
  <c r="AE191" i="114"/>
  <c r="Y21" i="114"/>
  <c r="D25" i="114"/>
  <c r="P34" i="114"/>
  <c r="AB34" i="114"/>
  <c r="J36" i="114"/>
  <c r="V36" i="114"/>
  <c r="D41" i="114"/>
  <c r="P41" i="114"/>
  <c r="D46" i="114"/>
  <c r="P46" i="114"/>
  <c r="AB46" i="114"/>
  <c r="P47" i="114"/>
  <c r="AB47" i="114"/>
  <c r="AB49" i="114"/>
  <c r="J56" i="114"/>
  <c r="P58" i="114"/>
  <c r="AB58" i="114"/>
  <c r="AB62" i="114"/>
  <c r="AH89" i="114"/>
  <c r="AH91" i="114"/>
  <c r="AH117" i="114"/>
  <c r="V160" i="114"/>
  <c r="Y157" i="114"/>
  <c r="J75" i="115"/>
  <c r="D107" i="116"/>
  <c r="P120" i="116"/>
  <c r="J102" i="112"/>
  <c r="J103" i="112"/>
  <c r="D108" i="112"/>
  <c r="AB108" i="112"/>
  <c r="D116" i="112"/>
  <c r="D117" i="112"/>
  <c r="P117" i="112"/>
  <c r="AB117" i="112"/>
  <c r="J118" i="112"/>
  <c r="V121" i="112"/>
  <c r="AI123" i="112"/>
  <c r="J125" i="112"/>
  <c r="V129" i="112"/>
  <c r="P130" i="112"/>
  <c r="J133" i="112"/>
  <c r="V137" i="112"/>
  <c r="P138" i="112"/>
  <c r="AH140" i="112"/>
  <c r="J142" i="112"/>
  <c r="D143" i="112"/>
  <c r="D144" i="112"/>
  <c r="AB146" i="112"/>
  <c r="P148" i="112"/>
  <c r="AB148" i="112"/>
  <c r="J151" i="112"/>
  <c r="D152" i="112"/>
  <c r="V152" i="112"/>
  <c r="AB154" i="112"/>
  <c r="J158" i="112"/>
  <c r="AB160" i="112"/>
  <c r="V161" i="112"/>
  <c r="J168" i="112"/>
  <c r="D170" i="112"/>
  <c r="P170" i="112"/>
  <c r="J172" i="112"/>
  <c r="AH174" i="112"/>
  <c r="P177" i="112"/>
  <c r="J179" i="112"/>
  <c r="AI179" i="112" s="1"/>
  <c r="J183" i="112"/>
  <c r="V183" i="112"/>
  <c r="J184" i="112"/>
  <c r="D186" i="112"/>
  <c r="J188" i="112"/>
  <c r="V189" i="112"/>
  <c r="J22" i="113"/>
  <c r="AB23" i="113"/>
  <c r="D24" i="113"/>
  <c r="J26" i="113"/>
  <c r="AB27" i="113"/>
  <c r="D28" i="113"/>
  <c r="J30" i="113"/>
  <c r="V30" i="113"/>
  <c r="D31" i="113"/>
  <c r="AB32" i="113"/>
  <c r="J34" i="113"/>
  <c r="D35" i="113"/>
  <c r="AB36" i="113"/>
  <c r="D39" i="113"/>
  <c r="AB40" i="113"/>
  <c r="J42" i="113"/>
  <c r="V42" i="113"/>
  <c r="D43" i="113"/>
  <c r="AB44" i="113"/>
  <c r="J46" i="113"/>
  <c r="D47" i="113"/>
  <c r="D49" i="113"/>
  <c r="P49" i="113"/>
  <c r="J50" i="113"/>
  <c r="D53" i="113"/>
  <c r="P53" i="113"/>
  <c r="J57" i="113"/>
  <c r="P58" i="113"/>
  <c r="AB59" i="113"/>
  <c r="J61" i="113"/>
  <c r="P62" i="113"/>
  <c r="AB63" i="113"/>
  <c r="J65" i="113"/>
  <c r="AB67" i="113"/>
  <c r="J69" i="113"/>
  <c r="P73" i="113"/>
  <c r="AB73" i="113"/>
  <c r="J74" i="113"/>
  <c r="J75" i="113"/>
  <c r="P77" i="113"/>
  <c r="AB77" i="113"/>
  <c r="J78" i="113"/>
  <c r="J79" i="113"/>
  <c r="P80" i="113"/>
  <c r="V85" i="113"/>
  <c r="J86" i="113"/>
  <c r="AB86" i="113"/>
  <c r="P87" i="113"/>
  <c r="J94" i="113"/>
  <c r="V94" i="113"/>
  <c r="V95" i="113"/>
  <c r="D97" i="113"/>
  <c r="AB97" i="113"/>
  <c r="D99" i="113"/>
  <c r="AB99" i="113"/>
  <c r="V100" i="113"/>
  <c r="J102" i="113"/>
  <c r="V103" i="113"/>
  <c r="J109" i="113"/>
  <c r="AB110" i="113"/>
  <c r="V112" i="113"/>
  <c r="D120" i="113"/>
  <c r="AB120" i="113"/>
  <c r="AB125" i="113"/>
  <c r="J126" i="113"/>
  <c r="AH128" i="113"/>
  <c r="J131" i="113"/>
  <c r="AB133" i="113"/>
  <c r="D134" i="113"/>
  <c r="P136" i="113"/>
  <c r="V137" i="113"/>
  <c r="P142" i="113"/>
  <c r="AB142" i="113"/>
  <c r="D145" i="113"/>
  <c r="P146" i="113"/>
  <c r="J147" i="113"/>
  <c r="AH147" i="113"/>
  <c r="V148" i="113"/>
  <c r="P151" i="113"/>
  <c r="P153" i="113"/>
  <c r="P154" i="113"/>
  <c r="AH155" i="113"/>
  <c r="J158" i="113"/>
  <c r="AB160" i="113"/>
  <c r="P162" i="113"/>
  <c r="AB162" i="113"/>
  <c r="V164" i="113"/>
  <c r="J166" i="113"/>
  <c r="V166" i="113"/>
  <c r="P169" i="113"/>
  <c r="AB169" i="113"/>
  <c r="V170" i="113"/>
  <c r="V178" i="113"/>
  <c r="D180" i="113"/>
  <c r="P180" i="113"/>
  <c r="AB182" i="113"/>
  <c r="J183" i="113"/>
  <c r="AB183" i="113"/>
  <c r="P184" i="113"/>
  <c r="AB184" i="113"/>
  <c r="P185" i="113"/>
  <c r="J187" i="113"/>
  <c r="V187" i="113"/>
  <c r="P189" i="113"/>
  <c r="V25" i="114"/>
  <c r="J29" i="114"/>
  <c r="V30" i="114"/>
  <c r="J31" i="114"/>
  <c r="D32" i="114"/>
  <c r="AH33" i="114"/>
  <c r="J35" i="114"/>
  <c r="AB36" i="114"/>
  <c r="P40" i="114"/>
  <c r="AB40" i="114"/>
  <c r="J42" i="114"/>
  <c r="V42" i="114"/>
  <c r="P43" i="114"/>
  <c r="P44" i="114"/>
  <c r="AB44" i="114"/>
  <c r="AB45" i="114"/>
  <c r="V51" i="114"/>
  <c r="AB56" i="114"/>
  <c r="AI72" i="114"/>
  <c r="D76" i="114"/>
  <c r="J96" i="114"/>
  <c r="J108" i="114"/>
  <c r="AH110" i="114"/>
  <c r="AH114" i="114"/>
  <c r="AH125" i="114"/>
  <c r="D129" i="114"/>
  <c r="V172" i="114"/>
  <c r="P25" i="115"/>
  <c r="G123" i="115"/>
  <c r="AH157" i="115"/>
  <c r="D157" i="115"/>
  <c r="P163" i="115"/>
  <c r="J179" i="115"/>
  <c r="V29" i="116"/>
  <c r="AB119" i="116"/>
  <c r="AH106" i="119"/>
  <c r="AH123" i="119"/>
  <c r="AH153" i="119"/>
  <c r="AH183" i="119"/>
  <c r="AH189" i="119"/>
  <c r="D98" i="120"/>
  <c r="AB115" i="120"/>
  <c r="AI123" i="120"/>
  <c r="V126" i="120"/>
  <c r="V130" i="120"/>
  <c r="V134" i="120"/>
  <c r="P59" i="114"/>
  <c r="AB59" i="114"/>
  <c r="P65" i="114"/>
  <c r="AB66" i="114"/>
  <c r="J67" i="114"/>
  <c r="D70" i="114"/>
  <c r="V74" i="114"/>
  <c r="J75" i="114"/>
  <c r="AB75" i="114"/>
  <c r="P76" i="114"/>
  <c r="AB76" i="114"/>
  <c r="P80" i="114"/>
  <c r="AB80" i="114"/>
  <c r="D87" i="114"/>
  <c r="AI89" i="114"/>
  <c r="P90" i="114"/>
  <c r="J91" i="114"/>
  <c r="P92" i="114"/>
  <c r="J98" i="114"/>
  <c r="AB99" i="114"/>
  <c r="AH100" i="114"/>
  <c r="V101" i="114"/>
  <c r="D103" i="114"/>
  <c r="AH106" i="114"/>
  <c r="J107" i="114"/>
  <c r="V108" i="114"/>
  <c r="D109" i="114"/>
  <c r="V109" i="114"/>
  <c r="V113" i="114"/>
  <c r="P114" i="114"/>
  <c r="D115" i="114"/>
  <c r="AB115" i="114"/>
  <c r="J118" i="114"/>
  <c r="V118" i="114"/>
  <c r="P120" i="114"/>
  <c r="P124" i="114"/>
  <c r="AB124" i="114"/>
  <c r="J126" i="114"/>
  <c r="D127" i="114"/>
  <c r="V129" i="114"/>
  <c r="P130" i="114"/>
  <c r="AB131" i="114"/>
  <c r="V133" i="114"/>
  <c r="D135" i="114"/>
  <c r="AB137" i="114"/>
  <c r="J142" i="114"/>
  <c r="V145" i="114"/>
  <c r="P158" i="114"/>
  <c r="J159" i="114"/>
  <c r="P161" i="114"/>
  <c r="V164" i="114"/>
  <c r="P166" i="114"/>
  <c r="V168" i="114"/>
  <c r="P169" i="114"/>
  <c r="D170" i="114"/>
  <c r="D172" i="114"/>
  <c r="D175" i="114"/>
  <c r="J177" i="114"/>
  <c r="V177" i="114"/>
  <c r="D178" i="114"/>
  <c r="AB179" i="114"/>
  <c r="J181" i="114"/>
  <c r="AB182" i="114"/>
  <c r="D183" i="114"/>
  <c r="P188" i="114"/>
  <c r="J189" i="114"/>
  <c r="D22" i="115"/>
  <c r="P22" i="115"/>
  <c r="AB22" i="115"/>
  <c r="J23" i="115"/>
  <c r="AB24" i="115"/>
  <c r="J25" i="115"/>
  <c r="AB25" i="115"/>
  <c r="AB26" i="115"/>
  <c r="P27" i="115"/>
  <c r="AB27" i="115"/>
  <c r="P28" i="115"/>
  <c r="J29" i="115"/>
  <c r="V31" i="115"/>
  <c r="D33" i="115"/>
  <c r="P33" i="115"/>
  <c r="V34" i="115"/>
  <c r="P39" i="115"/>
  <c r="AB39" i="115"/>
  <c r="J45" i="115"/>
  <c r="P47" i="115"/>
  <c r="AB47" i="115"/>
  <c r="J53" i="115"/>
  <c r="P57" i="115"/>
  <c r="J59" i="115"/>
  <c r="D62" i="115"/>
  <c r="P62" i="115"/>
  <c r="J63" i="115"/>
  <c r="AB63" i="115"/>
  <c r="P64" i="115"/>
  <c r="J67" i="115"/>
  <c r="D68" i="115"/>
  <c r="AB68" i="115"/>
  <c r="D69" i="115"/>
  <c r="J74" i="115"/>
  <c r="V74" i="115"/>
  <c r="V75" i="115"/>
  <c r="AB76" i="115"/>
  <c r="D77" i="115"/>
  <c r="AB78" i="115"/>
  <c r="D79" i="115"/>
  <c r="P79" i="115"/>
  <c r="AB79" i="115"/>
  <c r="V80" i="115"/>
  <c r="V84" i="115"/>
  <c r="AH86" i="115"/>
  <c r="P86" i="115"/>
  <c r="AH89" i="115"/>
  <c r="V90" i="115"/>
  <c r="D92" i="115"/>
  <c r="V94" i="115"/>
  <c r="J95" i="115"/>
  <c r="J96" i="115"/>
  <c r="V96" i="115"/>
  <c r="P97" i="115"/>
  <c r="AB98" i="115"/>
  <c r="P99" i="115"/>
  <c r="D100" i="115"/>
  <c r="V102" i="115"/>
  <c r="J103" i="115"/>
  <c r="J104" i="115"/>
  <c r="V104" i="115"/>
  <c r="V109" i="115"/>
  <c r="P111" i="115"/>
  <c r="D112" i="115"/>
  <c r="V113" i="115"/>
  <c r="J114" i="115"/>
  <c r="V114" i="115"/>
  <c r="V118" i="115"/>
  <c r="P119" i="115"/>
  <c r="P121" i="115"/>
  <c r="AI123" i="115"/>
  <c r="D125" i="115"/>
  <c r="P126" i="115"/>
  <c r="AB126" i="115"/>
  <c r="J130" i="115"/>
  <c r="V131" i="115"/>
  <c r="V133" i="115"/>
  <c r="AH135" i="115"/>
  <c r="P135" i="115"/>
  <c r="P136" i="115"/>
  <c r="AB138" i="115"/>
  <c r="AH140" i="115"/>
  <c r="AB143" i="115"/>
  <c r="AH144" i="115"/>
  <c r="D146" i="115"/>
  <c r="AB146" i="115"/>
  <c r="J147" i="115"/>
  <c r="J151" i="115"/>
  <c r="D152" i="115"/>
  <c r="D153" i="115"/>
  <c r="P153" i="115"/>
  <c r="AB153" i="115"/>
  <c r="D160" i="115"/>
  <c r="D161" i="115"/>
  <c r="AB162" i="115"/>
  <c r="J163" i="115"/>
  <c r="AB163" i="115"/>
  <c r="P164" i="115"/>
  <c r="V166" i="115"/>
  <c r="AB168" i="115"/>
  <c r="D169" i="115"/>
  <c r="V171" i="115"/>
  <c r="D172" i="115"/>
  <c r="P175" i="115"/>
  <c r="D176" i="115"/>
  <c r="V177" i="115"/>
  <c r="D178" i="115"/>
  <c r="V179" i="115"/>
  <c r="AB180" i="115"/>
  <c r="D181" i="115"/>
  <c r="J183" i="115"/>
  <c r="V183" i="115"/>
  <c r="AB184" i="115"/>
  <c r="D185" i="115"/>
  <c r="J187" i="115"/>
  <c r="J27" i="116"/>
  <c r="P30" i="116"/>
  <c r="AB33" i="116"/>
  <c r="P35" i="116"/>
  <c r="V39" i="116"/>
  <c r="AB42" i="116"/>
  <c r="P48" i="116"/>
  <c r="AB48" i="116"/>
  <c r="J50" i="116"/>
  <c r="J51" i="116"/>
  <c r="P53" i="116"/>
  <c r="AI55" i="116"/>
  <c r="D57" i="116"/>
  <c r="P57" i="116"/>
  <c r="AB57" i="116"/>
  <c r="J58" i="116"/>
  <c r="J59" i="116"/>
  <c r="P60" i="116"/>
  <c r="P62" i="116"/>
  <c r="AB62" i="116"/>
  <c r="V63" i="116"/>
  <c r="V64" i="116"/>
  <c r="AB65" i="116"/>
  <c r="P66" i="116"/>
  <c r="V67" i="116"/>
  <c r="J69" i="116"/>
  <c r="AB73" i="116"/>
  <c r="P76" i="116"/>
  <c r="AB81" i="116"/>
  <c r="P84" i="116"/>
  <c r="D92" i="116"/>
  <c r="P93" i="116"/>
  <c r="AB93" i="116"/>
  <c r="J94" i="116"/>
  <c r="P99" i="116"/>
  <c r="AB99" i="116"/>
  <c r="J100" i="116"/>
  <c r="P103" i="116"/>
  <c r="AB103" i="116"/>
  <c r="J104" i="116"/>
  <c r="P107" i="116"/>
  <c r="AB107" i="116"/>
  <c r="P108" i="116"/>
  <c r="V109" i="116"/>
  <c r="D112" i="116"/>
  <c r="AB113" i="116"/>
  <c r="P118" i="116"/>
  <c r="J119" i="116"/>
  <c r="J132" i="116"/>
  <c r="V133" i="116"/>
  <c r="D134" i="116"/>
  <c r="AB134" i="116"/>
  <c r="D135" i="116"/>
  <c r="J136" i="116"/>
  <c r="AB137" i="116"/>
  <c r="AI140" i="116"/>
  <c r="V141" i="116"/>
  <c r="D142" i="116"/>
  <c r="V142" i="116"/>
  <c r="P143" i="116"/>
  <c r="D146" i="116"/>
  <c r="V147" i="116"/>
  <c r="V148" i="116"/>
  <c r="D150" i="116"/>
  <c r="AB150" i="116"/>
  <c r="D152" i="116"/>
  <c r="V155" i="116"/>
  <c r="J161" i="116"/>
  <c r="D162" i="116"/>
  <c r="V162" i="116"/>
  <c r="P163" i="116"/>
  <c r="AB167" i="116"/>
  <c r="J169" i="116"/>
  <c r="D170" i="116"/>
  <c r="AB171" i="116"/>
  <c r="AB172" i="116"/>
  <c r="G174" i="116"/>
  <c r="D177" i="116"/>
  <c r="D178" i="116"/>
  <c r="D180" i="116"/>
  <c r="J182" i="116"/>
  <c r="J185" i="116"/>
  <c r="V185" i="116"/>
  <c r="J186" i="116"/>
  <c r="D188" i="116"/>
  <c r="AB188" i="116"/>
  <c r="D189" i="116"/>
  <c r="AH21" i="117"/>
  <c r="P24" i="117"/>
  <c r="P25" i="117"/>
  <c r="J26" i="117"/>
  <c r="P28" i="117"/>
  <c r="P29" i="117"/>
  <c r="J30" i="117"/>
  <c r="P32" i="117"/>
  <c r="P33" i="117"/>
  <c r="AB40" i="117"/>
  <c r="J42" i="117"/>
  <c r="V43" i="117"/>
  <c r="AB45" i="117"/>
  <c r="P47" i="117"/>
  <c r="AB47" i="117"/>
  <c r="J50" i="117"/>
  <c r="D51" i="117"/>
  <c r="V51" i="117"/>
  <c r="D53" i="117"/>
  <c r="J57" i="117"/>
  <c r="P60" i="117"/>
  <c r="J61" i="117"/>
  <c r="AB62" i="117"/>
  <c r="V64" i="117"/>
  <c r="D67" i="117"/>
  <c r="AB67" i="117"/>
  <c r="V68" i="117"/>
  <c r="V73" i="117"/>
  <c r="D75" i="117"/>
  <c r="AB77" i="117"/>
  <c r="J79" i="117"/>
  <c r="P82" i="117"/>
  <c r="J83" i="117"/>
  <c r="AB84" i="117"/>
  <c r="P85" i="117"/>
  <c r="AB85" i="117"/>
  <c r="AB86" i="117"/>
  <c r="V87" i="117"/>
  <c r="V91" i="117"/>
  <c r="P92" i="117"/>
  <c r="P93" i="117"/>
  <c r="AB93" i="117"/>
  <c r="P94" i="117"/>
  <c r="AB95" i="117"/>
  <c r="P96" i="117"/>
  <c r="AB96" i="117"/>
  <c r="AB97" i="117"/>
  <c r="AB98" i="117"/>
  <c r="V99" i="117"/>
  <c r="J100" i="117"/>
  <c r="V100" i="117"/>
  <c r="P103" i="117"/>
  <c r="J104" i="117"/>
  <c r="AI106" i="117"/>
  <c r="P107" i="117"/>
  <c r="J108" i="117"/>
  <c r="D112" i="117"/>
  <c r="V112" i="117"/>
  <c r="P113" i="117"/>
  <c r="J116" i="117"/>
  <c r="V119" i="117"/>
  <c r="D120" i="117"/>
  <c r="V120" i="117"/>
  <c r="V124" i="117"/>
  <c r="D125" i="117"/>
  <c r="AB126" i="117"/>
  <c r="AB127" i="117"/>
  <c r="V128" i="117"/>
  <c r="P135" i="117"/>
  <c r="P136" i="117"/>
  <c r="AB136" i="117"/>
  <c r="J137" i="117"/>
  <c r="V141" i="117"/>
  <c r="V148" i="117"/>
  <c r="D149" i="117"/>
  <c r="D151" i="117"/>
  <c r="P152" i="117"/>
  <c r="AB152" i="117"/>
  <c r="AB154" i="117"/>
  <c r="J158" i="117"/>
  <c r="AB158" i="117"/>
  <c r="J160" i="117"/>
  <c r="D161" i="117"/>
  <c r="V162" i="117"/>
  <c r="D163" i="117"/>
  <c r="AB164" i="117"/>
  <c r="AB165" i="117"/>
  <c r="J166" i="117"/>
  <c r="AB166" i="117"/>
  <c r="J168" i="117"/>
  <c r="D169" i="117"/>
  <c r="V170" i="117"/>
  <c r="D171" i="117"/>
  <c r="AH172" i="117"/>
  <c r="AB172" i="117"/>
  <c r="V175" i="117"/>
  <c r="AB179" i="117"/>
  <c r="J180" i="117"/>
  <c r="J184" i="117"/>
  <c r="D185" i="117"/>
  <c r="AB189" i="117"/>
  <c r="D22" i="118"/>
  <c r="P22" i="118"/>
  <c r="P23" i="118"/>
  <c r="AB25" i="118"/>
  <c r="P26" i="118"/>
  <c r="AB26" i="118"/>
  <c r="V29" i="118"/>
  <c r="D32" i="118"/>
  <c r="AB32" i="118"/>
  <c r="D33" i="118"/>
  <c r="P35" i="118"/>
  <c r="AB36" i="118"/>
  <c r="AB39" i="118"/>
  <c r="P40" i="118"/>
  <c r="AB40" i="118"/>
  <c r="V43" i="118"/>
  <c r="D46" i="118"/>
  <c r="AB46" i="118"/>
  <c r="D47" i="118"/>
  <c r="P49" i="118"/>
  <c r="AB50" i="118"/>
  <c r="V52" i="118"/>
  <c r="P53" i="118"/>
  <c r="AB57" i="118"/>
  <c r="D63" i="118"/>
  <c r="P63" i="118"/>
  <c r="AB65" i="118"/>
  <c r="D69" i="118"/>
  <c r="P70" i="118"/>
  <c r="J73" i="118"/>
  <c r="J74" i="118"/>
  <c r="AB75" i="118"/>
  <c r="D76" i="118"/>
  <c r="D77" i="118"/>
  <c r="AB79" i="118"/>
  <c r="J82" i="118"/>
  <c r="V83" i="118"/>
  <c r="D85" i="118"/>
  <c r="V85" i="118"/>
  <c r="V86" i="118"/>
  <c r="J87" i="118"/>
  <c r="J93" i="118"/>
  <c r="AH94" i="118"/>
  <c r="J95" i="118"/>
  <c r="J101" i="118"/>
  <c r="J102" i="118"/>
  <c r="AB110" i="118"/>
  <c r="P111" i="118"/>
  <c r="P114" i="118"/>
  <c r="P115" i="118"/>
  <c r="AH116" i="118"/>
  <c r="V117" i="118"/>
  <c r="V119" i="118"/>
  <c r="P120" i="118"/>
  <c r="J129" i="118"/>
  <c r="D131" i="118"/>
  <c r="P134" i="118"/>
  <c r="AB134" i="118"/>
  <c r="J136" i="118"/>
  <c r="AE140" i="118"/>
  <c r="P142" i="118"/>
  <c r="J143" i="118"/>
  <c r="AB144" i="118"/>
  <c r="AB145" i="118"/>
  <c r="J146" i="118"/>
  <c r="J149" i="118"/>
  <c r="AB152" i="118"/>
  <c r="J153" i="118"/>
  <c r="V155" i="118"/>
  <c r="P158" i="118"/>
  <c r="J160" i="118"/>
  <c r="V160" i="118"/>
  <c r="P161" i="118"/>
  <c r="P162" i="118"/>
  <c r="J163" i="118"/>
  <c r="J164" i="118"/>
  <c r="P165" i="118"/>
  <c r="P166" i="118"/>
  <c r="J167" i="118"/>
  <c r="J168" i="118"/>
  <c r="P169" i="118"/>
  <c r="P170" i="118"/>
  <c r="J171" i="118"/>
  <c r="J172" i="118"/>
  <c r="AE174" i="118"/>
  <c r="V178" i="118"/>
  <c r="V182" i="118"/>
  <c r="V186" i="118"/>
  <c r="AB22" i="119"/>
  <c r="J23" i="119"/>
  <c r="AB23" i="119"/>
  <c r="P24" i="119"/>
  <c r="AB24" i="119"/>
  <c r="P25" i="119"/>
  <c r="V27" i="119"/>
  <c r="D31" i="119"/>
  <c r="AI31" i="119" s="1"/>
  <c r="D34" i="119"/>
  <c r="J36" i="119"/>
  <c r="V39" i="119"/>
  <c r="D43" i="119"/>
  <c r="AI43" i="119" s="1"/>
  <c r="D46" i="119"/>
  <c r="J48" i="119"/>
  <c r="V48" i="119"/>
  <c r="AH49" i="119"/>
  <c r="P50" i="119"/>
  <c r="AB51" i="119"/>
  <c r="P52" i="119"/>
  <c r="J56" i="119"/>
  <c r="AB59" i="119"/>
  <c r="D61" i="119"/>
  <c r="J64" i="119"/>
  <c r="AB67" i="119"/>
  <c r="D69" i="119"/>
  <c r="J74" i="119"/>
  <c r="D79" i="119"/>
  <c r="P82" i="119"/>
  <c r="AB83" i="119"/>
  <c r="V84" i="119"/>
  <c r="P90" i="119"/>
  <c r="J92" i="119"/>
  <c r="J96" i="119"/>
  <c r="V96" i="119"/>
  <c r="J97" i="119"/>
  <c r="D99" i="119"/>
  <c r="J101" i="119"/>
  <c r="P104" i="119"/>
  <c r="D107" i="119"/>
  <c r="V109" i="119"/>
  <c r="J113" i="119"/>
  <c r="P120" i="119"/>
  <c r="D124" i="119"/>
  <c r="P125" i="119"/>
  <c r="AB126" i="119"/>
  <c r="D133" i="119"/>
  <c r="D134" i="119"/>
  <c r="P135" i="119"/>
  <c r="D144" i="119"/>
  <c r="P144" i="119"/>
  <c r="AB146" i="119"/>
  <c r="P152" i="119"/>
  <c r="AB152" i="119"/>
  <c r="J153" i="119"/>
  <c r="P161" i="119"/>
  <c r="AB161" i="119"/>
  <c r="V162" i="119"/>
  <c r="AB167" i="119"/>
  <c r="V168" i="119"/>
  <c r="D171" i="119"/>
  <c r="G174" i="119"/>
  <c r="S174" i="119"/>
  <c r="V177" i="119"/>
  <c r="J178" i="119"/>
  <c r="V178" i="119"/>
  <c r="J179" i="119"/>
  <c r="P182" i="119"/>
  <c r="J183" i="119"/>
  <c r="AB23" i="120"/>
  <c r="D27" i="120"/>
  <c r="AH50" i="120"/>
  <c r="D140" i="120"/>
  <c r="AH140" i="120"/>
  <c r="S140" i="114"/>
  <c r="AH157" i="114"/>
  <c r="AH165" i="114"/>
  <c r="Y174" i="114"/>
  <c r="G191" i="115"/>
  <c r="S191" i="115"/>
  <c r="AE191" i="115"/>
  <c r="AH32" i="115"/>
  <c r="S123" i="115"/>
  <c r="AE123" i="115"/>
  <c r="AH141" i="115"/>
  <c r="AH189" i="115"/>
  <c r="M21" i="116"/>
  <c r="Y21" i="116"/>
  <c r="M123" i="116"/>
  <c r="AI55" i="117"/>
  <c r="Y21" i="118"/>
  <c r="AH62" i="118"/>
  <c r="AH72" i="118"/>
  <c r="AH81" i="118"/>
  <c r="AH106" i="118"/>
  <c r="M174" i="118"/>
  <c r="AH177" i="118"/>
  <c r="AH181" i="118"/>
  <c r="AH185" i="118"/>
  <c r="AH21" i="119"/>
  <c r="AH28" i="119"/>
  <c r="AH40" i="119"/>
  <c r="AH63" i="119"/>
  <c r="AH81" i="119"/>
  <c r="D73" i="120"/>
  <c r="AB96" i="120"/>
  <c r="V124" i="120"/>
  <c r="V128" i="120"/>
  <c r="V132" i="120"/>
  <c r="AB166" i="120"/>
  <c r="V59" i="114"/>
  <c r="P61" i="114"/>
  <c r="V62" i="114"/>
  <c r="J63" i="114"/>
  <c r="AB63" i="114"/>
  <c r="P64" i="114"/>
  <c r="P68" i="114"/>
  <c r="AB68" i="114"/>
  <c r="V75" i="114"/>
  <c r="J76" i="114"/>
  <c r="D78" i="114"/>
  <c r="AB78" i="114"/>
  <c r="J79" i="114"/>
  <c r="J80" i="114"/>
  <c r="P85" i="114"/>
  <c r="V86" i="114"/>
  <c r="V87" i="114"/>
  <c r="J90" i="114"/>
  <c r="D91" i="114"/>
  <c r="AB91" i="114"/>
  <c r="AH92" i="114"/>
  <c r="V93" i="114"/>
  <c r="D95" i="114"/>
  <c r="P98" i="114"/>
  <c r="J99" i="114"/>
  <c r="J100" i="114"/>
  <c r="P100" i="114"/>
  <c r="P107" i="114"/>
  <c r="AB107" i="114"/>
  <c r="AB108" i="114"/>
  <c r="P109" i="114"/>
  <c r="V111" i="114"/>
  <c r="P112" i="114"/>
  <c r="J116" i="114"/>
  <c r="V116" i="114"/>
  <c r="D117" i="114"/>
  <c r="AB117" i="114"/>
  <c r="J121" i="114"/>
  <c r="P126" i="114"/>
  <c r="J127" i="114"/>
  <c r="AB128" i="114"/>
  <c r="P129" i="114"/>
  <c r="V130" i="114"/>
  <c r="P133" i="114"/>
  <c r="AB133" i="114"/>
  <c r="V134" i="114"/>
  <c r="J138" i="114"/>
  <c r="P142" i="114"/>
  <c r="J143" i="114"/>
  <c r="AB144" i="114"/>
  <c r="P145" i="114"/>
  <c r="P160" i="114"/>
  <c r="J161" i="114"/>
  <c r="V162" i="114"/>
  <c r="V166" i="114"/>
  <c r="P167" i="114"/>
  <c r="P168" i="114"/>
  <c r="AH169" i="114"/>
  <c r="AB171" i="114"/>
  <c r="AI174" i="114"/>
  <c r="D176" i="114"/>
  <c r="AB177" i="114"/>
  <c r="J179" i="114"/>
  <c r="V179" i="114"/>
  <c r="AB180" i="114"/>
  <c r="D181" i="114"/>
  <c r="J183" i="114"/>
  <c r="P189" i="114"/>
  <c r="P23" i="115"/>
  <c r="V25" i="115"/>
  <c r="D26" i="115"/>
  <c r="J28" i="115"/>
  <c r="V28" i="115"/>
  <c r="D29" i="115"/>
  <c r="AB30" i="115"/>
  <c r="AB31" i="115"/>
  <c r="V32" i="115"/>
  <c r="AH43" i="115"/>
  <c r="AB45" i="115"/>
  <c r="AH51" i="115"/>
  <c r="D56" i="115"/>
  <c r="AH57" i="115"/>
  <c r="D58" i="115"/>
  <c r="AB58" i="115"/>
  <c r="D59" i="115"/>
  <c r="J62" i="115"/>
  <c r="V63" i="115"/>
  <c r="V64" i="115"/>
  <c r="AH66" i="115"/>
  <c r="P66" i="115"/>
  <c r="AB67" i="115"/>
  <c r="J69" i="115"/>
  <c r="D70" i="115"/>
  <c r="P73" i="115"/>
  <c r="P74" i="115"/>
  <c r="AB74" i="115"/>
  <c r="AB75" i="115"/>
  <c r="V76" i="115"/>
  <c r="J79" i="115"/>
  <c r="D84" i="115"/>
  <c r="J87" i="115"/>
  <c r="AB90" i="115"/>
  <c r="J91" i="115"/>
  <c r="J92" i="115"/>
  <c r="AB94" i="115"/>
  <c r="P95" i="115"/>
  <c r="D96" i="115"/>
  <c r="V98" i="115"/>
  <c r="J99" i="115"/>
  <c r="J100" i="115"/>
  <c r="V100" i="115"/>
  <c r="P101" i="115"/>
  <c r="AB102" i="115"/>
  <c r="P103" i="115"/>
  <c r="D104" i="115"/>
  <c r="P109" i="115"/>
  <c r="J111" i="115"/>
  <c r="V112" i="115"/>
  <c r="P113" i="115"/>
  <c r="P114" i="115"/>
  <c r="AB114" i="115"/>
  <c r="AB115" i="115"/>
  <c r="J121" i="115"/>
  <c r="AB129" i="115"/>
  <c r="P132" i="115"/>
  <c r="AB133" i="115"/>
  <c r="J134" i="115"/>
  <c r="V135" i="115"/>
  <c r="J136" i="115"/>
  <c r="J144" i="115"/>
  <c r="V145" i="115"/>
  <c r="V146" i="115"/>
  <c r="P147" i="115"/>
  <c r="D148" i="115"/>
  <c r="D149" i="115"/>
  <c r="AB150" i="115"/>
  <c r="D151" i="115"/>
  <c r="P151" i="115"/>
  <c r="AB151" i="115"/>
  <c r="D154" i="115"/>
  <c r="P155" i="115"/>
  <c r="AB159" i="115"/>
  <c r="V163" i="115"/>
  <c r="V164" i="115"/>
  <c r="AB166" i="115"/>
  <c r="J167" i="115"/>
  <c r="J169" i="115"/>
  <c r="D170" i="115"/>
  <c r="D171" i="115"/>
  <c r="P171" i="115"/>
  <c r="AB171" i="115"/>
  <c r="M174" i="115"/>
  <c r="Y174" i="115"/>
  <c r="AH175" i="115"/>
  <c r="AB177" i="115"/>
  <c r="AB179" i="115"/>
  <c r="V180" i="115"/>
  <c r="D182" i="115"/>
  <c r="AB183" i="115"/>
  <c r="J185" i="115"/>
  <c r="AB186" i="115"/>
  <c r="D187" i="115"/>
  <c r="J22" i="116"/>
  <c r="V22" i="116"/>
  <c r="J23" i="116"/>
  <c r="P26" i="116"/>
  <c r="J29" i="116"/>
  <c r="J34" i="116"/>
  <c r="V34" i="116"/>
  <c r="D35" i="116"/>
  <c r="V35" i="116"/>
  <c r="AI38" i="116"/>
  <c r="D40" i="116"/>
  <c r="J42" i="116"/>
  <c r="P45" i="116"/>
  <c r="AB45" i="116"/>
  <c r="AB46" i="116"/>
  <c r="V48" i="116"/>
  <c r="D49" i="116"/>
  <c r="AB49" i="116"/>
  <c r="P50" i="116"/>
  <c r="AB50" i="116"/>
  <c r="P51" i="116"/>
  <c r="D59" i="116"/>
  <c r="P59" i="116"/>
  <c r="AB59" i="116"/>
  <c r="V62" i="116"/>
  <c r="D64" i="116"/>
  <c r="P64" i="116"/>
  <c r="AB64" i="116"/>
  <c r="V66" i="116"/>
  <c r="D67" i="116"/>
  <c r="P69" i="116"/>
  <c r="AB69" i="116"/>
  <c r="J70" i="116"/>
  <c r="D75" i="116"/>
  <c r="V77" i="116"/>
  <c r="P78" i="116"/>
  <c r="AB78" i="116"/>
  <c r="P79" i="116"/>
  <c r="D83" i="116"/>
  <c r="V85" i="116"/>
  <c r="P86" i="116"/>
  <c r="AB86" i="116"/>
  <c r="P87" i="116"/>
  <c r="P91" i="116"/>
  <c r="J92" i="116"/>
  <c r="P95" i="116"/>
  <c r="AB95" i="116"/>
  <c r="J96" i="116"/>
  <c r="D100" i="116"/>
  <c r="P101" i="116"/>
  <c r="AB101" i="116"/>
  <c r="J102" i="116"/>
  <c r="J107" i="116"/>
  <c r="P109" i="116"/>
  <c r="AB110" i="116"/>
  <c r="D115" i="116"/>
  <c r="AB116" i="116"/>
  <c r="J117" i="116"/>
  <c r="J118" i="116"/>
  <c r="D119" i="116"/>
  <c r="P121" i="116"/>
  <c r="J124" i="116"/>
  <c r="V124" i="116"/>
  <c r="G123" i="116"/>
  <c r="V127" i="116"/>
  <c r="AB132" i="116"/>
  <c r="D133" i="116"/>
  <c r="AB133" i="116"/>
  <c r="V134" i="116"/>
  <c r="AH135" i="116"/>
  <c r="P137" i="116"/>
  <c r="D138" i="116"/>
  <c r="V138" i="116"/>
  <c r="D141" i="116"/>
  <c r="AB141" i="116"/>
  <c r="P147" i="116"/>
  <c r="V149" i="116"/>
  <c r="J151" i="116"/>
  <c r="V151" i="116"/>
  <c r="J158" i="116"/>
  <c r="V158" i="116"/>
  <c r="P162" i="116"/>
  <c r="AB162" i="116"/>
  <c r="AB163" i="116"/>
  <c r="J165" i="116"/>
  <c r="D166" i="116"/>
  <c r="V166" i="116"/>
  <c r="J171" i="116"/>
  <c r="V171" i="116"/>
  <c r="V172" i="116"/>
  <c r="J177" i="116"/>
  <c r="J178" i="116"/>
  <c r="V179" i="116"/>
  <c r="J180" i="116"/>
  <c r="V180" i="116"/>
  <c r="P181" i="116"/>
  <c r="V183" i="116"/>
  <c r="D184" i="116"/>
  <c r="D185" i="116"/>
  <c r="AB185" i="116"/>
  <c r="AB186" i="116"/>
  <c r="V187" i="116"/>
  <c r="J189" i="116"/>
  <c r="P23" i="117"/>
  <c r="P26" i="117"/>
  <c r="P27" i="117"/>
  <c r="J28" i="117"/>
  <c r="P30" i="117"/>
  <c r="P31" i="117"/>
  <c r="J32" i="117"/>
  <c r="AB35" i="117"/>
  <c r="J39" i="117"/>
  <c r="AB41" i="117"/>
  <c r="AH42" i="117"/>
  <c r="P43" i="117"/>
  <c r="AB43" i="117"/>
  <c r="J46" i="117"/>
  <c r="D47" i="117"/>
  <c r="V47" i="117"/>
  <c r="AB49" i="117"/>
  <c r="P51" i="117"/>
  <c r="AB51" i="117"/>
  <c r="V52" i="117"/>
  <c r="J56" i="117"/>
  <c r="D57" i="117"/>
  <c r="P58" i="117"/>
  <c r="AB58" i="117"/>
  <c r="J60" i="117"/>
  <c r="V63" i="117"/>
  <c r="P64" i="117"/>
  <c r="AB65" i="117"/>
  <c r="V67" i="117"/>
  <c r="D69" i="117"/>
  <c r="D73" i="117"/>
  <c r="AB73" i="117"/>
  <c r="J78" i="117"/>
  <c r="D79" i="117"/>
  <c r="P80" i="117"/>
  <c r="AB80" i="117"/>
  <c r="J82" i="117"/>
  <c r="V85" i="117"/>
  <c r="V86" i="117"/>
  <c r="D90" i="117"/>
  <c r="AH94" i="117"/>
  <c r="D95" i="117"/>
  <c r="J98" i="117"/>
  <c r="AB100" i="117"/>
  <c r="J103" i="117"/>
  <c r="J107" i="117"/>
  <c r="P109" i="117"/>
  <c r="AB109" i="117"/>
  <c r="AB112" i="117"/>
  <c r="J115" i="117"/>
  <c r="D116" i="117"/>
  <c r="P117" i="117"/>
  <c r="AB117" i="117"/>
  <c r="J118" i="117"/>
  <c r="AB120" i="117"/>
  <c r="D124" i="117"/>
  <c r="J125" i="117"/>
  <c r="V127" i="117"/>
  <c r="D129" i="117"/>
  <c r="P129" i="117"/>
  <c r="V130" i="117"/>
  <c r="D134" i="117"/>
  <c r="P134" i="117"/>
  <c r="P138" i="117"/>
  <c r="AB138" i="117"/>
  <c r="AB141" i="117"/>
  <c r="AB142" i="117"/>
  <c r="D147" i="117"/>
  <c r="P148" i="117"/>
  <c r="AB148" i="117"/>
  <c r="AB150" i="117"/>
  <c r="V152" i="117"/>
  <c r="D153" i="117"/>
  <c r="V158" i="117"/>
  <c r="AB160" i="117"/>
  <c r="AB161" i="117"/>
  <c r="J162" i="117"/>
  <c r="AB162" i="117"/>
  <c r="J164" i="117"/>
  <c r="D165" i="117"/>
  <c r="V166" i="117"/>
  <c r="D167" i="117"/>
  <c r="AB168" i="117"/>
  <c r="J170" i="117"/>
  <c r="AB170" i="117"/>
  <c r="J172" i="117"/>
  <c r="AB175" i="117"/>
  <c r="J176" i="117"/>
  <c r="AI176" i="117" s="1"/>
  <c r="V179" i="117"/>
  <c r="P183" i="117"/>
  <c r="AB185" i="117"/>
  <c r="J186" i="117"/>
  <c r="AB186" i="117"/>
  <c r="P187" i="117"/>
  <c r="AB187" i="117"/>
  <c r="P188" i="117"/>
  <c r="V22" i="118"/>
  <c r="J23" i="118"/>
  <c r="V25" i="118"/>
  <c r="AH26" i="118"/>
  <c r="D28" i="118"/>
  <c r="D29" i="118"/>
  <c r="P29" i="118"/>
  <c r="AB29" i="118"/>
  <c r="J33" i="118"/>
  <c r="V34" i="118"/>
  <c r="V36" i="118"/>
  <c r="V39" i="118"/>
  <c r="D42" i="118"/>
  <c r="D43" i="118"/>
  <c r="P43" i="118"/>
  <c r="AB43" i="118"/>
  <c r="J47" i="118"/>
  <c r="V48" i="118"/>
  <c r="V50" i="118"/>
  <c r="D52" i="118"/>
  <c r="P52" i="118"/>
  <c r="V53" i="118"/>
  <c r="AB61" i="118"/>
  <c r="AI61" i="118" s="1"/>
  <c r="V63" i="118"/>
  <c r="J64" i="118"/>
  <c r="D67" i="118"/>
  <c r="P68" i="118"/>
  <c r="AB68" i="118"/>
  <c r="V70" i="118"/>
  <c r="D73" i="118"/>
  <c r="P74" i="118"/>
  <c r="J76" i="118"/>
  <c r="J79" i="118"/>
  <c r="D81" i="118"/>
  <c r="P82" i="118"/>
  <c r="AB85" i="118"/>
  <c r="AB87" i="118"/>
  <c r="D90" i="118"/>
  <c r="D91" i="118"/>
  <c r="J92" i="118"/>
  <c r="AB93" i="118"/>
  <c r="J94" i="118"/>
  <c r="P94" i="118"/>
  <c r="AB95" i="118"/>
  <c r="P96" i="118"/>
  <c r="V97" i="118"/>
  <c r="AH99" i="118"/>
  <c r="D101" i="118"/>
  <c r="P102" i="118"/>
  <c r="AI106" i="118"/>
  <c r="P110" i="118"/>
  <c r="D111" i="118"/>
  <c r="J112" i="118"/>
  <c r="V113" i="118"/>
  <c r="V115" i="118"/>
  <c r="P116" i="118"/>
  <c r="P118" i="118"/>
  <c r="P119" i="118"/>
  <c r="AH120" i="118"/>
  <c r="V121" i="118"/>
  <c r="P126" i="118"/>
  <c r="J127" i="118"/>
  <c r="AB129" i="118"/>
  <c r="V130" i="118"/>
  <c r="P136" i="118"/>
  <c r="J137" i="118"/>
  <c r="AB138" i="118"/>
  <c r="J142" i="118"/>
  <c r="V145" i="118"/>
  <c r="D149" i="118"/>
  <c r="J150" i="118"/>
  <c r="J152" i="118"/>
  <c r="V152" i="118"/>
  <c r="P153" i="118"/>
  <c r="AB154" i="118"/>
  <c r="AB155" i="118"/>
  <c r="J158" i="118"/>
  <c r="V158" i="118"/>
  <c r="P159" i="118"/>
  <c r="P160" i="118"/>
  <c r="J162" i="118"/>
  <c r="P163" i="118"/>
  <c r="P164" i="118"/>
  <c r="J165" i="118"/>
  <c r="J166" i="118"/>
  <c r="P167" i="118"/>
  <c r="P168" i="118"/>
  <c r="J169" i="118"/>
  <c r="J170" i="118"/>
  <c r="P171" i="118"/>
  <c r="P172" i="118"/>
  <c r="AH174" i="118"/>
  <c r="V176" i="118"/>
  <c r="V180" i="118"/>
  <c r="V184" i="118"/>
  <c r="V188" i="118"/>
  <c r="D22" i="119"/>
  <c r="V23" i="119"/>
  <c r="J24" i="119"/>
  <c r="V24" i="119"/>
  <c r="D27" i="119"/>
  <c r="P27" i="119"/>
  <c r="AB27" i="119"/>
  <c r="V34" i="119"/>
  <c r="AH36" i="119"/>
  <c r="P36" i="119"/>
  <c r="D39" i="119"/>
  <c r="P39" i="119"/>
  <c r="AB39" i="119"/>
  <c r="V46" i="119"/>
  <c r="P48" i="119"/>
  <c r="V51" i="119"/>
  <c r="J52" i="119"/>
  <c r="V52" i="119"/>
  <c r="V53" i="119"/>
  <c r="D57" i="119"/>
  <c r="J60" i="119"/>
  <c r="AB63" i="119"/>
  <c r="D65" i="119"/>
  <c r="J68" i="119"/>
  <c r="AI72" i="119"/>
  <c r="AB73" i="119"/>
  <c r="D75" i="119"/>
  <c r="AB77" i="119"/>
  <c r="J82" i="119"/>
  <c r="V82" i="119"/>
  <c r="J83" i="119"/>
  <c r="D85" i="119"/>
  <c r="J90" i="119"/>
  <c r="AB91" i="119"/>
  <c r="D93" i="119"/>
  <c r="P96" i="119"/>
  <c r="AB97" i="119"/>
  <c r="V98" i="119"/>
  <c r="J99" i="119"/>
  <c r="V99" i="119"/>
  <c r="P100" i="119"/>
  <c r="V102" i="119"/>
  <c r="V104" i="119"/>
  <c r="J106" i="119"/>
  <c r="J107" i="119"/>
  <c r="V107" i="119"/>
  <c r="J108" i="119"/>
  <c r="D111" i="119"/>
  <c r="P114" i="119"/>
  <c r="D117" i="119"/>
  <c r="V118" i="119"/>
  <c r="V120" i="119"/>
  <c r="V121" i="119"/>
  <c r="P123" i="119"/>
  <c r="V124" i="119"/>
  <c r="J125" i="119"/>
  <c r="D126" i="119"/>
  <c r="D130" i="119"/>
  <c r="P130" i="119"/>
  <c r="AB130" i="119"/>
  <c r="D131" i="119"/>
  <c r="AB136" i="119"/>
  <c r="V144" i="119"/>
  <c r="V146" i="119"/>
  <c r="AB150" i="119"/>
  <c r="J151" i="119"/>
  <c r="P154" i="119"/>
  <c r="J155" i="119"/>
  <c r="AB159" i="119"/>
  <c r="V160" i="119"/>
  <c r="AH163" i="119"/>
  <c r="P169" i="119"/>
  <c r="AB169" i="119"/>
  <c r="V170" i="119"/>
  <c r="P180" i="119"/>
  <c r="AB180" i="119"/>
  <c r="J181" i="119"/>
  <c r="P25" i="120"/>
  <c r="D29" i="120"/>
  <c r="AI38" i="120"/>
  <c r="J50" i="120"/>
  <c r="V104" i="120"/>
  <c r="G123" i="120"/>
  <c r="AH26" i="122"/>
  <c r="AH60" i="122"/>
  <c r="AH111" i="122"/>
  <c r="AH131" i="122"/>
  <c r="M140" i="122"/>
  <c r="Y157" i="122"/>
  <c r="AH33" i="123"/>
  <c r="AH42" i="123"/>
  <c r="V45" i="123"/>
  <c r="AH50" i="123"/>
  <c r="V185" i="119"/>
  <c r="J186" i="119"/>
  <c r="V186" i="119"/>
  <c r="J187" i="119"/>
  <c r="V22" i="120"/>
  <c r="J25" i="120"/>
  <c r="AB29" i="120"/>
  <c r="V30" i="120"/>
  <c r="P34" i="120"/>
  <c r="J39" i="120"/>
  <c r="V39" i="120"/>
  <c r="V44" i="120"/>
  <c r="D45" i="120"/>
  <c r="J47" i="120"/>
  <c r="V47" i="120"/>
  <c r="P59" i="120"/>
  <c r="AB59" i="120"/>
  <c r="J60" i="120"/>
  <c r="J64" i="120"/>
  <c r="V64" i="120"/>
  <c r="J65" i="120"/>
  <c r="V65" i="120"/>
  <c r="J67" i="120"/>
  <c r="V67" i="120"/>
  <c r="J68" i="120"/>
  <c r="J70" i="120"/>
  <c r="AB74" i="120"/>
  <c r="V75" i="120"/>
  <c r="P79" i="120"/>
  <c r="J80" i="120"/>
  <c r="V81" i="120"/>
  <c r="V82" i="120"/>
  <c r="J84" i="120"/>
  <c r="V84" i="120"/>
  <c r="J85" i="120"/>
  <c r="V85" i="120"/>
  <c r="AH86" i="120"/>
  <c r="V93" i="120"/>
  <c r="AB98" i="120"/>
  <c r="V99" i="120"/>
  <c r="P112" i="120"/>
  <c r="AB112" i="120"/>
  <c r="D137" i="120"/>
  <c r="AB137" i="120"/>
  <c r="J138" i="120"/>
  <c r="AB142" i="120"/>
  <c r="D143" i="120"/>
  <c r="J145" i="120"/>
  <c r="V145" i="120"/>
  <c r="J146" i="120"/>
  <c r="P149" i="120"/>
  <c r="J151" i="120"/>
  <c r="D154" i="120"/>
  <c r="V155" i="120"/>
  <c r="D162" i="120"/>
  <c r="V168" i="120"/>
  <c r="P170" i="120"/>
  <c r="AB170" i="120"/>
  <c r="AB171" i="120"/>
  <c r="P172" i="120"/>
  <c r="J177" i="120"/>
  <c r="V177" i="120"/>
  <c r="D178" i="120"/>
  <c r="AB178" i="120"/>
  <c r="V180" i="120"/>
  <c r="D182" i="120"/>
  <c r="AB183" i="120"/>
  <c r="P184" i="120"/>
  <c r="D185" i="120"/>
  <c r="P186" i="120"/>
  <c r="D187" i="120"/>
  <c r="P188" i="120"/>
  <c r="G21" i="121"/>
  <c r="V22" i="121"/>
  <c r="D24" i="121"/>
  <c r="P24" i="121"/>
  <c r="AB24" i="121"/>
  <c r="V25" i="121"/>
  <c r="AB27" i="121"/>
  <c r="AB30" i="121"/>
  <c r="D34" i="121"/>
  <c r="P34" i="121"/>
  <c r="V35" i="121"/>
  <c r="V36" i="121"/>
  <c r="P43" i="121"/>
  <c r="AB43" i="121"/>
  <c r="J44" i="121"/>
  <c r="AB46" i="121"/>
  <c r="AB50" i="121"/>
  <c r="V51" i="121"/>
  <c r="P61" i="121"/>
  <c r="J62" i="121"/>
  <c r="J64" i="121"/>
  <c r="AB67" i="121"/>
  <c r="AH68" i="121"/>
  <c r="P70" i="121"/>
  <c r="AB70" i="121"/>
  <c r="D74" i="121"/>
  <c r="J76" i="121"/>
  <c r="J77" i="121"/>
  <c r="D79" i="121"/>
  <c r="P79" i="121"/>
  <c r="AB79" i="121"/>
  <c r="J82" i="121"/>
  <c r="D83" i="121"/>
  <c r="AB84" i="121"/>
  <c r="V85" i="121"/>
  <c r="P90" i="121"/>
  <c r="P91" i="121"/>
  <c r="J93" i="121"/>
  <c r="V93" i="121"/>
  <c r="J96" i="121"/>
  <c r="D100" i="121"/>
  <c r="P100" i="121"/>
  <c r="V102" i="121"/>
  <c r="D103" i="121"/>
  <c r="P108" i="121"/>
  <c r="AB109" i="121"/>
  <c r="J110" i="121"/>
  <c r="J111" i="121"/>
  <c r="V111" i="121"/>
  <c r="D113" i="121"/>
  <c r="P114" i="121"/>
  <c r="J115" i="121"/>
  <c r="V121" i="121"/>
  <c r="G123" i="121"/>
  <c r="AE123" i="121"/>
  <c r="AB127" i="121"/>
  <c r="V128" i="121"/>
  <c r="AB130" i="121"/>
  <c r="P131" i="121"/>
  <c r="P137" i="121"/>
  <c r="V141" i="121"/>
  <c r="J142" i="121"/>
  <c r="AE140" i="121"/>
  <c r="AB146" i="121"/>
  <c r="AB147" i="121"/>
  <c r="J148" i="121"/>
  <c r="D150" i="121"/>
  <c r="P151" i="121"/>
  <c r="D152" i="121"/>
  <c r="J154" i="121"/>
  <c r="V154" i="121"/>
  <c r="J158" i="121"/>
  <c r="V158" i="121"/>
  <c r="AB160" i="121"/>
  <c r="J163" i="121"/>
  <c r="P165" i="121"/>
  <c r="AB166" i="121"/>
  <c r="AB167" i="121"/>
  <c r="J168" i="121"/>
  <c r="D170" i="121"/>
  <c r="P171" i="121"/>
  <c r="D172" i="121"/>
  <c r="J176" i="121"/>
  <c r="V177" i="121"/>
  <c r="D178" i="121"/>
  <c r="P179" i="121"/>
  <c r="D180" i="121"/>
  <c r="D182" i="121"/>
  <c r="AB182" i="121"/>
  <c r="D183" i="121"/>
  <c r="AB184" i="121"/>
  <c r="J186" i="121"/>
  <c r="V186" i="121"/>
  <c r="D25" i="122"/>
  <c r="V27" i="122"/>
  <c r="J28" i="122"/>
  <c r="J30" i="122"/>
  <c r="P32" i="122"/>
  <c r="AB32" i="122"/>
  <c r="J33" i="122"/>
  <c r="D35" i="122"/>
  <c r="V39" i="122"/>
  <c r="D41" i="122"/>
  <c r="AB41" i="122"/>
  <c r="V42" i="122"/>
  <c r="P44" i="122"/>
  <c r="P48" i="122"/>
  <c r="AB48" i="122"/>
  <c r="J49" i="122"/>
  <c r="AB51" i="122"/>
  <c r="D59" i="122"/>
  <c r="V61" i="122"/>
  <c r="J62" i="122"/>
  <c r="J64" i="122"/>
  <c r="P66" i="122"/>
  <c r="AB66" i="122"/>
  <c r="J67" i="122"/>
  <c r="D69" i="122"/>
  <c r="V73" i="122"/>
  <c r="J74" i="122"/>
  <c r="J76" i="122"/>
  <c r="P78" i="122"/>
  <c r="AB78" i="122"/>
  <c r="J79" i="122"/>
  <c r="D81" i="122"/>
  <c r="V83" i="122"/>
  <c r="D85" i="122"/>
  <c r="AB85" i="122"/>
  <c r="V86" i="122"/>
  <c r="AI89" i="122"/>
  <c r="P91" i="122"/>
  <c r="AB91" i="122"/>
  <c r="P96" i="122"/>
  <c r="P98" i="122"/>
  <c r="P100" i="122"/>
  <c r="P101" i="122"/>
  <c r="J103" i="122"/>
  <c r="V103" i="122"/>
  <c r="V104" i="122"/>
  <c r="J107" i="122"/>
  <c r="P109" i="122"/>
  <c r="AB109" i="122"/>
  <c r="J114" i="122"/>
  <c r="J115" i="122"/>
  <c r="AB116" i="122"/>
  <c r="J118" i="122"/>
  <c r="P121" i="122"/>
  <c r="AB121" i="122"/>
  <c r="AH123" i="122"/>
  <c r="AB127" i="122"/>
  <c r="J130" i="122"/>
  <c r="V130" i="122"/>
  <c r="D131" i="122"/>
  <c r="V133" i="122"/>
  <c r="J134" i="122"/>
  <c r="V134" i="122"/>
  <c r="D135" i="122"/>
  <c r="P137" i="122"/>
  <c r="AH140" i="122"/>
  <c r="AB142" i="122"/>
  <c r="AB144" i="122"/>
  <c r="AH146" i="122"/>
  <c r="D148" i="122"/>
  <c r="D149" i="122"/>
  <c r="P149" i="122"/>
  <c r="AH154" i="122"/>
  <c r="P160" i="122"/>
  <c r="J163" i="122"/>
  <c r="D164" i="122"/>
  <c r="P166" i="122"/>
  <c r="AB166" i="122"/>
  <c r="V170" i="122"/>
  <c r="P171" i="122"/>
  <c r="AB172" i="122"/>
  <c r="V176" i="122"/>
  <c r="D179" i="122"/>
  <c r="J181" i="122"/>
  <c r="D182" i="122"/>
  <c r="AB182" i="122"/>
  <c r="V184" i="122"/>
  <c r="D186" i="122"/>
  <c r="AB187" i="122"/>
  <c r="P188" i="122"/>
  <c r="D189" i="122"/>
  <c r="V23" i="123"/>
  <c r="AB25" i="123"/>
  <c r="D26" i="123"/>
  <c r="P27" i="123"/>
  <c r="AB27" i="123"/>
  <c r="V29" i="123"/>
  <c r="D30" i="123"/>
  <c r="AB31" i="123"/>
  <c r="P32" i="123"/>
  <c r="V33" i="123"/>
  <c r="J34" i="123"/>
  <c r="J35" i="123"/>
  <c r="J39" i="123"/>
  <c r="AB41" i="123"/>
  <c r="J42" i="123"/>
  <c r="V43" i="123"/>
  <c r="J44" i="123"/>
  <c r="V46" i="123"/>
  <c r="J47" i="123"/>
  <c r="J50" i="123"/>
  <c r="P52" i="123"/>
  <c r="D111" i="123"/>
  <c r="AH111" i="123"/>
  <c r="AH109" i="120"/>
  <c r="Y174" i="120"/>
  <c r="AH27" i="121"/>
  <c r="AH46" i="121"/>
  <c r="AH106" i="121"/>
  <c r="AH110" i="121"/>
  <c r="P188" i="119"/>
  <c r="AB188" i="119"/>
  <c r="J189" i="119"/>
  <c r="AH23" i="120"/>
  <c r="S21" i="120"/>
  <c r="V25" i="120"/>
  <c r="D26" i="120"/>
  <c r="J28" i="120"/>
  <c r="V28" i="120"/>
  <c r="AH32" i="120"/>
  <c r="P32" i="120"/>
  <c r="J33" i="120"/>
  <c r="AB35" i="120"/>
  <c r="AB40" i="120"/>
  <c r="V41" i="120"/>
  <c r="J44" i="120"/>
  <c r="AH49" i="120"/>
  <c r="P49" i="120"/>
  <c r="AB49" i="120"/>
  <c r="P57" i="120"/>
  <c r="AB57" i="120"/>
  <c r="J58" i="120"/>
  <c r="D61" i="120"/>
  <c r="P61" i="120"/>
  <c r="AB61" i="120"/>
  <c r="AH62" i="120"/>
  <c r="J73" i="120"/>
  <c r="V73" i="120"/>
  <c r="P77" i="120"/>
  <c r="J78" i="120"/>
  <c r="D81" i="120"/>
  <c r="P100" i="120"/>
  <c r="V101" i="120"/>
  <c r="J103" i="120"/>
  <c r="J104" i="120"/>
  <c r="AB104" i="120"/>
  <c r="V108" i="120"/>
  <c r="AB110" i="120"/>
  <c r="AB114" i="120"/>
  <c r="P117" i="120"/>
  <c r="P118" i="120"/>
  <c r="V120" i="120"/>
  <c r="J121" i="120"/>
  <c r="AH123" i="120"/>
  <c r="Y123" i="120"/>
  <c r="D138" i="120"/>
  <c r="J143" i="120"/>
  <c r="V143" i="120"/>
  <c r="J149" i="120"/>
  <c r="P151" i="120"/>
  <c r="D152" i="120"/>
  <c r="V153" i="120"/>
  <c r="J158" i="120"/>
  <c r="V158" i="120"/>
  <c r="J159" i="120"/>
  <c r="V159" i="120"/>
  <c r="D160" i="120"/>
  <c r="AB161" i="120"/>
  <c r="J162" i="120"/>
  <c r="J165" i="120"/>
  <c r="V165" i="120"/>
  <c r="P167" i="120"/>
  <c r="AB168" i="120"/>
  <c r="J169" i="120"/>
  <c r="J175" i="120"/>
  <c r="V175" i="120"/>
  <c r="D176" i="120"/>
  <c r="AB176" i="120"/>
  <c r="V179" i="120"/>
  <c r="D180" i="120"/>
  <c r="AB181" i="120"/>
  <c r="V182" i="120"/>
  <c r="V188" i="120"/>
  <c r="P189" i="120"/>
  <c r="AB22" i="121"/>
  <c r="AE21" i="121"/>
  <c r="D26" i="121"/>
  <c r="P26" i="121"/>
  <c r="V27" i="121"/>
  <c r="V28" i="121"/>
  <c r="D29" i="121"/>
  <c r="V30" i="121"/>
  <c r="D32" i="121"/>
  <c r="P32" i="121"/>
  <c r="AB32" i="121"/>
  <c r="V33" i="121"/>
  <c r="AB35" i="121"/>
  <c r="V40" i="121"/>
  <c r="J41" i="121"/>
  <c r="J43" i="121"/>
  <c r="P45" i="121"/>
  <c r="AB45" i="121"/>
  <c r="J46" i="121"/>
  <c r="D48" i="121"/>
  <c r="V50" i="121"/>
  <c r="P52" i="121"/>
  <c r="AB52" i="121"/>
  <c r="V53" i="121"/>
  <c r="J56" i="121"/>
  <c r="D57" i="121"/>
  <c r="AB59" i="121"/>
  <c r="J60" i="121"/>
  <c r="V61" i="121"/>
  <c r="P62" i="121"/>
  <c r="D65" i="121"/>
  <c r="P65" i="121"/>
  <c r="AH66" i="121"/>
  <c r="P66" i="121"/>
  <c r="V67" i="121"/>
  <c r="J68" i="121"/>
  <c r="J69" i="121"/>
  <c r="V69" i="121"/>
  <c r="AH70" i="121"/>
  <c r="V74" i="121"/>
  <c r="P75" i="121"/>
  <c r="J78" i="121"/>
  <c r="AB81" i="121"/>
  <c r="D82" i="121"/>
  <c r="D85" i="121"/>
  <c r="AB86" i="121"/>
  <c r="V91" i="121"/>
  <c r="P98" i="121"/>
  <c r="AB98" i="121"/>
  <c r="V100" i="121"/>
  <c r="AB101" i="121"/>
  <c r="AB104" i="121"/>
  <c r="AI106" i="121"/>
  <c r="J107" i="121"/>
  <c r="J109" i="121"/>
  <c r="V109" i="121"/>
  <c r="AB111" i="121"/>
  <c r="J112" i="121"/>
  <c r="J113" i="121"/>
  <c r="V113" i="121"/>
  <c r="J114" i="121"/>
  <c r="D115" i="121"/>
  <c r="P117" i="121"/>
  <c r="AB119" i="121"/>
  <c r="P121" i="121"/>
  <c r="D129" i="121"/>
  <c r="P129" i="121"/>
  <c r="AB129" i="121"/>
  <c r="V130" i="121"/>
  <c r="D132" i="121"/>
  <c r="P135" i="121"/>
  <c r="AB135" i="121"/>
  <c r="V136" i="121"/>
  <c r="P138" i="121"/>
  <c r="AH140" i="121"/>
  <c r="AB144" i="121"/>
  <c r="J146" i="121"/>
  <c r="V146" i="121"/>
  <c r="AB148" i="121"/>
  <c r="J151" i="121"/>
  <c r="P153" i="121"/>
  <c r="AB154" i="121"/>
  <c r="AB155" i="121"/>
  <c r="AB158" i="121"/>
  <c r="AB159" i="121"/>
  <c r="D162" i="121"/>
  <c r="P163" i="121"/>
  <c r="D164" i="121"/>
  <c r="J166" i="121"/>
  <c r="V166" i="121"/>
  <c r="AB168" i="121"/>
  <c r="J171" i="121"/>
  <c r="J172" i="121"/>
  <c r="V172" i="121"/>
  <c r="AI174" i="121"/>
  <c r="AH174" i="121"/>
  <c r="P175" i="121"/>
  <c r="D177" i="121"/>
  <c r="P177" i="121"/>
  <c r="J179" i="121"/>
  <c r="J180" i="121"/>
  <c r="V180" i="121"/>
  <c r="J181" i="121"/>
  <c r="V181" i="121"/>
  <c r="V183" i="121"/>
  <c r="AB186" i="121"/>
  <c r="AB187" i="121"/>
  <c r="AI21" i="122"/>
  <c r="D23" i="122"/>
  <c r="AB23" i="122"/>
  <c r="V24" i="122"/>
  <c r="P26" i="122"/>
  <c r="P30" i="122"/>
  <c r="AB30" i="122"/>
  <c r="J31" i="122"/>
  <c r="AB33" i="122"/>
  <c r="AB39" i="122"/>
  <c r="V40" i="122"/>
  <c r="D43" i="122"/>
  <c r="V45" i="122"/>
  <c r="J46" i="122"/>
  <c r="J48" i="122"/>
  <c r="P50" i="122"/>
  <c r="AB50" i="122"/>
  <c r="J51" i="122"/>
  <c r="D53" i="122"/>
  <c r="AI55" i="122"/>
  <c r="D57" i="122"/>
  <c r="AB57" i="122"/>
  <c r="V58" i="122"/>
  <c r="P60" i="122"/>
  <c r="P64" i="122"/>
  <c r="AB64" i="122"/>
  <c r="J65" i="122"/>
  <c r="AB67" i="122"/>
  <c r="P76" i="122"/>
  <c r="AB76" i="122"/>
  <c r="J77" i="122"/>
  <c r="AB79" i="122"/>
  <c r="AB83" i="122"/>
  <c r="V84" i="122"/>
  <c r="D87" i="122"/>
  <c r="J91" i="122"/>
  <c r="D93" i="122"/>
  <c r="P93" i="122"/>
  <c r="D94" i="122"/>
  <c r="P94" i="122"/>
  <c r="AB94" i="122"/>
  <c r="AB99" i="122"/>
  <c r="J100" i="122"/>
  <c r="D102" i="122"/>
  <c r="AB104" i="122"/>
  <c r="J108" i="122"/>
  <c r="P111" i="122"/>
  <c r="J116" i="122"/>
  <c r="P118" i="122"/>
  <c r="V120" i="122"/>
  <c r="J121" i="122"/>
  <c r="AB125" i="122"/>
  <c r="J128" i="122"/>
  <c r="V128" i="122"/>
  <c r="AB129" i="122"/>
  <c r="AH130" i="122"/>
  <c r="V131" i="122"/>
  <c r="J132" i="122"/>
  <c r="V132" i="122"/>
  <c r="D133" i="122"/>
  <c r="J135" i="122"/>
  <c r="AB145" i="122"/>
  <c r="Y140" i="122"/>
  <c r="AH150" i="122"/>
  <c r="D152" i="122"/>
  <c r="D153" i="122"/>
  <c r="P153" i="122"/>
  <c r="AH157" i="122"/>
  <c r="M157" i="122"/>
  <c r="V160" i="122"/>
  <c r="J161" i="122"/>
  <c r="V161" i="122"/>
  <c r="D162" i="122"/>
  <c r="AB163" i="122"/>
  <c r="V164" i="122"/>
  <c r="V167" i="122"/>
  <c r="P169" i="122"/>
  <c r="AB170" i="122"/>
  <c r="V171" i="122"/>
  <c r="S174" i="122"/>
  <c r="AB176" i="122"/>
  <c r="J177" i="122"/>
  <c r="Y174" i="122"/>
  <c r="J179" i="122"/>
  <c r="V179" i="122"/>
  <c r="D180" i="122"/>
  <c r="AB180" i="122"/>
  <c r="AH183" i="122"/>
  <c r="V183" i="122"/>
  <c r="D184" i="122"/>
  <c r="AB185" i="122"/>
  <c r="V186" i="122"/>
  <c r="D22" i="123"/>
  <c r="S21" i="123"/>
  <c r="AB23" i="123"/>
  <c r="P24" i="123"/>
  <c r="V25" i="123"/>
  <c r="J26" i="123"/>
  <c r="J27" i="123"/>
  <c r="D29" i="123"/>
  <c r="P29" i="123"/>
  <c r="V31" i="123"/>
  <c r="AB33" i="123"/>
  <c r="D34" i="123"/>
  <c r="P35" i="123"/>
  <c r="AB35" i="123"/>
  <c r="D43" i="123"/>
  <c r="P43" i="123"/>
  <c r="P45" i="123"/>
  <c r="AB45" i="123"/>
  <c r="D51" i="123"/>
  <c r="P51" i="123"/>
  <c r="AB51" i="123"/>
  <c r="V51" i="123"/>
  <c r="P53" i="123"/>
  <c r="D57" i="123"/>
  <c r="AB60" i="123"/>
  <c r="V61" i="123"/>
  <c r="AH64" i="123"/>
  <c r="P64" i="123"/>
  <c r="V66" i="123"/>
  <c r="J67" i="123"/>
  <c r="J69" i="123"/>
  <c r="AB76" i="123"/>
  <c r="AH80" i="123"/>
  <c r="P80" i="123"/>
  <c r="V82" i="123"/>
  <c r="J83" i="123"/>
  <c r="J85" i="123"/>
  <c r="P87" i="123"/>
  <c r="AB87" i="123"/>
  <c r="J91" i="123"/>
  <c r="AB94" i="123"/>
  <c r="J97" i="123"/>
  <c r="D110" i="123"/>
  <c r="P110" i="123"/>
  <c r="AB110" i="123"/>
  <c r="J113" i="123"/>
  <c r="D117" i="123"/>
  <c r="J119" i="123"/>
  <c r="J120" i="123"/>
  <c r="V120" i="123"/>
  <c r="P129" i="123"/>
  <c r="AB129" i="123"/>
  <c r="P130" i="123"/>
  <c r="J143" i="123"/>
  <c r="V144" i="123"/>
  <c r="J149" i="123"/>
  <c r="J150" i="123"/>
  <c r="V162" i="123"/>
  <c r="J172" i="123"/>
  <c r="Y174" i="123"/>
  <c r="V180" i="123"/>
  <c r="P182" i="123"/>
  <c r="AB184" i="123"/>
  <c r="AB185" i="123"/>
  <c r="P186" i="123"/>
  <c r="AB186" i="123"/>
  <c r="P187" i="123"/>
  <c r="J189" i="123"/>
  <c r="M21" i="125"/>
  <c r="J23" i="125"/>
  <c r="V23" i="125"/>
  <c r="AB25" i="125"/>
  <c r="J27" i="125"/>
  <c r="V27" i="125"/>
  <c r="AB29" i="125"/>
  <c r="J31" i="125"/>
  <c r="V31" i="125"/>
  <c r="AB33" i="125"/>
  <c r="J35" i="125"/>
  <c r="AB39" i="125"/>
  <c r="AB41" i="125"/>
  <c r="AB43" i="125"/>
  <c r="AB45" i="125"/>
  <c r="AB47" i="125"/>
  <c r="AB49" i="125"/>
  <c r="AB51" i="125"/>
  <c r="AB53" i="125"/>
  <c r="J59" i="125"/>
  <c r="D61" i="125"/>
  <c r="P61" i="125"/>
  <c r="J63" i="125"/>
  <c r="P67" i="125"/>
  <c r="J73" i="125"/>
  <c r="D75" i="125"/>
  <c r="J77" i="125"/>
  <c r="D80" i="125"/>
  <c r="AH82" i="125"/>
  <c r="D86" i="125"/>
  <c r="AH87" i="125"/>
  <c r="AB91" i="125"/>
  <c r="J94" i="125"/>
  <c r="AB98" i="125"/>
  <c r="AB100" i="125"/>
  <c r="AB102" i="125"/>
  <c r="AB104" i="125"/>
  <c r="P112" i="125"/>
  <c r="AB112" i="125"/>
  <c r="P118" i="125"/>
  <c r="AB118" i="125"/>
  <c r="AI123" i="125"/>
  <c r="J124" i="125"/>
  <c r="P126" i="125"/>
  <c r="P130" i="125"/>
  <c r="V133" i="125"/>
  <c r="AB135" i="125"/>
  <c r="P142" i="125"/>
  <c r="AB142" i="125"/>
  <c r="J144" i="125"/>
  <c r="J151" i="125"/>
  <c r="P154" i="125"/>
  <c r="AB154" i="125"/>
  <c r="AH157" i="125"/>
  <c r="Y157" i="125"/>
  <c r="J159" i="125"/>
  <c r="V161" i="125"/>
  <c r="D163" i="125"/>
  <c r="D165" i="125"/>
  <c r="P165" i="125"/>
  <c r="J167" i="125"/>
  <c r="V169" i="125"/>
  <c r="D171" i="125"/>
  <c r="Y174" i="125"/>
  <c r="AH175" i="125"/>
  <c r="AB177" i="125"/>
  <c r="AB179" i="125"/>
  <c r="J181" i="125"/>
  <c r="D183" i="125"/>
  <c r="J185" i="125"/>
  <c r="V185" i="125"/>
  <c r="AB187" i="125"/>
  <c r="AI21" i="126"/>
  <c r="AH21" i="126"/>
  <c r="P24" i="126"/>
  <c r="J26" i="126"/>
  <c r="J27" i="126"/>
  <c r="J30" i="126"/>
  <c r="V30" i="126"/>
  <c r="P33" i="126"/>
  <c r="AB33" i="126"/>
  <c r="AB34" i="126"/>
  <c r="AI38" i="126"/>
  <c r="P44" i="126"/>
  <c r="J46" i="126"/>
  <c r="J47" i="126"/>
  <c r="J50" i="126"/>
  <c r="V50" i="126"/>
  <c r="P61" i="126"/>
  <c r="AB62" i="126"/>
  <c r="J65" i="126"/>
  <c r="J70" i="126"/>
  <c r="V70" i="126"/>
  <c r="V73" i="126"/>
  <c r="AB75" i="126"/>
  <c r="V78" i="126"/>
  <c r="J82" i="126"/>
  <c r="V82" i="126"/>
  <c r="J86" i="126"/>
  <c r="V86" i="126"/>
  <c r="AH53" i="123"/>
  <c r="AB56" i="123"/>
  <c r="J64" i="123"/>
  <c r="D66" i="123"/>
  <c r="P70" i="123"/>
  <c r="AB70" i="123"/>
  <c r="AI72" i="123"/>
  <c r="V74" i="123"/>
  <c r="J75" i="123"/>
  <c r="J77" i="123"/>
  <c r="P79" i="123"/>
  <c r="AB79" i="123"/>
  <c r="J80" i="123"/>
  <c r="D82" i="123"/>
  <c r="V84" i="123"/>
  <c r="P86" i="123"/>
  <c r="AB86" i="123"/>
  <c r="V90" i="123"/>
  <c r="P91" i="123"/>
  <c r="D93" i="123"/>
  <c r="P93" i="123"/>
  <c r="J94" i="123"/>
  <c r="V96" i="123"/>
  <c r="P97" i="123"/>
  <c r="J108" i="123"/>
  <c r="AB108" i="123"/>
  <c r="J112" i="123"/>
  <c r="V112" i="123"/>
  <c r="P113" i="123"/>
  <c r="AB114" i="123"/>
  <c r="P115" i="123"/>
  <c r="V117" i="123"/>
  <c r="P119" i="123"/>
  <c r="D121" i="123"/>
  <c r="P121" i="123"/>
  <c r="AB124" i="123"/>
  <c r="AB125" i="123"/>
  <c r="P126" i="123"/>
  <c r="AB126" i="123"/>
  <c r="V127" i="123"/>
  <c r="AB128" i="123"/>
  <c r="P132" i="123"/>
  <c r="J133" i="123"/>
  <c r="AB135" i="123"/>
  <c r="P137" i="123"/>
  <c r="AB137" i="123"/>
  <c r="AB144" i="123"/>
  <c r="D145" i="123"/>
  <c r="P145" i="123"/>
  <c r="J155" i="123"/>
  <c r="D158" i="123"/>
  <c r="J161" i="123"/>
  <c r="D164" i="123"/>
  <c r="P164" i="123"/>
  <c r="AB166" i="123"/>
  <c r="J167" i="123"/>
  <c r="AB167" i="123"/>
  <c r="P168" i="123"/>
  <c r="AB168" i="123"/>
  <c r="P169" i="123"/>
  <c r="J171" i="123"/>
  <c r="V171" i="123"/>
  <c r="J175" i="123"/>
  <c r="D176" i="123"/>
  <c r="V177" i="123"/>
  <c r="J178" i="123"/>
  <c r="V178" i="123"/>
  <c r="AB180" i="123"/>
  <c r="D181" i="123"/>
  <c r="P181" i="123"/>
  <c r="AB181" i="123"/>
  <c r="V182" i="123"/>
  <c r="V188" i="123"/>
  <c r="V22" i="125"/>
  <c r="V26" i="125"/>
  <c r="V30" i="125"/>
  <c r="V34" i="125"/>
  <c r="AI38" i="125"/>
  <c r="V61" i="125"/>
  <c r="D64" i="125"/>
  <c r="J68" i="125"/>
  <c r="D70" i="125"/>
  <c r="D74" i="125"/>
  <c r="V75" i="125"/>
  <c r="V76" i="125"/>
  <c r="D78" i="125"/>
  <c r="P79" i="125"/>
  <c r="J81" i="125"/>
  <c r="D82" i="125"/>
  <c r="AB84" i="125"/>
  <c r="D85" i="125"/>
  <c r="P85" i="125"/>
  <c r="AB87" i="125"/>
  <c r="J91" i="125"/>
  <c r="V92" i="125"/>
  <c r="P95" i="125"/>
  <c r="V96" i="125"/>
  <c r="J108" i="125"/>
  <c r="D109" i="125"/>
  <c r="AB109" i="125"/>
  <c r="D115" i="125"/>
  <c r="AB115" i="125"/>
  <c r="D116" i="125"/>
  <c r="P116" i="125"/>
  <c r="J119" i="125"/>
  <c r="V119" i="125"/>
  <c r="D125" i="125"/>
  <c r="P125" i="125"/>
  <c r="V126" i="125"/>
  <c r="D129" i="125"/>
  <c r="P129" i="125"/>
  <c r="AB129" i="125"/>
  <c r="V131" i="125"/>
  <c r="D132" i="125"/>
  <c r="P134" i="125"/>
  <c r="AB134" i="125"/>
  <c r="J135" i="125"/>
  <c r="J136" i="125"/>
  <c r="P137" i="125"/>
  <c r="D141" i="125"/>
  <c r="P141" i="125"/>
  <c r="AB141" i="125"/>
  <c r="V143" i="125"/>
  <c r="P144" i="125"/>
  <c r="P146" i="125"/>
  <c r="AB146" i="125"/>
  <c r="J147" i="125"/>
  <c r="V149" i="125"/>
  <c r="D150" i="125"/>
  <c r="V150" i="125"/>
  <c r="P151" i="125"/>
  <c r="AB153" i="125"/>
  <c r="V158" i="125"/>
  <c r="V159" i="125"/>
  <c r="D162" i="125"/>
  <c r="J165" i="125"/>
  <c r="V166" i="125"/>
  <c r="V167" i="125"/>
  <c r="D170" i="125"/>
  <c r="V180" i="125"/>
  <c r="P181" i="125"/>
  <c r="P182" i="125"/>
  <c r="V184" i="125"/>
  <c r="P189" i="125"/>
  <c r="D22" i="126"/>
  <c r="AB22" i="126"/>
  <c r="AB23" i="126"/>
  <c r="J25" i="126"/>
  <c r="V25" i="126"/>
  <c r="V29" i="126"/>
  <c r="P30" i="126"/>
  <c r="P32" i="126"/>
  <c r="J34" i="126"/>
  <c r="J35" i="126"/>
  <c r="V36" i="126"/>
  <c r="D39" i="126"/>
  <c r="D41" i="126"/>
  <c r="AB41" i="126"/>
  <c r="D42" i="126"/>
  <c r="AB42" i="126"/>
  <c r="AB43" i="126"/>
  <c r="J45" i="126"/>
  <c r="P50" i="126"/>
  <c r="P52" i="126"/>
  <c r="AI55" i="126"/>
  <c r="J56" i="126"/>
  <c r="V56" i="126"/>
  <c r="D57" i="126"/>
  <c r="V59" i="126"/>
  <c r="J60" i="126"/>
  <c r="AB60" i="126"/>
  <c r="J62" i="126"/>
  <c r="J64" i="126"/>
  <c r="J69" i="126"/>
  <c r="V69" i="126"/>
  <c r="D70" i="126"/>
  <c r="P73" i="126"/>
  <c r="V77" i="126"/>
  <c r="D78" i="126"/>
  <c r="AB78" i="126"/>
  <c r="V81" i="126"/>
  <c r="D82" i="126"/>
  <c r="AB82" i="126"/>
  <c r="V85" i="126"/>
  <c r="D86" i="126"/>
  <c r="AB86" i="126"/>
  <c r="V91" i="126"/>
  <c r="V63" i="123"/>
  <c r="P65" i="123"/>
  <c r="J70" i="123"/>
  <c r="D74" i="123"/>
  <c r="V79" i="123"/>
  <c r="P81" i="123"/>
  <c r="J86" i="123"/>
  <c r="AB90" i="123"/>
  <c r="V93" i="123"/>
  <c r="AB96" i="123"/>
  <c r="V99" i="123"/>
  <c r="V103" i="123"/>
  <c r="V115" i="123"/>
  <c r="D118" i="123"/>
  <c r="AB118" i="123"/>
  <c r="V121" i="123"/>
  <c r="J128" i="123"/>
  <c r="AB131" i="123"/>
  <c r="J136" i="123"/>
  <c r="AH148" i="123"/>
  <c r="P155" i="123"/>
  <c r="P161" i="123"/>
  <c r="V164" i="123"/>
  <c r="AH172" i="123"/>
  <c r="G174" i="123"/>
  <c r="S174" i="123"/>
  <c r="D184" i="123"/>
  <c r="AB188" i="123"/>
  <c r="D26" i="125"/>
  <c r="D30" i="125"/>
  <c r="D34" i="125"/>
  <c r="D40" i="125"/>
  <c r="D42" i="125"/>
  <c r="D44" i="125"/>
  <c r="D46" i="125"/>
  <c r="D48" i="125"/>
  <c r="D50" i="125"/>
  <c r="D52" i="125"/>
  <c r="D56" i="125"/>
  <c r="AB58" i="125"/>
  <c r="V60" i="125"/>
  <c r="AB62" i="125"/>
  <c r="AI72" i="125"/>
  <c r="D76" i="125"/>
  <c r="P81" i="125"/>
  <c r="V85" i="125"/>
  <c r="D92" i="125"/>
  <c r="P92" i="125"/>
  <c r="AB93" i="125"/>
  <c r="V95" i="125"/>
  <c r="P98" i="125"/>
  <c r="D99" i="125"/>
  <c r="P100" i="125"/>
  <c r="D101" i="125"/>
  <c r="P102" i="125"/>
  <c r="D103" i="125"/>
  <c r="P104" i="125"/>
  <c r="AH110" i="125"/>
  <c r="D113" i="125"/>
  <c r="AB113" i="125"/>
  <c r="V116" i="125"/>
  <c r="J129" i="125"/>
  <c r="AB131" i="125"/>
  <c r="J133" i="125"/>
  <c r="V134" i="125"/>
  <c r="V138" i="125"/>
  <c r="AB143" i="125"/>
  <c r="J145" i="125"/>
  <c r="AB150" i="125"/>
  <c r="P155" i="125"/>
  <c r="AB158" i="125"/>
  <c r="AB160" i="125"/>
  <c r="V164" i="125"/>
  <c r="AB166" i="125"/>
  <c r="AB168" i="125"/>
  <c r="V172" i="125"/>
  <c r="P175" i="125"/>
  <c r="D176" i="125"/>
  <c r="D178" i="125"/>
  <c r="AB180" i="125"/>
  <c r="D184" i="125"/>
  <c r="AH187" i="125"/>
  <c r="AB188" i="125"/>
  <c r="J23" i="126"/>
  <c r="D25" i="126"/>
  <c r="AB29" i="126"/>
  <c r="J43" i="126"/>
  <c r="D45" i="126"/>
  <c r="AB49" i="126"/>
  <c r="P62" i="126"/>
  <c r="P63" i="126"/>
  <c r="AB64" i="126"/>
  <c r="P69" i="126"/>
  <c r="AI72" i="126"/>
  <c r="D76" i="126"/>
  <c r="AH76" i="126"/>
  <c r="P77" i="126"/>
  <c r="P81" i="126"/>
  <c r="P85" i="126"/>
  <c r="AI174" i="123"/>
  <c r="AH64" i="125"/>
  <c r="AI89" i="126"/>
  <c r="J92" i="126"/>
  <c r="V93" i="126"/>
  <c r="J94" i="126"/>
  <c r="D95" i="126"/>
  <c r="AB96" i="126"/>
  <c r="P98" i="126"/>
  <c r="AB98" i="126"/>
  <c r="V99" i="126"/>
  <c r="V101" i="126"/>
  <c r="J102" i="126"/>
  <c r="D103" i="126"/>
  <c r="AB104" i="126"/>
  <c r="P108" i="126"/>
  <c r="P109" i="126"/>
  <c r="AB111" i="126"/>
  <c r="J114" i="126"/>
  <c r="AB118" i="126"/>
  <c r="AB120" i="126"/>
  <c r="J125" i="126"/>
  <c r="V126" i="126"/>
  <c r="J127" i="126"/>
  <c r="V127" i="126"/>
  <c r="P129" i="126"/>
  <c r="AB129" i="126"/>
  <c r="V131" i="126"/>
  <c r="J132" i="126"/>
  <c r="J133" i="126"/>
  <c r="V134" i="126"/>
  <c r="D135" i="126"/>
  <c r="P136" i="126"/>
  <c r="D137" i="126"/>
  <c r="V142" i="126"/>
  <c r="D145" i="126"/>
  <c r="AB146" i="126"/>
  <c r="J147" i="126"/>
  <c r="AH148" i="126"/>
  <c r="J150" i="126"/>
  <c r="V150" i="126"/>
  <c r="V153" i="126"/>
  <c r="D155" i="126"/>
  <c r="V159" i="126"/>
  <c r="AB160" i="126"/>
  <c r="V163" i="126"/>
  <c r="AB164" i="126"/>
  <c r="V167" i="126"/>
  <c r="AB168" i="126"/>
  <c r="V171" i="126"/>
  <c r="AB172" i="126"/>
  <c r="D174" i="126"/>
  <c r="M174" i="126"/>
  <c r="V176" i="126"/>
  <c r="V180" i="126"/>
  <c r="V184" i="126"/>
  <c r="V188" i="126"/>
  <c r="AB22" i="127"/>
  <c r="J23" i="127"/>
  <c r="AB58" i="127"/>
  <c r="AH86" i="127"/>
  <c r="J92" i="127"/>
  <c r="AH34" i="127"/>
  <c r="D40" i="127"/>
  <c r="AH55" i="127"/>
  <c r="AH62" i="127"/>
  <c r="V75" i="127"/>
  <c r="P90" i="126"/>
  <c r="P94" i="126"/>
  <c r="AB94" i="126"/>
  <c r="V95" i="126"/>
  <c r="V97" i="126"/>
  <c r="J98" i="126"/>
  <c r="D99" i="126"/>
  <c r="AB100" i="126"/>
  <c r="P102" i="126"/>
  <c r="AB102" i="126"/>
  <c r="V103" i="126"/>
  <c r="V109" i="126"/>
  <c r="P110" i="126"/>
  <c r="V112" i="126"/>
  <c r="AB113" i="126"/>
  <c r="AB121" i="126"/>
  <c r="AB125" i="126"/>
  <c r="P126" i="126"/>
  <c r="AB127" i="126"/>
  <c r="V128" i="126"/>
  <c r="P130" i="126"/>
  <c r="P134" i="126"/>
  <c r="J136" i="126"/>
  <c r="P138" i="126"/>
  <c r="D141" i="126"/>
  <c r="AB141" i="126"/>
  <c r="AB143" i="126"/>
  <c r="V144" i="126"/>
  <c r="J145" i="126"/>
  <c r="V145" i="126"/>
  <c r="J146" i="126"/>
  <c r="V146" i="126"/>
  <c r="P149" i="126"/>
  <c r="AB150" i="126"/>
  <c r="J151" i="126"/>
  <c r="S157" i="126"/>
  <c r="V161" i="126"/>
  <c r="AB162" i="126"/>
  <c r="V165" i="126"/>
  <c r="AB166" i="126"/>
  <c r="V169" i="126"/>
  <c r="AB170" i="126"/>
  <c r="AI174" i="126"/>
  <c r="G174" i="126"/>
  <c r="S174" i="126"/>
  <c r="AE174" i="126"/>
  <c r="V178" i="126"/>
  <c r="V182" i="126"/>
  <c r="V186" i="126"/>
  <c r="AH21" i="127"/>
  <c r="J22" i="127"/>
  <c r="V22" i="127"/>
  <c r="Y140" i="126"/>
  <c r="AI123" i="128"/>
  <c r="AH146" i="129"/>
  <c r="AI21" i="130"/>
  <c r="AH26" i="127"/>
  <c r="P26" i="127"/>
  <c r="AB26" i="127"/>
  <c r="D27" i="127"/>
  <c r="D29" i="127"/>
  <c r="P29" i="127"/>
  <c r="AB30" i="127"/>
  <c r="J31" i="127"/>
  <c r="V32" i="127"/>
  <c r="J33" i="127"/>
  <c r="V35" i="127"/>
  <c r="J36" i="127"/>
  <c r="AB40" i="127"/>
  <c r="D46" i="127"/>
  <c r="P46" i="127"/>
  <c r="AB46" i="127"/>
  <c r="D47" i="127"/>
  <c r="D49" i="127"/>
  <c r="P49" i="127"/>
  <c r="AB50" i="127"/>
  <c r="J51" i="127"/>
  <c r="V52" i="127"/>
  <c r="J53" i="127"/>
  <c r="D60" i="127"/>
  <c r="P60" i="127"/>
  <c r="AB60" i="127"/>
  <c r="D61" i="127"/>
  <c r="D63" i="127"/>
  <c r="P63" i="127"/>
  <c r="AB64" i="127"/>
  <c r="J65" i="127"/>
  <c r="V66" i="127"/>
  <c r="P68" i="127"/>
  <c r="V70" i="127"/>
  <c r="AH72" i="127"/>
  <c r="AB73" i="127"/>
  <c r="AB74" i="127"/>
  <c r="V77" i="127"/>
  <c r="D79" i="127"/>
  <c r="P79" i="127"/>
  <c r="D80" i="127"/>
  <c r="P80" i="127"/>
  <c r="V83" i="127"/>
  <c r="P84" i="127"/>
  <c r="AB93" i="127"/>
  <c r="D94" i="127"/>
  <c r="J96" i="127"/>
  <c r="V96" i="127"/>
  <c r="D97" i="127"/>
  <c r="AB97" i="127"/>
  <c r="V100" i="127"/>
  <c r="D101" i="127"/>
  <c r="AB102" i="127"/>
  <c r="P103" i="127"/>
  <c r="D104" i="127"/>
  <c r="V107" i="127"/>
  <c r="J110" i="127"/>
  <c r="J114" i="127"/>
  <c r="AB116" i="127"/>
  <c r="V118" i="127"/>
  <c r="P120" i="127"/>
  <c r="AB124" i="127"/>
  <c r="V126" i="127"/>
  <c r="J127" i="127"/>
  <c r="J129" i="127"/>
  <c r="P131" i="127"/>
  <c r="AB131" i="127"/>
  <c r="AB133" i="127"/>
  <c r="J134" i="127"/>
  <c r="V135" i="127"/>
  <c r="D136" i="127"/>
  <c r="P137" i="127"/>
  <c r="D138" i="127"/>
  <c r="J142" i="127"/>
  <c r="V143" i="127"/>
  <c r="D144" i="127"/>
  <c r="P145" i="127"/>
  <c r="D146" i="127"/>
  <c r="V148" i="127"/>
  <c r="J149" i="127"/>
  <c r="J150" i="127"/>
  <c r="V151" i="127"/>
  <c r="D152" i="127"/>
  <c r="P153" i="127"/>
  <c r="J160" i="127"/>
  <c r="V161" i="127"/>
  <c r="D162" i="127"/>
  <c r="V164" i="127"/>
  <c r="D166" i="127"/>
  <c r="AB166" i="127"/>
  <c r="AB168" i="127"/>
  <c r="V170" i="127"/>
  <c r="J171" i="127"/>
  <c r="D175" i="127"/>
  <c r="P175" i="127"/>
  <c r="AE174" i="127"/>
  <c r="D176" i="127"/>
  <c r="V178" i="127"/>
  <c r="J179" i="127"/>
  <c r="P180" i="127"/>
  <c r="AB180" i="127"/>
  <c r="J184" i="127"/>
  <c r="V184" i="127"/>
  <c r="J185" i="127"/>
  <c r="S21" i="128"/>
  <c r="AE21" i="128"/>
  <c r="D23" i="128"/>
  <c r="D25" i="128"/>
  <c r="D27" i="128"/>
  <c r="D29" i="128"/>
  <c r="P31" i="128"/>
  <c r="AB31" i="128"/>
  <c r="AB32" i="128"/>
  <c r="P40" i="128"/>
  <c r="AB40" i="128"/>
  <c r="J42" i="128"/>
  <c r="V45" i="128"/>
  <c r="D47" i="128"/>
  <c r="D52" i="128"/>
  <c r="AB58" i="128"/>
  <c r="AB59" i="128"/>
  <c r="J60" i="128"/>
  <c r="P63" i="128"/>
  <c r="AH64" i="128"/>
  <c r="D69" i="128"/>
  <c r="P69" i="128"/>
  <c r="AB69" i="128"/>
  <c r="J70" i="128"/>
  <c r="AB73" i="128"/>
  <c r="AB74" i="128"/>
  <c r="V75" i="128"/>
  <c r="AH78" i="128"/>
  <c r="P84" i="128"/>
  <c r="AB84" i="128"/>
  <c r="V86" i="128"/>
  <c r="J87" i="128"/>
  <c r="P95" i="128"/>
  <c r="AB95" i="128"/>
  <c r="J96" i="128"/>
  <c r="V100" i="128"/>
  <c r="J101" i="128"/>
  <c r="V101" i="128"/>
  <c r="J102" i="128"/>
  <c r="AB107" i="128"/>
  <c r="J114" i="128"/>
  <c r="V114" i="128"/>
  <c r="P115" i="128"/>
  <c r="J118" i="128"/>
  <c r="V118" i="128"/>
  <c r="P119" i="128"/>
  <c r="AB130" i="128"/>
  <c r="V131" i="128"/>
  <c r="P134" i="128"/>
  <c r="AB134" i="128"/>
  <c r="V136" i="128"/>
  <c r="D137" i="128"/>
  <c r="V138" i="128"/>
  <c r="J141" i="128"/>
  <c r="P143" i="128"/>
  <c r="J144" i="128"/>
  <c r="J145" i="128"/>
  <c r="J146" i="128"/>
  <c r="V146" i="128"/>
  <c r="D147" i="128"/>
  <c r="V149" i="128"/>
  <c r="D151" i="128"/>
  <c r="P152" i="128"/>
  <c r="V154" i="128"/>
  <c r="V155" i="128"/>
  <c r="V164" i="128"/>
  <c r="D165" i="128"/>
  <c r="AB165" i="128"/>
  <c r="D169" i="128"/>
  <c r="AB169" i="128"/>
  <c r="AB172" i="128"/>
  <c r="D175" i="128"/>
  <c r="P180" i="128"/>
  <c r="J183" i="128"/>
  <c r="V183" i="128"/>
  <c r="P184" i="128"/>
  <c r="AI38" i="129"/>
  <c r="J39" i="129"/>
  <c r="V39" i="129"/>
  <c r="J40" i="129"/>
  <c r="V40" i="129"/>
  <c r="V42" i="129"/>
  <c r="V46" i="129"/>
  <c r="P47" i="129"/>
  <c r="P49" i="129"/>
  <c r="D50" i="129"/>
  <c r="P51" i="129"/>
  <c r="AH55" i="129"/>
  <c r="D56" i="129"/>
  <c r="D58" i="129"/>
  <c r="D60" i="129"/>
  <c r="D62" i="129"/>
  <c r="D64" i="129"/>
  <c r="D66" i="129"/>
  <c r="D68" i="129"/>
  <c r="D70" i="129"/>
  <c r="D90" i="129"/>
  <c r="AB90" i="129"/>
  <c r="V99" i="129"/>
  <c r="J102" i="129"/>
  <c r="AB109" i="129"/>
  <c r="AB110" i="129"/>
  <c r="J112" i="129"/>
  <c r="AB116" i="129"/>
  <c r="V117" i="129"/>
  <c r="V120" i="129"/>
  <c r="J121" i="129"/>
  <c r="AI123" i="129"/>
  <c r="P124" i="129"/>
  <c r="V131" i="129"/>
  <c r="P132" i="129"/>
  <c r="J135" i="129"/>
  <c r="V135" i="129"/>
  <c r="P136" i="129"/>
  <c r="AH140" i="129"/>
  <c r="D141" i="129"/>
  <c r="D143" i="129"/>
  <c r="AB146" i="129"/>
  <c r="D154" i="129"/>
  <c r="P159" i="129"/>
  <c r="D160" i="129"/>
  <c r="P163" i="129"/>
  <c r="D164" i="129"/>
  <c r="P167" i="129"/>
  <c r="D168" i="129"/>
  <c r="P171" i="129"/>
  <c r="D172" i="129"/>
  <c r="D178" i="129"/>
  <c r="V179" i="129"/>
  <c r="V181" i="129"/>
  <c r="J182" i="129"/>
  <c r="J36" i="130"/>
  <c r="P40" i="130"/>
  <c r="V61" i="130"/>
  <c r="M157" i="130"/>
  <c r="S174" i="130"/>
  <c r="S123" i="127"/>
  <c r="AH21" i="128"/>
  <c r="AH77" i="128"/>
  <c r="AH98" i="128"/>
  <c r="AH104" i="128"/>
  <c r="AI106" i="128"/>
  <c r="AH113" i="128"/>
  <c r="AH117" i="128"/>
  <c r="AH121" i="128"/>
  <c r="AH72" i="129"/>
  <c r="AH89" i="129"/>
  <c r="AI106" i="129"/>
  <c r="AH119" i="129"/>
  <c r="AH123" i="129"/>
  <c r="Y123" i="129"/>
  <c r="AH130" i="129"/>
  <c r="AH157" i="129"/>
  <c r="AB23" i="127"/>
  <c r="J27" i="127"/>
  <c r="V28" i="127"/>
  <c r="J30" i="127"/>
  <c r="V30" i="127"/>
  <c r="AH32" i="127"/>
  <c r="P32" i="127"/>
  <c r="P33" i="127"/>
  <c r="AB33" i="127"/>
  <c r="AB36" i="127"/>
  <c r="V39" i="127"/>
  <c r="AH40" i="127"/>
  <c r="V41" i="127"/>
  <c r="D42" i="127"/>
  <c r="P43" i="127"/>
  <c r="AB43" i="127"/>
  <c r="J47" i="127"/>
  <c r="V48" i="127"/>
  <c r="V50" i="127"/>
  <c r="D52" i="127"/>
  <c r="P52" i="127"/>
  <c r="P53" i="127"/>
  <c r="AB53" i="127"/>
  <c r="AI55" i="127"/>
  <c r="P57" i="127"/>
  <c r="AB57" i="127"/>
  <c r="J61" i="127"/>
  <c r="V62" i="127"/>
  <c r="V64" i="127"/>
  <c r="P66" i="127"/>
  <c r="V68" i="127"/>
  <c r="P70" i="127"/>
  <c r="P76" i="127"/>
  <c r="V81" i="127"/>
  <c r="P82" i="127"/>
  <c r="V85" i="127"/>
  <c r="P86" i="127"/>
  <c r="AB90" i="127"/>
  <c r="AB92" i="127"/>
  <c r="J94" i="127"/>
  <c r="V94" i="127"/>
  <c r="D95" i="127"/>
  <c r="AB95" i="127"/>
  <c r="J98" i="127"/>
  <c r="V98" i="127"/>
  <c r="D99" i="127"/>
  <c r="AB99" i="127"/>
  <c r="V101" i="127"/>
  <c r="J112" i="127"/>
  <c r="P118" i="127"/>
  <c r="V120" i="127"/>
  <c r="P129" i="127"/>
  <c r="AB129" i="127"/>
  <c r="J130" i="127"/>
  <c r="P135" i="127"/>
  <c r="J137" i="127"/>
  <c r="J138" i="127"/>
  <c r="V138" i="127"/>
  <c r="AI140" i="127"/>
  <c r="AH140" i="127"/>
  <c r="P141" i="127"/>
  <c r="D143" i="127"/>
  <c r="P143" i="127"/>
  <c r="J145" i="127"/>
  <c r="P147" i="127"/>
  <c r="P151" i="127"/>
  <c r="J153" i="127"/>
  <c r="P159" i="127"/>
  <c r="P161" i="127"/>
  <c r="AB164" i="127"/>
  <c r="V167" i="127"/>
  <c r="AH174" i="127"/>
  <c r="J176" i="127"/>
  <c r="V176" i="127"/>
  <c r="J177" i="127"/>
  <c r="D183" i="127"/>
  <c r="P183" i="127"/>
  <c r="D184" i="127"/>
  <c r="V186" i="127"/>
  <c r="J187" i="127"/>
  <c r="P188" i="127"/>
  <c r="AB188" i="127"/>
  <c r="S191" i="128"/>
  <c r="M21" i="128"/>
  <c r="Y21" i="128"/>
  <c r="G21" i="128"/>
  <c r="D39" i="128"/>
  <c r="J40" i="128"/>
  <c r="P43" i="128"/>
  <c r="AB45" i="128"/>
  <c r="P46" i="128"/>
  <c r="AB46" i="128"/>
  <c r="AH49" i="128"/>
  <c r="P49" i="128"/>
  <c r="AB49" i="128"/>
  <c r="P50" i="128"/>
  <c r="AB50" i="128"/>
  <c r="AH56" i="128"/>
  <c r="D61" i="128"/>
  <c r="P61" i="128"/>
  <c r="AB61" i="128"/>
  <c r="J62" i="128"/>
  <c r="AB66" i="128"/>
  <c r="AB67" i="128"/>
  <c r="J68" i="128"/>
  <c r="D76" i="128"/>
  <c r="P76" i="128"/>
  <c r="AB76" i="128"/>
  <c r="V78" i="128"/>
  <c r="J79" i="128"/>
  <c r="AB81" i="128"/>
  <c r="P82" i="128"/>
  <c r="AB82" i="128"/>
  <c r="V83" i="128"/>
  <c r="AH86" i="128"/>
  <c r="V92" i="128"/>
  <c r="J93" i="128"/>
  <c r="V93" i="128"/>
  <c r="J94" i="128"/>
  <c r="P97" i="128"/>
  <c r="P103" i="128"/>
  <c r="AB103" i="128"/>
  <c r="J104" i="128"/>
  <c r="J107" i="128"/>
  <c r="D108" i="128"/>
  <c r="P111" i="128"/>
  <c r="P113" i="128"/>
  <c r="J116" i="128"/>
  <c r="V116" i="128"/>
  <c r="P117" i="128"/>
  <c r="J120" i="128"/>
  <c r="V120" i="128"/>
  <c r="P121" i="128"/>
  <c r="D124" i="128"/>
  <c r="S123" i="128"/>
  <c r="D132" i="128"/>
  <c r="P132" i="128"/>
  <c r="AB132" i="128"/>
  <c r="V133" i="128"/>
  <c r="AB135" i="128"/>
  <c r="AB138" i="128"/>
  <c r="P141" i="128"/>
  <c r="P144" i="128"/>
  <c r="AB150" i="128"/>
  <c r="J151" i="128"/>
  <c r="J153" i="128"/>
  <c r="V153" i="128"/>
  <c r="P154" i="128"/>
  <c r="AB161" i="128"/>
  <c r="D162" i="128"/>
  <c r="AH163" i="128"/>
  <c r="AB163" i="128"/>
  <c r="V166" i="128"/>
  <c r="D167" i="128"/>
  <c r="AB167" i="128"/>
  <c r="V170" i="128"/>
  <c r="D171" i="128"/>
  <c r="AB171" i="128"/>
  <c r="P172" i="128"/>
  <c r="AH174" i="128"/>
  <c r="AH175" i="128"/>
  <c r="J181" i="128"/>
  <c r="P182" i="128"/>
  <c r="J185" i="128"/>
  <c r="P186" i="128"/>
  <c r="Y191" i="129"/>
  <c r="D32" i="129"/>
  <c r="AB32" i="129"/>
  <c r="V35" i="129"/>
  <c r="D45" i="129"/>
  <c r="P45" i="129"/>
  <c r="D46" i="129"/>
  <c r="AB49" i="129"/>
  <c r="P50" i="129"/>
  <c r="J52" i="129"/>
  <c r="P56" i="129"/>
  <c r="AB56" i="129"/>
  <c r="D57" i="129"/>
  <c r="AI72" i="129"/>
  <c r="D73" i="129"/>
  <c r="P74" i="129"/>
  <c r="AB74" i="129"/>
  <c r="D75" i="129"/>
  <c r="P75" i="129"/>
  <c r="P76" i="129"/>
  <c r="AB76" i="129"/>
  <c r="D77" i="129"/>
  <c r="P77" i="129"/>
  <c r="P78" i="129"/>
  <c r="AB78" i="129"/>
  <c r="D79" i="129"/>
  <c r="P79" i="129"/>
  <c r="P80" i="129"/>
  <c r="AB80" i="129"/>
  <c r="D81" i="129"/>
  <c r="P81" i="129"/>
  <c r="P82" i="129"/>
  <c r="AB82" i="129"/>
  <c r="D83" i="129"/>
  <c r="P83" i="129"/>
  <c r="AB84" i="129"/>
  <c r="D85" i="129"/>
  <c r="P85" i="129"/>
  <c r="AB86" i="129"/>
  <c r="D87" i="129"/>
  <c r="P87" i="129"/>
  <c r="J91" i="129"/>
  <c r="P98" i="129"/>
  <c r="D99" i="129"/>
  <c r="P99" i="129"/>
  <c r="AB102" i="129"/>
  <c r="J104" i="129"/>
  <c r="AH113" i="129"/>
  <c r="D118" i="129"/>
  <c r="P118" i="129"/>
  <c r="V119" i="129"/>
  <c r="J120" i="129"/>
  <c r="M123" i="129"/>
  <c r="P130" i="129"/>
  <c r="V133" i="129"/>
  <c r="P134" i="129"/>
  <c r="J137" i="129"/>
  <c r="AB142" i="129"/>
  <c r="AH144" i="129"/>
  <c r="AB144" i="129"/>
  <c r="J146" i="129"/>
  <c r="J147" i="129"/>
  <c r="J148" i="129"/>
  <c r="P149" i="129"/>
  <c r="D152" i="129"/>
  <c r="AB152" i="129"/>
  <c r="J154" i="129"/>
  <c r="V154" i="129"/>
  <c r="J155" i="129"/>
  <c r="AB155" i="129"/>
  <c r="AI174" i="129"/>
  <c r="D181" i="129"/>
  <c r="P181" i="129"/>
  <c r="AB182" i="129"/>
  <c r="D186" i="129"/>
  <c r="J48" i="130"/>
  <c r="AB57" i="130"/>
  <c r="V67" i="130"/>
  <c r="J84" i="130"/>
  <c r="V175" i="130"/>
  <c r="D189" i="129"/>
  <c r="P189" i="129"/>
  <c r="V23" i="130"/>
  <c r="J24" i="130"/>
  <c r="J26" i="130"/>
  <c r="AB27" i="130"/>
  <c r="D31" i="130"/>
  <c r="P32" i="130"/>
  <c r="AB32" i="130"/>
  <c r="AH38" i="130"/>
  <c r="D45" i="130"/>
  <c r="V51" i="130"/>
  <c r="V53" i="130"/>
  <c r="V59" i="130"/>
  <c r="J62" i="130"/>
  <c r="V63" i="130"/>
  <c r="V64" i="130"/>
  <c r="D69" i="130"/>
  <c r="P69" i="130"/>
  <c r="AB69" i="130"/>
  <c r="V74" i="130"/>
  <c r="P76" i="130"/>
  <c r="P78" i="130"/>
  <c r="AB78" i="130"/>
  <c r="V81" i="130"/>
  <c r="V82" i="130"/>
  <c r="AH83" i="130"/>
  <c r="D85" i="130"/>
  <c r="P86" i="130"/>
  <c r="AB86" i="130"/>
  <c r="J90" i="130"/>
  <c r="V91" i="130"/>
  <c r="J92" i="130"/>
  <c r="AB94" i="130"/>
  <c r="AH95" i="130"/>
  <c r="D96" i="130"/>
  <c r="P96" i="130"/>
  <c r="V98" i="130"/>
  <c r="D99" i="130"/>
  <c r="AB100" i="130"/>
  <c r="P101" i="130"/>
  <c r="J103" i="130"/>
  <c r="J104" i="130"/>
  <c r="V109" i="130"/>
  <c r="D111" i="130"/>
  <c r="AB111" i="130"/>
  <c r="AB114" i="130"/>
  <c r="AB117" i="130"/>
  <c r="V119" i="130"/>
  <c r="D120" i="130"/>
  <c r="D121" i="130"/>
  <c r="J124" i="130"/>
  <c r="Y123" i="130"/>
  <c r="J125" i="130"/>
  <c r="AB126" i="130"/>
  <c r="J128" i="130"/>
  <c r="J129" i="130"/>
  <c r="AB130" i="130"/>
  <c r="J132" i="130"/>
  <c r="J133" i="130"/>
  <c r="AB134" i="130"/>
  <c r="J136" i="130"/>
  <c r="J137" i="130"/>
  <c r="AB138" i="130"/>
  <c r="AH142" i="130"/>
  <c r="V142" i="130"/>
  <c r="P143" i="130"/>
  <c r="P144" i="130"/>
  <c r="AB150" i="130"/>
  <c r="D154" i="130"/>
  <c r="V155" i="130"/>
  <c r="V158" i="130"/>
  <c r="P159" i="130"/>
  <c r="P160" i="130"/>
  <c r="AB160" i="130"/>
  <c r="J161" i="130"/>
  <c r="AB161" i="130"/>
  <c r="P162" i="130"/>
  <c r="J164" i="130"/>
  <c r="AB166" i="130"/>
  <c r="J171" i="130"/>
  <c r="V171" i="130"/>
  <c r="AB172" i="130"/>
  <c r="AH174" i="130"/>
  <c r="P175" i="130"/>
  <c r="D176" i="130"/>
  <c r="V176" i="130"/>
  <c r="V179" i="130"/>
  <c r="V180" i="130"/>
  <c r="P182" i="130"/>
  <c r="V184" i="130"/>
  <c r="P186" i="130"/>
  <c r="P188" i="130"/>
  <c r="D24" i="131"/>
  <c r="P24" i="131"/>
  <c r="AB24" i="131"/>
  <c r="J25" i="131"/>
  <c r="AB27" i="131"/>
  <c r="D28" i="131"/>
  <c r="V30" i="131"/>
  <c r="P32" i="131"/>
  <c r="P36" i="131"/>
  <c r="AB36" i="131"/>
  <c r="AI38" i="131"/>
  <c r="D40" i="131"/>
  <c r="J41" i="131"/>
  <c r="D43" i="131"/>
  <c r="V45" i="131"/>
  <c r="D47" i="131"/>
  <c r="V48" i="131"/>
  <c r="D51" i="131"/>
  <c r="V52" i="131"/>
  <c r="J56" i="131"/>
  <c r="V59" i="131"/>
  <c r="J60" i="131"/>
  <c r="V60" i="131"/>
  <c r="J61" i="131"/>
  <c r="J62" i="131"/>
  <c r="J64" i="131"/>
  <c r="J65" i="131"/>
  <c r="J67" i="131"/>
  <c r="V67" i="131"/>
  <c r="P69" i="131"/>
  <c r="J73" i="131"/>
  <c r="V73" i="131"/>
  <c r="P75" i="131"/>
  <c r="D76" i="131"/>
  <c r="D78" i="131"/>
  <c r="P78" i="131"/>
  <c r="AB78" i="131"/>
  <c r="D79" i="131"/>
  <c r="J90" i="131"/>
  <c r="V90" i="131"/>
  <c r="V94" i="131"/>
  <c r="D100" i="131"/>
  <c r="AB100" i="131"/>
  <c r="J103" i="131"/>
  <c r="AB110" i="131"/>
  <c r="J113" i="131"/>
  <c r="V118" i="131"/>
  <c r="V129" i="131"/>
  <c r="P188" i="131"/>
  <c r="S21" i="132"/>
  <c r="P22" i="132"/>
  <c r="AE21" i="132"/>
  <c r="AH51" i="130"/>
  <c r="AH55" i="130"/>
  <c r="AH56" i="130"/>
  <c r="AH57" i="130"/>
  <c r="AH94" i="130"/>
  <c r="AH123" i="130"/>
  <c r="AH140" i="130"/>
  <c r="AH150" i="130"/>
  <c r="AH172" i="130"/>
  <c r="AH179" i="130"/>
  <c r="Y123" i="131"/>
  <c r="S174" i="131"/>
  <c r="V187" i="129"/>
  <c r="V189" i="129"/>
  <c r="S21" i="130"/>
  <c r="AE21" i="130"/>
  <c r="D23" i="130"/>
  <c r="P24" i="130"/>
  <c r="AB24" i="130"/>
  <c r="V31" i="130"/>
  <c r="J32" i="130"/>
  <c r="J34" i="130"/>
  <c r="AB35" i="130"/>
  <c r="D39" i="130"/>
  <c r="P39" i="130"/>
  <c r="AH41" i="130"/>
  <c r="V45" i="130"/>
  <c r="D47" i="130"/>
  <c r="P47" i="130"/>
  <c r="AB47" i="130"/>
  <c r="P52" i="130"/>
  <c r="P60" i="130"/>
  <c r="AB60" i="130"/>
  <c r="J64" i="130"/>
  <c r="AB64" i="130"/>
  <c r="P65" i="130"/>
  <c r="AB65" i="130"/>
  <c r="P66" i="130"/>
  <c r="P74" i="130"/>
  <c r="AB74" i="130"/>
  <c r="V75" i="130"/>
  <c r="V78" i="130"/>
  <c r="AB82" i="130"/>
  <c r="P83" i="130"/>
  <c r="AB83" i="130"/>
  <c r="V86" i="130"/>
  <c r="D91" i="130"/>
  <c r="P91" i="130"/>
  <c r="P92" i="130"/>
  <c r="J95" i="130"/>
  <c r="J96" i="130"/>
  <c r="D98" i="130"/>
  <c r="P98" i="130"/>
  <c r="J99" i="130"/>
  <c r="V100" i="130"/>
  <c r="V101" i="130"/>
  <c r="AB102" i="130"/>
  <c r="AH103" i="130"/>
  <c r="P104" i="130"/>
  <c r="AB108" i="130"/>
  <c r="AB109" i="130"/>
  <c r="V110" i="130"/>
  <c r="P113" i="130"/>
  <c r="AB113" i="130"/>
  <c r="J117" i="130"/>
  <c r="V117" i="130"/>
  <c r="P119" i="130"/>
  <c r="AB119" i="130"/>
  <c r="AI123" i="130"/>
  <c r="S123" i="130"/>
  <c r="J126" i="130"/>
  <c r="J127" i="130"/>
  <c r="AB128" i="130"/>
  <c r="J130" i="130"/>
  <c r="J131" i="130"/>
  <c r="AB132" i="130"/>
  <c r="J134" i="130"/>
  <c r="J135" i="130"/>
  <c r="AB136" i="130"/>
  <c r="J138" i="130"/>
  <c r="AI140" i="130"/>
  <c r="P141" i="130"/>
  <c r="P142" i="130"/>
  <c r="V144" i="130"/>
  <c r="P145" i="130"/>
  <c r="D148" i="130"/>
  <c r="P149" i="130"/>
  <c r="AH157" i="130"/>
  <c r="P158" i="130"/>
  <c r="AB158" i="130"/>
  <c r="J159" i="130"/>
  <c r="Y157" i="130"/>
  <c r="V160" i="130"/>
  <c r="P161" i="130"/>
  <c r="D162" i="130"/>
  <c r="V162" i="130"/>
  <c r="J167" i="130"/>
  <c r="AH170" i="130"/>
  <c r="M174" i="130"/>
  <c r="P176" i="130"/>
  <c r="J178" i="130"/>
  <c r="P180" i="130"/>
  <c r="V181" i="130"/>
  <c r="J182" i="130"/>
  <c r="V182" i="130"/>
  <c r="P183" i="130"/>
  <c r="P184" i="130"/>
  <c r="V185" i="130"/>
  <c r="J188" i="130"/>
  <c r="V188" i="130"/>
  <c r="P189" i="130"/>
  <c r="J22" i="131"/>
  <c r="J24" i="131"/>
  <c r="D26" i="131"/>
  <c r="P26" i="131"/>
  <c r="AB26" i="131"/>
  <c r="J28" i="131"/>
  <c r="D29" i="131"/>
  <c r="D31" i="131"/>
  <c r="V33" i="131"/>
  <c r="J34" i="131"/>
  <c r="J36" i="131"/>
  <c r="AB41" i="131"/>
  <c r="D42" i="131"/>
  <c r="AB45" i="131"/>
  <c r="V46" i="131"/>
  <c r="AB49" i="131"/>
  <c r="V51" i="131"/>
  <c r="P52" i="131"/>
  <c r="D56" i="131"/>
  <c r="J57" i="131"/>
  <c r="P61" i="131"/>
  <c r="D66" i="131"/>
  <c r="P66" i="131"/>
  <c r="AB66" i="131"/>
  <c r="D67" i="131"/>
  <c r="V70" i="131"/>
  <c r="AI72" i="131"/>
  <c r="D73" i="131"/>
  <c r="AB80" i="131"/>
  <c r="P98" i="131"/>
  <c r="D109" i="131"/>
  <c r="AB126" i="131"/>
  <c r="P172" i="131"/>
  <c r="AE174" i="131"/>
  <c r="V133" i="131"/>
  <c r="V134" i="131"/>
  <c r="D141" i="131"/>
  <c r="P145" i="131"/>
  <c r="P151" i="131"/>
  <c r="AB151" i="131"/>
  <c r="S157" i="131"/>
  <c r="P160" i="131"/>
  <c r="AB160" i="131"/>
  <c r="G157" i="131"/>
  <c r="P167" i="131"/>
  <c r="AB167" i="131"/>
  <c r="V169" i="131"/>
  <c r="AB172" i="131"/>
  <c r="AI174" i="131"/>
  <c r="J175" i="131"/>
  <c r="V180" i="131"/>
  <c r="J181" i="131"/>
  <c r="V181" i="131"/>
  <c r="AB29" i="132"/>
  <c r="AB45" i="132"/>
  <c r="D126" i="132"/>
  <c r="D134" i="132"/>
  <c r="J187" i="132"/>
  <c r="AB65" i="133"/>
  <c r="J81" i="131"/>
  <c r="V81" i="131"/>
  <c r="V82" i="131"/>
  <c r="J93" i="131"/>
  <c r="V93" i="131"/>
  <c r="P95" i="131"/>
  <c r="AB95" i="131"/>
  <c r="AH97" i="131"/>
  <c r="AB97" i="131"/>
  <c r="J101" i="131"/>
  <c r="V101" i="131"/>
  <c r="V102" i="131"/>
  <c r="J111" i="131"/>
  <c r="V111" i="131"/>
  <c r="V112" i="131"/>
  <c r="P113" i="131"/>
  <c r="V125" i="131"/>
  <c r="V126" i="131"/>
  <c r="J128" i="131"/>
  <c r="P130" i="131"/>
  <c r="AB130" i="131"/>
  <c r="V131" i="131"/>
  <c r="AB133" i="131"/>
  <c r="P144" i="131"/>
  <c r="AB144" i="131"/>
  <c r="V145" i="131"/>
  <c r="J146" i="131"/>
  <c r="P150" i="131"/>
  <c r="AB150" i="131"/>
  <c r="V151" i="131"/>
  <c r="AI157" i="131"/>
  <c r="AB159" i="131"/>
  <c r="J160" i="131"/>
  <c r="P162" i="131"/>
  <c r="V171" i="131"/>
  <c r="J172" i="131"/>
  <c r="G174" i="131"/>
  <c r="AH185" i="131"/>
  <c r="P185" i="131"/>
  <c r="AB185" i="131"/>
  <c r="D41" i="132"/>
  <c r="AH51" i="132"/>
  <c r="D57" i="132"/>
  <c r="AB125" i="132"/>
  <c r="AB133" i="132"/>
  <c r="V186" i="132"/>
  <c r="J43" i="133"/>
  <c r="V80" i="131"/>
  <c r="P81" i="131"/>
  <c r="AB82" i="131"/>
  <c r="D86" i="131"/>
  <c r="P86" i="131"/>
  <c r="AB86" i="131"/>
  <c r="D87" i="131"/>
  <c r="P87" i="131"/>
  <c r="J92" i="131"/>
  <c r="V92" i="131"/>
  <c r="P93" i="131"/>
  <c r="V100" i="131"/>
  <c r="P101" i="131"/>
  <c r="AB102" i="131"/>
  <c r="P103" i="131"/>
  <c r="AB103" i="131"/>
  <c r="V110" i="131"/>
  <c r="P111" i="131"/>
  <c r="AB112" i="131"/>
  <c r="D116" i="131"/>
  <c r="P116" i="131"/>
  <c r="AB116" i="131"/>
  <c r="D117" i="131"/>
  <c r="P117" i="131"/>
  <c r="D118" i="131"/>
  <c r="J121" i="131"/>
  <c r="P128" i="131"/>
  <c r="J130" i="131"/>
  <c r="V141" i="131"/>
  <c r="V142" i="131"/>
  <c r="V143" i="131"/>
  <c r="J144" i="131"/>
  <c r="J150" i="131"/>
  <c r="AH153" i="131"/>
  <c r="V159" i="131"/>
  <c r="AB161" i="131"/>
  <c r="V163" i="131"/>
  <c r="J164" i="131"/>
  <c r="J166" i="131"/>
  <c r="AH169" i="131"/>
  <c r="V179" i="131"/>
  <c r="J180" i="131"/>
  <c r="P184" i="131"/>
  <c r="AB184" i="131"/>
  <c r="V188" i="131"/>
  <c r="J189" i="131"/>
  <c r="AI21" i="132"/>
  <c r="D31" i="132"/>
  <c r="P40" i="132"/>
  <c r="D47" i="132"/>
  <c r="AH55" i="132"/>
  <c r="P56" i="132"/>
  <c r="AB132" i="132"/>
  <c r="M174" i="132"/>
  <c r="J185" i="132"/>
  <c r="V36" i="133"/>
  <c r="P48" i="133"/>
  <c r="D67" i="133"/>
  <c r="V111" i="133"/>
  <c r="G21" i="132"/>
  <c r="V22" i="132"/>
  <c r="J23" i="132"/>
  <c r="V25" i="132"/>
  <c r="D28" i="132"/>
  <c r="P28" i="132"/>
  <c r="AB28" i="132"/>
  <c r="V29" i="132"/>
  <c r="J30" i="132"/>
  <c r="P34" i="132"/>
  <c r="AB34" i="132"/>
  <c r="V35" i="132"/>
  <c r="V40" i="132"/>
  <c r="J41" i="132"/>
  <c r="V43" i="132"/>
  <c r="V46" i="132"/>
  <c r="J47" i="132"/>
  <c r="V49" i="132"/>
  <c r="D52" i="132"/>
  <c r="V53" i="132"/>
  <c r="AB57" i="132"/>
  <c r="J58" i="132"/>
  <c r="J59" i="132"/>
  <c r="P61" i="132"/>
  <c r="AB61" i="132"/>
  <c r="AB62" i="132"/>
  <c r="AB63" i="132"/>
  <c r="AB68" i="132"/>
  <c r="V75" i="132"/>
  <c r="D76" i="132"/>
  <c r="P77" i="132"/>
  <c r="J78" i="132"/>
  <c r="P81" i="132"/>
  <c r="J82" i="132"/>
  <c r="J85" i="132"/>
  <c r="D86" i="132"/>
  <c r="P87" i="132"/>
  <c r="AB87" i="132"/>
  <c r="V92" i="132"/>
  <c r="J93" i="132"/>
  <c r="D95" i="132"/>
  <c r="AB95" i="132"/>
  <c r="J96" i="132"/>
  <c r="J97" i="132"/>
  <c r="P98" i="132"/>
  <c r="AB99" i="132"/>
  <c r="J100" i="132"/>
  <c r="J101" i="132"/>
  <c r="AB103" i="132"/>
  <c r="J104" i="132"/>
  <c r="J107" i="132"/>
  <c r="P112" i="132"/>
  <c r="J114" i="132"/>
  <c r="J118" i="132"/>
  <c r="J125" i="132"/>
  <c r="P126" i="132"/>
  <c r="AB126" i="132"/>
  <c r="P127" i="132"/>
  <c r="V128" i="132"/>
  <c r="D131" i="132"/>
  <c r="V132" i="132"/>
  <c r="J133" i="132"/>
  <c r="P134" i="132"/>
  <c r="AB134" i="132"/>
  <c r="P135" i="132"/>
  <c r="V136" i="132"/>
  <c r="P141" i="132"/>
  <c r="V142" i="132"/>
  <c r="J149" i="132"/>
  <c r="J152" i="132"/>
  <c r="J153" i="132"/>
  <c r="AB154" i="132"/>
  <c r="D155" i="132"/>
  <c r="AH157" i="132"/>
  <c r="J161" i="132"/>
  <c r="D162" i="132"/>
  <c r="AB163" i="132"/>
  <c r="V165" i="132"/>
  <c r="AB166" i="132"/>
  <c r="D167" i="132"/>
  <c r="V168" i="132"/>
  <c r="P175" i="132"/>
  <c r="V178" i="132"/>
  <c r="P180" i="132"/>
  <c r="J181" i="132"/>
  <c r="P183" i="132"/>
  <c r="D184" i="132"/>
  <c r="V185" i="132"/>
  <c r="D186" i="132"/>
  <c r="V187" i="132"/>
  <c r="AB188" i="132"/>
  <c r="D189" i="132"/>
  <c r="V22" i="133"/>
  <c r="V25" i="133"/>
  <c r="D28" i="133"/>
  <c r="AB28" i="133"/>
  <c r="D29" i="133"/>
  <c r="P31" i="133"/>
  <c r="AB32" i="133"/>
  <c r="J33" i="133"/>
  <c r="J34" i="133"/>
  <c r="V34" i="133"/>
  <c r="J35" i="133"/>
  <c r="D40" i="133"/>
  <c r="P40" i="133"/>
  <c r="J41" i="133"/>
  <c r="V42" i="133"/>
  <c r="P46" i="133"/>
  <c r="AB46" i="133"/>
  <c r="J49" i="133"/>
  <c r="J51" i="133"/>
  <c r="P53" i="133"/>
  <c r="J56" i="133"/>
  <c r="V56" i="133"/>
  <c r="P64" i="133"/>
  <c r="J65" i="133"/>
  <c r="AB67" i="133"/>
  <c r="V68" i="133"/>
  <c r="P74" i="133"/>
  <c r="AB74" i="133"/>
  <c r="J76" i="133"/>
  <c r="V79" i="133"/>
  <c r="D81" i="133"/>
  <c r="AB81" i="133"/>
  <c r="V83" i="133"/>
  <c r="P90" i="133"/>
  <c r="AB90" i="133"/>
  <c r="P94" i="133"/>
  <c r="AB94" i="133"/>
  <c r="P100" i="133"/>
  <c r="D104" i="133"/>
  <c r="AB104" i="133"/>
  <c r="P113" i="133"/>
  <c r="AB125" i="133"/>
  <c r="D146" i="133"/>
  <c r="V148" i="133"/>
  <c r="J178" i="133"/>
  <c r="AB24" i="134"/>
  <c r="D36" i="134"/>
  <c r="AH66" i="132"/>
  <c r="AI157" i="132"/>
  <c r="AH192" i="132"/>
  <c r="B15" i="132" s="1"/>
  <c r="M191" i="133"/>
  <c r="AH44" i="133"/>
  <c r="D73" i="133"/>
  <c r="AB73" i="133"/>
  <c r="V75" i="133"/>
  <c r="P80" i="133"/>
  <c r="AB86" i="133"/>
  <c r="P87" i="133"/>
  <c r="AB87" i="133"/>
  <c r="AI89" i="133"/>
  <c r="V96" i="133"/>
  <c r="D98" i="133"/>
  <c r="P99" i="133"/>
  <c r="V101" i="133"/>
  <c r="AB103" i="133"/>
  <c r="V107" i="133"/>
  <c r="V108" i="133"/>
  <c r="D110" i="133"/>
  <c r="D112" i="133"/>
  <c r="J120" i="133"/>
  <c r="V120" i="133"/>
  <c r="P124" i="133"/>
  <c r="J141" i="133"/>
  <c r="P145" i="133"/>
  <c r="J151" i="133"/>
  <c r="D154" i="133"/>
  <c r="V175" i="133"/>
  <c r="P35" i="134"/>
  <c r="J22" i="132"/>
  <c r="P26" i="132"/>
  <c r="AB26" i="132"/>
  <c r="V27" i="132"/>
  <c r="V30" i="132"/>
  <c r="J31" i="132"/>
  <c r="V33" i="132"/>
  <c r="D36" i="132"/>
  <c r="V39" i="132"/>
  <c r="J40" i="132"/>
  <c r="D44" i="132"/>
  <c r="V45" i="132"/>
  <c r="J46" i="132"/>
  <c r="P50" i="132"/>
  <c r="AB50" i="132"/>
  <c r="V51" i="132"/>
  <c r="P59" i="132"/>
  <c r="AB59" i="132"/>
  <c r="P63" i="132"/>
  <c r="AB65" i="132"/>
  <c r="J66" i="132"/>
  <c r="P70" i="132"/>
  <c r="D74" i="132"/>
  <c r="J76" i="132"/>
  <c r="D78" i="132"/>
  <c r="P79" i="132"/>
  <c r="AB79" i="132"/>
  <c r="J80" i="132"/>
  <c r="J81" i="132"/>
  <c r="D83" i="132"/>
  <c r="AB84" i="132"/>
  <c r="AH85" i="132"/>
  <c r="P85" i="132"/>
  <c r="J86" i="132"/>
  <c r="V91" i="132"/>
  <c r="J92" i="132"/>
  <c r="AB92" i="132"/>
  <c r="P93" i="132"/>
  <c r="AH97" i="132"/>
  <c r="P97" i="132"/>
  <c r="AH101" i="132"/>
  <c r="P101" i="132"/>
  <c r="AB101" i="132"/>
  <c r="AH106" i="132"/>
  <c r="P107" i="132"/>
  <c r="J116" i="132"/>
  <c r="J120" i="132"/>
  <c r="P124" i="132"/>
  <c r="AB129" i="132"/>
  <c r="P132" i="132"/>
  <c r="AB137" i="132"/>
  <c r="D142" i="132"/>
  <c r="P145" i="132"/>
  <c r="AB145" i="132"/>
  <c r="J147" i="132"/>
  <c r="J151" i="132"/>
  <c r="AB152" i="132"/>
  <c r="D153" i="132"/>
  <c r="J154" i="132"/>
  <c r="J155" i="132"/>
  <c r="AB160" i="132"/>
  <c r="J163" i="132"/>
  <c r="D164" i="132"/>
  <c r="AB165" i="132"/>
  <c r="V166" i="132"/>
  <c r="AB168" i="132"/>
  <c r="D169" i="132"/>
  <c r="V176" i="132"/>
  <c r="P181" i="132"/>
  <c r="P182" i="132"/>
  <c r="J183" i="132"/>
  <c r="AH183" i="132"/>
  <c r="AB185" i="132"/>
  <c r="AB187" i="132"/>
  <c r="Y191" i="133"/>
  <c r="D25" i="133"/>
  <c r="P25" i="133"/>
  <c r="AB25" i="133"/>
  <c r="J29" i="133"/>
  <c r="V30" i="133"/>
  <c r="V32" i="133"/>
  <c r="P34" i="133"/>
  <c r="P35" i="133"/>
  <c r="V40" i="133"/>
  <c r="D41" i="133"/>
  <c r="AB42" i="133"/>
  <c r="P43" i="133"/>
  <c r="D48" i="133"/>
  <c r="D50" i="133"/>
  <c r="AB50" i="133"/>
  <c r="P51" i="133"/>
  <c r="AB51" i="133"/>
  <c r="V52" i="133"/>
  <c r="AB56" i="133"/>
  <c r="J57" i="133"/>
  <c r="AB59" i="133"/>
  <c r="J63" i="133"/>
  <c r="V64" i="133"/>
  <c r="D65" i="133"/>
  <c r="V67" i="133"/>
  <c r="D69" i="133"/>
  <c r="AB69" i="133"/>
  <c r="J77" i="133"/>
  <c r="AB78" i="133"/>
  <c r="AB79" i="133"/>
  <c r="V80" i="133"/>
  <c r="D83" i="133"/>
  <c r="V84" i="133"/>
  <c r="P92" i="133"/>
  <c r="AB92" i="133"/>
  <c r="V93" i="133"/>
  <c r="J94" i="133"/>
  <c r="AB96" i="133"/>
  <c r="V99" i="133"/>
  <c r="D107" i="133"/>
  <c r="P109" i="133"/>
  <c r="J110" i="133"/>
  <c r="AH110" i="133"/>
  <c r="J113" i="133"/>
  <c r="V113" i="133"/>
  <c r="D115" i="133"/>
  <c r="P115" i="133"/>
  <c r="J119" i="133"/>
  <c r="V119" i="133"/>
  <c r="D127" i="133"/>
  <c r="P127" i="133"/>
  <c r="AB127" i="133"/>
  <c r="D131" i="133"/>
  <c r="D133" i="133"/>
  <c r="AB133" i="133"/>
  <c r="V135" i="133"/>
  <c r="AB144" i="133"/>
  <c r="D40" i="134"/>
  <c r="AB159" i="133"/>
  <c r="AB160" i="133"/>
  <c r="J163" i="133"/>
  <c r="V164" i="133"/>
  <c r="P167" i="133"/>
  <c r="D168" i="133"/>
  <c r="D170" i="133"/>
  <c r="AB172" i="133"/>
  <c r="S174" i="133"/>
  <c r="V178" i="133"/>
  <c r="P181" i="133"/>
  <c r="J183" i="133"/>
  <c r="J184" i="133"/>
  <c r="J187" i="133"/>
  <c r="V187" i="133"/>
  <c r="D23" i="134"/>
  <c r="P23" i="134"/>
  <c r="AB23" i="134"/>
  <c r="J27" i="134"/>
  <c r="V30" i="134"/>
  <c r="P32" i="134"/>
  <c r="P33" i="134"/>
  <c r="AB35" i="134"/>
  <c r="P36" i="134"/>
  <c r="AB36" i="134"/>
  <c r="AB39" i="134"/>
  <c r="P40" i="134"/>
  <c r="AB40" i="134"/>
  <c r="V43" i="134"/>
  <c r="AH46" i="134"/>
  <c r="D47" i="134"/>
  <c r="D48" i="134"/>
  <c r="AB83" i="134"/>
  <c r="V115" i="134"/>
  <c r="AB129" i="134"/>
  <c r="P141" i="134"/>
  <c r="J182" i="134"/>
  <c r="V115" i="133"/>
  <c r="V116" i="133"/>
  <c r="D117" i="133"/>
  <c r="J128" i="133"/>
  <c r="P130" i="133"/>
  <c r="AB130" i="133"/>
  <c r="V144" i="133"/>
  <c r="J147" i="133"/>
  <c r="V147" i="133"/>
  <c r="P153" i="133"/>
  <c r="V161" i="133"/>
  <c r="V162" i="133"/>
  <c r="AB167" i="133"/>
  <c r="P175" i="133"/>
  <c r="D176" i="133"/>
  <c r="D178" i="133"/>
  <c r="AB180" i="133"/>
  <c r="J182" i="133"/>
  <c r="V182" i="133"/>
  <c r="V186" i="133"/>
  <c r="P189" i="133"/>
  <c r="S191" i="134"/>
  <c r="AB22" i="134"/>
  <c r="J24" i="134"/>
  <c r="V24" i="134"/>
  <c r="J25" i="134"/>
  <c r="V27" i="134"/>
  <c r="J28" i="134"/>
  <c r="D31" i="134"/>
  <c r="P31" i="134"/>
  <c r="AB31" i="134"/>
  <c r="J35" i="134"/>
  <c r="J39" i="134"/>
  <c r="J42" i="134"/>
  <c r="V42" i="134"/>
  <c r="P44" i="134"/>
  <c r="P45" i="134"/>
  <c r="AB45" i="134"/>
  <c r="AB47" i="134"/>
  <c r="D80" i="134"/>
  <c r="D94" i="134"/>
  <c r="AH94" i="134"/>
  <c r="AB107" i="134"/>
  <c r="V126" i="134"/>
  <c r="D144" i="134"/>
  <c r="M174" i="134"/>
  <c r="Y174" i="134"/>
  <c r="AH119" i="133"/>
  <c r="P119" i="133"/>
  <c r="AB120" i="133"/>
  <c r="V124" i="133"/>
  <c r="D125" i="133"/>
  <c r="V127" i="133"/>
  <c r="D129" i="133"/>
  <c r="AB129" i="133"/>
  <c r="J131" i="133"/>
  <c r="V132" i="133"/>
  <c r="D135" i="133"/>
  <c r="P135" i="133"/>
  <c r="V136" i="133"/>
  <c r="P143" i="133"/>
  <c r="D144" i="133"/>
  <c r="P144" i="133"/>
  <c r="J146" i="133"/>
  <c r="P151" i="133"/>
  <c r="D152" i="133"/>
  <c r="AB152" i="133"/>
  <c r="V153" i="133"/>
  <c r="J154" i="133"/>
  <c r="V154" i="133"/>
  <c r="J155" i="133"/>
  <c r="V155" i="133"/>
  <c r="J159" i="133"/>
  <c r="V159" i="133"/>
  <c r="D164" i="133"/>
  <c r="V165" i="133"/>
  <c r="J167" i="133"/>
  <c r="J168" i="133"/>
  <c r="V169" i="133"/>
  <c r="J171" i="133"/>
  <c r="V171" i="133"/>
  <c r="J180" i="133"/>
  <c r="V181" i="133"/>
  <c r="D182" i="133"/>
  <c r="P183" i="133"/>
  <c r="D184" i="133"/>
  <c r="D186" i="133"/>
  <c r="AB186" i="133"/>
  <c r="AB188" i="133"/>
  <c r="V23" i="134"/>
  <c r="D26" i="134"/>
  <c r="AB26" i="134"/>
  <c r="D27" i="134"/>
  <c r="P29" i="134"/>
  <c r="AB30" i="134"/>
  <c r="J31" i="134"/>
  <c r="J32" i="134"/>
  <c r="V32" i="134"/>
  <c r="J33" i="134"/>
  <c r="V35" i="134"/>
  <c r="J36" i="134"/>
  <c r="V39" i="134"/>
  <c r="J40" i="134"/>
  <c r="V41" i="134"/>
  <c r="D43" i="134"/>
  <c r="P43" i="134"/>
  <c r="AB43" i="134"/>
  <c r="J47" i="134"/>
  <c r="AB66" i="134"/>
  <c r="P79" i="134"/>
  <c r="J125" i="134"/>
  <c r="D143" i="134"/>
  <c r="P160" i="134"/>
  <c r="P48" i="134"/>
  <c r="AB48" i="134"/>
  <c r="V51" i="134"/>
  <c r="P62" i="134"/>
  <c r="AB64" i="134"/>
  <c r="V68" i="134"/>
  <c r="V69" i="134"/>
  <c r="J70" i="134"/>
  <c r="J73" i="134"/>
  <c r="AB74" i="134"/>
  <c r="D75" i="134"/>
  <c r="P77" i="134"/>
  <c r="AB78" i="134"/>
  <c r="J79" i="134"/>
  <c r="AB80" i="134"/>
  <c r="J81" i="134"/>
  <c r="V83" i="134"/>
  <c r="AH85" i="134"/>
  <c r="D87" i="134"/>
  <c r="AH89" i="134"/>
  <c r="D93" i="134"/>
  <c r="AB93" i="134"/>
  <c r="J94" i="134"/>
  <c r="J96" i="134"/>
  <c r="J98" i="134"/>
  <c r="J100" i="134"/>
  <c r="J102" i="134"/>
  <c r="J104" i="134"/>
  <c r="J110" i="134"/>
  <c r="V113" i="134"/>
  <c r="P117" i="134"/>
  <c r="P121" i="134"/>
  <c r="D131" i="134"/>
  <c r="J133" i="134"/>
  <c r="V133" i="134"/>
  <c r="J134" i="134"/>
  <c r="AB134" i="134"/>
  <c r="J135" i="134"/>
  <c r="AB145" i="134"/>
  <c r="V149" i="134"/>
  <c r="D151" i="134"/>
  <c r="AB154" i="134"/>
  <c r="P163" i="134"/>
  <c r="P164" i="134"/>
  <c r="D165" i="134"/>
  <c r="AB167" i="134"/>
  <c r="AB169" i="134"/>
  <c r="P172" i="134"/>
  <c r="AB172" i="134"/>
  <c r="V176" i="134"/>
  <c r="P177" i="134"/>
  <c r="AB178" i="134"/>
  <c r="J181" i="134"/>
  <c r="V181" i="134"/>
  <c r="V182" i="134"/>
  <c r="P183" i="134"/>
  <c r="J187" i="134"/>
  <c r="V187" i="134"/>
  <c r="D188" i="134"/>
  <c r="AB188" i="134"/>
  <c r="AH150" i="134"/>
  <c r="V186" i="134"/>
  <c r="P187" i="134"/>
  <c r="J48" i="134"/>
  <c r="V49" i="134"/>
  <c r="D50" i="134"/>
  <c r="D51" i="134"/>
  <c r="P51" i="134"/>
  <c r="D57" i="134"/>
  <c r="P59" i="134"/>
  <c r="AB59" i="134"/>
  <c r="J62" i="134"/>
  <c r="J63" i="134"/>
  <c r="D64" i="134"/>
  <c r="V65" i="134"/>
  <c r="D66" i="134"/>
  <c r="AB69" i="134"/>
  <c r="P70" i="134"/>
  <c r="AB70" i="134"/>
  <c r="J75" i="134"/>
  <c r="V76" i="134"/>
  <c r="V78" i="134"/>
  <c r="V79" i="134"/>
  <c r="J80" i="134"/>
  <c r="P82" i="134"/>
  <c r="J87" i="134"/>
  <c r="P90" i="134"/>
  <c r="J92" i="134"/>
  <c r="J93" i="134"/>
  <c r="V93" i="134"/>
  <c r="P94" i="134"/>
  <c r="AB95" i="134"/>
  <c r="D97" i="134"/>
  <c r="AB97" i="134"/>
  <c r="J115" i="134"/>
  <c r="P125" i="134"/>
  <c r="J127" i="134"/>
  <c r="D141" i="134"/>
  <c r="J152" i="134"/>
  <c r="V152" i="134"/>
  <c r="D155" i="134"/>
  <c r="J158" i="134"/>
  <c r="V159" i="134"/>
  <c r="D161" i="134"/>
  <c r="D168" i="134"/>
  <c r="AI174" i="134"/>
  <c r="P175" i="134"/>
  <c r="J179" i="134"/>
  <c r="V179" i="134"/>
  <c r="D180" i="134"/>
  <c r="AB180" i="134"/>
  <c r="J184" i="134"/>
  <c r="V184" i="134"/>
  <c r="P185" i="134"/>
  <c r="AB186" i="134"/>
  <c r="J189" i="134"/>
  <c r="V189" i="134"/>
  <c r="AI113" i="96"/>
  <c r="P180" i="95"/>
  <c r="V188" i="95"/>
  <c r="V27" i="96"/>
  <c r="J36" i="96"/>
  <c r="D41" i="96"/>
  <c r="J42" i="96"/>
  <c r="AB42" i="96"/>
  <c r="AB43" i="96"/>
  <c r="J50" i="96"/>
  <c r="AB50" i="96"/>
  <c r="J58" i="96"/>
  <c r="J66" i="96"/>
  <c r="P77" i="96"/>
  <c r="V81" i="96"/>
  <c r="P95" i="96"/>
  <c r="P102" i="96"/>
  <c r="AH108" i="96"/>
  <c r="V114" i="96"/>
  <c r="Y140" i="96"/>
  <c r="AH143" i="96"/>
  <c r="V145" i="96"/>
  <c r="J154" i="96"/>
  <c r="J166" i="96"/>
  <c r="J172" i="96"/>
  <c r="J176" i="96"/>
  <c r="AH192" i="96"/>
  <c r="B15" i="96" s="1"/>
  <c r="V25" i="97"/>
  <c r="AB33" i="97"/>
  <c r="AB51" i="97"/>
  <c r="P56" i="97"/>
  <c r="V61" i="97"/>
  <c r="P74" i="97"/>
  <c r="D75" i="97"/>
  <c r="D76" i="97"/>
  <c r="V79" i="97"/>
  <c r="J81" i="97"/>
  <c r="J85" i="97"/>
  <c r="D96" i="97"/>
  <c r="V99" i="97"/>
  <c r="V101" i="97"/>
  <c r="D108" i="97"/>
  <c r="V111" i="97"/>
  <c r="V113" i="97"/>
  <c r="AB118" i="97"/>
  <c r="D120" i="97"/>
  <c r="AH121" i="97"/>
  <c r="AH123" i="97"/>
  <c r="AB125" i="97"/>
  <c r="AB127" i="97"/>
  <c r="AB129" i="97"/>
  <c r="AB131" i="97"/>
  <c r="AB133" i="97"/>
  <c r="AI133" i="97" s="1"/>
  <c r="AB135" i="97"/>
  <c r="AB137" i="97"/>
  <c r="AH138" i="97"/>
  <c r="P138" i="97"/>
  <c r="AH140" i="97"/>
  <c r="AB141" i="97"/>
  <c r="P144" i="97"/>
  <c r="P145" i="97"/>
  <c r="V146" i="97"/>
  <c r="J147" i="97"/>
  <c r="AE140" i="97"/>
  <c r="V154" i="97"/>
  <c r="J155" i="97"/>
  <c r="S157" i="97"/>
  <c r="P162" i="97"/>
  <c r="V164" i="97"/>
  <c r="J165" i="97"/>
  <c r="AB165" i="97"/>
  <c r="D169" i="97"/>
  <c r="V172" i="97"/>
  <c r="G174" i="97"/>
  <c r="Y174" i="97"/>
  <c r="V180" i="97"/>
  <c r="J181" i="97"/>
  <c r="AB181" i="97"/>
  <c r="V188" i="97"/>
  <c r="J189" i="97"/>
  <c r="AB23" i="98"/>
  <c r="AB25" i="98"/>
  <c r="AB27" i="98"/>
  <c r="AB29" i="98"/>
  <c r="AB31" i="98"/>
  <c r="AB33" i="98"/>
  <c r="AB35" i="98"/>
  <c r="AH39" i="98"/>
  <c r="AH41" i="98"/>
  <c r="V43" i="98"/>
  <c r="AH45" i="98"/>
  <c r="V47" i="98"/>
  <c r="V49" i="98"/>
  <c r="J50" i="98"/>
  <c r="J52" i="98"/>
  <c r="AB56" i="98"/>
  <c r="P57" i="98"/>
  <c r="AB57" i="98"/>
  <c r="P58" i="98"/>
  <c r="V61" i="98"/>
  <c r="J62" i="98"/>
  <c r="J64" i="98"/>
  <c r="AB67" i="98"/>
  <c r="P69" i="98"/>
  <c r="AH74" i="98"/>
  <c r="J76" i="98"/>
  <c r="J78" i="98"/>
  <c r="V81" i="98"/>
  <c r="AB85" i="98"/>
  <c r="P87" i="98"/>
  <c r="J92" i="98"/>
  <c r="P95" i="98"/>
  <c r="AB95" i="98"/>
  <c r="J100" i="98"/>
  <c r="P103" i="98"/>
  <c r="AB103" i="98"/>
  <c r="P108" i="98"/>
  <c r="V111" i="98"/>
  <c r="AB114" i="98"/>
  <c r="J118" i="98"/>
  <c r="P121" i="98"/>
  <c r="AB121" i="98"/>
  <c r="J124" i="98"/>
  <c r="V124" i="98"/>
  <c r="AH125" i="98"/>
  <c r="J126" i="98"/>
  <c r="V126" i="98"/>
  <c r="AH127" i="98"/>
  <c r="J128" i="98"/>
  <c r="V128" i="98"/>
  <c r="D135" i="98"/>
  <c r="V135" i="98"/>
  <c r="D143" i="98"/>
  <c r="V143" i="98"/>
  <c r="J144" i="98"/>
  <c r="J149" i="98"/>
  <c r="AH149" i="98"/>
  <c r="D151" i="98"/>
  <c r="AB151" i="98"/>
  <c r="D153" i="98"/>
  <c r="AH168" i="98"/>
  <c r="V169" i="98"/>
  <c r="AH170" i="98"/>
  <c r="P172" i="98"/>
  <c r="V175" i="98"/>
  <c r="V188" i="98"/>
  <c r="AH22" i="99"/>
  <c r="AH27" i="99"/>
  <c r="V27" i="99"/>
  <c r="J32" i="99"/>
  <c r="J41" i="99"/>
  <c r="V42" i="99"/>
  <c r="J43" i="99"/>
  <c r="AB43" i="99"/>
  <c r="D56" i="99"/>
  <c r="AB62" i="99"/>
  <c r="D70" i="99"/>
  <c r="D74" i="99"/>
  <c r="P77" i="99"/>
  <c r="V86" i="99"/>
  <c r="AI86" i="99" s="1"/>
  <c r="AB90" i="99"/>
  <c r="V95" i="99"/>
  <c r="D174" i="99"/>
  <c r="AH174" i="99"/>
  <c r="AH60" i="100"/>
  <c r="D60" i="100"/>
  <c r="AH70" i="100"/>
  <c r="D70" i="100"/>
  <c r="D98" i="100"/>
  <c r="AH98" i="100"/>
  <c r="P101" i="100"/>
  <c r="AH103" i="100"/>
  <c r="AI106" i="100"/>
  <c r="P109" i="100"/>
  <c r="AH124" i="100"/>
  <c r="J124" i="100"/>
  <c r="Y123" i="100"/>
  <c r="J125" i="100"/>
  <c r="V125" i="100"/>
  <c r="P130" i="100"/>
  <c r="J137" i="100"/>
  <c r="AH137" i="100"/>
  <c r="AH142" i="100"/>
  <c r="J142" i="100"/>
  <c r="J143" i="100"/>
  <c r="V143" i="100"/>
  <c r="D148" i="100"/>
  <c r="AH148" i="100"/>
  <c r="D152" i="100"/>
  <c r="AH152" i="100"/>
  <c r="M157" i="100"/>
  <c r="AB160" i="100"/>
  <c r="AB162" i="100"/>
  <c r="D166" i="100"/>
  <c r="AH166" i="100"/>
  <c r="J168" i="100"/>
  <c r="D174" i="100"/>
  <c r="AH174" i="100"/>
  <c r="V179" i="100"/>
  <c r="AH31" i="101"/>
  <c r="D51" i="101"/>
  <c r="AH55" i="101"/>
  <c r="V64" i="101"/>
  <c r="D75" i="101"/>
  <c r="AH75" i="101"/>
  <c r="J77" i="101"/>
  <c r="V77" i="101"/>
  <c r="D93" i="101"/>
  <c r="AH93" i="101"/>
  <c r="D97" i="101"/>
  <c r="AH97" i="101"/>
  <c r="D101" i="101"/>
  <c r="AH101" i="101"/>
  <c r="D119" i="101"/>
  <c r="AH119" i="101"/>
  <c r="D174" i="102"/>
  <c r="AH174" i="102"/>
  <c r="AH134" i="96"/>
  <c r="AH26" i="95"/>
  <c r="AH34" i="95"/>
  <c r="V36" i="95"/>
  <c r="J39" i="95"/>
  <c r="AH44" i="95"/>
  <c r="V46" i="95"/>
  <c r="J47" i="95"/>
  <c r="P51" i="95"/>
  <c r="AH53" i="95"/>
  <c r="J62" i="95"/>
  <c r="V67" i="95"/>
  <c r="V73" i="95"/>
  <c r="D78" i="95"/>
  <c r="AH79" i="95"/>
  <c r="P83" i="95"/>
  <c r="P84" i="95"/>
  <c r="AB92" i="95"/>
  <c r="D94" i="95"/>
  <c r="P100" i="95"/>
  <c r="D102" i="95"/>
  <c r="V112" i="95"/>
  <c r="P134" i="95"/>
  <c r="P148" i="95"/>
  <c r="P150" i="95"/>
  <c r="V151" i="95"/>
  <c r="AI157" i="95"/>
  <c r="P158" i="95"/>
  <c r="AH165" i="95"/>
  <c r="V166" i="95"/>
  <c r="AH169" i="95"/>
  <c r="P182" i="95"/>
  <c r="AH21" i="96"/>
  <c r="P25" i="96"/>
  <c r="AB28" i="96"/>
  <c r="P43" i="96"/>
  <c r="P44" i="96"/>
  <c r="V49" i="96"/>
  <c r="V65" i="96"/>
  <c r="D78" i="96"/>
  <c r="J82" i="96"/>
  <c r="P85" i="96"/>
  <c r="P94" i="96"/>
  <c r="P129" i="96"/>
  <c r="AB132" i="96"/>
  <c r="P133" i="96"/>
  <c r="D138" i="96"/>
  <c r="V165" i="96"/>
  <c r="AB178" i="96"/>
  <c r="V189" i="96"/>
  <c r="V23" i="97"/>
  <c r="AH24" i="97"/>
  <c r="AH26" i="97"/>
  <c r="P40" i="97"/>
  <c r="D41" i="97"/>
  <c r="AB53" i="97"/>
  <c r="D57" i="97"/>
  <c r="P58" i="97"/>
  <c r="V63" i="97"/>
  <c r="AB69" i="97"/>
  <c r="AB73" i="97"/>
  <c r="D78" i="97"/>
  <c r="V81" i="97"/>
  <c r="AB90" i="97"/>
  <c r="P91" i="97"/>
  <c r="D23" i="95"/>
  <c r="V25" i="95"/>
  <c r="J26" i="95"/>
  <c r="AB26" i="95"/>
  <c r="AH27" i="95"/>
  <c r="P27" i="95"/>
  <c r="AH28" i="95"/>
  <c r="V30" i="95"/>
  <c r="D31" i="95"/>
  <c r="J31" i="95"/>
  <c r="V33" i="95"/>
  <c r="J34" i="95"/>
  <c r="AB34" i="95"/>
  <c r="AH35" i="95"/>
  <c r="P35" i="95"/>
  <c r="AH36" i="95"/>
  <c r="AH38" i="95"/>
  <c r="V40" i="95"/>
  <c r="D41" i="95"/>
  <c r="J41" i="95"/>
  <c r="V43" i="95"/>
  <c r="J44" i="95"/>
  <c r="AB44" i="95"/>
  <c r="AH45" i="95"/>
  <c r="P45" i="95"/>
  <c r="AH46" i="95"/>
  <c r="V48" i="95"/>
  <c r="D49" i="95"/>
  <c r="J49" i="95"/>
  <c r="V51" i="95"/>
  <c r="J52" i="95"/>
  <c r="AB52" i="95"/>
  <c r="AB53" i="95"/>
  <c r="J58" i="95"/>
  <c r="AB58" i="95"/>
  <c r="AH59" i="95"/>
  <c r="P59" i="95"/>
  <c r="AB59" i="95"/>
  <c r="V60" i="95"/>
  <c r="AH61" i="95"/>
  <c r="V63" i="95"/>
  <c r="V64" i="95"/>
  <c r="P68" i="95"/>
  <c r="J70" i="95"/>
  <c r="P74" i="95"/>
  <c r="J76" i="95"/>
  <c r="AB78" i="95"/>
  <c r="AB79" i="95"/>
  <c r="D81" i="95"/>
  <c r="V81" i="95"/>
  <c r="D82" i="95"/>
  <c r="D83" i="95"/>
  <c r="V84" i="95"/>
  <c r="P85" i="95"/>
  <c r="AB85" i="95"/>
  <c r="D87" i="95"/>
  <c r="V92" i="95"/>
  <c r="J93" i="95"/>
  <c r="AB93" i="95"/>
  <c r="AH95" i="95"/>
  <c r="P95" i="95"/>
  <c r="V100" i="95"/>
  <c r="J101" i="95"/>
  <c r="AB101" i="95"/>
  <c r="AH103" i="95"/>
  <c r="P103" i="95"/>
  <c r="AH104" i="95"/>
  <c r="D109" i="95"/>
  <c r="V110" i="95"/>
  <c r="AH111" i="95"/>
  <c r="V111" i="95"/>
  <c r="D112" i="95"/>
  <c r="AB112" i="95"/>
  <c r="D113" i="95"/>
  <c r="P113" i="95"/>
  <c r="D114" i="95"/>
  <c r="AH115" i="95"/>
  <c r="AH116" i="95"/>
  <c r="V118" i="95"/>
  <c r="AH119" i="95"/>
  <c r="V119" i="95"/>
  <c r="D120" i="95"/>
  <c r="AB120" i="95"/>
  <c r="D121" i="95"/>
  <c r="P121" i="95"/>
  <c r="AH125" i="95"/>
  <c r="V126" i="95"/>
  <c r="J127" i="95"/>
  <c r="J128" i="95"/>
  <c r="AB128" i="95"/>
  <c r="AH129" i="95"/>
  <c r="V130" i="95"/>
  <c r="J131" i="95"/>
  <c r="AB133" i="95"/>
  <c r="J134" i="95"/>
  <c r="P135" i="95"/>
  <c r="AB135" i="95"/>
  <c r="P136" i="95"/>
  <c r="AB136" i="95"/>
  <c r="D138" i="95"/>
  <c r="P138" i="95"/>
  <c r="D141" i="95"/>
  <c r="S140" i="95"/>
  <c r="R140" i="95" s="1"/>
  <c r="AH146" i="95"/>
  <c r="AB147" i="95"/>
  <c r="AB149" i="95"/>
  <c r="P151" i="95"/>
  <c r="P152" i="95"/>
  <c r="P153" i="95"/>
  <c r="P154" i="95"/>
  <c r="V155" i="95"/>
  <c r="AH159" i="95"/>
  <c r="J161" i="95"/>
  <c r="P162" i="95"/>
  <c r="J163" i="95"/>
  <c r="P164" i="95"/>
  <c r="AI164" i="95" s="1"/>
  <c r="P165" i="95"/>
  <c r="D166" i="95"/>
  <c r="AB166" i="95"/>
  <c r="AB168" i="95"/>
  <c r="P169" i="95"/>
  <c r="D170" i="95"/>
  <c r="AH170" i="95"/>
  <c r="V170" i="95"/>
  <c r="AH171" i="95"/>
  <c r="J172" i="95"/>
  <c r="V172" i="95"/>
  <c r="P175" i="95"/>
  <c r="D176" i="95"/>
  <c r="AH176" i="95"/>
  <c r="V176" i="95"/>
  <c r="AH177" i="95"/>
  <c r="J178" i="95"/>
  <c r="V178" i="95"/>
  <c r="AH179" i="95"/>
  <c r="AH181" i="95"/>
  <c r="J183" i="95"/>
  <c r="P184" i="95"/>
  <c r="J185" i="95"/>
  <c r="P186" i="95"/>
  <c r="P187" i="95"/>
  <c r="D188" i="95"/>
  <c r="AB188" i="95"/>
  <c r="V23" i="96"/>
  <c r="J24" i="96"/>
  <c r="V24" i="96"/>
  <c r="J25" i="96"/>
  <c r="AB26" i="96"/>
  <c r="V31" i="96"/>
  <c r="J32" i="96"/>
  <c r="V32" i="96"/>
  <c r="J33" i="96"/>
  <c r="AB34" i="96"/>
  <c r="AB40" i="96"/>
  <c r="J43" i="96"/>
  <c r="AB48" i="96"/>
  <c r="J56" i="96"/>
  <c r="AB56" i="96"/>
  <c r="J59" i="96"/>
  <c r="P61" i="96"/>
  <c r="V63" i="96"/>
  <c r="J64" i="96"/>
  <c r="AB64" i="96"/>
  <c r="J67" i="96"/>
  <c r="P69" i="96"/>
  <c r="AH72" i="96"/>
  <c r="V75" i="96"/>
  <c r="J76" i="96"/>
  <c r="V76" i="96"/>
  <c r="J77" i="96"/>
  <c r="V79" i="96"/>
  <c r="J80" i="96"/>
  <c r="P83" i="96"/>
  <c r="D84" i="96"/>
  <c r="V87" i="96"/>
  <c r="D92" i="96"/>
  <c r="J94" i="96"/>
  <c r="V96" i="96"/>
  <c r="D100" i="96"/>
  <c r="J102" i="96"/>
  <c r="V104" i="96"/>
  <c r="P108" i="96"/>
  <c r="P109" i="96"/>
  <c r="D110" i="96"/>
  <c r="V110" i="96"/>
  <c r="J111" i="96"/>
  <c r="V111" i="96"/>
  <c r="V118" i="96"/>
  <c r="J119" i="96"/>
  <c r="AB124" i="96"/>
  <c r="P125" i="96"/>
  <c r="D126" i="96"/>
  <c r="D130" i="96"/>
  <c r="D135" i="96"/>
  <c r="AB138" i="96"/>
  <c r="D141" i="96"/>
  <c r="J142" i="96"/>
  <c r="P144" i="96"/>
  <c r="D145" i="96"/>
  <c r="P145" i="96"/>
  <c r="V147" i="96"/>
  <c r="J148" i="96"/>
  <c r="AB148" i="96"/>
  <c r="AH149" i="96"/>
  <c r="P149" i="96"/>
  <c r="AB149" i="96"/>
  <c r="P150" i="96"/>
  <c r="V151" i="96"/>
  <c r="J152" i="96"/>
  <c r="AB152" i="96"/>
  <c r="J155" i="96"/>
  <c r="J158" i="96"/>
  <c r="V163" i="96"/>
  <c r="J164" i="96"/>
  <c r="AB164" i="96"/>
  <c r="J167" i="96"/>
  <c r="P169" i="96"/>
  <c r="V177" i="96"/>
  <c r="J178" i="96"/>
  <c r="V178" i="96"/>
  <c r="J179" i="96"/>
  <c r="V181" i="96"/>
  <c r="J182" i="96"/>
  <c r="AB182" i="96"/>
  <c r="V187" i="96"/>
  <c r="J188" i="96"/>
  <c r="AB188" i="96"/>
  <c r="D21" i="97"/>
  <c r="AE191" i="97"/>
  <c r="P22" i="97"/>
  <c r="P23" i="97"/>
  <c r="P25" i="97"/>
  <c r="P27" i="97"/>
  <c r="V29" i="97"/>
  <c r="D30" i="97"/>
  <c r="V31" i="97"/>
  <c r="AH35" i="97"/>
  <c r="AB39" i="97"/>
  <c r="AB41" i="97"/>
  <c r="P42" i="97"/>
  <c r="AB42" i="97"/>
  <c r="D43" i="97"/>
  <c r="P43" i="97"/>
  <c r="P44" i="97"/>
  <c r="AB44" i="97"/>
  <c r="D45" i="97"/>
  <c r="P45" i="97"/>
  <c r="D46" i="97"/>
  <c r="V47" i="97"/>
  <c r="D48" i="97"/>
  <c r="V49" i="97"/>
  <c r="AH53" i="97"/>
  <c r="AB57" i="97"/>
  <c r="AB59" i="97"/>
  <c r="P60" i="97"/>
  <c r="D61" i="97"/>
  <c r="P62" i="97"/>
  <c r="D63" i="97"/>
  <c r="V65" i="97"/>
  <c r="V67" i="97"/>
  <c r="AH73" i="97"/>
  <c r="D80" i="97"/>
  <c r="D82" i="97"/>
  <c r="J83" i="97"/>
  <c r="V83" i="97"/>
  <c r="AH84" i="97"/>
  <c r="V84" i="97"/>
  <c r="AH86" i="97"/>
  <c r="V86" i="97"/>
  <c r="AB94" i="97"/>
  <c r="P95" i="97"/>
  <c r="D100" i="97"/>
  <c r="AI106" i="97"/>
  <c r="AH106" i="97"/>
  <c r="P107" i="97"/>
  <c r="AB111" i="97"/>
  <c r="D112" i="97"/>
  <c r="AB113" i="97"/>
  <c r="P114" i="97"/>
  <c r="D115" i="97"/>
  <c r="P116" i="97"/>
  <c r="D117" i="97"/>
  <c r="V117" i="97"/>
  <c r="V119" i="97"/>
  <c r="AB121" i="97"/>
  <c r="AH127" i="97"/>
  <c r="P128" i="97"/>
  <c r="AH131" i="97"/>
  <c r="AH132" i="97"/>
  <c r="P132" i="97"/>
  <c r="J136" i="97"/>
  <c r="AH137" i="97"/>
  <c r="S140" i="97"/>
  <c r="J142" i="97"/>
  <c r="J143" i="97"/>
  <c r="V150" i="97"/>
  <c r="J151" i="97"/>
  <c r="V160" i="97"/>
  <c r="J161" i="97"/>
  <c r="AB163" i="97"/>
  <c r="D167" i="97"/>
  <c r="V170" i="97"/>
  <c r="J171" i="97"/>
  <c r="AH174" i="97"/>
  <c r="M174" i="97"/>
  <c r="V178" i="97"/>
  <c r="J179" i="97"/>
  <c r="AB179" i="97"/>
  <c r="V186" i="97"/>
  <c r="J187" i="97"/>
  <c r="AB187" i="97"/>
  <c r="AH192" i="97"/>
  <c r="B15" i="97" s="1"/>
  <c r="S191" i="98"/>
  <c r="AH22" i="98"/>
  <c r="Y21" i="98"/>
  <c r="AH24" i="98"/>
  <c r="AH26" i="98"/>
  <c r="AH28" i="98"/>
  <c r="AH30" i="98"/>
  <c r="AH32" i="98"/>
  <c r="AH34" i="98"/>
  <c r="AH36" i="98"/>
  <c r="D39" i="98"/>
  <c r="P40" i="98"/>
  <c r="D41" i="98"/>
  <c r="P42" i="98"/>
  <c r="D43" i="98"/>
  <c r="P44" i="98"/>
  <c r="D45" i="98"/>
  <c r="P46" i="98"/>
  <c r="D47" i="98"/>
  <c r="P48" i="98"/>
  <c r="D49" i="98"/>
  <c r="V51" i="98"/>
  <c r="D53" i="98"/>
  <c r="J56" i="98"/>
  <c r="AH59" i="98"/>
  <c r="P59" i="98"/>
  <c r="P60" i="98"/>
  <c r="D61" i="98"/>
  <c r="V63" i="98"/>
  <c r="D65" i="98"/>
  <c r="J66" i="98"/>
  <c r="J68" i="98"/>
  <c r="P70" i="98"/>
  <c r="AB70" i="98"/>
  <c r="AB73" i="98"/>
  <c r="P75" i="98"/>
  <c r="V77" i="98"/>
  <c r="P80" i="98"/>
  <c r="AB80" i="98"/>
  <c r="P90" i="98"/>
  <c r="V93" i="98"/>
  <c r="AB96" i="98"/>
  <c r="P98" i="98"/>
  <c r="V101" i="98"/>
  <c r="AB104" i="98"/>
  <c r="AI106" i="98"/>
  <c r="P109" i="98"/>
  <c r="AB109" i="98"/>
  <c r="J114" i="98"/>
  <c r="P116" i="98"/>
  <c r="V119" i="98"/>
  <c r="D125" i="98"/>
  <c r="D127" i="98"/>
  <c r="D129" i="98"/>
  <c r="V129" i="98"/>
  <c r="D137" i="98"/>
  <c r="J143" i="98"/>
  <c r="V145" i="98"/>
  <c r="D147" i="98"/>
  <c r="AH148" i="98"/>
  <c r="AH150" i="98"/>
  <c r="AB153" i="98"/>
  <c r="D155" i="98"/>
  <c r="AH158" i="98"/>
  <c r="J159" i="98"/>
  <c r="V159" i="98"/>
  <c r="J160" i="98"/>
  <c r="J162" i="98"/>
  <c r="J164" i="98"/>
  <c r="P164" i="98"/>
  <c r="J166" i="98"/>
  <c r="P166" i="98"/>
  <c r="V171" i="98"/>
  <c r="AH176" i="98"/>
  <c r="AH177" i="98"/>
  <c r="V177" i="98"/>
  <c r="AH178" i="98"/>
  <c r="J179" i="98"/>
  <c r="V179" i="98"/>
  <c r="J180" i="98"/>
  <c r="J182" i="98"/>
  <c r="P184" i="98"/>
  <c r="P186" i="98"/>
  <c r="AE191" i="99"/>
  <c r="AB25" i="99"/>
  <c r="J30" i="99"/>
  <c r="V34" i="99"/>
  <c r="P36" i="99"/>
  <c r="P40" i="99"/>
  <c r="D42" i="99"/>
  <c r="P48" i="99"/>
  <c r="D50" i="99"/>
  <c r="V52" i="99"/>
  <c r="J53" i="99"/>
  <c r="AB53" i="99"/>
  <c r="P58" i="99"/>
  <c r="V65" i="99"/>
  <c r="J66" i="99"/>
  <c r="J67" i="99"/>
  <c r="P69" i="99"/>
  <c r="AB69" i="99"/>
  <c r="P73" i="99"/>
  <c r="AB73" i="99"/>
  <c r="AB76" i="99"/>
  <c r="P83" i="99"/>
  <c r="D95" i="99"/>
  <c r="D100" i="99"/>
  <c r="AB104" i="99"/>
  <c r="AH106" i="99"/>
  <c r="AB107" i="99"/>
  <c r="V111" i="99"/>
  <c r="J114" i="99"/>
  <c r="V114" i="99"/>
  <c r="P119" i="99"/>
  <c r="AB119" i="99"/>
  <c r="S123" i="99"/>
  <c r="AH140" i="99"/>
  <c r="V145" i="99"/>
  <c r="P147" i="99"/>
  <c r="AB147" i="99"/>
  <c r="S140" i="99"/>
  <c r="V151" i="99"/>
  <c r="V152" i="99"/>
  <c r="AB154" i="99"/>
  <c r="G157" i="99"/>
  <c r="J164" i="99"/>
  <c r="V164" i="99"/>
  <c r="P171" i="99"/>
  <c r="AI174" i="99"/>
  <c r="G174" i="99"/>
  <c r="Y174" i="99"/>
  <c r="P179" i="99"/>
  <c r="AB181" i="99"/>
  <c r="V185" i="99"/>
  <c r="J188" i="99"/>
  <c r="V188" i="99"/>
  <c r="AH23" i="100"/>
  <c r="D23" i="100"/>
  <c r="P27" i="100"/>
  <c r="D29" i="100"/>
  <c r="V31" i="100"/>
  <c r="V51" i="100"/>
  <c r="P53" i="100"/>
  <c r="AB53" i="100"/>
  <c r="V66" i="100"/>
  <c r="P69" i="100"/>
  <c r="AB69" i="100"/>
  <c r="AI72" i="100"/>
  <c r="AH78" i="100"/>
  <c r="D78" i="100"/>
  <c r="AB78" i="100"/>
  <c r="J85" i="100"/>
  <c r="AH90" i="100"/>
  <c r="D90" i="100"/>
  <c r="P90" i="100"/>
  <c r="D91" i="100"/>
  <c r="D93" i="100"/>
  <c r="J96" i="100"/>
  <c r="P97" i="100"/>
  <c r="AH99" i="100"/>
  <c r="J103" i="100"/>
  <c r="V107" i="100"/>
  <c r="V108" i="100"/>
  <c r="D113" i="100"/>
  <c r="P116" i="100"/>
  <c r="P121" i="100"/>
  <c r="P133" i="100"/>
  <c r="AH136" i="100"/>
  <c r="J136" i="100"/>
  <c r="V136" i="100"/>
  <c r="D140" i="100"/>
  <c r="AH140" i="100"/>
  <c r="J141" i="100"/>
  <c r="AH141" i="100"/>
  <c r="P145" i="100"/>
  <c r="AB145" i="100"/>
  <c r="P147" i="100"/>
  <c r="AB149" i="100"/>
  <c r="AH151" i="100"/>
  <c r="P151" i="100"/>
  <c r="AB153" i="100"/>
  <c r="AB154" i="100"/>
  <c r="P165" i="100"/>
  <c r="V167" i="100"/>
  <c r="AH170" i="100"/>
  <c r="AI174" i="100"/>
  <c r="D176" i="100"/>
  <c r="AH176" i="100"/>
  <c r="J178" i="100"/>
  <c r="D189" i="100"/>
  <c r="AI21" i="101"/>
  <c r="D23" i="101"/>
  <c r="S21" i="101"/>
  <c r="D24" i="101"/>
  <c r="D27" i="101"/>
  <c r="D28" i="101"/>
  <c r="D31" i="101"/>
  <c r="D32" i="101"/>
  <c r="D35" i="101"/>
  <c r="D36" i="101"/>
  <c r="D50" i="101"/>
  <c r="AI55" i="101"/>
  <c r="P60" i="101"/>
  <c r="D61" i="101"/>
  <c r="J63" i="101"/>
  <c r="V63" i="101"/>
  <c r="P74" i="101"/>
  <c r="V76" i="101"/>
  <c r="D87" i="101"/>
  <c r="AH87" i="101"/>
  <c r="D91" i="101"/>
  <c r="P92" i="101"/>
  <c r="AB94" i="101"/>
  <c r="AH96" i="101"/>
  <c r="P96" i="101"/>
  <c r="AB98" i="101"/>
  <c r="P100" i="101"/>
  <c r="AB102" i="101"/>
  <c r="AH104" i="101"/>
  <c r="P104" i="101"/>
  <c r="P117" i="101"/>
  <c r="AB117" i="101"/>
  <c r="AB119" i="101"/>
  <c r="P127" i="101"/>
  <c r="D170" i="101"/>
  <c r="AH170" i="101"/>
  <c r="AH181" i="101"/>
  <c r="D181" i="101"/>
  <c r="AH21" i="102"/>
  <c r="D31" i="102"/>
  <c r="AH31" i="102"/>
  <c r="AI38" i="102"/>
  <c r="AH137" i="102"/>
  <c r="D137" i="102"/>
  <c r="AH83" i="103"/>
  <c r="D83" i="103"/>
  <c r="M123" i="103"/>
  <c r="Y123" i="103"/>
  <c r="AH109" i="95"/>
  <c r="AE140" i="96"/>
  <c r="AB24" i="95"/>
  <c r="P25" i="95"/>
  <c r="V28" i="95"/>
  <c r="J29" i="95"/>
  <c r="AI29" i="95" s="1"/>
  <c r="AB32" i="95"/>
  <c r="P33" i="95"/>
  <c r="AB42" i="95"/>
  <c r="P43" i="95"/>
  <c r="AB50" i="95"/>
  <c r="AH52" i="95"/>
  <c r="AI55" i="95"/>
  <c r="P60" i="95"/>
  <c r="AB64" i="95"/>
  <c r="AB65" i="95"/>
  <c r="V87" i="95"/>
  <c r="P92" i="95"/>
  <c r="AB100" i="95"/>
  <c r="D107" i="95"/>
  <c r="AB115" i="95"/>
  <c r="AB117" i="95"/>
  <c r="AI117" i="95" s="1"/>
  <c r="V120" i="95"/>
  <c r="AI123" i="95"/>
  <c r="V124" i="95"/>
  <c r="AB132" i="95"/>
  <c r="D134" i="95"/>
  <c r="AB144" i="95"/>
  <c r="J153" i="95"/>
  <c r="V153" i="95"/>
  <c r="P160" i="95"/>
  <c r="V168" i="95"/>
  <c r="AH175" i="95"/>
  <c r="AH187" i="95"/>
  <c r="J28" i="96"/>
  <c r="P33" i="96"/>
  <c r="V35" i="96"/>
  <c r="AI35" i="96" s="1"/>
  <c r="AB36" i="96"/>
  <c r="V41" i="96"/>
  <c r="D49" i="96"/>
  <c r="V57" i="96"/>
  <c r="D86" i="96"/>
  <c r="J90" i="96"/>
  <c r="J93" i="96"/>
  <c r="AB94" i="96"/>
  <c r="J101" i="96"/>
  <c r="AB102" i="96"/>
  <c r="P103" i="96"/>
  <c r="AB111" i="96"/>
  <c r="AB112" i="96"/>
  <c r="J115" i="96"/>
  <c r="AH126" i="96"/>
  <c r="D128" i="96"/>
  <c r="V130" i="96"/>
  <c r="D134" i="96"/>
  <c r="J146" i="96"/>
  <c r="V153" i="96"/>
  <c r="V161" i="96"/>
  <c r="AI161" i="96" s="1"/>
  <c r="J162" i="96"/>
  <c r="V171" i="96"/>
  <c r="AB172" i="96"/>
  <c r="V175" i="96"/>
  <c r="V185" i="96"/>
  <c r="J186" i="96"/>
  <c r="V27" i="97"/>
  <c r="AB35" i="97"/>
  <c r="P36" i="97"/>
  <c r="D39" i="97"/>
  <c r="V43" i="97"/>
  <c r="V45" i="97"/>
  <c r="D59" i="97"/>
  <c r="J79" i="97"/>
  <c r="D25" i="95"/>
  <c r="V27" i="95"/>
  <c r="J28" i="95"/>
  <c r="AH29" i="95"/>
  <c r="AH30" i="95"/>
  <c r="D33" i="95"/>
  <c r="V35" i="95"/>
  <c r="J36" i="95"/>
  <c r="AI38" i="95"/>
  <c r="AH39" i="95"/>
  <c r="AH40" i="95"/>
  <c r="D43" i="95"/>
  <c r="V45" i="95"/>
  <c r="J46" i="95"/>
  <c r="AH47" i="95"/>
  <c r="AH48" i="95"/>
  <c r="D51" i="95"/>
  <c r="AH57" i="95"/>
  <c r="J59" i="95"/>
  <c r="AH62" i="95"/>
  <c r="AB62" i="95"/>
  <c r="AH63" i="95"/>
  <c r="AH67" i="95"/>
  <c r="V68" i="95"/>
  <c r="AH69" i="95"/>
  <c r="AH73" i="95"/>
  <c r="V74" i="95"/>
  <c r="AH75" i="95"/>
  <c r="V78" i="95"/>
  <c r="J85" i="95"/>
  <c r="J87" i="95"/>
  <c r="V94" i="95"/>
  <c r="J95" i="95"/>
  <c r="V102" i="95"/>
  <c r="J103" i="95"/>
  <c r="AB104" i="95"/>
  <c r="V107" i="95"/>
  <c r="AH108" i="95"/>
  <c r="AB110" i="95"/>
  <c r="P111" i="95"/>
  <c r="AB114" i="95"/>
  <c r="P115" i="95"/>
  <c r="D116" i="95"/>
  <c r="D118" i="95"/>
  <c r="AB118" i="95"/>
  <c r="P119" i="95"/>
  <c r="V133" i="95"/>
  <c r="V135" i="95"/>
  <c r="J136" i="95"/>
  <c r="J138" i="95"/>
  <c r="M140" i="95"/>
  <c r="AE140" i="95"/>
  <c r="AH142" i="95"/>
  <c r="D146" i="95"/>
  <c r="AH148" i="95"/>
  <c r="AH150" i="95"/>
  <c r="P155" i="95"/>
  <c r="D158" i="95"/>
  <c r="AH158" i="95"/>
  <c r="P159" i="95"/>
  <c r="D160" i="95"/>
  <c r="AH164" i="95"/>
  <c r="J165" i="95"/>
  <c r="AB170" i="95"/>
  <c r="P171" i="95"/>
  <c r="D172" i="95"/>
  <c r="AB172" i="95"/>
  <c r="J175" i="95"/>
  <c r="AB176" i="95"/>
  <c r="P177" i="95"/>
  <c r="D178" i="95"/>
  <c r="AB178" i="95"/>
  <c r="P179" i="95"/>
  <c r="D180" i="95"/>
  <c r="AH180" i="95"/>
  <c r="P181" i="95"/>
  <c r="D182" i="95"/>
  <c r="AH186" i="95"/>
  <c r="J187" i="95"/>
  <c r="V26" i="96"/>
  <c r="V34" i="96"/>
  <c r="AI38" i="96"/>
  <c r="V40" i="96"/>
  <c r="D43" i="96"/>
  <c r="V48" i="96"/>
  <c r="V60" i="96"/>
  <c r="J61" i="96"/>
  <c r="V68" i="96"/>
  <c r="J69" i="96"/>
  <c r="J92" i="96"/>
  <c r="D94" i="96"/>
  <c r="AH96" i="96"/>
  <c r="J100" i="96"/>
  <c r="D102" i="96"/>
  <c r="AH104" i="96"/>
  <c r="D108" i="96"/>
  <c r="V109" i="96"/>
  <c r="J120" i="96"/>
  <c r="M123" i="96"/>
  <c r="D127" i="96"/>
  <c r="AB131" i="96"/>
  <c r="D137" i="96"/>
  <c r="AI140" i="96"/>
  <c r="D143" i="96"/>
  <c r="V144" i="96"/>
  <c r="J149" i="96"/>
  <c r="J159" i="96"/>
  <c r="V168" i="96"/>
  <c r="J169" i="96"/>
  <c r="G174" i="96"/>
  <c r="J183" i="96"/>
  <c r="S191" i="97"/>
  <c r="Y191" i="97"/>
  <c r="J24" i="97"/>
  <c r="AB24" i="97"/>
  <c r="J26" i="97"/>
  <c r="AB26" i="97"/>
  <c r="AB28" i="97"/>
  <c r="P29" i="97"/>
  <c r="AB30" i="97"/>
  <c r="P31" i="97"/>
  <c r="D32" i="97"/>
  <c r="D34" i="97"/>
  <c r="AH41" i="97"/>
  <c r="AB46" i="97"/>
  <c r="D47" i="97"/>
  <c r="P47" i="97"/>
  <c r="P48" i="97"/>
  <c r="AB48" i="97"/>
  <c r="D49" i="97"/>
  <c r="P49" i="97"/>
  <c r="D50" i="97"/>
  <c r="V51" i="97"/>
  <c r="D52" i="97"/>
  <c r="V53" i="97"/>
  <c r="AI55" i="97"/>
  <c r="AH59" i="97"/>
  <c r="AB61" i="97"/>
  <c r="AB63" i="97"/>
  <c r="P64" i="97"/>
  <c r="AB64" i="97"/>
  <c r="D65" i="97"/>
  <c r="P65" i="97"/>
  <c r="P66" i="97"/>
  <c r="AB66" i="97"/>
  <c r="D67" i="97"/>
  <c r="P67" i="97"/>
  <c r="D68" i="97"/>
  <c r="V69" i="97"/>
  <c r="D70" i="97"/>
  <c r="V73" i="97"/>
  <c r="J76" i="97"/>
  <c r="V76" i="97"/>
  <c r="J78" i="97"/>
  <c r="V78" i="97"/>
  <c r="AH78" i="97"/>
  <c r="AB83" i="97"/>
  <c r="P84" i="97"/>
  <c r="P85" i="97"/>
  <c r="AB85" i="97"/>
  <c r="P86" i="97"/>
  <c r="AB87" i="97"/>
  <c r="D89" i="97"/>
  <c r="P90" i="97"/>
  <c r="D91" i="97"/>
  <c r="V91" i="97"/>
  <c r="P92" i="97"/>
  <c r="D93" i="97"/>
  <c r="V93" i="97"/>
  <c r="AB98" i="97"/>
  <c r="P99" i="97"/>
  <c r="AB103" i="97"/>
  <c r="D104" i="97"/>
  <c r="AB115" i="97"/>
  <c r="AB117" i="97"/>
  <c r="P118" i="97"/>
  <c r="V120" i="97"/>
  <c r="V121" i="97"/>
  <c r="D126" i="97"/>
  <c r="D130" i="97"/>
  <c r="D134" i="97"/>
  <c r="D136" i="97"/>
  <c r="D142" i="97"/>
  <c r="D144" i="97"/>
  <c r="V148" i="97"/>
  <c r="J149" i="97"/>
  <c r="AB149" i="97"/>
  <c r="J152" i="97"/>
  <c r="P154" i="97"/>
  <c r="AH157" i="97"/>
  <c r="AE157" i="97"/>
  <c r="V162" i="97"/>
  <c r="J163" i="97"/>
  <c r="V163" i="97"/>
  <c r="V168" i="97"/>
  <c r="J169" i="97"/>
  <c r="AE174" i="97"/>
  <c r="V176" i="97"/>
  <c r="J177" i="97"/>
  <c r="AB177" i="97"/>
  <c r="V184" i="97"/>
  <c r="J185" i="97"/>
  <c r="AB185" i="97"/>
  <c r="D189" i="97"/>
  <c r="AH23" i="98"/>
  <c r="D24" i="98"/>
  <c r="AH25" i="98"/>
  <c r="D26" i="98"/>
  <c r="V27" i="98"/>
  <c r="D28" i="98"/>
  <c r="AH29" i="98"/>
  <c r="D30" i="98"/>
  <c r="V31" i="98"/>
  <c r="D32" i="98"/>
  <c r="AH33" i="98"/>
  <c r="D34" i="98"/>
  <c r="AH35" i="98"/>
  <c r="D36" i="98"/>
  <c r="AB39" i="98"/>
  <c r="AB41" i="98"/>
  <c r="AB43" i="98"/>
  <c r="AB45" i="98"/>
  <c r="AB47" i="98"/>
  <c r="AH50" i="98"/>
  <c r="D51" i="98"/>
  <c r="D57" i="98"/>
  <c r="J58" i="98"/>
  <c r="J59" i="98"/>
  <c r="V60" i="98"/>
  <c r="AH62" i="98"/>
  <c r="D63" i="98"/>
  <c r="V67" i="98"/>
  <c r="V69" i="98"/>
  <c r="V70" i="98"/>
  <c r="AI72" i="98"/>
  <c r="J74" i="98"/>
  <c r="V74" i="98"/>
  <c r="J75" i="98"/>
  <c r="P76" i="98"/>
  <c r="AB76" i="98"/>
  <c r="AH77" i="98"/>
  <c r="AH78" i="98"/>
  <c r="V79" i="98"/>
  <c r="V80" i="98"/>
  <c r="J81" i="98"/>
  <c r="AB81" i="98"/>
  <c r="P83" i="98"/>
  <c r="V85" i="98"/>
  <c r="P91" i="98"/>
  <c r="AB91" i="98"/>
  <c r="J96" i="98"/>
  <c r="V96" i="98"/>
  <c r="V98" i="98"/>
  <c r="P99" i="98"/>
  <c r="AB99" i="98"/>
  <c r="J104" i="98"/>
  <c r="V104" i="98"/>
  <c r="V107" i="98"/>
  <c r="J109" i="98"/>
  <c r="AB110" i="98"/>
  <c r="J111" i="98"/>
  <c r="P112" i="98"/>
  <c r="V116" i="98"/>
  <c r="P117" i="98"/>
  <c r="AB117" i="98"/>
  <c r="G123" i="98"/>
  <c r="J125" i="98"/>
  <c r="J127" i="98"/>
  <c r="AB130" i="98"/>
  <c r="D131" i="98"/>
  <c r="V131" i="98"/>
  <c r="J134" i="98"/>
  <c r="AB138" i="98"/>
  <c r="D140" i="98"/>
  <c r="D141" i="98"/>
  <c r="J142" i="98"/>
  <c r="P144" i="98"/>
  <c r="AB144" i="98"/>
  <c r="P145" i="98"/>
  <c r="D146" i="98"/>
  <c r="J146" i="98"/>
  <c r="AB148" i="98"/>
  <c r="D149" i="98"/>
  <c r="J150" i="98"/>
  <c r="V150" i="98"/>
  <c r="J151" i="98"/>
  <c r="V151" i="98"/>
  <c r="D152" i="98"/>
  <c r="AH152" i="98"/>
  <c r="J153" i="98"/>
  <c r="AB155" i="98"/>
  <c r="S157" i="98"/>
  <c r="P159" i="98"/>
  <c r="AH161" i="98"/>
  <c r="V161" i="98"/>
  <c r="D162" i="98"/>
  <c r="V163" i="98"/>
  <c r="J168" i="98"/>
  <c r="P168" i="98"/>
  <c r="AB168" i="98"/>
  <c r="J170" i="98"/>
  <c r="P170" i="98"/>
  <c r="AB170" i="98"/>
  <c r="P171" i="98"/>
  <c r="D172" i="98"/>
  <c r="AH172" i="98"/>
  <c r="P177" i="98"/>
  <c r="P179" i="98"/>
  <c r="D180" i="98"/>
  <c r="AH181" i="98"/>
  <c r="V181" i="98"/>
  <c r="D182" i="98"/>
  <c r="V183" i="98"/>
  <c r="J188" i="98"/>
  <c r="P188" i="98"/>
  <c r="M21" i="99"/>
  <c r="AH25" i="99"/>
  <c r="AH31" i="99"/>
  <c r="S21" i="99"/>
  <c r="D34" i="99"/>
  <c r="V35" i="99"/>
  <c r="AH38" i="99"/>
  <c r="V39" i="99"/>
  <c r="D45" i="99"/>
  <c r="P45" i="99"/>
  <c r="V46" i="99"/>
  <c r="AB49" i="99"/>
  <c r="V81" i="99"/>
  <c r="AB82" i="99"/>
  <c r="P110" i="99"/>
  <c r="AH116" i="99"/>
  <c r="D116" i="99"/>
  <c r="AB118" i="99"/>
  <c r="AB125" i="99"/>
  <c r="D127" i="99"/>
  <c r="P127" i="99"/>
  <c r="V130" i="99"/>
  <c r="J131" i="99"/>
  <c r="J132" i="99"/>
  <c r="Y123" i="99"/>
  <c r="AI140" i="99"/>
  <c r="J142" i="99"/>
  <c r="AB146" i="99"/>
  <c r="AH150" i="99"/>
  <c r="S157" i="99"/>
  <c r="D162" i="99"/>
  <c r="P162" i="99"/>
  <c r="D166" i="99"/>
  <c r="AB170" i="99"/>
  <c r="AB189" i="99"/>
  <c r="G191" i="100"/>
  <c r="P21" i="100"/>
  <c r="V26" i="100"/>
  <c r="J43" i="100"/>
  <c r="P46" i="100"/>
  <c r="P47" i="100"/>
  <c r="J59" i="100"/>
  <c r="AH62" i="100"/>
  <c r="D62" i="100"/>
  <c r="P62" i="100"/>
  <c r="AH68" i="100"/>
  <c r="D68" i="100"/>
  <c r="AB68" i="100"/>
  <c r="V84" i="100"/>
  <c r="D95" i="100"/>
  <c r="AH95" i="100"/>
  <c r="AB104" i="100"/>
  <c r="AH123" i="100"/>
  <c r="P131" i="100"/>
  <c r="D136" i="100"/>
  <c r="AI140" i="100"/>
  <c r="D163" i="100"/>
  <c r="AH180" i="100"/>
  <c r="AH185" i="100"/>
  <c r="AB185" i="100"/>
  <c r="P186" i="100"/>
  <c r="AH187" i="100"/>
  <c r="AB187" i="100"/>
  <c r="D188" i="100"/>
  <c r="AH188" i="100"/>
  <c r="P188" i="100"/>
  <c r="AH189" i="100"/>
  <c r="P22" i="101"/>
  <c r="AH25" i="101"/>
  <c r="P26" i="101"/>
  <c r="P30" i="101"/>
  <c r="P34" i="101"/>
  <c r="AI38" i="101"/>
  <c r="AB39" i="101"/>
  <c r="AB41" i="101"/>
  <c r="AB43" i="101"/>
  <c r="AB45" i="101"/>
  <c r="AB47" i="101"/>
  <c r="AB48" i="101"/>
  <c r="P49" i="101"/>
  <c r="V53" i="101"/>
  <c r="D56" i="101"/>
  <c r="P57" i="101"/>
  <c r="P58" i="101"/>
  <c r="AH62" i="101"/>
  <c r="J62" i="101"/>
  <c r="V62" i="101"/>
  <c r="AH65" i="101"/>
  <c r="AB70" i="101"/>
  <c r="D72" i="101"/>
  <c r="D73" i="101"/>
  <c r="J79" i="101"/>
  <c r="V79" i="101"/>
  <c r="AB85" i="101"/>
  <c r="AB87" i="101"/>
  <c r="P90" i="101"/>
  <c r="J94" i="101"/>
  <c r="J98" i="101"/>
  <c r="J102" i="101"/>
  <c r="D108" i="101"/>
  <c r="P108" i="101"/>
  <c r="AH112" i="101"/>
  <c r="D112" i="101"/>
  <c r="P112" i="101"/>
  <c r="J115" i="101"/>
  <c r="J116" i="101"/>
  <c r="AH123" i="101"/>
  <c r="V125" i="101"/>
  <c r="P130" i="101"/>
  <c r="D131" i="101"/>
  <c r="P160" i="101"/>
  <c r="S157" i="101"/>
  <c r="AH189" i="101"/>
  <c r="D189" i="101"/>
  <c r="D102" i="102"/>
  <c r="AH102" i="102"/>
  <c r="D179" i="102"/>
  <c r="AH179" i="102"/>
  <c r="Y123" i="96"/>
  <c r="AH82" i="97"/>
  <c r="G157" i="97"/>
  <c r="AH44" i="99"/>
  <c r="D44" i="99"/>
  <c r="V32" i="100"/>
  <c r="V42" i="100"/>
  <c r="P57" i="100"/>
  <c r="V58" i="100"/>
  <c r="J77" i="100"/>
  <c r="AH80" i="100"/>
  <c r="D80" i="100"/>
  <c r="AH86" i="100"/>
  <c r="D86" i="100"/>
  <c r="AH93" i="100"/>
  <c r="D104" i="100"/>
  <c r="AH104" i="100"/>
  <c r="AH134" i="100"/>
  <c r="J134" i="100"/>
  <c r="AH138" i="100"/>
  <c r="J138" i="100"/>
  <c r="AH144" i="100"/>
  <c r="J144" i="100"/>
  <c r="D162" i="100"/>
  <c r="AH162" i="100"/>
  <c r="AH50" i="101"/>
  <c r="V50" i="101"/>
  <c r="AH52" i="101"/>
  <c r="V52" i="101"/>
  <c r="AH61" i="101"/>
  <c r="J61" i="101"/>
  <c r="G123" i="101"/>
  <c r="D148" i="101"/>
  <c r="AH148" i="101"/>
  <c r="J90" i="102"/>
  <c r="AH90" i="102"/>
  <c r="M157" i="103"/>
  <c r="S21" i="104"/>
  <c r="AH38" i="104"/>
  <c r="D38" i="104"/>
  <c r="AH73" i="104"/>
  <c r="AH85" i="104"/>
  <c r="AB182" i="98"/>
  <c r="P183" i="98"/>
  <c r="D184" i="98"/>
  <c r="AH184" i="98"/>
  <c r="AH185" i="98"/>
  <c r="V185" i="98"/>
  <c r="D186" i="98"/>
  <c r="AH186" i="98"/>
  <c r="J187" i="98"/>
  <c r="V187" i="98"/>
  <c r="AH192" i="98"/>
  <c r="B15" i="98" s="1"/>
  <c r="AH21" i="99"/>
  <c r="M191" i="99"/>
  <c r="Y191" i="99"/>
  <c r="AB24" i="99"/>
  <c r="P25" i="99"/>
  <c r="AH28" i="99"/>
  <c r="V28" i="99"/>
  <c r="AH29" i="99"/>
  <c r="P32" i="99"/>
  <c r="V33" i="99"/>
  <c r="D35" i="99"/>
  <c r="P35" i="99"/>
  <c r="D39" i="99"/>
  <c r="AB41" i="99"/>
  <c r="J42" i="99"/>
  <c r="AB42" i="99"/>
  <c r="P46" i="99"/>
  <c r="P47" i="99"/>
  <c r="D48" i="99"/>
  <c r="V48" i="99"/>
  <c r="J49" i="99"/>
  <c r="V49" i="99"/>
  <c r="AB51" i="99"/>
  <c r="V56" i="99"/>
  <c r="J57" i="99"/>
  <c r="V57" i="99"/>
  <c r="J58" i="99"/>
  <c r="AB59" i="99"/>
  <c r="P60" i="99"/>
  <c r="V62" i="99"/>
  <c r="J63" i="99"/>
  <c r="AB63" i="99"/>
  <c r="V68" i="99"/>
  <c r="AI68" i="99" s="1"/>
  <c r="J69" i="99"/>
  <c r="V69" i="99"/>
  <c r="AH72" i="99"/>
  <c r="J73" i="99"/>
  <c r="V76" i="99"/>
  <c r="J77" i="99"/>
  <c r="V77" i="99"/>
  <c r="J78" i="99"/>
  <c r="AB79" i="99"/>
  <c r="P80" i="99"/>
  <c r="V82" i="99"/>
  <c r="J83" i="99"/>
  <c r="AB83" i="99"/>
  <c r="V90" i="99"/>
  <c r="J91" i="99"/>
  <c r="AB91" i="99"/>
  <c r="D93" i="99"/>
  <c r="V96" i="99"/>
  <c r="J97" i="99"/>
  <c r="AB97" i="99"/>
  <c r="D101" i="99"/>
  <c r="V104" i="99"/>
  <c r="P108" i="99"/>
  <c r="V112" i="99"/>
  <c r="J113" i="99"/>
  <c r="AB113" i="99"/>
  <c r="P116" i="99"/>
  <c r="P117" i="99"/>
  <c r="D118" i="99"/>
  <c r="V118" i="99"/>
  <c r="J119" i="99"/>
  <c r="V119" i="99"/>
  <c r="P124" i="99"/>
  <c r="J126" i="99"/>
  <c r="P129" i="99"/>
  <c r="AB129" i="99"/>
  <c r="P132" i="99"/>
  <c r="AB134" i="99"/>
  <c r="P135" i="99"/>
  <c r="AB135" i="99"/>
  <c r="AH137" i="99"/>
  <c r="V142" i="99"/>
  <c r="J143" i="99"/>
  <c r="AB143" i="99"/>
  <c r="AH144" i="99"/>
  <c r="P144" i="99"/>
  <c r="AB144" i="99"/>
  <c r="P145" i="99"/>
  <c r="V146" i="99"/>
  <c r="J147" i="99"/>
  <c r="V147" i="99"/>
  <c r="V154" i="99"/>
  <c r="J155" i="99"/>
  <c r="V155" i="99"/>
  <c r="AH158" i="99"/>
  <c r="V160" i="99"/>
  <c r="J161" i="99"/>
  <c r="V161" i="99"/>
  <c r="J162" i="99"/>
  <c r="AB163" i="99"/>
  <c r="AH166" i="99"/>
  <c r="V170" i="99"/>
  <c r="J171" i="99"/>
  <c r="M174" i="99"/>
  <c r="V178" i="99"/>
  <c r="J179" i="99"/>
  <c r="AB179" i="99"/>
  <c r="V186" i="99"/>
  <c r="J187" i="99"/>
  <c r="AB187" i="99"/>
  <c r="AH192" i="99"/>
  <c r="B15" i="99" s="1"/>
  <c r="AE191" i="100"/>
  <c r="AH25" i="100"/>
  <c r="AB28" i="100"/>
  <c r="J29" i="100"/>
  <c r="AB29" i="100"/>
  <c r="AH31" i="100"/>
  <c r="J34" i="100"/>
  <c r="V34" i="100"/>
  <c r="V36" i="100"/>
  <c r="P40" i="100"/>
  <c r="AB40" i="100"/>
  <c r="AH42" i="100"/>
  <c r="J46" i="100"/>
  <c r="V46" i="100"/>
  <c r="J47" i="100"/>
  <c r="P48" i="100"/>
  <c r="AB48" i="100"/>
  <c r="AH50" i="100"/>
  <c r="AB56" i="100"/>
  <c r="J57" i="100"/>
  <c r="V59" i="100"/>
  <c r="J60" i="100"/>
  <c r="V62" i="100"/>
  <c r="J63" i="100"/>
  <c r="AB63" i="100"/>
  <c r="AH64" i="100"/>
  <c r="P64" i="100"/>
  <c r="V67" i="100"/>
  <c r="J68" i="100"/>
  <c r="V70" i="100"/>
  <c r="J73" i="100"/>
  <c r="AB73" i="100"/>
  <c r="AH74" i="100"/>
  <c r="P74" i="100"/>
  <c r="V80" i="100"/>
  <c r="J81" i="100"/>
  <c r="AB81" i="100"/>
  <c r="AH82" i="100"/>
  <c r="P82" i="100"/>
  <c r="J91" i="100"/>
  <c r="V94" i="100"/>
  <c r="AB96" i="100"/>
  <c r="J98" i="100"/>
  <c r="V100" i="100"/>
  <c r="AH101" i="100"/>
  <c r="D103" i="100"/>
  <c r="J104" i="100"/>
  <c r="AB108" i="100"/>
  <c r="AH109" i="100"/>
  <c r="P110" i="100"/>
  <c r="AB110" i="100"/>
  <c r="J112" i="100"/>
  <c r="J116" i="100"/>
  <c r="AB116" i="100"/>
  <c r="AB117" i="100"/>
  <c r="AB118" i="100"/>
  <c r="AH119" i="100"/>
  <c r="P120" i="100"/>
  <c r="D123" i="100"/>
  <c r="G123" i="100"/>
  <c r="D126" i="100"/>
  <c r="AH126" i="100"/>
  <c r="V127" i="100"/>
  <c r="D128" i="100"/>
  <c r="AH128" i="100"/>
  <c r="J129" i="100"/>
  <c r="V129" i="100"/>
  <c r="P134" i="100"/>
  <c r="AB134" i="100"/>
  <c r="D135" i="100"/>
  <c r="P136" i="100"/>
  <c r="AB136" i="100"/>
  <c r="P143" i="100"/>
  <c r="AB146" i="100"/>
  <c r="M140" i="100"/>
  <c r="AB148" i="100"/>
  <c r="AB150" i="100"/>
  <c r="AB152" i="100"/>
  <c r="J155" i="100"/>
  <c r="V158" i="100"/>
  <c r="J159" i="100"/>
  <c r="J161" i="100"/>
  <c r="AB164" i="100"/>
  <c r="AB166" i="100"/>
  <c r="P167" i="100"/>
  <c r="AB167" i="100"/>
  <c r="D168" i="100"/>
  <c r="P168" i="100"/>
  <c r="P169" i="100"/>
  <c r="AB169" i="100"/>
  <c r="D170" i="100"/>
  <c r="P170" i="100"/>
  <c r="D171" i="100"/>
  <c r="M174" i="100"/>
  <c r="AB176" i="100"/>
  <c r="AH177" i="100"/>
  <c r="P177" i="100"/>
  <c r="AB177" i="100"/>
  <c r="D178" i="100"/>
  <c r="P178" i="100"/>
  <c r="P179" i="100"/>
  <c r="AB179" i="100"/>
  <c r="D180" i="100"/>
  <c r="P180" i="100"/>
  <c r="D181" i="100"/>
  <c r="D183" i="100"/>
  <c r="V184" i="100"/>
  <c r="J185" i="100"/>
  <c r="J187" i="100"/>
  <c r="AB22" i="101"/>
  <c r="P23" i="101"/>
  <c r="AB24" i="101"/>
  <c r="P25" i="101"/>
  <c r="AB26" i="101"/>
  <c r="P27" i="101"/>
  <c r="AB28" i="101"/>
  <c r="P29" i="101"/>
  <c r="AB30" i="101"/>
  <c r="P31" i="101"/>
  <c r="AB32" i="101"/>
  <c r="P33" i="101"/>
  <c r="AB34" i="101"/>
  <c r="P35" i="101"/>
  <c r="AB36" i="101"/>
  <c r="AH40" i="101"/>
  <c r="AH42" i="101"/>
  <c r="AH44" i="101"/>
  <c r="AH46" i="101"/>
  <c r="AH48" i="101"/>
  <c r="J49" i="101"/>
  <c r="V49" i="101"/>
  <c r="AB52" i="101"/>
  <c r="D53" i="101"/>
  <c r="D55" i="101"/>
  <c r="AB57" i="101"/>
  <c r="AB59" i="101"/>
  <c r="AB61" i="101"/>
  <c r="AB62" i="101"/>
  <c r="D63" i="101"/>
  <c r="P63" i="101"/>
  <c r="P64" i="101"/>
  <c r="AB64" i="101"/>
  <c r="D65" i="101"/>
  <c r="P65" i="101"/>
  <c r="D66" i="101"/>
  <c r="V67" i="101"/>
  <c r="D68" i="101"/>
  <c r="V69" i="101"/>
  <c r="AB73" i="101"/>
  <c r="AB75" i="101"/>
  <c r="P76" i="101"/>
  <c r="AB76" i="101"/>
  <c r="D77" i="101"/>
  <c r="P77" i="101"/>
  <c r="P78" i="101"/>
  <c r="AB78" i="101"/>
  <c r="D79" i="101"/>
  <c r="P79" i="101"/>
  <c r="D80" i="101"/>
  <c r="V81" i="101"/>
  <c r="D82" i="101"/>
  <c r="V83" i="101"/>
  <c r="J90" i="101"/>
  <c r="AB90" i="101"/>
  <c r="J91" i="101"/>
  <c r="AB91" i="101"/>
  <c r="AB93" i="101"/>
  <c r="AB95" i="101"/>
  <c r="AB97" i="101"/>
  <c r="AB99" i="101"/>
  <c r="AB101" i="101"/>
  <c r="AB103" i="101"/>
  <c r="V109" i="101"/>
  <c r="D110" i="101"/>
  <c r="D113" i="101"/>
  <c r="P113" i="101"/>
  <c r="P114" i="101"/>
  <c r="AB114" i="101"/>
  <c r="D115" i="101"/>
  <c r="P115" i="101"/>
  <c r="AH120" i="101"/>
  <c r="P120" i="101"/>
  <c r="V121" i="101"/>
  <c r="P124" i="101"/>
  <c r="V129" i="101"/>
  <c r="D132" i="101"/>
  <c r="V133" i="101"/>
  <c r="D136" i="101"/>
  <c r="V137" i="101"/>
  <c r="AB141" i="101"/>
  <c r="AH142" i="101"/>
  <c r="S140" i="101"/>
  <c r="V144" i="101"/>
  <c r="AB148" i="101"/>
  <c r="AB150" i="101"/>
  <c r="P151" i="101"/>
  <c r="V152" i="101"/>
  <c r="AB154" i="101"/>
  <c r="V158" i="101"/>
  <c r="AB160" i="101"/>
  <c r="D164" i="101"/>
  <c r="V166" i="101"/>
  <c r="J167" i="101"/>
  <c r="AB168" i="101"/>
  <c r="AB170" i="101"/>
  <c r="AH171" i="101"/>
  <c r="P171" i="101"/>
  <c r="V172" i="101"/>
  <c r="AH174" i="101"/>
  <c r="S174" i="101"/>
  <c r="AB178" i="101"/>
  <c r="AH179" i="101"/>
  <c r="P179" i="101"/>
  <c r="D183" i="101"/>
  <c r="AB186" i="101"/>
  <c r="AH187" i="101"/>
  <c r="P187" i="101"/>
  <c r="S191" i="102"/>
  <c r="AB23" i="102"/>
  <c r="AB25" i="102"/>
  <c r="AI25" i="102" s="1"/>
  <c r="AB27" i="102"/>
  <c r="AB29" i="102"/>
  <c r="AB31" i="102"/>
  <c r="P32" i="102"/>
  <c r="D33" i="102"/>
  <c r="P34" i="102"/>
  <c r="D35" i="102"/>
  <c r="P36" i="102"/>
  <c r="D39" i="102"/>
  <c r="P40" i="102"/>
  <c r="D41" i="102"/>
  <c r="P42" i="102"/>
  <c r="D43" i="102"/>
  <c r="P44" i="102"/>
  <c r="D45" i="102"/>
  <c r="P46" i="102"/>
  <c r="D47" i="102"/>
  <c r="P48" i="102"/>
  <c r="D49" i="102"/>
  <c r="J51" i="102"/>
  <c r="V51" i="102"/>
  <c r="D53" i="102"/>
  <c r="AH55" i="102"/>
  <c r="D59" i="102"/>
  <c r="D63" i="102"/>
  <c r="D67" i="102"/>
  <c r="P84" i="102"/>
  <c r="AB84" i="102"/>
  <c r="V87" i="102"/>
  <c r="AH101" i="102"/>
  <c r="P101" i="102"/>
  <c r="AI101" i="102" s="1"/>
  <c r="V103" i="102"/>
  <c r="AH106" i="102"/>
  <c r="P108" i="102"/>
  <c r="D109" i="102"/>
  <c r="D112" i="102"/>
  <c r="G123" i="102"/>
  <c r="P130" i="102"/>
  <c r="J153" i="102"/>
  <c r="Y157" i="102"/>
  <c r="V168" i="102"/>
  <c r="AH183" i="102"/>
  <c r="J185" i="102"/>
  <c r="AI21" i="103"/>
  <c r="V22" i="103"/>
  <c r="J25" i="103"/>
  <c r="P32" i="103"/>
  <c r="AH38" i="103"/>
  <c r="D38" i="103"/>
  <c r="AH42" i="103"/>
  <c r="D42" i="103"/>
  <c r="P45" i="103"/>
  <c r="AB58" i="103"/>
  <c r="D68" i="103"/>
  <c r="P75" i="103"/>
  <c r="AH101" i="103"/>
  <c r="D101" i="103"/>
  <c r="AB101" i="103"/>
  <c r="D110" i="103"/>
  <c r="AH110" i="103"/>
  <c r="P110" i="103"/>
  <c r="V117" i="103"/>
  <c r="P121" i="103"/>
  <c r="J135" i="103"/>
  <c r="AH143" i="103"/>
  <c r="J145" i="103"/>
  <c r="AH148" i="103"/>
  <c r="J148" i="103"/>
  <c r="V148" i="103"/>
  <c r="J152" i="103"/>
  <c r="J171" i="103"/>
  <c r="Y174" i="103"/>
  <c r="V184" i="103"/>
  <c r="AE21" i="104"/>
  <c r="P25" i="104"/>
  <c r="P29" i="104"/>
  <c r="P33" i="104"/>
  <c r="J42" i="104"/>
  <c r="J46" i="104"/>
  <c r="J50" i="104"/>
  <c r="J61" i="104"/>
  <c r="V66" i="104"/>
  <c r="J79" i="104"/>
  <c r="V95" i="104"/>
  <c r="P103" i="104"/>
  <c r="P109" i="104"/>
  <c r="AB120" i="104"/>
  <c r="M123" i="104"/>
  <c r="AB127" i="104"/>
  <c r="Y140" i="104"/>
  <c r="V143" i="104"/>
  <c r="V59" i="99"/>
  <c r="J60" i="99"/>
  <c r="J64" i="99"/>
  <c r="V79" i="99"/>
  <c r="J80" i="99"/>
  <c r="J84" i="99"/>
  <c r="AH89" i="99"/>
  <c r="J92" i="99"/>
  <c r="V117" i="99"/>
  <c r="AH123" i="99"/>
  <c r="P126" i="99"/>
  <c r="AB131" i="99"/>
  <c r="J144" i="99"/>
  <c r="AE157" i="99"/>
  <c r="V163" i="99"/>
  <c r="AE174" i="99"/>
  <c r="M191" i="100"/>
  <c r="AH26" i="100"/>
  <c r="V28" i="100"/>
  <c r="J31" i="100"/>
  <c r="AH32" i="100"/>
  <c r="AI38" i="100"/>
  <c r="V40" i="100"/>
  <c r="J41" i="100"/>
  <c r="AH43" i="100"/>
  <c r="V48" i="100"/>
  <c r="J49" i="100"/>
  <c r="AH51" i="100"/>
  <c r="AH58" i="100"/>
  <c r="V64" i="100"/>
  <c r="J65" i="100"/>
  <c r="AH66" i="100"/>
  <c r="V74" i="100"/>
  <c r="J75" i="100"/>
  <c r="AH76" i="100"/>
  <c r="V82" i="100"/>
  <c r="J83" i="100"/>
  <c r="AH84" i="100"/>
  <c r="J92" i="100"/>
  <c r="AB94" i="100"/>
  <c r="AB100" i="100"/>
  <c r="J102" i="100"/>
  <c r="P115" i="100"/>
  <c r="V118" i="100"/>
  <c r="J119" i="100"/>
  <c r="P127" i="100"/>
  <c r="P129" i="100"/>
  <c r="D130" i="100"/>
  <c r="AH130" i="100"/>
  <c r="D132" i="100"/>
  <c r="AH132" i="100"/>
  <c r="AB138" i="100"/>
  <c r="AB142" i="100"/>
  <c r="AH153" i="100"/>
  <c r="D155" i="100"/>
  <c r="D161" i="100"/>
  <c r="AH171" i="100"/>
  <c r="AB171" i="100"/>
  <c r="P172" i="100"/>
  <c r="Y174" i="100"/>
  <c r="AB181" i="100"/>
  <c r="P182" i="100"/>
  <c r="AH183" i="100"/>
  <c r="AB183" i="100"/>
  <c r="P184" i="100"/>
  <c r="D185" i="100"/>
  <c r="D187" i="100"/>
  <c r="AH192" i="100"/>
  <c r="B15" i="100" s="1"/>
  <c r="AH22" i="101"/>
  <c r="AH24" i="101"/>
  <c r="AH26" i="101"/>
  <c r="AH28" i="101"/>
  <c r="AH30" i="101"/>
  <c r="AH32" i="101"/>
  <c r="AH34" i="101"/>
  <c r="AH36" i="101"/>
  <c r="D39" i="101"/>
  <c r="AH39" i="101"/>
  <c r="P40" i="101"/>
  <c r="D41" i="101"/>
  <c r="P42" i="101"/>
  <c r="D43" i="101"/>
  <c r="AH43" i="101"/>
  <c r="P44" i="101"/>
  <c r="D45" i="101"/>
  <c r="P46" i="101"/>
  <c r="D47" i="101"/>
  <c r="AH47" i="101"/>
  <c r="P48" i="101"/>
  <c r="V51" i="101"/>
  <c r="AB66" i="101"/>
  <c r="P67" i="101"/>
  <c r="AB68" i="101"/>
  <c r="P69" i="101"/>
  <c r="D70" i="101"/>
  <c r="AB80" i="101"/>
  <c r="P81" i="101"/>
  <c r="AB82" i="101"/>
  <c r="P83" i="101"/>
  <c r="D84" i="101"/>
  <c r="D86" i="101"/>
  <c r="V87" i="101"/>
  <c r="P107" i="101"/>
  <c r="AH110" i="101"/>
  <c r="P111" i="101"/>
  <c r="AB116" i="101"/>
  <c r="D118" i="101"/>
  <c r="D121" i="101"/>
  <c r="P121" i="101"/>
  <c r="J124" i="101"/>
  <c r="AB125" i="101"/>
  <c r="P126" i="101"/>
  <c r="V127" i="101"/>
  <c r="V130" i="101"/>
  <c r="V134" i="101"/>
  <c r="V138" i="101"/>
  <c r="AH140" i="101"/>
  <c r="J141" i="101"/>
  <c r="AH143" i="101"/>
  <c r="P143" i="101"/>
  <c r="AB143" i="101"/>
  <c r="D146" i="101"/>
  <c r="V146" i="101"/>
  <c r="AH149" i="101"/>
  <c r="P149" i="101"/>
  <c r="P158" i="101"/>
  <c r="J163" i="101"/>
  <c r="AB164" i="101"/>
  <c r="P165" i="101"/>
  <c r="AB165" i="101"/>
  <c r="D166" i="101"/>
  <c r="P166" i="101"/>
  <c r="Y157" i="101"/>
  <c r="D172" i="101"/>
  <c r="P172" i="101"/>
  <c r="AB176" i="101"/>
  <c r="AH177" i="101"/>
  <c r="P177" i="101"/>
  <c r="AB184" i="101"/>
  <c r="AH185" i="101"/>
  <c r="P185" i="101"/>
  <c r="G191" i="102"/>
  <c r="AH22" i="102"/>
  <c r="AH24" i="102"/>
  <c r="AH26" i="102"/>
  <c r="AH28" i="102"/>
  <c r="AH30" i="102"/>
  <c r="AB33" i="102"/>
  <c r="AB35" i="102"/>
  <c r="AB39" i="102"/>
  <c r="AB41" i="102"/>
  <c r="AB43" i="102"/>
  <c r="AB45" i="102"/>
  <c r="AB47" i="102"/>
  <c r="AH50" i="102"/>
  <c r="V50" i="102"/>
  <c r="P52" i="102"/>
  <c r="P58" i="102"/>
  <c r="P62" i="102"/>
  <c r="P66" i="102"/>
  <c r="P70" i="102"/>
  <c r="AH78" i="102"/>
  <c r="D78" i="102"/>
  <c r="D79" i="102"/>
  <c r="P79" i="102"/>
  <c r="AB83" i="102"/>
  <c r="D99" i="102"/>
  <c r="D100" i="102"/>
  <c r="AI106" i="102"/>
  <c r="AB110" i="102"/>
  <c r="D124" i="102"/>
  <c r="S123" i="102"/>
  <c r="AH129" i="102"/>
  <c r="D129" i="102"/>
  <c r="AB129" i="102"/>
  <c r="Y174" i="102"/>
  <c r="AH21" i="103"/>
  <c r="AH35" i="103"/>
  <c r="AB108" i="103"/>
  <c r="J151" i="103"/>
  <c r="AH151" i="103"/>
  <c r="D163" i="103"/>
  <c r="AH163" i="103"/>
  <c r="V170" i="103"/>
  <c r="J187" i="103"/>
  <c r="AH55" i="104"/>
  <c r="D81" i="104"/>
  <c r="AH81" i="104"/>
  <c r="AH89" i="104"/>
  <c r="D94" i="104"/>
  <c r="AH140" i="104"/>
  <c r="D148" i="104"/>
  <c r="J151" i="104"/>
  <c r="P138" i="101"/>
  <c r="D141" i="101"/>
  <c r="AH144" i="101"/>
  <c r="D147" i="101"/>
  <c r="AH153" i="101"/>
  <c r="AB153" i="101"/>
  <c r="D155" i="101"/>
  <c r="D161" i="101"/>
  <c r="AB167" i="101"/>
  <c r="D169" i="101"/>
  <c r="G174" i="101"/>
  <c r="D24" i="102"/>
  <c r="D26" i="102"/>
  <c r="AH27" i="102"/>
  <c r="D28" i="102"/>
  <c r="AH29" i="102"/>
  <c r="D30" i="102"/>
  <c r="AH32" i="102"/>
  <c r="AH34" i="102"/>
  <c r="AH36" i="102"/>
  <c r="AH40" i="102"/>
  <c r="AH42" i="102"/>
  <c r="AH44" i="102"/>
  <c r="AH46" i="102"/>
  <c r="AH48" i="102"/>
  <c r="D50" i="102"/>
  <c r="D56" i="102"/>
  <c r="D60" i="102"/>
  <c r="D64" i="102"/>
  <c r="D68" i="102"/>
  <c r="AH86" i="102"/>
  <c r="D86" i="102"/>
  <c r="AB95" i="102"/>
  <c r="P96" i="102"/>
  <c r="AB97" i="102"/>
  <c r="D98" i="102"/>
  <c r="AH98" i="102"/>
  <c r="P98" i="102"/>
  <c r="D163" i="102"/>
  <c r="AH163" i="102"/>
  <c r="V170" i="102"/>
  <c r="J187" i="102"/>
  <c r="P24" i="103"/>
  <c r="V30" i="103"/>
  <c r="J33" i="103"/>
  <c r="AB39" i="103"/>
  <c r="AH48" i="103"/>
  <c r="D48" i="103"/>
  <c r="D60" i="103"/>
  <c r="P84" i="103"/>
  <c r="AH93" i="103"/>
  <c r="D93" i="103"/>
  <c r="AB93" i="103"/>
  <c r="J112" i="103"/>
  <c r="D116" i="103"/>
  <c r="AH140" i="103"/>
  <c r="D140" i="103"/>
  <c r="AH150" i="103"/>
  <c r="J150" i="103"/>
  <c r="AH167" i="103"/>
  <c r="D179" i="103"/>
  <c r="AH179" i="103"/>
  <c r="V186" i="103"/>
  <c r="J24" i="104"/>
  <c r="J28" i="104"/>
  <c r="J32" i="104"/>
  <c r="J36" i="104"/>
  <c r="P39" i="104"/>
  <c r="P43" i="104"/>
  <c r="P47" i="104"/>
  <c r="P51" i="104"/>
  <c r="D56" i="104"/>
  <c r="AH82" i="104"/>
  <c r="AB86" i="104"/>
  <c r="P93" i="104"/>
  <c r="P97" i="104"/>
  <c r="J104" i="104"/>
  <c r="V107" i="104"/>
  <c r="AH112" i="104"/>
  <c r="D112" i="104"/>
  <c r="AH130" i="104"/>
  <c r="J132" i="104"/>
  <c r="V141" i="104"/>
  <c r="V150" i="104"/>
  <c r="AI55" i="102"/>
  <c r="AH56" i="102"/>
  <c r="AH58" i="102"/>
  <c r="AH60" i="102"/>
  <c r="AH62" i="102"/>
  <c r="AH64" i="102"/>
  <c r="AH66" i="102"/>
  <c r="AH68" i="102"/>
  <c r="AH70" i="102"/>
  <c r="AI72" i="102"/>
  <c r="J80" i="102"/>
  <c r="V81" i="102"/>
  <c r="AH83" i="102"/>
  <c r="D85" i="102"/>
  <c r="AH91" i="102"/>
  <c r="AB91" i="102"/>
  <c r="P92" i="102"/>
  <c r="AH93" i="102"/>
  <c r="AB93" i="102"/>
  <c r="P94" i="102"/>
  <c r="D95" i="102"/>
  <c r="D97" i="102"/>
  <c r="P113" i="102"/>
  <c r="P117" i="102"/>
  <c r="D118" i="102"/>
  <c r="AB118" i="102"/>
  <c r="P119" i="102"/>
  <c r="D120" i="102"/>
  <c r="AB120" i="102"/>
  <c r="AH121" i="102"/>
  <c r="AI123" i="102"/>
  <c r="Y123" i="102"/>
  <c r="V125" i="102"/>
  <c r="J126" i="102"/>
  <c r="AH127" i="102"/>
  <c r="D131" i="102"/>
  <c r="V133" i="102"/>
  <c r="J134" i="102"/>
  <c r="AH135" i="102"/>
  <c r="D141" i="102"/>
  <c r="V143" i="102"/>
  <c r="J144" i="102"/>
  <c r="AH145" i="102"/>
  <c r="P147" i="102"/>
  <c r="D148" i="102"/>
  <c r="AH148" i="102"/>
  <c r="AB154" i="102"/>
  <c r="P155" i="102"/>
  <c r="D160" i="102"/>
  <c r="D162" i="102"/>
  <c r="AB172" i="102"/>
  <c r="P175" i="102"/>
  <c r="D176" i="102"/>
  <c r="D178" i="102"/>
  <c r="AB188" i="102"/>
  <c r="P189" i="102"/>
  <c r="S21" i="103"/>
  <c r="AH51" i="103"/>
  <c r="AH57" i="103"/>
  <c r="V61" i="103"/>
  <c r="J62" i="103"/>
  <c r="AH65" i="103"/>
  <c r="V69" i="103"/>
  <c r="J70" i="103"/>
  <c r="AH73" i="103"/>
  <c r="J78" i="103"/>
  <c r="V79" i="103"/>
  <c r="J80" i="103"/>
  <c r="AH81" i="103"/>
  <c r="D85" i="103"/>
  <c r="V87" i="103"/>
  <c r="J90" i="103"/>
  <c r="AH91" i="103"/>
  <c r="D95" i="103"/>
  <c r="V97" i="103"/>
  <c r="J98" i="103"/>
  <c r="AH99" i="103"/>
  <c r="D103" i="103"/>
  <c r="AH108" i="103"/>
  <c r="D114" i="103"/>
  <c r="D115" i="103"/>
  <c r="J118" i="103"/>
  <c r="P120" i="103"/>
  <c r="J125" i="103"/>
  <c r="J127" i="103"/>
  <c r="J129" i="103"/>
  <c r="J131" i="103"/>
  <c r="J133" i="103"/>
  <c r="AB137" i="103"/>
  <c r="AB152" i="103"/>
  <c r="AB154" i="103"/>
  <c r="D162" i="103"/>
  <c r="AB172" i="103"/>
  <c r="P175" i="103"/>
  <c r="D176" i="103"/>
  <c r="D178" i="103"/>
  <c r="AB188" i="103"/>
  <c r="P189" i="103"/>
  <c r="D26" i="104"/>
  <c r="AH26" i="104"/>
  <c r="D30" i="104"/>
  <c r="AB31" i="104"/>
  <c r="D33" i="104"/>
  <c r="V33" i="104"/>
  <c r="D34" i="104"/>
  <c r="V34" i="104"/>
  <c r="AB35" i="104"/>
  <c r="D39" i="104"/>
  <c r="V39" i="104"/>
  <c r="D40" i="104"/>
  <c r="V40" i="104"/>
  <c r="AB41" i="104"/>
  <c r="D43" i="104"/>
  <c r="V43" i="104"/>
  <c r="D44" i="104"/>
  <c r="V44" i="104"/>
  <c r="AB45" i="104"/>
  <c r="D47" i="104"/>
  <c r="V47" i="104"/>
  <c r="D48" i="104"/>
  <c r="V48" i="104"/>
  <c r="AB49" i="104"/>
  <c r="D51" i="104"/>
  <c r="V51" i="104"/>
  <c r="D52" i="104"/>
  <c r="V52" i="104"/>
  <c r="AB53" i="104"/>
  <c r="AB57" i="104"/>
  <c r="P58" i="104"/>
  <c r="AB58" i="104"/>
  <c r="D59" i="104"/>
  <c r="AB61" i="104"/>
  <c r="D63" i="104"/>
  <c r="P63" i="104"/>
  <c r="J67" i="104"/>
  <c r="D68" i="104"/>
  <c r="AB73" i="104"/>
  <c r="P74" i="104"/>
  <c r="D76" i="104"/>
  <c r="AB85" i="104"/>
  <c r="V94" i="104"/>
  <c r="J95" i="104"/>
  <c r="AB95" i="104"/>
  <c r="J98" i="104"/>
  <c r="P100" i="104"/>
  <c r="J107" i="104"/>
  <c r="AB107" i="104"/>
  <c r="P114" i="104"/>
  <c r="P115" i="104"/>
  <c r="V116" i="104"/>
  <c r="V117" i="104"/>
  <c r="AB124" i="104"/>
  <c r="P125" i="104"/>
  <c r="AB125" i="104"/>
  <c r="D126" i="104"/>
  <c r="P126" i="104"/>
  <c r="P127" i="104"/>
  <c r="AB132" i="104"/>
  <c r="P133" i="104"/>
  <c r="AB133" i="104"/>
  <c r="D134" i="104"/>
  <c r="P134" i="104"/>
  <c r="P135" i="104"/>
  <c r="AB135" i="104"/>
  <c r="D136" i="104"/>
  <c r="P136" i="104"/>
  <c r="P137" i="104"/>
  <c r="AB137" i="104"/>
  <c r="D138" i="104"/>
  <c r="P138" i="104"/>
  <c r="AB142" i="104"/>
  <c r="AB144" i="104"/>
  <c r="P145" i="104"/>
  <c r="AB145" i="104"/>
  <c r="V147" i="104"/>
  <c r="J150" i="104"/>
  <c r="P152" i="104"/>
  <c r="AB152" i="104"/>
  <c r="D153" i="104"/>
  <c r="P153" i="104"/>
  <c r="V155" i="104"/>
  <c r="D158" i="104"/>
  <c r="AB158" i="104"/>
  <c r="D159" i="104"/>
  <c r="P159" i="104"/>
  <c r="D160" i="104"/>
  <c r="AB160" i="104"/>
  <c r="D161" i="104"/>
  <c r="P161" i="104"/>
  <c r="D162" i="104"/>
  <c r="V163" i="104"/>
  <c r="D164" i="104"/>
  <c r="V165" i="104"/>
  <c r="D168" i="104"/>
  <c r="V169" i="104"/>
  <c r="J170" i="104"/>
  <c r="J172" i="104"/>
  <c r="V175" i="104"/>
  <c r="J182" i="104"/>
  <c r="AB185" i="104"/>
  <c r="AB187" i="104"/>
  <c r="AB189" i="104"/>
  <c r="V22" i="105"/>
  <c r="J23" i="105"/>
  <c r="AB23" i="105"/>
  <c r="AH24" i="105"/>
  <c r="P24" i="105"/>
  <c r="D25" i="105"/>
  <c r="V27" i="105"/>
  <c r="D28" i="105"/>
  <c r="J28" i="105"/>
  <c r="V30" i="105"/>
  <c r="J31" i="105"/>
  <c r="AB31" i="105"/>
  <c r="AH32" i="105"/>
  <c r="P32" i="105"/>
  <c r="D33" i="105"/>
  <c r="V35" i="105"/>
  <c r="D36" i="105"/>
  <c r="J36" i="105"/>
  <c r="J39" i="105"/>
  <c r="D41" i="105"/>
  <c r="P41" i="105"/>
  <c r="J43" i="105"/>
  <c r="P45" i="105"/>
  <c r="AH46" i="105"/>
  <c r="P46" i="105"/>
  <c r="AB46" i="105"/>
  <c r="D47" i="105"/>
  <c r="J50" i="105"/>
  <c r="AB50" i="105"/>
  <c r="AH51" i="105"/>
  <c r="P51" i="105"/>
  <c r="AB51" i="105"/>
  <c r="V52" i="105"/>
  <c r="AH53" i="105"/>
  <c r="V56" i="105"/>
  <c r="AH57" i="105"/>
  <c r="V59" i="105"/>
  <c r="V60" i="105"/>
  <c r="P64" i="105"/>
  <c r="J66" i="105"/>
  <c r="AB67" i="105"/>
  <c r="J70" i="105"/>
  <c r="AI72" i="105"/>
  <c r="D75" i="105"/>
  <c r="V76" i="105"/>
  <c r="J77" i="105"/>
  <c r="AB77" i="105"/>
  <c r="P79" i="105"/>
  <c r="V84" i="105"/>
  <c r="J85" i="105"/>
  <c r="AB85" i="105"/>
  <c r="P87" i="105"/>
  <c r="P90" i="105"/>
  <c r="V93" i="105"/>
  <c r="J95" i="105"/>
  <c r="AB96" i="105"/>
  <c r="J97" i="105"/>
  <c r="P98" i="105"/>
  <c r="V101" i="105"/>
  <c r="J103" i="105"/>
  <c r="AB104" i="105"/>
  <c r="AI106" i="105"/>
  <c r="V109" i="105"/>
  <c r="J111" i="105"/>
  <c r="J112" i="105"/>
  <c r="V112" i="105"/>
  <c r="D113" i="105"/>
  <c r="V114" i="105"/>
  <c r="D115" i="105"/>
  <c r="AB118" i="105"/>
  <c r="P119" i="105"/>
  <c r="AB120" i="105"/>
  <c r="G123" i="105"/>
  <c r="D125" i="105"/>
  <c r="V126" i="105"/>
  <c r="P129" i="105"/>
  <c r="V132" i="105"/>
  <c r="J133" i="105"/>
  <c r="AB134" i="105"/>
  <c r="D136" i="105"/>
  <c r="P136" i="105"/>
  <c r="J145" i="105"/>
  <c r="V146" i="105"/>
  <c r="AB147" i="105"/>
  <c r="D151" i="105"/>
  <c r="D152" i="105"/>
  <c r="D154" i="105"/>
  <c r="V155" i="105"/>
  <c r="AI157" i="105"/>
  <c r="P157" i="105"/>
  <c r="AH158" i="105"/>
  <c r="P158" i="105"/>
  <c r="D159" i="105"/>
  <c r="P160" i="105"/>
  <c r="AB160" i="105"/>
  <c r="D161" i="105"/>
  <c r="P161" i="105"/>
  <c r="D162" i="105"/>
  <c r="V163" i="105"/>
  <c r="J164" i="105"/>
  <c r="J171" i="105"/>
  <c r="Y174" i="105"/>
  <c r="AH175" i="105"/>
  <c r="J177" i="105"/>
  <c r="V184" i="105"/>
  <c r="AH187" i="105"/>
  <c r="AH44" i="106"/>
  <c r="AB63" i="106"/>
  <c r="AH68" i="106"/>
  <c r="J76" i="106"/>
  <c r="V81" i="106"/>
  <c r="AH111" i="106"/>
  <c r="V111" i="106"/>
  <c r="J114" i="106"/>
  <c r="AH119" i="106"/>
  <c r="D119" i="106"/>
  <c r="D137" i="106"/>
  <c r="AH137" i="106"/>
  <c r="AH22" i="108"/>
  <c r="D22" i="108"/>
  <c r="P39" i="108"/>
  <c r="AH147" i="105"/>
  <c r="D51" i="106"/>
  <c r="V53" i="106"/>
  <c r="AH106" i="106"/>
  <c r="P108" i="106"/>
  <c r="AH157" i="106"/>
  <c r="D157" i="106"/>
  <c r="AH115" i="102"/>
  <c r="J116" i="102"/>
  <c r="V116" i="102"/>
  <c r="AB130" i="102"/>
  <c r="P131" i="102"/>
  <c r="AB138" i="102"/>
  <c r="P141" i="102"/>
  <c r="S140" i="102"/>
  <c r="P148" i="102"/>
  <c r="D149" i="102"/>
  <c r="V153" i="102"/>
  <c r="AI157" i="102"/>
  <c r="AB161" i="102"/>
  <c r="AB163" i="102"/>
  <c r="P164" i="102"/>
  <c r="D165" i="102"/>
  <c r="P166" i="102"/>
  <c r="D167" i="102"/>
  <c r="V171" i="102"/>
  <c r="AI174" i="102"/>
  <c r="AB177" i="102"/>
  <c r="AB179" i="102"/>
  <c r="P180" i="102"/>
  <c r="D181" i="102"/>
  <c r="P182" i="102"/>
  <c r="D183" i="102"/>
  <c r="V185" i="102"/>
  <c r="V187" i="102"/>
  <c r="AH192" i="102"/>
  <c r="B15" i="102" s="1"/>
  <c r="D22" i="103"/>
  <c r="M21" i="103"/>
  <c r="V25" i="103"/>
  <c r="J26" i="103"/>
  <c r="AB26" i="103"/>
  <c r="P29" i="103"/>
  <c r="D30" i="103"/>
  <c r="V33" i="103"/>
  <c r="J34" i="103"/>
  <c r="AB34" i="103"/>
  <c r="P42" i="103"/>
  <c r="AH43" i="103"/>
  <c r="P43" i="103"/>
  <c r="AB45" i="103"/>
  <c r="P59" i="103"/>
  <c r="AB59" i="103"/>
  <c r="AH61" i="103"/>
  <c r="P67" i="103"/>
  <c r="AB67" i="103"/>
  <c r="AH69" i="103"/>
  <c r="AB75" i="103"/>
  <c r="P77" i="103"/>
  <c r="AB84" i="103"/>
  <c r="P85" i="103"/>
  <c r="AB94" i="103"/>
  <c r="P95" i="103"/>
  <c r="AB102" i="103"/>
  <c r="P103" i="103"/>
  <c r="J113" i="103"/>
  <c r="AB113" i="103"/>
  <c r="P114" i="103"/>
  <c r="AB114" i="103"/>
  <c r="AH116" i="103"/>
  <c r="V118" i="103"/>
  <c r="V125" i="103"/>
  <c r="V127" i="103"/>
  <c r="V129" i="103"/>
  <c r="V131" i="103"/>
  <c r="V133" i="103"/>
  <c r="V135" i="103"/>
  <c r="D142" i="103"/>
  <c r="V145" i="103"/>
  <c r="V146" i="103"/>
  <c r="AH152" i="103"/>
  <c r="V153" i="103"/>
  <c r="AH154" i="103"/>
  <c r="J155" i="103"/>
  <c r="V155" i="103"/>
  <c r="AI157" i="103"/>
  <c r="AB161" i="103"/>
  <c r="AB163" i="103"/>
  <c r="P164" i="103"/>
  <c r="D165" i="103"/>
  <c r="P166" i="103"/>
  <c r="D167" i="103"/>
  <c r="V171" i="103"/>
  <c r="AI174" i="103"/>
  <c r="AB177" i="103"/>
  <c r="AB179" i="103"/>
  <c r="P180" i="103"/>
  <c r="D181" i="103"/>
  <c r="P182" i="103"/>
  <c r="D183" i="103"/>
  <c r="V185" i="103"/>
  <c r="V187" i="103"/>
  <c r="AH192" i="103"/>
  <c r="B15" i="103" s="1"/>
  <c r="P22" i="104"/>
  <c r="D23" i="104"/>
  <c r="V23" i="104"/>
  <c r="V24" i="104"/>
  <c r="AB25" i="104"/>
  <c r="D27" i="104"/>
  <c r="V27" i="104"/>
  <c r="AH28" i="104"/>
  <c r="AB29" i="104"/>
  <c r="D31" i="104"/>
  <c r="V31" i="104"/>
  <c r="AH32" i="104"/>
  <c r="AB33" i="104"/>
  <c r="D35" i="104"/>
  <c r="V35" i="104"/>
  <c r="V36" i="104"/>
  <c r="AB39" i="104"/>
  <c r="D41" i="104"/>
  <c r="V41" i="104"/>
  <c r="AH42" i="104"/>
  <c r="AB43" i="104"/>
  <c r="D45" i="104"/>
  <c r="V45" i="104"/>
  <c r="AH46" i="104"/>
  <c r="AB47" i="104"/>
  <c r="D49" i="104"/>
  <c r="V49" i="104"/>
  <c r="AH50" i="104"/>
  <c r="AB51" i="104"/>
  <c r="D53" i="104"/>
  <c r="V53" i="104"/>
  <c r="P56" i="104"/>
  <c r="D57" i="104"/>
  <c r="V57" i="104"/>
  <c r="AB59" i="104"/>
  <c r="P60" i="104"/>
  <c r="D69" i="104"/>
  <c r="P70" i="104"/>
  <c r="D73" i="104"/>
  <c r="AB75" i="104"/>
  <c r="D77" i="104"/>
  <c r="J84" i="104"/>
  <c r="V84" i="104"/>
  <c r="V90" i="104"/>
  <c r="J91" i="104"/>
  <c r="AB93" i="104"/>
  <c r="V100" i="104"/>
  <c r="J101" i="104"/>
  <c r="V104" i="104"/>
  <c r="AB109" i="104"/>
  <c r="D124" i="104"/>
  <c r="V124" i="104"/>
  <c r="Y123" i="104"/>
  <c r="AB128" i="104"/>
  <c r="P129" i="104"/>
  <c r="D130" i="104"/>
  <c r="V132" i="104"/>
  <c r="V142" i="104"/>
  <c r="V144" i="104"/>
  <c r="P148" i="104"/>
  <c r="D149" i="104"/>
  <c r="V151" i="104"/>
  <c r="AB159" i="104"/>
  <c r="AB163" i="104"/>
  <c r="AB165" i="104"/>
  <c r="AB167" i="104"/>
  <c r="AB169" i="104"/>
  <c r="AH170" i="104"/>
  <c r="P170" i="104"/>
  <c r="D171" i="104"/>
  <c r="AH172" i="104"/>
  <c r="P172" i="104"/>
  <c r="AH174" i="104"/>
  <c r="AB175" i="104"/>
  <c r="P176" i="104"/>
  <c r="D177" i="104"/>
  <c r="P178" i="104"/>
  <c r="D179" i="104"/>
  <c r="P180" i="104"/>
  <c r="D181" i="104"/>
  <c r="P182" i="104"/>
  <c r="D183" i="104"/>
  <c r="V185" i="104"/>
  <c r="V187" i="104"/>
  <c r="V23" i="105"/>
  <c r="J24" i="105"/>
  <c r="AB27" i="105"/>
  <c r="P28" i="105"/>
  <c r="D29" i="105"/>
  <c r="V31" i="105"/>
  <c r="J32" i="105"/>
  <c r="AB35" i="105"/>
  <c r="P36" i="105"/>
  <c r="V39" i="105"/>
  <c r="P44" i="105"/>
  <c r="J46" i="105"/>
  <c r="AB48" i="105"/>
  <c r="AB49" i="105"/>
  <c r="V51" i="105"/>
  <c r="AI55" i="105"/>
  <c r="D61" i="105"/>
  <c r="P65" i="105"/>
  <c r="P66" i="105"/>
  <c r="D67" i="105"/>
  <c r="V67" i="105"/>
  <c r="P70" i="105"/>
  <c r="AB70" i="105"/>
  <c r="AB73" i="105"/>
  <c r="P75" i="105"/>
  <c r="AB81" i="105"/>
  <c r="P83" i="105"/>
  <c r="AB92" i="105"/>
  <c r="P94" i="105"/>
  <c r="V97" i="105"/>
  <c r="AB100" i="105"/>
  <c r="P102" i="105"/>
  <c r="AB108" i="105"/>
  <c r="P110" i="105"/>
  <c r="AB112" i="105"/>
  <c r="AB114" i="105"/>
  <c r="V119" i="105"/>
  <c r="J120" i="105"/>
  <c r="V120" i="105"/>
  <c r="P125" i="105"/>
  <c r="AB130" i="105"/>
  <c r="D132" i="105"/>
  <c r="Y140" i="105"/>
  <c r="AB142" i="105"/>
  <c r="D144" i="105"/>
  <c r="P144" i="105"/>
  <c r="D149" i="105"/>
  <c r="AB153" i="105"/>
  <c r="AB155" i="105"/>
  <c r="J158" i="105"/>
  <c r="Y157" i="105"/>
  <c r="J160" i="105"/>
  <c r="AB163" i="105"/>
  <c r="AH164" i="105"/>
  <c r="P164" i="105"/>
  <c r="D165" i="105"/>
  <c r="AH185" i="105"/>
  <c r="P74" i="106"/>
  <c r="D91" i="106"/>
  <c r="V97" i="106"/>
  <c r="J100" i="106"/>
  <c r="AB103" i="106"/>
  <c r="AB109" i="106"/>
  <c r="D113" i="106"/>
  <c r="S21" i="108"/>
  <c r="P23" i="108"/>
  <c r="AB49" i="102"/>
  <c r="AB51" i="102"/>
  <c r="AB53" i="102"/>
  <c r="AB57" i="102"/>
  <c r="AB59" i="102"/>
  <c r="AB61" i="102"/>
  <c r="AB63" i="102"/>
  <c r="AB65" i="102"/>
  <c r="AB67" i="102"/>
  <c r="AB69" i="102"/>
  <c r="V73" i="102"/>
  <c r="AH75" i="102"/>
  <c r="V76" i="102"/>
  <c r="D77" i="102"/>
  <c r="AH80" i="102"/>
  <c r="P80" i="102"/>
  <c r="D81" i="102"/>
  <c r="P81" i="102"/>
  <c r="AH82" i="102"/>
  <c r="P82" i="102"/>
  <c r="V85" i="102"/>
  <c r="P86" i="102"/>
  <c r="AB86" i="102"/>
  <c r="P87" i="102"/>
  <c r="D90" i="102"/>
  <c r="P90" i="102"/>
  <c r="D91" i="102"/>
  <c r="V92" i="102"/>
  <c r="D93" i="102"/>
  <c r="V94" i="102"/>
  <c r="J95" i="102"/>
  <c r="J97" i="102"/>
  <c r="AB100" i="102"/>
  <c r="AB102" i="102"/>
  <c r="P103" i="102"/>
  <c r="AB103" i="102"/>
  <c r="D104" i="102"/>
  <c r="P104" i="102"/>
  <c r="J107" i="102"/>
  <c r="V113" i="102"/>
  <c r="D115" i="102"/>
  <c r="P115" i="102"/>
  <c r="D116" i="102"/>
  <c r="AB116" i="102"/>
  <c r="AH117" i="102"/>
  <c r="J118" i="102"/>
  <c r="V118" i="102"/>
  <c r="AH119" i="102"/>
  <c r="J120" i="102"/>
  <c r="V120" i="102"/>
  <c r="AB124" i="102"/>
  <c r="AH125" i="102"/>
  <c r="P125" i="102"/>
  <c r="V128" i="102"/>
  <c r="J129" i="102"/>
  <c r="V131" i="102"/>
  <c r="J132" i="102"/>
  <c r="AB132" i="102"/>
  <c r="AH133" i="102"/>
  <c r="P133" i="102"/>
  <c r="M140" i="102"/>
  <c r="Y140" i="102"/>
  <c r="J142" i="102"/>
  <c r="AB142" i="102"/>
  <c r="AH143" i="102"/>
  <c r="P143" i="102"/>
  <c r="D146" i="102"/>
  <c r="AH146" i="102"/>
  <c r="J147" i="102"/>
  <c r="V147" i="102"/>
  <c r="AB149" i="102"/>
  <c r="P150" i="102"/>
  <c r="AB150" i="102"/>
  <c r="D151" i="102"/>
  <c r="P151" i="102"/>
  <c r="P152" i="102"/>
  <c r="AB152" i="102"/>
  <c r="D153" i="102"/>
  <c r="P153" i="102"/>
  <c r="D154" i="102"/>
  <c r="V155" i="102"/>
  <c r="V159" i="102"/>
  <c r="AB165" i="102"/>
  <c r="AB167" i="102"/>
  <c r="P168" i="102"/>
  <c r="AB168" i="102"/>
  <c r="D169" i="102"/>
  <c r="P169" i="102"/>
  <c r="P170" i="102"/>
  <c r="AB170" i="102"/>
  <c r="D171" i="102"/>
  <c r="P171" i="102"/>
  <c r="D172" i="102"/>
  <c r="V175" i="102"/>
  <c r="AB181" i="102"/>
  <c r="AB183" i="102"/>
  <c r="P184" i="102"/>
  <c r="AB184" i="102"/>
  <c r="D185" i="102"/>
  <c r="P185" i="102"/>
  <c r="P186" i="102"/>
  <c r="AB186" i="102"/>
  <c r="D187" i="102"/>
  <c r="P187" i="102"/>
  <c r="D188" i="102"/>
  <c r="V23" i="103"/>
  <c r="AI23" i="103" s="1"/>
  <c r="J24" i="103"/>
  <c r="AB24" i="103"/>
  <c r="P27" i="103"/>
  <c r="AI27" i="103" s="1"/>
  <c r="D28" i="103"/>
  <c r="V31" i="103"/>
  <c r="J32" i="103"/>
  <c r="AB32" i="103"/>
  <c r="P35" i="103"/>
  <c r="D36" i="103"/>
  <c r="V39" i="103"/>
  <c r="J40" i="103"/>
  <c r="AB40" i="103"/>
  <c r="P41" i="103"/>
  <c r="D44" i="103"/>
  <c r="V44" i="103"/>
  <c r="V45" i="103"/>
  <c r="AB46" i="103"/>
  <c r="AH50" i="103"/>
  <c r="AH56" i="103"/>
  <c r="V59" i="103"/>
  <c r="J60" i="103"/>
  <c r="AB60" i="103"/>
  <c r="AH62" i="103"/>
  <c r="P62" i="103"/>
  <c r="V67" i="103"/>
  <c r="J68" i="103"/>
  <c r="AB68" i="103"/>
  <c r="AH70" i="103"/>
  <c r="P70" i="103"/>
  <c r="J75" i="103"/>
  <c r="V75" i="103"/>
  <c r="V77" i="103"/>
  <c r="P78" i="103"/>
  <c r="AB78" i="103"/>
  <c r="AH79" i="103"/>
  <c r="P79" i="103"/>
  <c r="V85" i="103"/>
  <c r="J86" i="103"/>
  <c r="AB86" i="103"/>
  <c r="AH87" i="103"/>
  <c r="P87" i="103"/>
  <c r="V95" i="103"/>
  <c r="J96" i="103"/>
  <c r="AB96" i="103"/>
  <c r="AH97" i="103"/>
  <c r="P97" i="103"/>
  <c r="V103" i="103"/>
  <c r="J104" i="103"/>
  <c r="AB104" i="103"/>
  <c r="AI106" i="103"/>
  <c r="P107" i="103"/>
  <c r="J109" i="103"/>
  <c r="D112" i="103"/>
  <c r="P112" i="103"/>
  <c r="J114" i="103"/>
  <c r="P117" i="103"/>
  <c r="AB117" i="103"/>
  <c r="D118" i="103"/>
  <c r="J121" i="103"/>
  <c r="AB121" i="103"/>
  <c r="D123" i="103"/>
  <c r="D124" i="103"/>
  <c r="AB125" i="103"/>
  <c r="D126" i="103"/>
  <c r="AB127" i="103"/>
  <c r="D128" i="103"/>
  <c r="AB129" i="103"/>
  <c r="D130" i="103"/>
  <c r="AB131" i="103"/>
  <c r="D132" i="103"/>
  <c r="AB133" i="103"/>
  <c r="D134" i="103"/>
  <c r="AB135" i="103"/>
  <c r="P136" i="103"/>
  <c r="D137" i="103"/>
  <c r="P138" i="103"/>
  <c r="P141" i="103"/>
  <c r="AB145" i="103"/>
  <c r="AB146" i="103"/>
  <c r="AH147" i="103"/>
  <c r="P148" i="103"/>
  <c r="AB148" i="103"/>
  <c r="P150" i="103"/>
  <c r="AB150" i="103"/>
  <c r="P153" i="103"/>
  <c r="P155" i="103"/>
  <c r="D158" i="103"/>
  <c r="V159" i="103"/>
  <c r="AB165" i="103"/>
  <c r="AB167" i="103"/>
  <c r="P168" i="103"/>
  <c r="AB168" i="103"/>
  <c r="D169" i="103"/>
  <c r="P169" i="103"/>
  <c r="P170" i="103"/>
  <c r="AB170" i="103"/>
  <c r="D171" i="103"/>
  <c r="P171" i="103"/>
  <c r="D172" i="103"/>
  <c r="V175" i="103"/>
  <c r="AB181" i="103"/>
  <c r="AB183" i="103"/>
  <c r="P184" i="103"/>
  <c r="AB184" i="103"/>
  <c r="D185" i="103"/>
  <c r="P185" i="103"/>
  <c r="P186" i="103"/>
  <c r="AB186" i="103"/>
  <c r="D187" i="103"/>
  <c r="P187" i="103"/>
  <c r="D188" i="103"/>
  <c r="AH21" i="104"/>
  <c r="S191" i="104"/>
  <c r="D61" i="104"/>
  <c r="P62" i="104"/>
  <c r="V63" i="104"/>
  <c r="AB65" i="104"/>
  <c r="P66" i="104"/>
  <c r="D67" i="104"/>
  <c r="AB69" i="104"/>
  <c r="AB77" i="104"/>
  <c r="P78" i="104"/>
  <c r="D79" i="104"/>
  <c r="V79" i="104"/>
  <c r="AB81" i="104"/>
  <c r="D83" i="104"/>
  <c r="V86" i="104"/>
  <c r="J87" i="104"/>
  <c r="AI89" i="104"/>
  <c r="V92" i="104"/>
  <c r="J93" i="104"/>
  <c r="V96" i="104"/>
  <c r="J97" i="104"/>
  <c r="V102" i="104"/>
  <c r="J103" i="104"/>
  <c r="AB103" i="104"/>
  <c r="V108" i="104"/>
  <c r="AB110" i="104"/>
  <c r="J113" i="104"/>
  <c r="AB117" i="104"/>
  <c r="V120" i="104"/>
  <c r="J121" i="104"/>
  <c r="AB130" i="104"/>
  <c r="P131" i="104"/>
  <c r="D132" i="104"/>
  <c r="V136" i="104"/>
  <c r="V138" i="104"/>
  <c r="AI140" i="104"/>
  <c r="P141" i="104"/>
  <c r="D142" i="104"/>
  <c r="P143" i="104"/>
  <c r="D144" i="104"/>
  <c r="P150" i="104"/>
  <c r="D151" i="104"/>
  <c r="V153" i="104"/>
  <c r="AI157" i="104"/>
  <c r="AH158" i="104"/>
  <c r="V158" i="104"/>
  <c r="AH159" i="104"/>
  <c r="AH160" i="104"/>
  <c r="V160" i="104"/>
  <c r="V161" i="104"/>
  <c r="J162" i="104"/>
  <c r="J164" i="104"/>
  <c r="J166" i="104"/>
  <c r="J168" i="104"/>
  <c r="AH169" i="104"/>
  <c r="AB171" i="104"/>
  <c r="AH175" i="104"/>
  <c r="AB177" i="104"/>
  <c r="AB179" i="104"/>
  <c r="AB181" i="104"/>
  <c r="AB183" i="104"/>
  <c r="AH184" i="104"/>
  <c r="P184" i="104"/>
  <c r="D185" i="104"/>
  <c r="AH186" i="104"/>
  <c r="P186" i="104"/>
  <c r="D187" i="104"/>
  <c r="P188" i="104"/>
  <c r="D189" i="104"/>
  <c r="AH22" i="105"/>
  <c r="P22" i="105"/>
  <c r="D23" i="105"/>
  <c r="S21" i="105"/>
  <c r="V25" i="105"/>
  <c r="D26" i="105"/>
  <c r="J26" i="105"/>
  <c r="AB29" i="105"/>
  <c r="AH30" i="105"/>
  <c r="P30" i="105"/>
  <c r="D31" i="105"/>
  <c r="V33" i="105"/>
  <c r="D34" i="105"/>
  <c r="J34" i="105"/>
  <c r="D39" i="105"/>
  <c r="J42" i="105"/>
  <c r="AB42" i="105"/>
  <c r="AH43" i="105"/>
  <c r="P43" i="105"/>
  <c r="AB43" i="105"/>
  <c r="AH45" i="105"/>
  <c r="V47" i="105"/>
  <c r="P52" i="105"/>
  <c r="P56" i="105"/>
  <c r="J58" i="105"/>
  <c r="AB60" i="105"/>
  <c r="AB61" i="105"/>
  <c r="D63" i="105"/>
  <c r="V63" i="105"/>
  <c r="D65" i="105"/>
  <c r="P76" i="105"/>
  <c r="AB76" i="105"/>
  <c r="J80" i="105"/>
  <c r="P84" i="105"/>
  <c r="AB84" i="105"/>
  <c r="AI89" i="105"/>
  <c r="J92" i="105"/>
  <c r="P95" i="105"/>
  <c r="AB95" i="105"/>
  <c r="J100" i="105"/>
  <c r="P103" i="105"/>
  <c r="AB103" i="105"/>
  <c r="J108" i="105"/>
  <c r="P111" i="105"/>
  <c r="AB111" i="105"/>
  <c r="V113" i="105"/>
  <c r="V115" i="105"/>
  <c r="AB116" i="105"/>
  <c r="P117" i="105"/>
  <c r="P121" i="105"/>
  <c r="P126" i="105"/>
  <c r="AB126" i="105"/>
  <c r="D128" i="105"/>
  <c r="P133" i="105"/>
  <c r="AB133" i="105"/>
  <c r="AI140" i="105"/>
  <c r="AB143" i="105"/>
  <c r="AH145" i="105"/>
  <c r="P145" i="105"/>
  <c r="AB145" i="105"/>
  <c r="P150" i="105"/>
  <c r="V151" i="105"/>
  <c r="AH155" i="105"/>
  <c r="V161" i="105"/>
  <c r="J162" i="105"/>
  <c r="AH163" i="105"/>
  <c r="AB165" i="105"/>
  <c r="AH166" i="105"/>
  <c r="P166" i="105"/>
  <c r="D167" i="105"/>
  <c r="AH171" i="105"/>
  <c r="AI174" i="105"/>
  <c r="AH179" i="105"/>
  <c r="J185" i="105"/>
  <c r="AB26" i="106"/>
  <c r="AH32" i="106"/>
  <c r="J34" i="106"/>
  <c r="V43" i="106"/>
  <c r="AB49" i="106"/>
  <c r="D60" i="106"/>
  <c r="AH60" i="106"/>
  <c r="P66" i="106"/>
  <c r="P68" i="106"/>
  <c r="AH72" i="106"/>
  <c r="J82" i="106"/>
  <c r="AB85" i="106"/>
  <c r="P90" i="106"/>
  <c r="AH107" i="106"/>
  <c r="P112" i="106"/>
  <c r="AH123" i="106"/>
  <c r="J123" i="106"/>
  <c r="M140" i="106"/>
  <c r="J141" i="106"/>
  <c r="Y140" i="106"/>
  <c r="D150" i="106"/>
  <c r="AH174" i="106"/>
  <c r="J174" i="106"/>
  <c r="AE21" i="108"/>
  <c r="AB22" i="108"/>
  <c r="AH30" i="108"/>
  <c r="D30" i="108"/>
  <c r="D40" i="108"/>
  <c r="P167" i="105"/>
  <c r="P168" i="105"/>
  <c r="AB168" i="105"/>
  <c r="D169" i="105"/>
  <c r="P169" i="105"/>
  <c r="D170" i="105"/>
  <c r="V171" i="105"/>
  <c r="J172" i="105"/>
  <c r="V175" i="105"/>
  <c r="AB179" i="105"/>
  <c r="P180" i="105"/>
  <c r="AB180" i="105"/>
  <c r="D181" i="105"/>
  <c r="P181" i="105"/>
  <c r="P182" i="105"/>
  <c r="AB182" i="105"/>
  <c r="D183" i="105"/>
  <c r="P183" i="105"/>
  <c r="D184" i="105"/>
  <c r="V185" i="105"/>
  <c r="AB189" i="105"/>
  <c r="M191" i="106"/>
  <c r="Y191" i="106"/>
  <c r="J22" i="106"/>
  <c r="AH24" i="106"/>
  <c r="P24" i="106"/>
  <c r="P25" i="106"/>
  <c r="D26" i="106"/>
  <c r="P26" i="106"/>
  <c r="V29" i="106"/>
  <c r="P30" i="106"/>
  <c r="AB30" i="106"/>
  <c r="P31" i="106"/>
  <c r="AB31" i="106"/>
  <c r="J35" i="106"/>
  <c r="AB35" i="106"/>
  <c r="J36" i="106"/>
  <c r="AB36" i="106"/>
  <c r="J39" i="106"/>
  <c r="AB39" i="106"/>
  <c r="J40" i="106"/>
  <c r="AB40" i="106"/>
  <c r="AB41" i="106"/>
  <c r="AH42" i="106"/>
  <c r="AB46" i="106"/>
  <c r="P48" i="106"/>
  <c r="P49" i="106"/>
  <c r="V50" i="106"/>
  <c r="AB52" i="106"/>
  <c r="D62" i="106"/>
  <c r="P62" i="106"/>
  <c r="P63" i="106"/>
  <c r="V64" i="106"/>
  <c r="AB66" i="106"/>
  <c r="P67" i="106"/>
  <c r="AB67" i="106"/>
  <c r="D68" i="106"/>
  <c r="AB74" i="106"/>
  <c r="P75" i="106"/>
  <c r="D77" i="106"/>
  <c r="AB90" i="106"/>
  <c r="P91" i="106"/>
  <c r="AB98" i="106"/>
  <c r="P99" i="106"/>
  <c r="V108" i="106"/>
  <c r="AH109" i="106"/>
  <c r="AB112" i="106"/>
  <c r="P113" i="106"/>
  <c r="AH117" i="106"/>
  <c r="P120" i="106"/>
  <c r="J121" i="106"/>
  <c r="D125" i="106"/>
  <c r="D130" i="106"/>
  <c r="J132" i="106"/>
  <c r="AB133" i="106"/>
  <c r="P134" i="106"/>
  <c r="AB134" i="106"/>
  <c r="V135" i="106"/>
  <c r="D136" i="106"/>
  <c r="V137" i="106"/>
  <c r="J138" i="106"/>
  <c r="AB141" i="106"/>
  <c r="AB143" i="106"/>
  <c r="AH144" i="106"/>
  <c r="P144" i="106"/>
  <c r="AB144" i="106"/>
  <c r="D145" i="106"/>
  <c r="P145" i="106"/>
  <c r="D146" i="106"/>
  <c r="D148" i="106"/>
  <c r="V152" i="106"/>
  <c r="J153" i="106"/>
  <c r="J158" i="106"/>
  <c r="P160" i="106"/>
  <c r="V162" i="106"/>
  <c r="J163" i="106"/>
  <c r="AB163" i="106"/>
  <c r="S157" i="106"/>
  <c r="J166" i="106"/>
  <c r="P168" i="106"/>
  <c r="V170" i="106"/>
  <c r="J171" i="106"/>
  <c r="AB171" i="106"/>
  <c r="M174" i="106"/>
  <c r="V178" i="106"/>
  <c r="J179" i="106"/>
  <c r="AB179" i="106"/>
  <c r="D183" i="106"/>
  <c r="V186" i="106"/>
  <c r="J187" i="106"/>
  <c r="AB187" i="106"/>
  <c r="AH192" i="106"/>
  <c r="B15" i="106" s="1"/>
  <c r="G21" i="108"/>
  <c r="V23" i="108"/>
  <c r="J24" i="108"/>
  <c r="V26" i="108"/>
  <c r="J27" i="108"/>
  <c r="AB27" i="108"/>
  <c r="AH28" i="108"/>
  <c r="P28" i="108"/>
  <c r="V31" i="108"/>
  <c r="J32" i="108"/>
  <c r="V34" i="108"/>
  <c r="J35" i="108"/>
  <c r="AB35" i="108"/>
  <c r="AH36" i="108"/>
  <c r="P36" i="108"/>
  <c r="V42" i="108"/>
  <c r="J43" i="108"/>
  <c r="AB43" i="108"/>
  <c r="AH44" i="108"/>
  <c r="P44" i="108"/>
  <c r="V50" i="108"/>
  <c r="J51" i="108"/>
  <c r="AB51" i="108"/>
  <c r="AH52" i="108"/>
  <c r="P52" i="108"/>
  <c r="AH53" i="108"/>
  <c r="P57" i="108"/>
  <c r="J59" i="108"/>
  <c r="AB61" i="108"/>
  <c r="AB62" i="108"/>
  <c r="D64" i="108"/>
  <c r="V64" i="108"/>
  <c r="D65" i="108"/>
  <c r="J68" i="108"/>
  <c r="D69" i="108"/>
  <c r="AH70" i="108"/>
  <c r="P70" i="108"/>
  <c r="AI72" i="108"/>
  <c r="P77" i="108"/>
  <c r="J79" i="108"/>
  <c r="AB81" i="108"/>
  <c r="AB82" i="108"/>
  <c r="D84" i="108"/>
  <c r="V84" i="108"/>
  <c r="D85" i="108"/>
  <c r="P91" i="108"/>
  <c r="J93" i="108"/>
  <c r="AB104" i="108"/>
  <c r="D106" i="108"/>
  <c r="J107" i="108"/>
  <c r="V107" i="108"/>
  <c r="AB110" i="108"/>
  <c r="D111" i="108"/>
  <c r="P111" i="108"/>
  <c r="AB114" i="108"/>
  <c r="D115" i="108"/>
  <c r="P115" i="108"/>
  <c r="D116" i="108"/>
  <c r="V117" i="108"/>
  <c r="D118" i="108"/>
  <c r="AB118" i="108"/>
  <c r="D119" i="108"/>
  <c r="P119" i="108"/>
  <c r="P124" i="108"/>
  <c r="AB124" i="108"/>
  <c r="D126" i="108"/>
  <c r="D130" i="108"/>
  <c r="V132" i="108"/>
  <c r="J133" i="108"/>
  <c r="V133" i="108"/>
  <c r="V134" i="108"/>
  <c r="V135" i="108"/>
  <c r="J136" i="108"/>
  <c r="AI136" i="108" s="1"/>
  <c r="AB137" i="108"/>
  <c r="J138" i="108"/>
  <c r="M140" i="108"/>
  <c r="AE140" i="108"/>
  <c r="AH142" i="108"/>
  <c r="P142" i="108"/>
  <c r="AB142" i="108"/>
  <c r="D146" i="108"/>
  <c r="AH148" i="108"/>
  <c r="AH150" i="108"/>
  <c r="AB151" i="108"/>
  <c r="AB153" i="108"/>
  <c r="P155" i="108"/>
  <c r="D157" i="108"/>
  <c r="D158" i="108"/>
  <c r="AB158" i="108"/>
  <c r="AB160" i="108"/>
  <c r="G157" i="108"/>
  <c r="AH161" i="108"/>
  <c r="AH162" i="108"/>
  <c r="V162" i="108"/>
  <c r="AH163" i="108"/>
  <c r="J164" i="108"/>
  <c r="V164" i="108"/>
  <c r="AH165" i="108"/>
  <c r="AH167" i="108"/>
  <c r="P170" i="108"/>
  <c r="P172" i="108"/>
  <c r="D174" i="108"/>
  <c r="AH175" i="108"/>
  <c r="P180" i="108"/>
  <c r="P182" i="108"/>
  <c r="P183" i="108"/>
  <c r="D184" i="108"/>
  <c r="AB184" i="108"/>
  <c r="P185" i="108"/>
  <c r="D186" i="108"/>
  <c r="AB186" i="108"/>
  <c r="AH187" i="108"/>
  <c r="V188" i="108"/>
  <c r="P189" i="108"/>
  <c r="J22" i="107"/>
  <c r="AB22" i="107"/>
  <c r="S21" i="107"/>
  <c r="P25" i="107"/>
  <c r="D26" i="107"/>
  <c r="AH29" i="107"/>
  <c r="J30" i="107"/>
  <c r="AB30" i="107"/>
  <c r="P33" i="107"/>
  <c r="D34" i="107"/>
  <c r="D38" i="107"/>
  <c r="P41" i="107"/>
  <c r="D42" i="107"/>
  <c r="AH45" i="107"/>
  <c r="D47" i="107"/>
  <c r="V47" i="107"/>
  <c r="AH50" i="107"/>
  <c r="AI55" i="107"/>
  <c r="P55" i="107"/>
  <c r="V56" i="107"/>
  <c r="J57" i="107"/>
  <c r="V60" i="107"/>
  <c r="J61" i="107"/>
  <c r="AB61" i="107"/>
  <c r="V66" i="107"/>
  <c r="J67" i="107"/>
  <c r="V67" i="107"/>
  <c r="P68" i="107"/>
  <c r="V74" i="107"/>
  <c r="J75" i="107"/>
  <c r="J78" i="107"/>
  <c r="AH82" i="107"/>
  <c r="D92" i="107"/>
  <c r="V94" i="107"/>
  <c r="J95" i="107"/>
  <c r="J98" i="107"/>
  <c r="V104" i="107"/>
  <c r="P106" i="107"/>
  <c r="J108" i="107"/>
  <c r="D109" i="107"/>
  <c r="V112" i="107"/>
  <c r="J113" i="107"/>
  <c r="AB113" i="107"/>
  <c r="D117" i="107"/>
  <c r="V120" i="107"/>
  <c r="J121" i="107"/>
  <c r="AB121" i="107"/>
  <c r="Y123" i="107"/>
  <c r="M123" i="107"/>
  <c r="D130" i="107"/>
  <c r="AB130" i="107"/>
  <c r="D132" i="107"/>
  <c r="AB132" i="107"/>
  <c r="D134" i="107"/>
  <c r="AB134" i="107"/>
  <c r="D136" i="107"/>
  <c r="AB136" i="107"/>
  <c r="V137" i="107"/>
  <c r="AB143" i="107"/>
  <c r="P144" i="107"/>
  <c r="V146" i="107"/>
  <c r="J149" i="107"/>
  <c r="AB149" i="107"/>
  <c r="AB152" i="107"/>
  <c r="D154" i="107"/>
  <c r="AI157" i="107"/>
  <c r="P157" i="107"/>
  <c r="D159" i="107"/>
  <c r="D160" i="107"/>
  <c r="V162" i="107"/>
  <c r="J163" i="107"/>
  <c r="V163" i="107"/>
  <c r="V168" i="107"/>
  <c r="J169" i="107"/>
  <c r="D174" i="107"/>
  <c r="D175" i="107"/>
  <c r="AB177" i="107"/>
  <c r="V184" i="107"/>
  <c r="J185" i="107"/>
  <c r="AB185" i="107"/>
  <c r="D189" i="107"/>
  <c r="D21" i="109"/>
  <c r="P22" i="109"/>
  <c r="AB23" i="109"/>
  <c r="P24" i="109"/>
  <c r="AB25" i="109"/>
  <c r="P26" i="109"/>
  <c r="AB27" i="109"/>
  <c r="P28" i="109"/>
  <c r="AB29" i="109"/>
  <c r="P30" i="109"/>
  <c r="AB31" i="109"/>
  <c r="P32" i="109"/>
  <c r="AB33" i="109"/>
  <c r="P34" i="109"/>
  <c r="AB35" i="109"/>
  <c r="P36" i="109"/>
  <c r="AH39" i="109"/>
  <c r="AH41" i="109"/>
  <c r="AH43" i="109"/>
  <c r="AH45" i="109"/>
  <c r="AB48" i="109"/>
  <c r="D49" i="109"/>
  <c r="AH50" i="109"/>
  <c r="J52" i="109"/>
  <c r="J53" i="109"/>
  <c r="V53" i="109"/>
  <c r="AI55" i="109"/>
  <c r="P55" i="109"/>
  <c r="P56" i="109"/>
  <c r="P58" i="109"/>
  <c r="P59" i="109"/>
  <c r="P62" i="109"/>
  <c r="AH67" i="109"/>
  <c r="P68" i="109"/>
  <c r="J73" i="109"/>
  <c r="V77" i="109"/>
  <c r="D79" i="109"/>
  <c r="P79" i="109"/>
  <c r="P83" i="109"/>
  <c r="D84" i="109"/>
  <c r="AH84" i="109"/>
  <c r="J85" i="109"/>
  <c r="V85" i="109"/>
  <c r="AB87" i="109"/>
  <c r="AB91" i="109"/>
  <c r="P92" i="109"/>
  <c r="D93" i="109"/>
  <c r="AB94" i="109"/>
  <c r="P95" i="109"/>
  <c r="D96" i="109"/>
  <c r="V96" i="109"/>
  <c r="P97" i="109"/>
  <c r="D98" i="109"/>
  <c r="P99" i="109"/>
  <c r="D100" i="109"/>
  <c r="V100" i="109"/>
  <c r="AB109" i="109"/>
  <c r="P110" i="109"/>
  <c r="D111" i="109"/>
  <c r="AB112" i="109"/>
  <c r="P113" i="109"/>
  <c r="D114" i="109"/>
  <c r="V114" i="109"/>
  <c r="P115" i="109"/>
  <c r="D116" i="109"/>
  <c r="J117" i="109"/>
  <c r="AB119" i="109"/>
  <c r="AB120" i="109"/>
  <c r="AH123" i="109"/>
  <c r="D124" i="109"/>
  <c r="AH125" i="109"/>
  <c r="J128" i="109"/>
  <c r="V128" i="109"/>
  <c r="AB129" i="109"/>
  <c r="J132" i="109"/>
  <c r="AB133" i="109"/>
  <c r="J136" i="109"/>
  <c r="AB137" i="109"/>
  <c r="D138" i="109"/>
  <c r="D140" i="109"/>
  <c r="AB141" i="109"/>
  <c r="P142" i="109"/>
  <c r="D143" i="109"/>
  <c r="AB145" i="109"/>
  <c r="P147" i="109"/>
  <c r="AB147" i="109"/>
  <c r="D148" i="109"/>
  <c r="P148" i="109"/>
  <c r="J149" i="109"/>
  <c r="AH151" i="109"/>
  <c r="P151" i="109"/>
  <c r="AB151" i="109"/>
  <c r="D152" i="109"/>
  <c r="P152" i="109"/>
  <c r="J153" i="109"/>
  <c r="P155" i="109"/>
  <c r="AB155" i="109"/>
  <c r="V160" i="109"/>
  <c r="D161" i="109"/>
  <c r="D164" i="109"/>
  <c r="V164" i="109"/>
  <c r="V168" i="109"/>
  <c r="J169" i="109"/>
  <c r="AB172" i="109"/>
  <c r="J175" i="109"/>
  <c r="S174" i="109"/>
  <c r="AB178" i="109"/>
  <c r="AH179" i="109"/>
  <c r="P179" i="109"/>
  <c r="AB186" i="109"/>
  <c r="AH187" i="109"/>
  <c r="P187" i="109"/>
  <c r="P22" i="110"/>
  <c r="D23" i="110"/>
  <c r="AH26" i="110"/>
  <c r="J27" i="110"/>
  <c r="AB27" i="110"/>
  <c r="P30" i="110"/>
  <c r="D31" i="110"/>
  <c r="V34" i="110"/>
  <c r="J35" i="110"/>
  <c r="AB35" i="110"/>
  <c r="D39" i="110"/>
  <c r="AH42" i="110"/>
  <c r="J43" i="110"/>
  <c r="AB43" i="110"/>
  <c r="D48" i="110"/>
  <c r="J50" i="110"/>
  <c r="V50" i="110"/>
  <c r="AH51" i="110"/>
  <c r="V52" i="110"/>
  <c r="AH53" i="110"/>
  <c r="AI55" i="110"/>
  <c r="J57" i="110"/>
  <c r="J59" i="110"/>
  <c r="J61" i="110"/>
  <c r="AH64" i="110"/>
  <c r="V64" i="110"/>
  <c r="AH66" i="110"/>
  <c r="V66" i="110"/>
  <c r="AB67" i="110"/>
  <c r="P68" i="110"/>
  <c r="P75" i="110"/>
  <c r="D76" i="110"/>
  <c r="V76" i="110"/>
  <c r="AH77" i="110"/>
  <c r="J78" i="110"/>
  <c r="V78" i="110"/>
  <c r="AH82" i="110"/>
  <c r="AB83" i="110"/>
  <c r="P84" i="110"/>
  <c r="D89" i="110"/>
  <c r="AB90" i="110"/>
  <c r="P91" i="110"/>
  <c r="D92" i="110"/>
  <c r="V92" i="110"/>
  <c r="P93" i="110"/>
  <c r="D94" i="110"/>
  <c r="V94" i="110"/>
  <c r="AH98" i="110"/>
  <c r="AB99" i="110"/>
  <c r="P100" i="110"/>
  <c r="AB104" i="110"/>
  <c r="D106" i="110"/>
  <c r="P107" i="110"/>
  <c r="D108" i="110"/>
  <c r="V108" i="110"/>
  <c r="P109" i="110"/>
  <c r="D110" i="110"/>
  <c r="V110" i="110"/>
  <c r="AH114" i="110"/>
  <c r="AB115" i="110"/>
  <c r="P116" i="110"/>
  <c r="AB120" i="110"/>
  <c r="D121" i="110"/>
  <c r="V124" i="110"/>
  <c r="J125" i="110"/>
  <c r="J127" i="110"/>
  <c r="V128" i="110"/>
  <c r="J129" i="110"/>
  <c r="P132" i="110"/>
  <c r="D133" i="110"/>
  <c r="P133" i="110"/>
  <c r="P136" i="110"/>
  <c r="AB136" i="110"/>
  <c r="D137" i="110"/>
  <c r="P137" i="110"/>
  <c r="AB143" i="110"/>
  <c r="J144" i="110"/>
  <c r="AB144" i="110"/>
  <c r="J147" i="110"/>
  <c r="AB148" i="110"/>
  <c r="P149" i="110"/>
  <c r="AB149" i="110"/>
  <c r="V150" i="110"/>
  <c r="AB152" i="110"/>
  <c r="AH153" i="110"/>
  <c r="P153" i="110"/>
  <c r="D155" i="110"/>
  <c r="D158" i="110"/>
  <c r="D162" i="110"/>
  <c r="D167" i="110"/>
  <c r="J169" i="110"/>
  <c r="AB170" i="110"/>
  <c r="P171" i="110"/>
  <c r="AB171" i="110"/>
  <c r="V172" i="110"/>
  <c r="D176" i="110"/>
  <c r="D181" i="110"/>
  <c r="J183" i="110"/>
  <c r="AB184" i="110"/>
  <c r="P185" i="110"/>
  <c r="AB185" i="110"/>
  <c r="V186" i="110"/>
  <c r="AB188" i="110"/>
  <c r="AH189" i="110"/>
  <c r="P189" i="110"/>
  <c r="AH192" i="110"/>
  <c r="B15" i="110" s="1"/>
  <c r="AH21" i="111"/>
  <c r="M21" i="111"/>
  <c r="V24" i="111"/>
  <c r="J25" i="111"/>
  <c r="AB25" i="111"/>
  <c r="P28" i="111"/>
  <c r="AH29" i="111"/>
  <c r="V30" i="111"/>
  <c r="J34" i="111"/>
  <c r="AB34" i="111"/>
  <c r="AH35" i="111"/>
  <c r="P35" i="111"/>
  <c r="AB35" i="111"/>
  <c r="P36" i="111"/>
  <c r="P43" i="111"/>
  <c r="AH44" i="111"/>
  <c r="P44" i="111"/>
  <c r="AH45" i="111"/>
  <c r="V45" i="111"/>
  <c r="J47" i="111"/>
  <c r="AB48" i="111"/>
  <c r="J49" i="111"/>
  <c r="AH50" i="111"/>
  <c r="P50" i="111"/>
  <c r="V53" i="111"/>
  <c r="J56" i="111"/>
  <c r="J57" i="111"/>
  <c r="AB57" i="111"/>
  <c r="AH58" i="111"/>
  <c r="P58" i="111"/>
  <c r="V61" i="111"/>
  <c r="J62" i="111"/>
  <c r="V64" i="111"/>
  <c r="J65" i="111"/>
  <c r="AB65" i="111"/>
  <c r="AH66" i="111"/>
  <c r="P66" i="111"/>
  <c r="V69" i="111"/>
  <c r="J73" i="111"/>
  <c r="AB73" i="111"/>
  <c r="P74" i="111"/>
  <c r="AH76" i="111"/>
  <c r="P76" i="111"/>
  <c r="J78" i="111"/>
  <c r="P81" i="111"/>
  <c r="AB81" i="111"/>
  <c r="D82" i="111"/>
  <c r="V90" i="111"/>
  <c r="J91" i="111"/>
  <c r="V91" i="111"/>
  <c r="P92" i="111"/>
  <c r="V94" i="111"/>
  <c r="J95" i="111"/>
  <c r="V95" i="111"/>
  <c r="V98" i="111"/>
  <c r="J99" i="111"/>
  <c r="V99" i="111"/>
  <c r="P100" i="111"/>
  <c r="V104" i="111"/>
  <c r="P106" i="111"/>
  <c r="P108" i="111"/>
  <c r="AH114" i="111"/>
  <c r="D116" i="111"/>
  <c r="P116" i="111"/>
  <c r="AH117" i="111"/>
  <c r="P117" i="111"/>
  <c r="V118" i="111"/>
  <c r="J119" i="111"/>
  <c r="AB120" i="111"/>
  <c r="P121" i="111"/>
  <c r="AB121" i="111"/>
  <c r="D123" i="111"/>
  <c r="V125" i="111"/>
  <c r="J126" i="111"/>
  <c r="V126" i="111"/>
  <c r="P133" i="111"/>
  <c r="D134" i="111"/>
  <c r="V137" i="111"/>
  <c r="J138" i="111"/>
  <c r="D144" i="111"/>
  <c r="AH146" i="111"/>
  <c r="V149" i="111"/>
  <c r="AB153" i="111"/>
  <c r="AB155" i="111"/>
  <c r="D157" i="111"/>
  <c r="J158" i="111"/>
  <c r="Y157" i="111"/>
  <c r="J160" i="111"/>
  <c r="AB163" i="111"/>
  <c r="AH164" i="111"/>
  <c r="P164" i="111"/>
  <c r="AB164" i="111"/>
  <c r="D165" i="111"/>
  <c r="P165" i="111"/>
  <c r="D166" i="111"/>
  <c r="D168" i="111"/>
  <c r="V169" i="111"/>
  <c r="J170" i="111"/>
  <c r="AB177" i="111"/>
  <c r="P178" i="111"/>
  <c r="D179" i="111"/>
  <c r="P179" i="111"/>
  <c r="D182" i="111"/>
  <c r="V183" i="111"/>
  <c r="AB187" i="111"/>
  <c r="AH188" i="111"/>
  <c r="P188" i="111"/>
  <c r="AB188" i="111"/>
  <c r="D189" i="111"/>
  <c r="P189" i="111"/>
  <c r="AB22" i="112"/>
  <c r="P23" i="112"/>
  <c r="AB24" i="112"/>
  <c r="P25" i="112"/>
  <c r="AB26" i="112"/>
  <c r="P27" i="112"/>
  <c r="AB28" i="112"/>
  <c r="P29" i="112"/>
  <c r="AB30" i="112"/>
  <c r="P31" i="112"/>
  <c r="AB32" i="112"/>
  <c r="P33" i="112"/>
  <c r="AB34" i="112"/>
  <c r="P35" i="112"/>
  <c r="AB36" i="112"/>
  <c r="P40" i="112"/>
  <c r="AH41" i="112"/>
  <c r="P41" i="112"/>
  <c r="AB41" i="112"/>
  <c r="D42" i="112"/>
  <c r="J45" i="112"/>
  <c r="AB45" i="112"/>
  <c r="P46" i="112"/>
  <c r="AB46" i="112"/>
  <c r="V47" i="112"/>
  <c r="AH48" i="112"/>
  <c r="V50" i="112"/>
  <c r="V51" i="112"/>
  <c r="J56" i="112"/>
  <c r="V61" i="112"/>
  <c r="J62" i="112"/>
  <c r="P63" i="112"/>
  <c r="AB63" i="112"/>
  <c r="V69" i="112"/>
  <c r="J70" i="112"/>
  <c r="AH73" i="112"/>
  <c r="P73" i="112"/>
  <c r="V76" i="112"/>
  <c r="J77" i="112"/>
  <c r="J78" i="112"/>
  <c r="AB79" i="112"/>
  <c r="J80" i="112"/>
  <c r="AH81" i="112"/>
  <c r="P81" i="112"/>
  <c r="V84" i="112"/>
  <c r="J85" i="112"/>
  <c r="J86" i="112"/>
  <c r="AB87" i="112"/>
  <c r="V91" i="112"/>
  <c r="P92" i="112"/>
  <c r="AB92" i="112"/>
  <c r="V96" i="112"/>
  <c r="J97" i="112"/>
  <c r="V97" i="112"/>
  <c r="V99" i="112"/>
  <c r="P100" i="112"/>
  <c r="AB100" i="112"/>
  <c r="V104" i="112"/>
  <c r="AH109" i="112"/>
  <c r="J112" i="112"/>
  <c r="V113" i="112"/>
  <c r="J114" i="112"/>
  <c r="AB114" i="112"/>
  <c r="V115" i="112"/>
  <c r="AH116" i="112"/>
  <c r="P116" i="112"/>
  <c r="AH118" i="112"/>
  <c r="AB121" i="112"/>
  <c r="D123" i="112"/>
  <c r="AB124" i="112"/>
  <c r="J128" i="112"/>
  <c r="V128" i="112"/>
  <c r="D129" i="112"/>
  <c r="J130" i="112"/>
  <c r="AB132" i="112"/>
  <c r="J136" i="112"/>
  <c r="V136" i="112"/>
  <c r="D137" i="112"/>
  <c r="J138" i="112"/>
  <c r="AI140" i="112"/>
  <c r="J141" i="112"/>
  <c r="J146" i="112"/>
  <c r="J150" i="112"/>
  <c r="J154" i="112"/>
  <c r="V158" i="112"/>
  <c r="J159" i="112"/>
  <c r="V159" i="112"/>
  <c r="P160" i="112"/>
  <c r="V162" i="112"/>
  <c r="J163" i="112"/>
  <c r="V163" i="112"/>
  <c r="P164" i="112"/>
  <c r="V166" i="112"/>
  <c r="J167" i="112"/>
  <c r="V167" i="112"/>
  <c r="P168" i="112"/>
  <c r="V172" i="112"/>
  <c r="P174" i="112"/>
  <c r="G174" i="112"/>
  <c r="Y174" i="112"/>
  <c r="D177" i="112"/>
  <c r="V180" i="112"/>
  <c r="J181" i="112"/>
  <c r="AB181" i="112"/>
  <c r="D185" i="112"/>
  <c r="V188" i="112"/>
  <c r="J189" i="112"/>
  <c r="S21" i="113"/>
  <c r="AI21" i="113"/>
  <c r="AB22" i="113"/>
  <c r="AB24" i="113"/>
  <c r="AB26" i="113"/>
  <c r="AB28" i="113"/>
  <c r="AB30" i="113"/>
  <c r="AB53" i="113"/>
  <c r="AI55" i="113"/>
  <c r="AH58" i="113"/>
  <c r="AH62" i="113"/>
  <c r="AH66" i="113"/>
  <c r="P66" i="113"/>
  <c r="AH70" i="113"/>
  <c r="AH73" i="113"/>
  <c r="AH77" i="113"/>
  <c r="AH83" i="113"/>
  <c r="AB83" i="113"/>
  <c r="AH91" i="113"/>
  <c r="AB91" i="113"/>
  <c r="D101" i="113"/>
  <c r="P104" i="113"/>
  <c r="AH99" i="108"/>
  <c r="AH109" i="108"/>
  <c r="AH27" i="107"/>
  <c r="AH48" i="107"/>
  <c r="AH100" i="107"/>
  <c r="AE157" i="107"/>
  <c r="AH40" i="109"/>
  <c r="AH44" i="109"/>
  <c r="G123" i="110"/>
  <c r="AH152" i="110"/>
  <c r="AH188" i="110"/>
  <c r="G157" i="112"/>
  <c r="AH40" i="113"/>
  <c r="AH44" i="113"/>
  <c r="AH46" i="113"/>
  <c r="P143" i="113"/>
  <c r="AH148" i="113"/>
  <c r="D148" i="113"/>
  <c r="AH157" i="113"/>
  <c r="D157" i="113"/>
  <c r="J166" i="105"/>
  <c r="J168" i="105"/>
  <c r="AH169" i="105"/>
  <c r="AB171" i="105"/>
  <c r="AH172" i="105"/>
  <c r="P172" i="105"/>
  <c r="AB172" i="105"/>
  <c r="AH174" i="105"/>
  <c r="AB175" i="105"/>
  <c r="P176" i="105"/>
  <c r="AB176" i="105"/>
  <c r="D177" i="105"/>
  <c r="P177" i="105"/>
  <c r="D178" i="105"/>
  <c r="V179" i="105"/>
  <c r="AH183" i="105"/>
  <c r="AB185" i="105"/>
  <c r="P186" i="105"/>
  <c r="AB186" i="105"/>
  <c r="D187" i="105"/>
  <c r="P187" i="105"/>
  <c r="D188" i="105"/>
  <c r="AH22" i="106"/>
  <c r="D24" i="106"/>
  <c r="V24" i="106"/>
  <c r="AH28" i="106"/>
  <c r="J31" i="106"/>
  <c r="J32" i="106"/>
  <c r="V33" i="106"/>
  <c r="AH35" i="106"/>
  <c r="V36" i="106"/>
  <c r="AH38" i="106"/>
  <c r="AI38" i="106"/>
  <c r="AH39" i="106"/>
  <c r="V40" i="106"/>
  <c r="D41" i="106"/>
  <c r="D42" i="106"/>
  <c r="D45" i="106"/>
  <c r="D47" i="106"/>
  <c r="AB50" i="106"/>
  <c r="P51" i="106"/>
  <c r="AB51" i="106"/>
  <c r="D52" i="106"/>
  <c r="D56" i="106"/>
  <c r="P56" i="106"/>
  <c r="D61" i="106"/>
  <c r="AB64" i="106"/>
  <c r="P65" i="106"/>
  <c r="AB65" i="106"/>
  <c r="V66" i="106"/>
  <c r="AB68" i="106"/>
  <c r="P69" i="106"/>
  <c r="P73" i="106"/>
  <c r="D74" i="106"/>
  <c r="D78" i="106"/>
  <c r="P78" i="106"/>
  <c r="AB84" i="106"/>
  <c r="P85" i="106"/>
  <c r="AB94" i="106"/>
  <c r="P95" i="106"/>
  <c r="AB102" i="106"/>
  <c r="P103" i="106"/>
  <c r="AI106" i="106"/>
  <c r="AB108" i="106"/>
  <c r="P109" i="106"/>
  <c r="V112" i="106"/>
  <c r="AH113" i="106"/>
  <c r="AB116" i="106"/>
  <c r="P117" i="106"/>
  <c r="P121" i="106"/>
  <c r="AB121" i="106"/>
  <c r="AH129" i="106"/>
  <c r="D131" i="106"/>
  <c r="P131" i="106"/>
  <c r="AH132" i="106"/>
  <c r="P132" i="106"/>
  <c r="V133" i="106"/>
  <c r="J134" i="106"/>
  <c r="AB135" i="106"/>
  <c r="AB137" i="106"/>
  <c r="P138" i="106"/>
  <c r="AB138" i="106"/>
  <c r="AH140" i="106"/>
  <c r="D142" i="106"/>
  <c r="V143" i="106"/>
  <c r="J144" i="106"/>
  <c r="AH145" i="106"/>
  <c r="AB147" i="106"/>
  <c r="AB149" i="106"/>
  <c r="V154" i="106"/>
  <c r="J155" i="106"/>
  <c r="V155" i="106"/>
  <c r="V160" i="106"/>
  <c r="J161" i="106"/>
  <c r="AE157" i="106"/>
  <c r="V168" i="106"/>
  <c r="J169" i="106"/>
  <c r="V169" i="106"/>
  <c r="J175" i="106"/>
  <c r="AB175" i="106"/>
  <c r="D179" i="106"/>
  <c r="V182" i="106"/>
  <c r="J183" i="106"/>
  <c r="AB183" i="106"/>
  <c r="D187" i="106"/>
  <c r="J23" i="108"/>
  <c r="AB23" i="108"/>
  <c r="AH24" i="108"/>
  <c r="P24" i="108"/>
  <c r="V27" i="108"/>
  <c r="D28" i="108"/>
  <c r="J28" i="108"/>
  <c r="V30" i="108"/>
  <c r="J31" i="108"/>
  <c r="AB31" i="108"/>
  <c r="AH32" i="108"/>
  <c r="P32" i="108"/>
  <c r="V35" i="108"/>
  <c r="D36" i="108"/>
  <c r="J36" i="108"/>
  <c r="J39" i="108"/>
  <c r="AB39" i="108"/>
  <c r="AH40" i="108"/>
  <c r="P40" i="108"/>
  <c r="V46" i="108"/>
  <c r="J47" i="108"/>
  <c r="AB47" i="108"/>
  <c r="AH48" i="108"/>
  <c r="P48" i="108"/>
  <c r="AH49" i="108"/>
  <c r="V51" i="108"/>
  <c r="D52" i="108"/>
  <c r="J52" i="108"/>
  <c r="P58" i="108"/>
  <c r="AH59" i="108"/>
  <c r="P59" i="108"/>
  <c r="AB59" i="108"/>
  <c r="AH60" i="108"/>
  <c r="J63" i="108"/>
  <c r="AB63" i="108"/>
  <c r="P64" i="108"/>
  <c r="AB64" i="108"/>
  <c r="V65" i="108"/>
  <c r="AH66" i="108"/>
  <c r="V68" i="108"/>
  <c r="V69" i="108"/>
  <c r="D73" i="108"/>
  <c r="AH74" i="108"/>
  <c r="J76" i="108"/>
  <c r="P78" i="108"/>
  <c r="AH79" i="108"/>
  <c r="P79" i="108"/>
  <c r="AB79" i="108"/>
  <c r="AH80" i="108"/>
  <c r="J83" i="108"/>
  <c r="AB83" i="108"/>
  <c r="P84" i="108"/>
  <c r="AB84" i="108"/>
  <c r="V85" i="108"/>
  <c r="AH86" i="108"/>
  <c r="J90" i="108"/>
  <c r="P92" i="108"/>
  <c r="AH93" i="108"/>
  <c r="P93" i="108"/>
  <c r="AB93" i="108"/>
  <c r="AH94" i="108"/>
  <c r="D107" i="108"/>
  <c r="AB108" i="108"/>
  <c r="AH112" i="108"/>
  <c r="V112" i="108"/>
  <c r="AB115" i="108"/>
  <c r="AB117" i="108"/>
  <c r="AH120" i="108"/>
  <c r="V120" i="108"/>
  <c r="AI123" i="108"/>
  <c r="V124" i="108"/>
  <c r="V127" i="108"/>
  <c r="V131" i="108"/>
  <c r="J132" i="108"/>
  <c r="AB132" i="108"/>
  <c r="D134" i="108"/>
  <c r="P134" i="108"/>
  <c r="V143" i="108"/>
  <c r="J144" i="108"/>
  <c r="AB144" i="108"/>
  <c r="V145" i="108"/>
  <c r="P147" i="108"/>
  <c r="P148" i="108"/>
  <c r="P149" i="108"/>
  <c r="P150" i="108"/>
  <c r="V151" i="108"/>
  <c r="D152" i="108"/>
  <c r="J153" i="108"/>
  <c r="V153" i="108"/>
  <c r="D154" i="108"/>
  <c r="AI157" i="108"/>
  <c r="AH159" i="108"/>
  <c r="P162" i="108"/>
  <c r="P164" i="108"/>
  <c r="AB166" i="108"/>
  <c r="AB168" i="108"/>
  <c r="P169" i="108"/>
  <c r="D170" i="108"/>
  <c r="AH170" i="108"/>
  <c r="V170" i="108"/>
  <c r="AH171" i="108"/>
  <c r="J172" i="108"/>
  <c r="V172" i="108"/>
  <c r="AB176" i="108"/>
  <c r="P177" i="108"/>
  <c r="D178" i="108"/>
  <c r="AB178" i="108"/>
  <c r="P179" i="108"/>
  <c r="D180" i="108"/>
  <c r="AH180" i="108"/>
  <c r="V180" i="108"/>
  <c r="P181" i="108"/>
  <c r="D182" i="108"/>
  <c r="V182" i="108"/>
  <c r="J187" i="108"/>
  <c r="P188" i="108"/>
  <c r="D22" i="107"/>
  <c r="M21" i="107"/>
  <c r="AH25" i="107"/>
  <c r="J26" i="107"/>
  <c r="AB26" i="107"/>
  <c r="P29" i="107"/>
  <c r="D30" i="107"/>
  <c r="AH33" i="107"/>
  <c r="J34" i="107"/>
  <c r="AB34" i="107"/>
  <c r="AH41" i="107"/>
  <c r="J42" i="107"/>
  <c r="AB42" i="107"/>
  <c r="P45" i="107"/>
  <c r="V46" i="107"/>
  <c r="D51" i="107"/>
  <c r="V51" i="107"/>
  <c r="V58" i="107"/>
  <c r="J59" i="107"/>
  <c r="V59" i="107"/>
  <c r="P60" i="107"/>
  <c r="V64" i="107"/>
  <c r="J65" i="107"/>
  <c r="V68" i="107"/>
  <c r="J69" i="107"/>
  <c r="AB69" i="107"/>
  <c r="AH74" i="107"/>
  <c r="V82" i="107"/>
  <c r="J83" i="107"/>
  <c r="J86" i="107"/>
  <c r="J90" i="107"/>
  <c r="AH94" i="107"/>
  <c r="V98" i="107"/>
  <c r="J99" i="107"/>
  <c r="J101" i="107"/>
  <c r="P104" i="107"/>
  <c r="V108" i="107"/>
  <c r="J109" i="107"/>
  <c r="AB109" i="107"/>
  <c r="D113" i="107"/>
  <c r="V116" i="107"/>
  <c r="J117" i="107"/>
  <c r="AB117" i="107"/>
  <c r="D121" i="107"/>
  <c r="AB126" i="107"/>
  <c r="AH127" i="107"/>
  <c r="P127" i="107"/>
  <c r="J129" i="107"/>
  <c r="AB129" i="107"/>
  <c r="J131" i="107"/>
  <c r="AB131" i="107"/>
  <c r="J133" i="107"/>
  <c r="AB133" i="107"/>
  <c r="J135" i="107"/>
  <c r="AB135" i="107"/>
  <c r="AB137" i="107"/>
  <c r="P138" i="107"/>
  <c r="V143" i="107"/>
  <c r="AB148" i="107"/>
  <c r="J153" i="107"/>
  <c r="AB153" i="107"/>
  <c r="J158" i="107"/>
  <c r="V158" i="107"/>
  <c r="J159" i="107"/>
  <c r="AH159" i="107"/>
  <c r="P162" i="107"/>
  <c r="V164" i="107"/>
  <c r="J165" i="107"/>
  <c r="AB165" i="107"/>
  <c r="D169" i="107"/>
  <c r="V172" i="107"/>
  <c r="J175" i="107"/>
  <c r="P177" i="107"/>
  <c r="V180" i="107"/>
  <c r="J181" i="107"/>
  <c r="AB181" i="107"/>
  <c r="V188" i="107"/>
  <c r="J189" i="107"/>
  <c r="AH22" i="109"/>
  <c r="P23" i="109"/>
  <c r="D24" i="109"/>
  <c r="V24" i="109"/>
  <c r="P25" i="109"/>
  <c r="D26" i="109"/>
  <c r="AH26" i="109"/>
  <c r="P27" i="109"/>
  <c r="D28" i="109"/>
  <c r="V28" i="109"/>
  <c r="P29" i="109"/>
  <c r="D30" i="109"/>
  <c r="AH30" i="109"/>
  <c r="P31" i="109"/>
  <c r="D32" i="109"/>
  <c r="V32" i="109"/>
  <c r="P33" i="109"/>
  <c r="D34" i="109"/>
  <c r="AH34" i="109"/>
  <c r="P35" i="109"/>
  <c r="D36" i="109"/>
  <c r="V36" i="109"/>
  <c r="D39" i="109"/>
  <c r="AB40" i="109"/>
  <c r="D41" i="109"/>
  <c r="AB42" i="109"/>
  <c r="D43" i="109"/>
  <c r="AB44" i="109"/>
  <c r="D45" i="109"/>
  <c r="AH46" i="109"/>
  <c r="J48" i="109"/>
  <c r="J49" i="109"/>
  <c r="V49" i="109"/>
  <c r="AB52" i="109"/>
  <c r="D53" i="109"/>
  <c r="AH56" i="109"/>
  <c r="V56" i="109"/>
  <c r="J57" i="109"/>
  <c r="AH58" i="109"/>
  <c r="V58" i="109"/>
  <c r="P60" i="109"/>
  <c r="AB63" i="109"/>
  <c r="P64" i="109"/>
  <c r="V73" i="109"/>
  <c r="D75" i="109"/>
  <c r="P75" i="109"/>
  <c r="V81" i="109"/>
  <c r="J84" i="109"/>
  <c r="P84" i="109"/>
  <c r="AB84" i="109"/>
  <c r="AB85" i="109"/>
  <c r="P87" i="109"/>
  <c r="D90" i="109"/>
  <c r="P91" i="109"/>
  <c r="D92" i="109"/>
  <c r="V92" i="109"/>
  <c r="AB99" i="109"/>
  <c r="P100" i="109"/>
  <c r="D101" i="109"/>
  <c r="AB102" i="109"/>
  <c r="P103" i="109"/>
  <c r="D104" i="109"/>
  <c r="V104" i="109"/>
  <c r="J106" i="109"/>
  <c r="P107" i="109"/>
  <c r="D108" i="109"/>
  <c r="P109" i="109"/>
  <c r="D110" i="109"/>
  <c r="V110" i="109"/>
  <c r="P117" i="109"/>
  <c r="AB117" i="109"/>
  <c r="J121" i="109"/>
  <c r="J124" i="109"/>
  <c r="V124" i="109"/>
  <c r="AB127" i="109"/>
  <c r="J130" i="109"/>
  <c r="AB131" i="109"/>
  <c r="J134" i="109"/>
  <c r="AB135" i="109"/>
  <c r="J137" i="109"/>
  <c r="AI140" i="109"/>
  <c r="AB143" i="109"/>
  <c r="D144" i="109"/>
  <c r="AH148" i="109"/>
  <c r="AH149" i="109"/>
  <c r="P149" i="109"/>
  <c r="AH152" i="109"/>
  <c r="P153" i="109"/>
  <c r="AB158" i="109"/>
  <c r="AB160" i="109"/>
  <c r="M157" i="109"/>
  <c r="AB162" i="109"/>
  <c r="AB164" i="109"/>
  <c r="AB166" i="109"/>
  <c r="AB168" i="109"/>
  <c r="AH169" i="109"/>
  <c r="P169" i="109"/>
  <c r="V172" i="109"/>
  <c r="AH175" i="109"/>
  <c r="P175" i="109"/>
  <c r="Y174" i="109"/>
  <c r="V178" i="109"/>
  <c r="AB182" i="109"/>
  <c r="AH183" i="109"/>
  <c r="P183" i="109"/>
  <c r="G191" i="110"/>
  <c r="M191" i="110"/>
  <c r="S191" i="110"/>
  <c r="Y191" i="110"/>
  <c r="AE191" i="110"/>
  <c r="V22" i="110"/>
  <c r="J23" i="110"/>
  <c r="AB23" i="110"/>
  <c r="P26" i="110"/>
  <c r="D27" i="110"/>
  <c r="AH30" i="110"/>
  <c r="J31" i="110"/>
  <c r="AB31" i="110"/>
  <c r="P34" i="110"/>
  <c r="D35" i="110"/>
  <c r="J39" i="110"/>
  <c r="AB39" i="110"/>
  <c r="P42" i="110"/>
  <c r="D43" i="110"/>
  <c r="D44" i="110"/>
  <c r="J46" i="110"/>
  <c r="V46" i="110"/>
  <c r="J47" i="110"/>
  <c r="AB47" i="110"/>
  <c r="J51" i="110"/>
  <c r="D55" i="110"/>
  <c r="AB56" i="110"/>
  <c r="AB58" i="110"/>
  <c r="AB60" i="110"/>
  <c r="P63" i="110"/>
  <c r="P64" i="110"/>
  <c r="P65" i="110"/>
  <c r="P66" i="110"/>
  <c r="P67" i="110"/>
  <c r="D68" i="110"/>
  <c r="V68" i="110"/>
  <c r="J69" i="110"/>
  <c r="AB75" i="110"/>
  <c r="P76" i="110"/>
  <c r="P78" i="110"/>
  <c r="P79" i="110"/>
  <c r="D80" i="110"/>
  <c r="AB80" i="110"/>
  <c r="D81" i="110"/>
  <c r="AB82" i="110"/>
  <c r="P83" i="110"/>
  <c r="D84" i="110"/>
  <c r="P85" i="110"/>
  <c r="D86" i="110"/>
  <c r="V86" i="110"/>
  <c r="AI89" i="110"/>
  <c r="AB91" i="110"/>
  <c r="P92" i="110"/>
  <c r="AB96" i="110"/>
  <c r="D97" i="110"/>
  <c r="AB98" i="110"/>
  <c r="P99" i="110"/>
  <c r="D100" i="110"/>
  <c r="V100" i="110"/>
  <c r="P101" i="110"/>
  <c r="D102" i="110"/>
  <c r="V102" i="110"/>
  <c r="AB107" i="110"/>
  <c r="P108" i="110"/>
  <c r="AB112" i="110"/>
  <c r="D113" i="110"/>
  <c r="AB114" i="110"/>
  <c r="P115" i="110"/>
  <c r="D116" i="110"/>
  <c r="V116" i="110"/>
  <c r="P117" i="110"/>
  <c r="D118" i="110"/>
  <c r="V118" i="110"/>
  <c r="J124" i="110"/>
  <c r="AB124" i="110"/>
  <c r="AH125" i="110"/>
  <c r="P125" i="110"/>
  <c r="P128" i="110"/>
  <c r="P130" i="110"/>
  <c r="AH133" i="110"/>
  <c r="P134" i="110"/>
  <c r="AH137" i="110"/>
  <c r="P138" i="110"/>
  <c r="AI140" i="110"/>
  <c r="M140" i="110"/>
  <c r="V141" i="110"/>
  <c r="J145" i="110"/>
  <c r="P146" i="110"/>
  <c r="AH147" i="110"/>
  <c r="P147" i="110"/>
  <c r="V148" i="110"/>
  <c r="J149" i="110"/>
  <c r="AB150" i="110"/>
  <c r="P151" i="110"/>
  <c r="AB151" i="110"/>
  <c r="D152" i="110"/>
  <c r="AB158" i="110"/>
  <c r="AH159" i="110"/>
  <c r="P159" i="110"/>
  <c r="D161" i="110"/>
  <c r="AH166" i="110"/>
  <c r="D168" i="110"/>
  <c r="P168" i="110"/>
  <c r="AH169" i="110"/>
  <c r="P169" i="110"/>
  <c r="V170" i="110"/>
  <c r="J171" i="110"/>
  <c r="AB172" i="110"/>
  <c r="AH180" i="110"/>
  <c r="D182" i="110"/>
  <c r="P182" i="110"/>
  <c r="AH183" i="110"/>
  <c r="P183" i="110"/>
  <c r="V184" i="110"/>
  <c r="J185" i="110"/>
  <c r="AB186" i="110"/>
  <c r="P187" i="110"/>
  <c r="AB187" i="110"/>
  <c r="D188" i="110"/>
  <c r="AI21" i="111"/>
  <c r="P24" i="111"/>
  <c r="AH25" i="111"/>
  <c r="V28" i="111"/>
  <c r="J29" i="111"/>
  <c r="AB29" i="111"/>
  <c r="AB32" i="111"/>
  <c r="J33" i="111"/>
  <c r="AB33" i="111"/>
  <c r="AI38" i="111"/>
  <c r="AH39" i="111"/>
  <c r="J41" i="111"/>
  <c r="V43" i="111"/>
  <c r="AH46" i="111"/>
  <c r="P46" i="111"/>
  <c r="V49" i="111"/>
  <c r="J51" i="111"/>
  <c r="AB52" i="111"/>
  <c r="J53" i="111"/>
  <c r="AH56" i="111"/>
  <c r="V57" i="111"/>
  <c r="J58" i="111"/>
  <c r="V60" i="111"/>
  <c r="J61" i="111"/>
  <c r="AB61" i="111"/>
  <c r="AH62" i="111"/>
  <c r="P62" i="111"/>
  <c r="V65" i="111"/>
  <c r="J66" i="111"/>
  <c r="V68" i="111"/>
  <c r="J69" i="111"/>
  <c r="AB69" i="111"/>
  <c r="AH70" i="111"/>
  <c r="P70" i="111"/>
  <c r="P79" i="111"/>
  <c r="J81" i="111"/>
  <c r="AB83" i="111"/>
  <c r="J86" i="111"/>
  <c r="AH90" i="111"/>
  <c r="V92" i="111"/>
  <c r="J93" i="111"/>
  <c r="AB93" i="111"/>
  <c r="V96" i="111"/>
  <c r="J97" i="111"/>
  <c r="AB97" i="111"/>
  <c r="AH98" i="111"/>
  <c r="V100" i="111"/>
  <c r="J101" i="111"/>
  <c r="AB101" i="111"/>
  <c r="V108" i="111"/>
  <c r="V109" i="111"/>
  <c r="D115" i="111"/>
  <c r="J117" i="111"/>
  <c r="AB118" i="111"/>
  <c r="P119" i="111"/>
  <c r="AB119" i="111"/>
  <c r="V120" i="111"/>
  <c r="P125" i="111"/>
  <c r="V127" i="111"/>
  <c r="J128" i="111"/>
  <c r="AB128" i="111"/>
  <c r="J131" i="111"/>
  <c r="V133" i="111"/>
  <c r="J134" i="111"/>
  <c r="P137" i="111"/>
  <c r="D138" i="111"/>
  <c r="AI140" i="111"/>
  <c r="AE140" i="111"/>
  <c r="V143" i="111"/>
  <c r="J144" i="111"/>
  <c r="D147" i="111"/>
  <c r="P147" i="111"/>
  <c r="AB149" i="111"/>
  <c r="P150" i="111"/>
  <c r="AB150" i="111"/>
  <c r="D151" i="111"/>
  <c r="P151" i="111"/>
  <c r="D152" i="111"/>
  <c r="D154" i="111"/>
  <c r="V155" i="111"/>
  <c r="AI157" i="111"/>
  <c r="AH158" i="111"/>
  <c r="P158" i="111"/>
  <c r="D159" i="111"/>
  <c r="P160" i="111"/>
  <c r="AB160" i="111"/>
  <c r="D161" i="111"/>
  <c r="P161" i="111"/>
  <c r="D162" i="111"/>
  <c r="V163" i="111"/>
  <c r="J164" i="111"/>
  <c r="AH165" i="111"/>
  <c r="AB167" i="111"/>
  <c r="AB169" i="111"/>
  <c r="P170" i="111"/>
  <c r="AB170" i="111"/>
  <c r="D171" i="111"/>
  <c r="P171" i="111"/>
  <c r="D172" i="111"/>
  <c r="D175" i="111"/>
  <c r="P175" i="111"/>
  <c r="D176" i="111"/>
  <c r="V177" i="111"/>
  <c r="AB181" i="111"/>
  <c r="AB183" i="111"/>
  <c r="P184" i="111"/>
  <c r="AB184" i="111"/>
  <c r="D185" i="111"/>
  <c r="P185" i="111"/>
  <c r="D186" i="111"/>
  <c r="V187" i="111"/>
  <c r="J188" i="111"/>
  <c r="AH192" i="111"/>
  <c r="B15" i="111" s="1"/>
  <c r="D21" i="112"/>
  <c r="P22" i="112"/>
  <c r="D23" i="112"/>
  <c r="V23" i="112"/>
  <c r="P24" i="112"/>
  <c r="D25" i="112"/>
  <c r="V25" i="112"/>
  <c r="P26" i="112"/>
  <c r="D27" i="112"/>
  <c r="V27" i="112"/>
  <c r="P28" i="112"/>
  <c r="D29" i="112"/>
  <c r="V29" i="112"/>
  <c r="P30" i="112"/>
  <c r="D31" i="112"/>
  <c r="V31" i="112"/>
  <c r="P32" i="112"/>
  <c r="D33" i="112"/>
  <c r="V33" i="112"/>
  <c r="P34" i="112"/>
  <c r="D35" i="112"/>
  <c r="V35" i="112"/>
  <c r="P36" i="112"/>
  <c r="P39" i="112"/>
  <c r="J41" i="112"/>
  <c r="AB43" i="112"/>
  <c r="AB44" i="112"/>
  <c r="D46" i="112"/>
  <c r="V46" i="112"/>
  <c r="D47" i="112"/>
  <c r="J50" i="112"/>
  <c r="D52" i="112"/>
  <c r="P52" i="112"/>
  <c r="V56" i="112"/>
  <c r="V57" i="112"/>
  <c r="J58" i="112"/>
  <c r="P59" i="112"/>
  <c r="AB59" i="112"/>
  <c r="V65" i="112"/>
  <c r="J66" i="112"/>
  <c r="P67" i="112"/>
  <c r="AB67" i="112"/>
  <c r="J73" i="112"/>
  <c r="J74" i="112"/>
  <c r="AB75" i="112"/>
  <c r="J76" i="112"/>
  <c r="AH77" i="112"/>
  <c r="P77" i="112"/>
  <c r="V80" i="112"/>
  <c r="J81" i="112"/>
  <c r="J82" i="112"/>
  <c r="AB83" i="112"/>
  <c r="J84" i="112"/>
  <c r="AH85" i="112"/>
  <c r="P85" i="112"/>
  <c r="V92" i="112"/>
  <c r="J93" i="112"/>
  <c r="V93" i="112"/>
  <c r="V95" i="112"/>
  <c r="P96" i="112"/>
  <c r="AB96" i="112"/>
  <c r="V100" i="112"/>
  <c r="J101" i="112"/>
  <c r="V101" i="112"/>
  <c r="V103" i="112"/>
  <c r="P104" i="112"/>
  <c r="AB104" i="112"/>
  <c r="J109" i="112"/>
  <c r="AB109" i="112"/>
  <c r="P111" i="112"/>
  <c r="V117" i="112"/>
  <c r="P120" i="112"/>
  <c r="G123" i="112"/>
  <c r="P124" i="112"/>
  <c r="D125" i="112"/>
  <c r="V125" i="112"/>
  <c r="P126" i="112"/>
  <c r="AB127" i="112"/>
  <c r="D128" i="112"/>
  <c r="AB128" i="112"/>
  <c r="AB129" i="112"/>
  <c r="D130" i="112"/>
  <c r="P132" i="112"/>
  <c r="D133" i="112"/>
  <c r="V133" i="112"/>
  <c r="P134" i="112"/>
  <c r="AB135" i="112"/>
  <c r="D136" i="112"/>
  <c r="AB136" i="112"/>
  <c r="AB137" i="112"/>
  <c r="D138" i="112"/>
  <c r="D140" i="112"/>
  <c r="P141" i="112"/>
  <c r="AB141" i="112"/>
  <c r="AH142" i="112"/>
  <c r="P142" i="112"/>
  <c r="J143" i="112"/>
  <c r="AB143" i="112"/>
  <c r="P145" i="112"/>
  <c r="M157" i="112"/>
  <c r="AH158" i="112"/>
  <c r="AE157" i="112"/>
  <c r="V160" i="112"/>
  <c r="J161" i="112"/>
  <c r="AB161" i="112"/>
  <c r="V164" i="112"/>
  <c r="J165" i="112"/>
  <c r="AB165" i="112"/>
  <c r="V168" i="112"/>
  <c r="J169" i="112"/>
  <c r="P172" i="112"/>
  <c r="AE174" i="112"/>
  <c r="V176" i="112"/>
  <c r="J177" i="112"/>
  <c r="AB177" i="112"/>
  <c r="D181" i="112"/>
  <c r="V184" i="112"/>
  <c r="J185" i="112"/>
  <c r="AB185" i="112"/>
  <c r="D189" i="112"/>
  <c r="V22" i="113"/>
  <c r="D23" i="113"/>
  <c r="V24" i="113"/>
  <c r="D25" i="113"/>
  <c r="AH26" i="113"/>
  <c r="D27" i="113"/>
  <c r="V28" i="113"/>
  <c r="D29" i="113"/>
  <c r="AH34" i="113"/>
  <c r="AB49" i="113"/>
  <c r="D93" i="113"/>
  <c r="V158" i="113"/>
  <c r="D161" i="113"/>
  <c r="AH161" i="113"/>
  <c r="P163" i="113"/>
  <c r="AI123" i="106"/>
  <c r="AH124" i="106"/>
  <c r="G157" i="106"/>
  <c r="G174" i="106"/>
  <c r="Y174" i="106"/>
  <c r="Y191" i="108"/>
  <c r="AH26" i="108"/>
  <c r="AH34" i="108"/>
  <c r="AH42" i="108"/>
  <c r="D46" i="108"/>
  <c r="AH50" i="108"/>
  <c r="AH51" i="108"/>
  <c r="D56" i="108"/>
  <c r="D58" i="108"/>
  <c r="AH67" i="108"/>
  <c r="AH68" i="108"/>
  <c r="D76" i="108"/>
  <c r="D78" i="108"/>
  <c r="AH87" i="108"/>
  <c r="AI89" i="108"/>
  <c r="D90" i="108"/>
  <c r="D92" i="108"/>
  <c r="AH104" i="108"/>
  <c r="AH111" i="108"/>
  <c r="AH115" i="108"/>
  <c r="AH116" i="108"/>
  <c r="AH119" i="108"/>
  <c r="AH125" i="108"/>
  <c r="AH129" i="108"/>
  <c r="S140" i="108"/>
  <c r="AH146" i="108"/>
  <c r="AH158" i="108"/>
  <c r="J166" i="108"/>
  <c r="J176" i="108"/>
  <c r="J177" i="108"/>
  <c r="AH183" i="108"/>
  <c r="AH184" i="108"/>
  <c r="AH185" i="108"/>
  <c r="AH189" i="108"/>
  <c r="AH192" i="108"/>
  <c r="B15" i="108" s="1"/>
  <c r="AH39" i="107"/>
  <c r="AH52" i="107"/>
  <c r="AH70" i="107"/>
  <c r="AH125" i="107"/>
  <c r="S157" i="107"/>
  <c r="G174" i="107"/>
  <c r="Y174" i="107"/>
  <c r="AH192" i="107"/>
  <c r="B15" i="107" s="1"/>
  <c r="AH48" i="109"/>
  <c r="V52" i="109"/>
  <c r="AH82" i="109"/>
  <c r="J86" i="109"/>
  <c r="M123" i="109"/>
  <c r="Y157" i="109"/>
  <c r="AH158" i="109"/>
  <c r="AH162" i="109"/>
  <c r="AH163" i="109"/>
  <c r="AH166" i="109"/>
  <c r="D171" i="109"/>
  <c r="M174" i="109"/>
  <c r="AE174" i="109"/>
  <c r="D177" i="109"/>
  <c r="AH181" i="109"/>
  <c r="D185" i="109"/>
  <c r="AH189" i="109"/>
  <c r="AH192" i="109"/>
  <c r="B15" i="109" s="1"/>
  <c r="AH36" i="110"/>
  <c r="J56" i="110"/>
  <c r="J58" i="110"/>
  <c r="J60" i="110"/>
  <c r="J79" i="110"/>
  <c r="G157" i="110"/>
  <c r="Y157" i="110"/>
  <c r="AH161" i="110"/>
  <c r="AI174" i="110"/>
  <c r="AH175" i="110"/>
  <c r="Y191" i="111"/>
  <c r="AH23" i="111"/>
  <c r="D41" i="111"/>
  <c r="AH43" i="111"/>
  <c r="AH49" i="111"/>
  <c r="AI55" i="111"/>
  <c r="AH57" i="111"/>
  <c r="D60" i="111"/>
  <c r="AH64" i="111"/>
  <c r="D68" i="111"/>
  <c r="AH80" i="111"/>
  <c r="AH108" i="111"/>
  <c r="AH111" i="111"/>
  <c r="AH115" i="111"/>
  <c r="AH129" i="111"/>
  <c r="M140" i="111"/>
  <c r="M157" i="111"/>
  <c r="AH169" i="111"/>
  <c r="AH172" i="111"/>
  <c r="AH174" i="111"/>
  <c r="AH183" i="111"/>
  <c r="AH40" i="112"/>
  <c r="AH62" i="112"/>
  <c r="AH70" i="112"/>
  <c r="AH91" i="112"/>
  <c r="AH99" i="112"/>
  <c r="S123" i="112"/>
  <c r="J127" i="112"/>
  <c r="J131" i="112"/>
  <c r="J135" i="112"/>
  <c r="AH150" i="112"/>
  <c r="AH157" i="112"/>
  <c r="AH23" i="113"/>
  <c r="AH25" i="113"/>
  <c r="AH27" i="113"/>
  <c r="D30" i="113"/>
  <c r="AH38" i="113"/>
  <c r="AH48" i="113"/>
  <c r="AB48" i="113"/>
  <c r="P84" i="113"/>
  <c r="AH87" i="113"/>
  <c r="P92" i="113"/>
  <c r="AB93" i="113"/>
  <c r="AB95" i="113"/>
  <c r="AB107" i="113"/>
  <c r="AB111" i="113"/>
  <c r="J155" i="113"/>
  <c r="J29" i="113"/>
  <c r="J31" i="113"/>
  <c r="J33" i="113"/>
  <c r="J35" i="113"/>
  <c r="AI38" i="113"/>
  <c r="AH39" i="113"/>
  <c r="P39" i="113"/>
  <c r="AB39" i="113"/>
  <c r="D40" i="113"/>
  <c r="P40" i="113"/>
  <c r="AH41" i="113"/>
  <c r="P41" i="113"/>
  <c r="AB41" i="113"/>
  <c r="D42" i="113"/>
  <c r="P42" i="113"/>
  <c r="AH43" i="113"/>
  <c r="P43" i="113"/>
  <c r="AB43" i="113"/>
  <c r="D44" i="113"/>
  <c r="P44" i="113"/>
  <c r="AH45" i="113"/>
  <c r="P45" i="113"/>
  <c r="AB45" i="113"/>
  <c r="D46" i="113"/>
  <c r="P46" i="113"/>
  <c r="P47" i="113"/>
  <c r="AB47" i="113"/>
  <c r="J51" i="113"/>
  <c r="V51" i="113"/>
  <c r="V53" i="113"/>
  <c r="AB57" i="113"/>
  <c r="J58" i="113"/>
  <c r="D59" i="113"/>
  <c r="P59" i="113"/>
  <c r="V62" i="113"/>
  <c r="J64" i="113"/>
  <c r="AB65" i="113"/>
  <c r="J66" i="113"/>
  <c r="D67" i="113"/>
  <c r="P67" i="113"/>
  <c r="V70" i="113"/>
  <c r="D74" i="113"/>
  <c r="P74" i="113"/>
  <c r="V76" i="113"/>
  <c r="V78" i="113"/>
  <c r="V79" i="113"/>
  <c r="J80" i="113"/>
  <c r="AB80" i="113"/>
  <c r="AH81" i="113"/>
  <c r="P81" i="113"/>
  <c r="V87" i="113"/>
  <c r="V109" i="113"/>
  <c r="J110" i="113"/>
  <c r="V110" i="113"/>
  <c r="J111" i="113"/>
  <c r="AB112" i="113"/>
  <c r="V114" i="113"/>
  <c r="D117" i="113"/>
  <c r="P117" i="113"/>
  <c r="V118" i="113"/>
  <c r="D121" i="113"/>
  <c r="P121" i="113"/>
  <c r="D128" i="113"/>
  <c r="V128" i="113"/>
  <c r="J129" i="113"/>
  <c r="V129" i="113"/>
  <c r="J130" i="113"/>
  <c r="AH132" i="113"/>
  <c r="P132" i="113"/>
  <c r="P133" i="113"/>
  <c r="V134" i="113"/>
  <c r="V135" i="113"/>
  <c r="AB136" i="113"/>
  <c r="AB137" i="113"/>
  <c r="P138" i="113"/>
  <c r="AB138" i="113"/>
  <c r="P141" i="113"/>
  <c r="AB141" i="113"/>
  <c r="AH142" i="113"/>
  <c r="S140" i="113"/>
  <c r="V143" i="113"/>
  <c r="D144" i="113"/>
  <c r="AB147" i="113"/>
  <c r="AB149" i="113"/>
  <c r="AB151" i="113"/>
  <c r="AB153" i="113"/>
  <c r="AB155" i="113"/>
  <c r="V159" i="113"/>
  <c r="D160" i="113"/>
  <c r="D163" i="113"/>
  <c r="V163" i="113"/>
  <c r="D164" i="113"/>
  <c r="V167" i="113"/>
  <c r="J168" i="113"/>
  <c r="AB171" i="113"/>
  <c r="AH172" i="113"/>
  <c r="P172" i="113"/>
  <c r="Y174" i="113"/>
  <c r="M174" i="113"/>
  <c r="V177" i="113"/>
  <c r="AH178" i="113"/>
  <c r="AB181" i="113"/>
  <c r="AH182" i="113"/>
  <c r="P182" i="113"/>
  <c r="V185" i="113"/>
  <c r="J186" i="113"/>
  <c r="AB189" i="113"/>
  <c r="M21" i="114"/>
  <c r="S21" i="114"/>
  <c r="AE21" i="114"/>
  <c r="D22" i="114"/>
  <c r="AH22" i="114"/>
  <c r="P23" i="114"/>
  <c r="D24" i="114"/>
  <c r="V24" i="114"/>
  <c r="P25" i="114"/>
  <c r="D26" i="114"/>
  <c r="V26" i="114"/>
  <c r="P27" i="114"/>
  <c r="D28" i="114"/>
  <c r="AB30" i="114"/>
  <c r="AB31" i="114"/>
  <c r="D33" i="114"/>
  <c r="V33" i="114"/>
  <c r="D34" i="114"/>
  <c r="D39" i="114"/>
  <c r="V39" i="114"/>
  <c r="D40" i="114"/>
  <c r="J43" i="114"/>
  <c r="D45" i="114"/>
  <c r="P45" i="114"/>
  <c r="J47" i="114"/>
  <c r="P49" i="114"/>
  <c r="AH50" i="114"/>
  <c r="P50" i="114"/>
  <c r="AB50" i="114"/>
  <c r="D51" i="114"/>
  <c r="P57" i="114"/>
  <c r="AB57" i="114"/>
  <c r="V64" i="114"/>
  <c r="J65" i="114"/>
  <c r="AB65" i="114"/>
  <c r="AH66" i="114"/>
  <c r="P66" i="114"/>
  <c r="V73" i="114"/>
  <c r="D74" i="114"/>
  <c r="J74" i="114"/>
  <c r="V76" i="114"/>
  <c r="J77" i="114"/>
  <c r="AB77" i="114"/>
  <c r="P78" i="114"/>
  <c r="V81" i="114"/>
  <c r="J82" i="114"/>
  <c r="V84" i="114"/>
  <c r="J85" i="114"/>
  <c r="AB85" i="114"/>
  <c r="P86" i="114"/>
  <c r="AB87" i="114"/>
  <c r="D89" i="114"/>
  <c r="D92" i="114"/>
  <c r="J93" i="114"/>
  <c r="D96" i="114"/>
  <c r="J97" i="114"/>
  <c r="D100" i="114"/>
  <c r="J101" i="114"/>
  <c r="D104" i="114"/>
  <c r="AI106" i="114"/>
  <c r="V107" i="114"/>
  <c r="P110" i="114"/>
  <c r="D111" i="114"/>
  <c r="AH111" i="114"/>
  <c r="J112" i="114"/>
  <c r="V112" i="114"/>
  <c r="D113" i="114"/>
  <c r="AH113" i="114"/>
  <c r="J114" i="114"/>
  <c r="V114" i="114"/>
  <c r="P119" i="114"/>
  <c r="AB119" i="114"/>
  <c r="P121" i="114"/>
  <c r="AB121" i="114"/>
  <c r="AE123" i="114"/>
  <c r="S123" i="114"/>
  <c r="V127" i="114"/>
  <c r="J128" i="114"/>
  <c r="V128" i="114"/>
  <c r="J129" i="114"/>
  <c r="AB130" i="114"/>
  <c r="AH131" i="114"/>
  <c r="P131" i="114"/>
  <c r="V135" i="114"/>
  <c r="J136" i="114"/>
  <c r="V136" i="114"/>
  <c r="J137" i="114"/>
  <c r="AB138" i="114"/>
  <c r="V143" i="114"/>
  <c r="J144" i="114"/>
  <c r="V144" i="114"/>
  <c r="J145" i="114"/>
  <c r="P146" i="114"/>
  <c r="P147" i="114"/>
  <c r="AE140" i="114"/>
  <c r="P148" i="114"/>
  <c r="AB148" i="114"/>
  <c r="P149" i="114"/>
  <c r="P150" i="114"/>
  <c r="AB150" i="114"/>
  <c r="P151" i="114"/>
  <c r="P152" i="114"/>
  <c r="AB152" i="114"/>
  <c r="P153" i="114"/>
  <c r="P154" i="114"/>
  <c r="AB154" i="114"/>
  <c r="D155" i="114"/>
  <c r="P155" i="114"/>
  <c r="V159" i="114"/>
  <c r="D160" i="114"/>
  <c r="V161" i="114"/>
  <c r="AB167" i="114"/>
  <c r="AB169" i="114"/>
  <c r="P170" i="114"/>
  <c r="AB170" i="114"/>
  <c r="D171" i="114"/>
  <c r="P171" i="114"/>
  <c r="P172" i="114"/>
  <c r="AB172" i="114"/>
  <c r="D174" i="114"/>
  <c r="V175" i="114"/>
  <c r="AB181" i="114"/>
  <c r="AB183" i="114"/>
  <c r="P184" i="114"/>
  <c r="AB184" i="114"/>
  <c r="D185" i="114"/>
  <c r="P185" i="114"/>
  <c r="P186" i="114"/>
  <c r="AB186" i="114"/>
  <c r="D187" i="114"/>
  <c r="P187" i="114"/>
  <c r="D188" i="114"/>
  <c r="AH21" i="115"/>
  <c r="V23" i="115"/>
  <c r="J24" i="115"/>
  <c r="V24" i="115"/>
  <c r="J26" i="115"/>
  <c r="V26" i="115"/>
  <c r="J27" i="115"/>
  <c r="AH29" i="115"/>
  <c r="P29" i="115"/>
  <c r="D30" i="115"/>
  <c r="P30" i="115"/>
  <c r="AH31" i="115"/>
  <c r="P31" i="115"/>
  <c r="V33" i="115"/>
  <c r="D34" i="115"/>
  <c r="D35" i="115"/>
  <c r="J36" i="115"/>
  <c r="D39" i="115"/>
  <c r="J41" i="115"/>
  <c r="V43" i="115"/>
  <c r="D47" i="115"/>
  <c r="J49" i="115"/>
  <c r="V51" i="115"/>
  <c r="AB53" i="115"/>
  <c r="AH55" i="115"/>
  <c r="AH56" i="115"/>
  <c r="P56" i="115"/>
  <c r="D57" i="115"/>
  <c r="AB59" i="115"/>
  <c r="D61" i="115"/>
  <c r="P61" i="115"/>
  <c r="D66" i="115"/>
  <c r="J68" i="115"/>
  <c r="AB69" i="115"/>
  <c r="P70" i="115"/>
  <c r="AB70" i="115"/>
  <c r="AB73" i="115"/>
  <c r="D75" i="115"/>
  <c r="P75" i="115"/>
  <c r="D80" i="115"/>
  <c r="AB87" i="115"/>
  <c r="D90" i="115"/>
  <c r="J90" i="115"/>
  <c r="P107" i="115"/>
  <c r="J108" i="115"/>
  <c r="AH108" i="115"/>
  <c r="D110" i="115"/>
  <c r="V116" i="115"/>
  <c r="J117" i="115"/>
  <c r="J120" i="115"/>
  <c r="P124" i="115"/>
  <c r="AB128" i="115"/>
  <c r="AH129" i="115"/>
  <c r="P129" i="115"/>
  <c r="AB136" i="115"/>
  <c r="AH137" i="115"/>
  <c r="P137" i="115"/>
  <c r="AI140" i="115"/>
  <c r="P140" i="115"/>
  <c r="AB142" i="115"/>
  <c r="AH143" i="115"/>
  <c r="P143" i="115"/>
  <c r="AH146" i="115"/>
  <c r="AB147" i="115"/>
  <c r="P148" i="115"/>
  <c r="P154" i="115"/>
  <c r="P158" i="115"/>
  <c r="AB161" i="115"/>
  <c r="P162" i="115"/>
  <c r="AH168" i="115"/>
  <c r="P168" i="115"/>
  <c r="J170" i="115"/>
  <c r="P172" i="115"/>
  <c r="AB172" i="115"/>
  <c r="AH174" i="115"/>
  <c r="J175" i="115"/>
  <c r="AB175" i="115"/>
  <c r="P176" i="115"/>
  <c r="AB176" i="115"/>
  <c r="D177" i="115"/>
  <c r="P177" i="115"/>
  <c r="P178" i="115"/>
  <c r="AB178" i="115"/>
  <c r="D179" i="115"/>
  <c r="P179" i="115"/>
  <c r="D180" i="115"/>
  <c r="V181" i="115"/>
  <c r="AB185" i="115"/>
  <c r="AB187" i="115"/>
  <c r="P188" i="115"/>
  <c r="AB188" i="115"/>
  <c r="D189" i="115"/>
  <c r="P189" i="115"/>
  <c r="P23" i="116"/>
  <c r="AB23" i="116"/>
  <c r="P25" i="116"/>
  <c r="AB25" i="116"/>
  <c r="P27" i="116"/>
  <c r="AB27" i="116"/>
  <c r="P29" i="116"/>
  <c r="AB29" i="116"/>
  <c r="P31" i="116"/>
  <c r="AB31" i="116"/>
  <c r="P34" i="116"/>
  <c r="P36" i="116"/>
  <c r="AH39" i="116"/>
  <c r="V40" i="116"/>
  <c r="D41" i="116"/>
  <c r="J43" i="116"/>
  <c r="J44" i="116"/>
  <c r="D46" i="116"/>
  <c r="P46" i="116"/>
  <c r="AH47" i="116"/>
  <c r="J52" i="116"/>
  <c r="AB53" i="116"/>
  <c r="J56" i="116"/>
  <c r="AB56" i="116"/>
  <c r="P58" i="116"/>
  <c r="V60" i="116"/>
  <c r="J61" i="116"/>
  <c r="V61" i="116"/>
  <c r="J62" i="116"/>
  <c r="P63" i="116"/>
  <c r="AB63" i="116"/>
  <c r="J67" i="116"/>
  <c r="P70" i="116"/>
  <c r="P73" i="116"/>
  <c r="J78" i="116"/>
  <c r="AB79" i="116"/>
  <c r="J80" i="116"/>
  <c r="P81" i="116"/>
  <c r="J86" i="116"/>
  <c r="AB87" i="116"/>
  <c r="AI89" i="116"/>
  <c r="V91" i="116"/>
  <c r="P92" i="116"/>
  <c r="AB92" i="116"/>
  <c r="V97" i="116"/>
  <c r="V99" i="116"/>
  <c r="P100" i="116"/>
  <c r="AB100" i="116"/>
  <c r="J108" i="116"/>
  <c r="AB108" i="116"/>
  <c r="P110" i="116"/>
  <c r="V112" i="116"/>
  <c r="J113" i="116"/>
  <c r="V113" i="116"/>
  <c r="J114" i="116"/>
  <c r="P115" i="116"/>
  <c r="AB115" i="116"/>
  <c r="P116" i="116"/>
  <c r="V119" i="116"/>
  <c r="V120" i="116"/>
  <c r="AB121" i="116"/>
  <c r="D123" i="116"/>
  <c r="AB127" i="116"/>
  <c r="J128" i="116"/>
  <c r="AB128" i="116"/>
  <c r="D129" i="116"/>
  <c r="AB130" i="116"/>
  <c r="D131" i="116"/>
  <c r="AB131" i="116"/>
  <c r="AB135" i="116"/>
  <c r="AB136" i="116"/>
  <c r="D137" i="116"/>
  <c r="AB138" i="116"/>
  <c r="D140" i="116"/>
  <c r="P141" i="116"/>
  <c r="AB142" i="116"/>
  <c r="D143" i="116"/>
  <c r="AB143" i="116"/>
  <c r="AB144" i="116"/>
  <c r="D145" i="116"/>
  <c r="AH146" i="116"/>
  <c r="J148" i="116"/>
  <c r="AH148" i="116"/>
  <c r="J154" i="116"/>
  <c r="AI157" i="116"/>
  <c r="P165" i="116"/>
  <c r="AB166" i="116"/>
  <c r="AB168" i="116"/>
  <c r="AE174" i="116"/>
  <c r="P177" i="116"/>
  <c r="AE21" i="117"/>
  <c r="AH25" i="117"/>
  <c r="AH29" i="117"/>
  <c r="AH33" i="117"/>
  <c r="AH35" i="117"/>
  <c r="P44" i="117"/>
  <c r="P52" i="117"/>
  <c r="AB59" i="117"/>
  <c r="P74" i="117"/>
  <c r="AB81" i="117"/>
  <c r="AB102" i="117"/>
  <c r="P121" i="117"/>
  <c r="P130" i="117"/>
  <c r="AB144" i="117"/>
  <c r="D189" i="117"/>
  <c r="AH160" i="117"/>
  <c r="AH168" i="117"/>
  <c r="AB169" i="117"/>
  <c r="AH183" i="117"/>
  <c r="D183" i="117"/>
  <c r="AH21" i="118"/>
  <c r="AH31" i="113"/>
  <c r="P31" i="113"/>
  <c r="AB31" i="113"/>
  <c r="D32" i="113"/>
  <c r="P32" i="113"/>
  <c r="AH33" i="113"/>
  <c r="P33" i="113"/>
  <c r="AB33" i="113"/>
  <c r="D34" i="113"/>
  <c r="P34" i="113"/>
  <c r="AH35" i="113"/>
  <c r="P35" i="113"/>
  <c r="AB35" i="113"/>
  <c r="D36" i="113"/>
  <c r="P36" i="113"/>
  <c r="J39" i="113"/>
  <c r="J41" i="113"/>
  <c r="J43" i="113"/>
  <c r="J45" i="113"/>
  <c r="J47" i="113"/>
  <c r="J48" i="113"/>
  <c r="V49" i="113"/>
  <c r="P50" i="113"/>
  <c r="AB50" i="113"/>
  <c r="AH52" i="113"/>
  <c r="V58" i="113"/>
  <c r="J60" i="113"/>
  <c r="AB61" i="113"/>
  <c r="J62" i="113"/>
  <c r="D63" i="113"/>
  <c r="P63" i="113"/>
  <c r="V66" i="113"/>
  <c r="J68" i="113"/>
  <c r="AB69" i="113"/>
  <c r="J70" i="113"/>
  <c r="V74" i="113"/>
  <c r="V75" i="113"/>
  <c r="J76" i="113"/>
  <c r="AB76" i="113"/>
  <c r="D78" i="113"/>
  <c r="P78" i="113"/>
  <c r="V80" i="113"/>
  <c r="J81" i="113"/>
  <c r="V83" i="113"/>
  <c r="J84" i="113"/>
  <c r="AB84" i="113"/>
  <c r="AH85" i="113"/>
  <c r="P85" i="113"/>
  <c r="J95" i="113"/>
  <c r="J99" i="113"/>
  <c r="J103" i="113"/>
  <c r="AB104" i="113"/>
  <c r="AH106" i="113"/>
  <c r="AB108" i="113"/>
  <c r="V113" i="113"/>
  <c r="D115" i="113"/>
  <c r="V116" i="113"/>
  <c r="D119" i="113"/>
  <c r="P119" i="113"/>
  <c r="V120" i="113"/>
  <c r="AH124" i="113"/>
  <c r="P124" i="113"/>
  <c r="P125" i="113"/>
  <c r="V126" i="113"/>
  <c r="Y123" i="113"/>
  <c r="AB128" i="113"/>
  <c r="D132" i="113"/>
  <c r="D136" i="113"/>
  <c r="V136" i="113"/>
  <c r="D137" i="113"/>
  <c r="J141" i="113"/>
  <c r="J143" i="113"/>
  <c r="AB143" i="113"/>
  <c r="V144" i="113"/>
  <c r="AH145" i="113"/>
  <c r="D146" i="113"/>
  <c r="D149" i="113"/>
  <c r="V149" i="113"/>
  <c r="D150" i="113"/>
  <c r="V153" i="113"/>
  <c r="D154" i="113"/>
  <c r="AB159" i="113"/>
  <c r="AB161" i="113"/>
  <c r="AB163" i="113"/>
  <c r="AB165" i="113"/>
  <c r="AB167" i="113"/>
  <c r="AH168" i="113"/>
  <c r="P168" i="113"/>
  <c r="V171" i="113"/>
  <c r="J172" i="113"/>
  <c r="AB177" i="113"/>
  <c r="P178" i="113"/>
  <c r="V181" i="113"/>
  <c r="J182" i="113"/>
  <c r="AB185" i="113"/>
  <c r="AH186" i="113"/>
  <c r="P186" i="113"/>
  <c r="V189" i="113"/>
  <c r="D21" i="114"/>
  <c r="P22" i="114"/>
  <c r="AB23" i="114"/>
  <c r="P24" i="114"/>
  <c r="AB25" i="114"/>
  <c r="P26" i="114"/>
  <c r="AB27" i="114"/>
  <c r="P28" i="114"/>
  <c r="AB28" i="114"/>
  <c r="D29" i="114"/>
  <c r="J32" i="114"/>
  <c r="AB32" i="114"/>
  <c r="P33" i="114"/>
  <c r="AB33" i="114"/>
  <c r="V34" i="114"/>
  <c r="AH35" i="114"/>
  <c r="P39" i="114"/>
  <c r="AB39" i="114"/>
  <c r="V40" i="114"/>
  <c r="AH41" i="114"/>
  <c r="V43" i="114"/>
  <c r="V44" i="114"/>
  <c r="P48" i="114"/>
  <c r="J50" i="114"/>
  <c r="AH53" i="114"/>
  <c r="P53" i="114"/>
  <c r="V57" i="114"/>
  <c r="J58" i="114"/>
  <c r="V58" i="114"/>
  <c r="V60" i="114"/>
  <c r="J61" i="114"/>
  <c r="AB61" i="114"/>
  <c r="AH62" i="114"/>
  <c r="P62" i="114"/>
  <c r="V68" i="114"/>
  <c r="J69" i="114"/>
  <c r="AB69" i="114"/>
  <c r="AH70" i="114"/>
  <c r="P70" i="114"/>
  <c r="J73" i="114"/>
  <c r="AB73" i="114"/>
  <c r="P74" i="114"/>
  <c r="V77" i="114"/>
  <c r="J78" i="114"/>
  <c r="V80" i="114"/>
  <c r="J81" i="114"/>
  <c r="AB81" i="114"/>
  <c r="AH82" i="114"/>
  <c r="P82" i="114"/>
  <c r="V85" i="114"/>
  <c r="J86" i="114"/>
  <c r="J87" i="114"/>
  <c r="D90" i="114"/>
  <c r="V90" i="114"/>
  <c r="V91" i="114"/>
  <c r="AB93" i="114"/>
  <c r="D94" i="114"/>
  <c r="V94" i="114"/>
  <c r="V95" i="114"/>
  <c r="AB97" i="114"/>
  <c r="D98" i="114"/>
  <c r="V98" i="114"/>
  <c r="V99" i="114"/>
  <c r="AB101" i="114"/>
  <c r="D102" i="114"/>
  <c r="V102" i="114"/>
  <c r="V103" i="114"/>
  <c r="D106" i="114"/>
  <c r="P111" i="114"/>
  <c r="AB111" i="114"/>
  <c r="P113" i="114"/>
  <c r="AB113" i="114"/>
  <c r="P116" i="114"/>
  <c r="P118" i="114"/>
  <c r="D119" i="114"/>
  <c r="AH119" i="114"/>
  <c r="J120" i="114"/>
  <c r="V120" i="114"/>
  <c r="D121" i="114"/>
  <c r="AH121" i="114"/>
  <c r="J124" i="114"/>
  <c r="J125" i="114"/>
  <c r="AB126" i="114"/>
  <c r="AH127" i="114"/>
  <c r="P127" i="114"/>
  <c r="V131" i="114"/>
  <c r="J132" i="114"/>
  <c r="V132" i="114"/>
  <c r="J133" i="114"/>
  <c r="AB134" i="114"/>
  <c r="AH135" i="114"/>
  <c r="P135" i="114"/>
  <c r="AB142" i="114"/>
  <c r="AH143" i="114"/>
  <c r="P143" i="114"/>
  <c r="AH146" i="114"/>
  <c r="V146" i="114"/>
  <c r="J148" i="114"/>
  <c r="J150" i="114"/>
  <c r="J152" i="114"/>
  <c r="M157" i="114"/>
  <c r="AB159" i="114"/>
  <c r="AB161" i="114"/>
  <c r="P162" i="114"/>
  <c r="AB162" i="114"/>
  <c r="D163" i="114"/>
  <c r="P163" i="114"/>
  <c r="P164" i="114"/>
  <c r="AB164" i="114"/>
  <c r="D165" i="114"/>
  <c r="P165" i="114"/>
  <c r="D166" i="114"/>
  <c r="V167" i="114"/>
  <c r="D168" i="114"/>
  <c r="V169" i="114"/>
  <c r="AB175" i="114"/>
  <c r="P176" i="114"/>
  <c r="AB176" i="114"/>
  <c r="D177" i="114"/>
  <c r="P177" i="114"/>
  <c r="P178" i="114"/>
  <c r="D179" i="114"/>
  <c r="D182" i="114"/>
  <c r="V183" i="114"/>
  <c r="AB189" i="114"/>
  <c r="V22" i="115"/>
  <c r="AH24" i="115"/>
  <c r="D25" i="115"/>
  <c r="V29" i="115"/>
  <c r="AB32" i="115"/>
  <c r="J33" i="115"/>
  <c r="AB33" i="115"/>
  <c r="AB34" i="115"/>
  <c r="P35" i="115"/>
  <c r="AB35" i="115"/>
  <c r="P36" i="115"/>
  <c r="AB36" i="115"/>
  <c r="P43" i="115"/>
  <c r="AH44" i="115"/>
  <c r="P44" i="115"/>
  <c r="AH45" i="115"/>
  <c r="V45" i="115"/>
  <c r="J46" i="115"/>
  <c r="V46" i="115"/>
  <c r="P51" i="115"/>
  <c r="AH52" i="115"/>
  <c r="P52" i="115"/>
  <c r="AH53" i="115"/>
  <c r="V53" i="115"/>
  <c r="AB57" i="115"/>
  <c r="AH58" i="115"/>
  <c r="P58" i="115"/>
  <c r="D60" i="115"/>
  <c r="AH65" i="115"/>
  <c r="D67" i="115"/>
  <c r="P67" i="115"/>
  <c r="P68" i="115"/>
  <c r="V69" i="115"/>
  <c r="J70" i="115"/>
  <c r="D74" i="115"/>
  <c r="AH79" i="115"/>
  <c r="P81" i="115"/>
  <c r="AB83" i="115"/>
  <c r="AH84" i="115"/>
  <c r="P84" i="115"/>
  <c r="AH90" i="115"/>
  <c r="P90" i="115"/>
  <c r="V108" i="115"/>
  <c r="J109" i="115"/>
  <c r="J112" i="115"/>
  <c r="AH116" i="115"/>
  <c r="AB124" i="115"/>
  <c r="AH125" i="115"/>
  <c r="P125" i="115"/>
  <c r="D129" i="115"/>
  <c r="AB132" i="115"/>
  <c r="AH133" i="115"/>
  <c r="P133" i="115"/>
  <c r="D137" i="115"/>
  <c r="M140" i="115"/>
  <c r="AE140" i="115"/>
  <c r="AH142" i="115"/>
  <c r="V142" i="115"/>
  <c r="D143" i="115"/>
  <c r="J143" i="115"/>
  <c r="J146" i="115"/>
  <c r="P146" i="115"/>
  <c r="AH151" i="115"/>
  <c r="P152" i="115"/>
  <c r="AB155" i="115"/>
  <c r="P160" i="115"/>
  <c r="AH165" i="115"/>
  <c r="AH166" i="115"/>
  <c r="P166" i="115"/>
  <c r="AB169" i="115"/>
  <c r="P170" i="115"/>
  <c r="J172" i="115"/>
  <c r="V175" i="115"/>
  <c r="AH179" i="115"/>
  <c r="AB181" i="115"/>
  <c r="P182" i="115"/>
  <c r="AB182" i="115"/>
  <c r="D183" i="115"/>
  <c r="P183" i="115"/>
  <c r="D184" i="115"/>
  <c r="V185" i="115"/>
  <c r="D186" i="115"/>
  <c r="V187" i="115"/>
  <c r="J188" i="115"/>
  <c r="AH23" i="116"/>
  <c r="J24" i="116"/>
  <c r="V24" i="116"/>
  <c r="D25" i="116"/>
  <c r="AH25" i="116"/>
  <c r="J26" i="116"/>
  <c r="V26" i="116"/>
  <c r="D27" i="116"/>
  <c r="AH27" i="116"/>
  <c r="J28" i="116"/>
  <c r="V28" i="116"/>
  <c r="D29" i="116"/>
  <c r="AH29" i="116"/>
  <c r="J30" i="116"/>
  <c r="V30" i="116"/>
  <c r="D31" i="116"/>
  <c r="AH31" i="116"/>
  <c r="J32" i="116"/>
  <c r="V32" i="116"/>
  <c r="J39" i="116"/>
  <c r="AB39" i="116"/>
  <c r="P40" i="116"/>
  <c r="AB40" i="116"/>
  <c r="V41" i="116"/>
  <c r="AH43" i="116"/>
  <c r="P43" i="116"/>
  <c r="AB43" i="116"/>
  <c r="J47" i="116"/>
  <c r="J48" i="116"/>
  <c r="V49" i="116"/>
  <c r="V56" i="116"/>
  <c r="J57" i="116"/>
  <c r="V57" i="116"/>
  <c r="V58" i="116"/>
  <c r="V59" i="116"/>
  <c r="J60" i="116"/>
  <c r="AB60" i="116"/>
  <c r="J63" i="116"/>
  <c r="J65" i="116"/>
  <c r="V65" i="116"/>
  <c r="J66" i="116"/>
  <c r="P67" i="116"/>
  <c r="AB67" i="116"/>
  <c r="V70" i="116"/>
  <c r="J74" i="116"/>
  <c r="AB75" i="116"/>
  <c r="J76" i="116"/>
  <c r="P77" i="116"/>
  <c r="J82" i="116"/>
  <c r="AB83" i="116"/>
  <c r="J84" i="116"/>
  <c r="P85" i="116"/>
  <c r="V93" i="116"/>
  <c r="V95" i="116"/>
  <c r="P96" i="116"/>
  <c r="AB96" i="116"/>
  <c r="V101" i="116"/>
  <c r="V103" i="116"/>
  <c r="P104" i="116"/>
  <c r="AB104" i="116"/>
  <c r="V108" i="116"/>
  <c r="V110" i="116"/>
  <c r="V111" i="116"/>
  <c r="J112" i="116"/>
  <c r="AB112" i="116"/>
  <c r="J115" i="116"/>
  <c r="V115" i="116"/>
  <c r="P117" i="116"/>
  <c r="AB117" i="116"/>
  <c r="AH119" i="116"/>
  <c r="P119" i="116"/>
  <c r="AB124" i="116"/>
  <c r="D125" i="116"/>
  <c r="P127" i="116"/>
  <c r="D128" i="116"/>
  <c r="AH131" i="116"/>
  <c r="V131" i="116"/>
  <c r="D132" i="116"/>
  <c r="V132" i="116"/>
  <c r="P133" i="116"/>
  <c r="P135" i="116"/>
  <c r="D136" i="116"/>
  <c r="V143" i="116"/>
  <c r="D144" i="116"/>
  <c r="AH144" i="116"/>
  <c r="AH145" i="116"/>
  <c r="M140" i="116"/>
  <c r="V146" i="116"/>
  <c r="AB148" i="116"/>
  <c r="AB158" i="116"/>
  <c r="AB160" i="116"/>
  <c r="P171" i="116"/>
  <c r="Y174" i="116"/>
  <c r="P185" i="116"/>
  <c r="AH23" i="117"/>
  <c r="V23" i="117"/>
  <c r="AH27" i="117"/>
  <c r="AH31" i="117"/>
  <c r="P48" i="117"/>
  <c r="D61" i="117"/>
  <c r="P68" i="117"/>
  <c r="D83" i="117"/>
  <c r="P87" i="117"/>
  <c r="J92" i="117"/>
  <c r="D104" i="117"/>
  <c r="AH106" i="117"/>
  <c r="P128" i="117"/>
  <c r="D132" i="117"/>
  <c r="J135" i="117"/>
  <c r="D155" i="117"/>
  <c r="AI157" i="117"/>
  <c r="J56" i="118"/>
  <c r="AH130" i="113"/>
  <c r="AE140" i="113"/>
  <c r="AH150" i="113"/>
  <c r="AH162" i="113"/>
  <c r="AH165" i="113"/>
  <c r="D170" i="113"/>
  <c r="AH180" i="113"/>
  <c r="AH184" i="113"/>
  <c r="D188" i="113"/>
  <c r="AH23" i="114"/>
  <c r="AH25" i="114"/>
  <c r="AH27" i="114"/>
  <c r="AH36" i="114"/>
  <c r="AI38" i="114"/>
  <c r="AH42" i="114"/>
  <c r="AH43" i="114"/>
  <c r="AH47" i="114"/>
  <c r="AH49" i="114"/>
  <c r="AH56" i="114"/>
  <c r="AH64" i="114"/>
  <c r="D68" i="114"/>
  <c r="AH76" i="114"/>
  <c r="D80" i="114"/>
  <c r="AH84" i="114"/>
  <c r="AH109" i="114"/>
  <c r="J115" i="114"/>
  <c r="J117" i="114"/>
  <c r="G123" i="114"/>
  <c r="D125" i="114"/>
  <c r="AH129" i="114"/>
  <c r="D133" i="114"/>
  <c r="AH137" i="114"/>
  <c r="AH140" i="114"/>
  <c r="D141" i="114"/>
  <c r="AH145" i="114"/>
  <c r="AH147" i="114"/>
  <c r="AH149" i="114"/>
  <c r="AH151" i="114"/>
  <c r="AH153" i="114"/>
  <c r="AI157" i="114"/>
  <c r="AH161" i="114"/>
  <c r="AH175" i="114"/>
  <c r="AH192" i="114"/>
  <c r="B15" i="114" s="1"/>
  <c r="M191" i="115"/>
  <c r="AH27" i="115"/>
  <c r="AI38" i="115"/>
  <c r="AH41" i="115"/>
  <c r="D43" i="115"/>
  <c r="AH49" i="115"/>
  <c r="D51" i="115"/>
  <c r="AH64" i="115"/>
  <c r="AH78" i="115"/>
  <c r="AH82" i="115"/>
  <c r="D86" i="115"/>
  <c r="AH91" i="115"/>
  <c r="Y123" i="115"/>
  <c r="M123" i="115"/>
  <c r="D127" i="115"/>
  <c r="AH131" i="115"/>
  <c r="D135" i="115"/>
  <c r="D141" i="115"/>
  <c r="Y140" i="115"/>
  <c r="S140" i="115"/>
  <c r="AH145" i="115"/>
  <c r="AH181" i="115"/>
  <c r="AH192" i="115"/>
  <c r="B15" i="115" s="1"/>
  <c r="AH21" i="116"/>
  <c r="G21" i="116"/>
  <c r="AH33" i="116"/>
  <c r="AH35" i="116"/>
  <c r="AH44" i="116"/>
  <c r="J126" i="116"/>
  <c r="AH130" i="116"/>
  <c r="J134" i="116"/>
  <c r="AH138" i="116"/>
  <c r="AH141" i="116"/>
  <c r="AH157" i="116"/>
  <c r="AI38" i="117"/>
  <c r="AH174" i="117"/>
  <c r="V187" i="117"/>
  <c r="P41" i="118"/>
  <c r="AB151" i="116"/>
  <c r="V154" i="116"/>
  <c r="J155" i="116"/>
  <c r="AB155" i="116"/>
  <c r="S157" i="116"/>
  <c r="D175" i="116"/>
  <c r="M174" i="116"/>
  <c r="V178" i="116"/>
  <c r="J179" i="116"/>
  <c r="AB179" i="116"/>
  <c r="D183" i="116"/>
  <c r="V186" i="116"/>
  <c r="J187" i="116"/>
  <c r="AB187" i="116"/>
  <c r="G191" i="117"/>
  <c r="AH22" i="117"/>
  <c r="D23" i="117"/>
  <c r="V24" i="117"/>
  <c r="D25" i="117"/>
  <c r="AH26" i="117"/>
  <c r="D27" i="117"/>
  <c r="V28" i="117"/>
  <c r="D29" i="117"/>
  <c r="AH30" i="117"/>
  <c r="D31" i="117"/>
  <c r="V32" i="117"/>
  <c r="D33" i="117"/>
  <c r="J36" i="117"/>
  <c r="AB36" i="117"/>
  <c r="V39" i="117"/>
  <c r="D43" i="117"/>
  <c r="J45" i="117"/>
  <c r="J49" i="117"/>
  <c r="V53" i="117"/>
  <c r="AB56" i="117"/>
  <c r="V61" i="117"/>
  <c r="J62" i="117"/>
  <c r="V62" i="117"/>
  <c r="J63" i="117"/>
  <c r="AB64" i="117"/>
  <c r="V69" i="117"/>
  <c r="J70" i="117"/>
  <c r="V70" i="117"/>
  <c r="V75" i="117"/>
  <c r="J76" i="117"/>
  <c r="V76" i="117"/>
  <c r="J77" i="117"/>
  <c r="AB78" i="117"/>
  <c r="V83" i="117"/>
  <c r="J84" i="117"/>
  <c r="V84" i="117"/>
  <c r="J85" i="117"/>
  <c r="AH86" i="117"/>
  <c r="D94" i="117"/>
  <c r="V94" i="117"/>
  <c r="J95" i="117"/>
  <c r="V95" i="117"/>
  <c r="J96" i="117"/>
  <c r="J97" i="117"/>
  <c r="V97" i="117"/>
  <c r="V104" i="117"/>
  <c r="P108" i="117"/>
  <c r="V110" i="117"/>
  <c r="J111" i="117"/>
  <c r="AB111" i="117"/>
  <c r="J114" i="117"/>
  <c r="P116" i="117"/>
  <c r="V118" i="117"/>
  <c r="J119" i="117"/>
  <c r="AB119" i="117"/>
  <c r="AH125" i="117"/>
  <c r="P125" i="117"/>
  <c r="D126" i="117"/>
  <c r="P126" i="117"/>
  <c r="AH127" i="117"/>
  <c r="P127" i="117"/>
  <c r="D130" i="117"/>
  <c r="D131" i="117"/>
  <c r="J132" i="117"/>
  <c r="J133" i="117"/>
  <c r="V134" i="117"/>
  <c r="D137" i="117"/>
  <c r="AH142" i="117"/>
  <c r="P142" i="117"/>
  <c r="D144" i="117"/>
  <c r="P144" i="117"/>
  <c r="J145" i="117"/>
  <c r="V145" i="117"/>
  <c r="V146" i="117"/>
  <c r="J147" i="117"/>
  <c r="P149" i="117"/>
  <c r="AB149" i="117"/>
  <c r="D150" i="117"/>
  <c r="P150" i="117"/>
  <c r="J151" i="117"/>
  <c r="AH153" i="117"/>
  <c r="P153" i="117"/>
  <c r="AB153" i="117"/>
  <c r="D154" i="117"/>
  <c r="P154" i="117"/>
  <c r="J155" i="117"/>
  <c r="AH161" i="117"/>
  <c r="P161" i="117"/>
  <c r="P165" i="117"/>
  <c r="AH169" i="117"/>
  <c r="P169" i="117"/>
  <c r="J175" i="117"/>
  <c r="P177" i="117"/>
  <c r="AB177" i="117"/>
  <c r="D178" i="117"/>
  <c r="P178" i="117"/>
  <c r="J179" i="117"/>
  <c r="AH181" i="117"/>
  <c r="P181" i="117"/>
  <c r="AB181" i="117"/>
  <c r="P182" i="117"/>
  <c r="AB184" i="117"/>
  <c r="AH185" i="117"/>
  <c r="P185" i="117"/>
  <c r="G191" i="118"/>
  <c r="AE191" i="118"/>
  <c r="AB23" i="118"/>
  <c r="P24" i="118"/>
  <c r="D27" i="118"/>
  <c r="V27" i="118"/>
  <c r="AH28" i="118"/>
  <c r="AB31" i="118"/>
  <c r="P32" i="118"/>
  <c r="D35" i="118"/>
  <c r="V35" i="118"/>
  <c r="AH36" i="118"/>
  <c r="D41" i="118"/>
  <c r="V41" i="118"/>
  <c r="AH42" i="118"/>
  <c r="AB45" i="118"/>
  <c r="P46" i="118"/>
  <c r="D49" i="118"/>
  <c r="V49" i="118"/>
  <c r="AH50" i="118"/>
  <c r="V51" i="118"/>
  <c r="P56" i="118"/>
  <c r="AH57" i="118"/>
  <c r="P57" i="118"/>
  <c r="D58" i="118"/>
  <c r="V58" i="118"/>
  <c r="J59" i="118"/>
  <c r="V59" i="118"/>
  <c r="P64" i="118"/>
  <c r="AH65" i="118"/>
  <c r="P65" i="118"/>
  <c r="AH66" i="118"/>
  <c r="V66" i="118"/>
  <c r="AI72" i="118"/>
  <c r="P72" i="118"/>
  <c r="V73" i="118"/>
  <c r="V75" i="118"/>
  <c r="AH76" i="118"/>
  <c r="V78" i="118"/>
  <c r="D80" i="118"/>
  <c r="P80" i="118"/>
  <c r="AH84" i="118"/>
  <c r="AH91" i="118"/>
  <c r="D94" i="118"/>
  <c r="V96" i="118"/>
  <c r="D98" i="118"/>
  <c r="P98" i="118"/>
  <c r="V101" i="118"/>
  <c r="V103" i="118"/>
  <c r="AB114" i="118"/>
  <c r="AB116" i="118"/>
  <c r="AB118" i="118"/>
  <c r="AB120" i="118"/>
  <c r="J124" i="118"/>
  <c r="V124" i="118"/>
  <c r="P125" i="118"/>
  <c r="V127" i="118"/>
  <c r="J128" i="118"/>
  <c r="V128" i="118"/>
  <c r="V131" i="118"/>
  <c r="J132" i="118"/>
  <c r="V132" i="118"/>
  <c r="V137" i="118"/>
  <c r="J138" i="118"/>
  <c r="V138" i="118"/>
  <c r="D143" i="118"/>
  <c r="V143" i="118"/>
  <c r="J144" i="118"/>
  <c r="V144" i="118"/>
  <c r="J145" i="118"/>
  <c r="D147" i="118"/>
  <c r="V149" i="118"/>
  <c r="D150" i="118"/>
  <c r="V150" i="118"/>
  <c r="AB153" i="118"/>
  <c r="D155" i="118"/>
  <c r="P155" i="118"/>
  <c r="D157" i="118"/>
  <c r="D158" i="118"/>
  <c r="AH159" i="118"/>
  <c r="V159" i="118"/>
  <c r="D160" i="118"/>
  <c r="AH161" i="118"/>
  <c r="V161" i="118"/>
  <c r="AH163" i="118"/>
  <c r="V163" i="118"/>
  <c r="D164" i="118"/>
  <c r="AH165" i="118"/>
  <c r="V165" i="118"/>
  <c r="D166" i="118"/>
  <c r="AH167" i="118"/>
  <c r="V167" i="118"/>
  <c r="D168" i="118"/>
  <c r="AH169" i="118"/>
  <c r="V169" i="118"/>
  <c r="D170" i="118"/>
  <c r="AH171" i="118"/>
  <c r="V171" i="118"/>
  <c r="D172" i="118"/>
  <c r="J176" i="118"/>
  <c r="J178" i="118"/>
  <c r="J180" i="118"/>
  <c r="J182" i="118"/>
  <c r="J184" i="118"/>
  <c r="J186" i="118"/>
  <c r="AH192" i="118"/>
  <c r="B15" i="118" s="1"/>
  <c r="Y191" i="119"/>
  <c r="AH22" i="119"/>
  <c r="P22" i="119"/>
  <c r="D25" i="119"/>
  <c r="V25" i="119"/>
  <c r="J26" i="119"/>
  <c r="AB29" i="119"/>
  <c r="AH30" i="119"/>
  <c r="P30" i="119"/>
  <c r="D33" i="119"/>
  <c r="V33" i="119"/>
  <c r="J34" i="119"/>
  <c r="AB41" i="119"/>
  <c r="AH42" i="119"/>
  <c r="P42" i="119"/>
  <c r="D45" i="119"/>
  <c r="V45" i="119"/>
  <c r="J46" i="119"/>
  <c r="V69" i="119"/>
  <c r="J70" i="119"/>
  <c r="V75" i="119"/>
  <c r="J76" i="119"/>
  <c r="V79" i="119"/>
  <c r="J80" i="119"/>
  <c r="AB80" i="119"/>
  <c r="V85" i="119"/>
  <c r="J86" i="119"/>
  <c r="V86" i="119"/>
  <c r="P87" i="119"/>
  <c r="V93" i="119"/>
  <c r="J94" i="119"/>
  <c r="AH98" i="119"/>
  <c r="V101" i="119"/>
  <c r="J102" i="119"/>
  <c r="AI106" i="119"/>
  <c r="P110" i="119"/>
  <c r="AH111" i="119"/>
  <c r="P112" i="119"/>
  <c r="V117" i="119"/>
  <c r="J118" i="119"/>
  <c r="J121" i="119"/>
  <c r="AH126" i="119"/>
  <c r="P126" i="119"/>
  <c r="J128" i="119"/>
  <c r="AH131" i="119"/>
  <c r="AH132" i="119"/>
  <c r="P132" i="119"/>
  <c r="AB135" i="119"/>
  <c r="P136" i="119"/>
  <c r="AI140" i="119"/>
  <c r="AB142" i="119"/>
  <c r="V148" i="119"/>
  <c r="J149" i="119"/>
  <c r="AB149" i="119"/>
  <c r="P151" i="119"/>
  <c r="D155" i="119"/>
  <c r="V155" i="119"/>
  <c r="M157" i="119"/>
  <c r="AB158" i="119"/>
  <c r="AH159" i="119"/>
  <c r="P159" i="119"/>
  <c r="D163" i="119"/>
  <c r="V163" i="119"/>
  <c r="J164" i="119"/>
  <c r="V164" i="119"/>
  <c r="J165" i="119"/>
  <c r="AB166" i="119"/>
  <c r="AH167" i="119"/>
  <c r="P167" i="119"/>
  <c r="V171" i="119"/>
  <c r="J172" i="119"/>
  <c r="V172" i="119"/>
  <c r="D175" i="119"/>
  <c r="V175" i="119"/>
  <c r="J176" i="119"/>
  <c r="V176" i="119"/>
  <c r="J177" i="119"/>
  <c r="AB178" i="119"/>
  <c r="AH179" i="119"/>
  <c r="P179" i="119"/>
  <c r="D183" i="119"/>
  <c r="V183" i="119"/>
  <c r="J184" i="119"/>
  <c r="V184" i="119"/>
  <c r="J185" i="119"/>
  <c r="AB186" i="119"/>
  <c r="AH187" i="119"/>
  <c r="P187" i="119"/>
  <c r="AH192" i="119"/>
  <c r="B15" i="119" s="1"/>
  <c r="Y191" i="120"/>
  <c r="V23" i="120"/>
  <c r="J24" i="120"/>
  <c r="V24" i="120"/>
  <c r="J26" i="120"/>
  <c r="V26" i="120"/>
  <c r="J27" i="120"/>
  <c r="AH29" i="120"/>
  <c r="P29" i="120"/>
  <c r="D30" i="120"/>
  <c r="P30" i="120"/>
  <c r="AH31" i="120"/>
  <c r="P31" i="120"/>
  <c r="V33" i="120"/>
  <c r="D34" i="120"/>
  <c r="J35" i="120"/>
  <c r="P40" i="120"/>
  <c r="P41" i="120"/>
  <c r="D42" i="120"/>
  <c r="V42" i="120"/>
  <c r="J43" i="120"/>
  <c r="V43" i="120"/>
  <c r="J45" i="120"/>
  <c r="V45" i="120"/>
  <c r="J46" i="120"/>
  <c r="V50" i="120"/>
  <c r="J51" i="120"/>
  <c r="V51" i="120"/>
  <c r="J53" i="120"/>
  <c r="V53" i="120"/>
  <c r="AI55" i="120"/>
  <c r="D58" i="120"/>
  <c r="D62" i="120"/>
  <c r="V62" i="120"/>
  <c r="AB65" i="120"/>
  <c r="J66" i="120"/>
  <c r="AB66" i="120"/>
  <c r="AB67" i="120"/>
  <c r="AH68" i="120"/>
  <c r="P68" i="120"/>
  <c r="AB68" i="120"/>
  <c r="P69" i="120"/>
  <c r="AB69" i="120"/>
  <c r="AH74" i="120"/>
  <c r="P74" i="120"/>
  <c r="D75" i="120"/>
  <c r="P75" i="120"/>
  <c r="AH76" i="120"/>
  <c r="P76" i="120"/>
  <c r="V78" i="120"/>
  <c r="D79" i="120"/>
  <c r="D80" i="120"/>
  <c r="J81" i="120"/>
  <c r="J86" i="120"/>
  <c r="P87" i="120"/>
  <c r="AB87" i="120"/>
  <c r="V90" i="120"/>
  <c r="J92" i="120"/>
  <c r="D102" i="120"/>
  <c r="P102" i="120"/>
  <c r="AH103" i="120"/>
  <c r="J111" i="120"/>
  <c r="P119" i="120"/>
  <c r="AB119" i="120"/>
  <c r="V123" i="120"/>
  <c r="M140" i="120"/>
  <c r="AH157" i="120"/>
  <c r="S157" i="120"/>
  <c r="AH179" i="120"/>
  <c r="J179" i="120"/>
  <c r="AH74" i="118"/>
  <c r="AH100" i="118"/>
  <c r="AH102" i="118"/>
  <c r="AH113" i="120"/>
  <c r="D113" i="120"/>
  <c r="AB124" i="120"/>
  <c r="AE123" i="120"/>
  <c r="AI140" i="120"/>
  <c r="AB164" i="120"/>
  <c r="AE157" i="120"/>
  <c r="AH168" i="120"/>
  <c r="J168" i="120"/>
  <c r="M174" i="120"/>
  <c r="V152" i="116"/>
  <c r="J153" i="116"/>
  <c r="J160" i="116"/>
  <c r="J164" i="116"/>
  <c r="J168" i="116"/>
  <c r="J172" i="116"/>
  <c r="J175" i="116"/>
  <c r="AB175" i="116"/>
  <c r="S174" i="116"/>
  <c r="D179" i="116"/>
  <c r="V182" i="116"/>
  <c r="J183" i="116"/>
  <c r="AB183" i="116"/>
  <c r="D187" i="116"/>
  <c r="AI21" i="117"/>
  <c r="AB22" i="117"/>
  <c r="AB24" i="117"/>
  <c r="AB26" i="117"/>
  <c r="AB28" i="117"/>
  <c r="AB30" i="117"/>
  <c r="AB32" i="117"/>
  <c r="V34" i="117"/>
  <c r="AH36" i="117"/>
  <c r="AH39" i="117"/>
  <c r="P39" i="117"/>
  <c r="D40" i="117"/>
  <c r="P40" i="117"/>
  <c r="AH41" i="117"/>
  <c r="P41" i="117"/>
  <c r="AB52" i="117"/>
  <c r="V57" i="117"/>
  <c r="J58" i="117"/>
  <c r="V58" i="117"/>
  <c r="J59" i="117"/>
  <c r="AB60" i="117"/>
  <c r="V65" i="117"/>
  <c r="J66" i="117"/>
  <c r="V66" i="117"/>
  <c r="J67" i="117"/>
  <c r="AB68" i="117"/>
  <c r="AH72" i="117"/>
  <c r="AB74" i="117"/>
  <c r="V79" i="117"/>
  <c r="J80" i="117"/>
  <c r="V80" i="117"/>
  <c r="J81" i="117"/>
  <c r="AB82" i="117"/>
  <c r="AB87" i="117"/>
  <c r="AH90" i="117"/>
  <c r="P90" i="117"/>
  <c r="D91" i="117"/>
  <c r="P91" i="117"/>
  <c r="V92" i="117"/>
  <c r="V93" i="117"/>
  <c r="AB94" i="117"/>
  <c r="V98" i="117"/>
  <c r="J99" i="117"/>
  <c r="AB99" i="117"/>
  <c r="J102" i="117"/>
  <c r="P104" i="117"/>
  <c r="D106" i="117"/>
  <c r="V108" i="117"/>
  <c r="J109" i="117"/>
  <c r="V109" i="117"/>
  <c r="V116" i="117"/>
  <c r="J117" i="117"/>
  <c r="V117" i="117"/>
  <c r="P124" i="117"/>
  <c r="V125" i="117"/>
  <c r="AB128" i="117"/>
  <c r="J129" i="117"/>
  <c r="AB129" i="117"/>
  <c r="AB130" i="117"/>
  <c r="P131" i="117"/>
  <c r="AB131" i="117"/>
  <c r="P132" i="117"/>
  <c r="AB132" i="117"/>
  <c r="V135" i="117"/>
  <c r="J136" i="117"/>
  <c r="V136" i="117"/>
  <c r="J138" i="117"/>
  <c r="V138" i="117"/>
  <c r="D142" i="117"/>
  <c r="V142" i="117"/>
  <c r="V143" i="117"/>
  <c r="P146" i="117"/>
  <c r="AB146" i="117"/>
  <c r="P147" i="117"/>
  <c r="AH150" i="117"/>
  <c r="P151" i="117"/>
  <c r="AH154" i="117"/>
  <c r="AH155" i="117"/>
  <c r="P155" i="117"/>
  <c r="AH159" i="117"/>
  <c r="P159" i="117"/>
  <c r="D160" i="117"/>
  <c r="P160" i="117"/>
  <c r="J161" i="117"/>
  <c r="P163" i="117"/>
  <c r="AB163" i="117"/>
  <c r="D164" i="117"/>
  <c r="P164" i="117"/>
  <c r="J165" i="117"/>
  <c r="AH167" i="117"/>
  <c r="P167" i="117"/>
  <c r="AB167" i="117"/>
  <c r="D168" i="117"/>
  <c r="P168" i="117"/>
  <c r="J169" i="117"/>
  <c r="P171" i="117"/>
  <c r="AB171" i="117"/>
  <c r="D172" i="117"/>
  <c r="P172" i="117"/>
  <c r="AH175" i="117"/>
  <c r="P175" i="117"/>
  <c r="AH178" i="117"/>
  <c r="P179" i="117"/>
  <c r="AB188" i="117"/>
  <c r="AH189" i="117"/>
  <c r="P189" i="117"/>
  <c r="AH192" i="117"/>
  <c r="B15" i="117" s="1"/>
  <c r="S191" i="118"/>
  <c r="D23" i="118"/>
  <c r="V23" i="118"/>
  <c r="AH24" i="118"/>
  <c r="AB27" i="118"/>
  <c r="P28" i="118"/>
  <c r="D31" i="118"/>
  <c r="V31" i="118"/>
  <c r="AH32" i="118"/>
  <c r="AB35" i="118"/>
  <c r="P36" i="118"/>
  <c r="AB41" i="118"/>
  <c r="P42" i="118"/>
  <c r="D45" i="118"/>
  <c r="V45" i="118"/>
  <c r="AH46" i="118"/>
  <c r="AB49" i="118"/>
  <c r="P50" i="118"/>
  <c r="AB53" i="118"/>
  <c r="V56" i="118"/>
  <c r="D60" i="118"/>
  <c r="J62" i="118"/>
  <c r="V64" i="118"/>
  <c r="AB66" i="118"/>
  <c r="AH67" i="118"/>
  <c r="P67" i="118"/>
  <c r="V69" i="118"/>
  <c r="J70" i="118"/>
  <c r="AB70" i="118"/>
  <c r="D74" i="118"/>
  <c r="V77" i="118"/>
  <c r="AH80" i="118"/>
  <c r="AB81" i="118"/>
  <c r="D82" i="118"/>
  <c r="V91" i="118"/>
  <c r="V93" i="118"/>
  <c r="V95" i="118"/>
  <c r="AH98" i="118"/>
  <c r="AB99" i="118"/>
  <c r="D100" i="118"/>
  <c r="D102" i="118"/>
  <c r="V104" i="118"/>
  <c r="P107" i="118"/>
  <c r="V114" i="118"/>
  <c r="D115" i="118"/>
  <c r="D118" i="118"/>
  <c r="V118" i="118"/>
  <c r="D119" i="118"/>
  <c r="AE123" i="118"/>
  <c r="V125" i="118"/>
  <c r="J126" i="118"/>
  <c r="AB126" i="118"/>
  <c r="V129" i="118"/>
  <c r="J130" i="118"/>
  <c r="AB130" i="118"/>
  <c r="AH131" i="118"/>
  <c r="V133" i="118"/>
  <c r="J134" i="118"/>
  <c r="V134" i="118"/>
  <c r="J135" i="118"/>
  <c r="AB136" i="118"/>
  <c r="AH140" i="118"/>
  <c r="AB142" i="118"/>
  <c r="D146" i="118"/>
  <c r="V146" i="118"/>
  <c r="AB149" i="118"/>
  <c r="D151" i="118"/>
  <c r="P151" i="118"/>
  <c r="V153" i="118"/>
  <c r="D154" i="118"/>
  <c r="V154" i="118"/>
  <c r="AI157" i="118"/>
  <c r="J159" i="118"/>
  <c r="J161" i="118"/>
  <c r="D175" i="118"/>
  <c r="P175" i="118"/>
  <c r="P176" i="118"/>
  <c r="AB176" i="118"/>
  <c r="D177" i="118"/>
  <c r="P177" i="118"/>
  <c r="P178" i="118"/>
  <c r="AB178" i="118"/>
  <c r="D179" i="118"/>
  <c r="P179" i="118"/>
  <c r="P180" i="118"/>
  <c r="AB180" i="118"/>
  <c r="D181" i="118"/>
  <c r="P181" i="118"/>
  <c r="P182" i="118"/>
  <c r="AB182" i="118"/>
  <c r="D183" i="118"/>
  <c r="P183" i="118"/>
  <c r="P184" i="118"/>
  <c r="AB184" i="118"/>
  <c r="D185" i="118"/>
  <c r="P185" i="118"/>
  <c r="P186" i="118"/>
  <c r="AB186" i="118"/>
  <c r="D187" i="118"/>
  <c r="P187" i="118"/>
  <c r="P188" i="118"/>
  <c r="AB188" i="118"/>
  <c r="D189" i="118"/>
  <c r="P189" i="118"/>
  <c r="M191" i="119"/>
  <c r="J22" i="119"/>
  <c r="Y21" i="119"/>
  <c r="S21" i="119"/>
  <c r="AB25" i="119"/>
  <c r="AH26" i="119"/>
  <c r="P26" i="119"/>
  <c r="D29" i="119"/>
  <c r="V29" i="119"/>
  <c r="J30" i="119"/>
  <c r="AB33" i="119"/>
  <c r="AH34" i="119"/>
  <c r="P34" i="119"/>
  <c r="AH38" i="119"/>
  <c r="D41" i="119"/>
  <c r="V41" i="119"/>
  <c r="J42" i="119"/>
  <c r="AB45" i="119"/>
  <c r="AH46" i="119"/>
  <c r="P46" i="119"/>
  <c r="AH69" i="119"/>
  <c r="J72" i="119"/>
  <c r="V77" i="119"/>
  <c r="J78" i="119"/>
  <c r="P79" i="119"/>
  <c r="V83" i="119"/>
  <c r="J84" i="119"/>
  <c r="V87" i="119"/>
  <c r="AH93" i="119"/>
  <c r="V97" i="119"/>
  <c r="J98" i="119"/>
  <c r="AH102" i="119"/>
  <c r="P109" i="119"/>
  <c r="P111" i="119"/>
  <c r="AH117" i="119"/>
  <c r="P124" i="119"/>
  <c r="AB127" i="119"/>
  <c r="P128" i="119"/>
  <c r="AH134" i="119"/>
  <c r="P134" i="119"/>
  <c r="J136" i="119"/>
  <c r="AE140" i="119"/>
  <c r="P147" i="119"/>
  <c r="V151" i="119"/>
  <c r="J152" i="119"/>
  <c r="AB154" i="119"/>
  <c r="P155" i="119"/>
  <c r="G157" i="119"/>
  <c r="V159" i="119"/>
  <c r="J160" i="119"/>
  <c r="AB162" i="119"/>
  <c r="P163" i="119"/>
  <c r="V167" i="119"/>
  <c r="J168" i="119"/>
  <c r="AB170" i="119"/>
  <c r="P171" i="119"/>
  <c r="AH174" i="119"/>
  <c r="P175" i="119"/>
  <c r="V179" i="119"/>
  <c r="J180" i="119"/>
  <c r="AB182" i="119"/>
  <c r="P183" i="119"/>
  <c r="V187" i="119"/>
  <c r="J188" i="119"/>
  <c r="AH24" i="120"/>
  <c r="D25" i="120"/>
  <c r="V29" i="120"/>
  <c r="AB32" i="120"/>
  <c r="AB33" i="120"/>
  <c r="AB34" i="120"/>
  <c r="P35" i="120"/>
  <c r="D36" i="120"/>
  <c r="V40" i="120"/>
  <c r="D44" i="120"/>
  <c r="D52" i="120"/>
  <c r="V56" i="120"/>
  <c r="J57" i="120"/>
  <c r="J59" i="120"/>
  <c r="P62" i="120"/>
  <c r="D63" i="120"/>
  <c r="P63" i="120"/>
  <c r="AH64" i="120"/>
  <c r="V66" i="120"/>
  <c r="J69" i="120"/>
  <c r="V74" i="120"/>
  <c r="AB77" i="120"/>
  <c r="AB78" i="120"/>
  <c r="AB79" i="120"/>
  <c r="P80" i="120"/>
  <c r="AB80" i="120"/>
  <c r="P81" i="120"/>
  <c r="V86" i="120"/>
  <c r="J87" i="120"/>
  <c r="P94" i="120"/>
  <c r="V98" i="120"/>
  <c r="AH100" i="120"/>
  <c r="D100" i="120"/>
  <c r="AB100" i="120"/>
  <c r="AH107" i="120"/>
  <c r="D107" i="120"/>
  <c r="P107" i="120"/>
  <c r="D108" i="120"/>
  <c r="P108" i="120"/>
  <c r="P113" i="120"/>
  <c r="AB113" i="120"/>
  <c r="J118" i="120"/>
  <c r="AH121" i="120"/>
  <c r="D121" i="120"/>
  <c r="M157" i="120"/>
  <c r="AH160" i="120"/>
  <c r="J160" i="120"/>
  <c r="AI174" i="120"/>
  <c r="D175" i="120"/>
  <c r="AH175" i="120"/>
  <c r="AH45" i="117"/>
  <c r="AH92" i="117"/>
  <c r="AH96" i="117"/>
  <c r="AH133" i="117"/>
  <c r="AH135" i="117"/>
  <c r="M157" i="117"/>
  <c r="AH187" i="117"/>
  <c r="M191" i="118"/>
  <c r="AH22" i="118"/>
  <c r="S21" i="118"/>
  <c r="AH30" i="118"/>
  <c r="AH38" i="118"/>
  <c r="AH44" i="118"/>
  <c r="AH51" i="118"/>
  <c r="AH56" i="118"/>
  <c r="D62" i="118"/>
  <c r="AH64" i="118"/>
  <c r="V81" i="118"/>
  <c r="V99" i="118"/>
  <c r="AH123" i="118"/>
  <c r="M123" i="118"/>
  <c r="J175" i="118"/>
  <c r="J177" i="118"/>
  <c r="J179" i="118"/>
  <c r="J181" i="118"/>
  <c r="J183" i="118"/>
  <c r="J185" i="118"/>
  <c r="J187" i="118"/>
  <c r="G191" i="119"/>
  <c r="AE191" i="119"/>
  <c r="G21" i="119"/>
  <c r="AH24" i="119"/>
  <c r="D28" i="119"/>
  <c r="AH32" i="119"/>
  <c r="D36" i="119"/>
  <c r="D40" i="119"/>
  <c r="AH44" i="119"/>
  <c r="D48" i="119"/>
  <c r="AH51" i="119"/>
  <c r="AH57" i="119"/>
  <c r="AH61" i="119"/>
  <c r="AH65" i="119"/>
  <c r="AH73" i="119"/>
  <c r="AH89" i="119"/>
  <c r="AH100" i="119"/>
  <c r="V103" i="119"/>
  <c r="J104" i="119"/>
  <c r="D109" i="119"/>
  <c r="V110" i="119"/>
  <c r="V112" i="119"/>
  <c r="V113" i="119"/>
  <c r="J114" i="119"/>
  <c r="V119" i="119"/>
  <c r="J120" i="119"/>
  <c r="D125" i="119"/>
  <c r="V129" i="119"/>
  <c r="AB131" i="119"/>
  <c r="D135" i="119"/>
  <c r="AB137" i="119"/>
  <c r="AH138" i="119"/>
  <c r="P138" i="119"/>
  <c r="AH143" i="119"/>
  <c r="J144" i="119"/>
  <c r="AH145" i="119"/>
  <c r="P145" i="119"/>
  <c r="AB145" i="119"/>
  <c r="P146" i="119"/>
  <c r="P148" i="119"/>
  <c r="AB148" i="119"/>
  <c r="AH150" i="119"/>
  <c r="D153" i="119"/>
  <c r="V153" i="119"/>
  <c r="J154" i="119"/>
  <c r="AE157" i="119"/>
  <c r="S157" i="119"/>
  <c r="D161" i="119"/>
  <c r="V161" i="119"/>
  <c r="J162" i="119"/>
  <c r="AB164" i="119"/>
  <c r="AH165" i="119"/>
  <c r="P165" i="119"/>
  <c r="D169" i="119"/>
  <c r="V169" i="119"/>
  <c r="J170" i="119"/>
  <c r="AB172" i="119"/>
  <c r="AB176" i="119"/>
  <c r="AH177" i="119"/>
  <c r="P177" i="119"/>
  <c r="D181" i="119"/>
  <c r="V181" i="119"/>
  <c r="J182" i="119"/>
  <c r="AB184" i="119"/>
  <c r="AH185" i="119"/>
  <c r="P185" i="119"/>
  <c r="D189" i="119"/>
  <c r="V189" i="119"/>
  <c r="AB24" i="120"/>
  <c r="AB25" i="120"/>
  <c r="AB26" i="120"/>
  <c r="AH27" i="120"/>
  <c r="P27" i="120"/>
  <c r="AB27" i="120"/>
  <c r="P28" i="120"/>
  <c r="V31" i="120"/>
  <c r="J32" i="120"/>
  <c r="J34" i="120"/>
  <c r="P39" i="120"/>
  <c r="AB43" i="120"/>
  <c r="AB44" i="120"/>
  <c r="AH46" i="120"/>
  <c r="P46" i="120"/>
  <c r="AB46" i="120"/>
  <c r="P47" i="120"/>
  <c r="V48" i="120"/>
  <c r="AB51" i="120"/>
  <c r="AB52" i="120"/>
  <c r="AB53" i="120"/>
  <c r="AH56" i="120"/>
  <c r="V58" i="120"/>
  <c r="D60" i="120"/>
  <c r="J61" i="120"/>
  <c r="D66" i="120"/>
  <c r="D70" i="120"/>
  <c r="V70" i="120"/>
  <c r="P73" i="120"/>
  <c r="V76" i="120"/>
  <c r="J77" i="120"/>
  <c r="J79" i="120"/>
  <c r="AH82" i="120"/>
  <c r="P82" i="120"/>
  <c r="D83" i="120"/>
  <c r="P83" i="120"/>
  <c r="AH84" i="120"/>
  <c r="AI89" i="120"/>
  <c r="P93" i="120"/>
  <c r="AB93" i="120"/>
  <c r="AB95" i="120"/>
  <c r="J117" i="120"/>
  <c r="P120" i="120"/>
  <c r="AB120" i="120"/>
  <c r="D145" i="120"/>
  <c r="AH145" i="120"/>
  <c r="J82" i="120"/>
  <c r="V83" i="120"/>
  <c r="D86" i="120"/>
  <c r="D87" i="120"/>
  <c r="D91" i="120"/>
  <c r="P91" i="120"/>
  <c r="J95" i="120"/>
  <c r="V95" i="120"/>
  <c r="J96" i="120"/>
  <c r="AB97" i="120"/>
  <c r="AH98" i="120"/>
  <c r="P98" i="120"/>
  <c r="V102" i="120"/>
  <c r="V107" i="120"/>
  <c r="J114" i="120"/>
  <c r="J115" i="120"/>
  <c r="V116" i="120"/>
  <c r="V119" i="120"/>
  <c r="D120" i="120"/>
  <c r="P125" i="120"/>
  <c r="P127" i="120"/>
  <c r="P129" i="120"/>
  <c r="P131" i="120"/>
  <c r="P133" i="120"/>
  <c r="P135" i="120"/>
  <c r="P137" i="120"/>
  <c r="AH141" i="120"/>
  <c r="V141" i="120"/>
  <c r="D142" i="120"/>
  <c r="AH142" i="120"/>
  <c r="AB148" i="120"/>
  <c r="AB150" i="120"/>
  <c r="D151" i="120"/>
  <c r="J152" i="120"/>
  <c r="V152" i="120"/>
  <c r="J154" i="120"/>
  <c r="AI157" i="120"/>
  <c r="AB159" i="120"/>
  <c r="P160" i="120"/>
  <c r="P161" i="120"/>
  <c r="V163" i="120"/>
  <c r="D164" i="120"/>
  <c r="AH164" i="120"/>
  <c r="V164" i="120"/>
  <c r="AB167" i="120"/>
  <c r="P168" i="120"/>
  <c r="P169" i="120"/>
  <c r="V171" i="120"/>
  <c r="D172" i="120"/>
  <c r="AH172" i="120"/>
  <c r="V172" i="120"/>
  <c r="AB177" i="120"/>
  <c r="AB179" i="120"/>
  <c r="P180" i="120"/>
  <c r="AB180" i="120"/>
  <c r="D181" i="120"/>
  <c r="P181" i="120"/>
  <c r="P182" i="120"/>
  <c r="AB182" i="120"/>
  <c r="D183" i="120"/>
  <c r="P183" i="120"/>
  <c r="D184" i="120"/>
  <c r="V185" i="120"/>
  <c r="D186" i="120"/>
  <c r="V187" i="120"/>
  <c r="AH192" i="120"/>
  <c r="B15" i="120" s="1"/>
  <c r="M191" i="121"/>
  <c r="AE191" i="121"/>
  <c r="AH23" i="121"/>
  <c r="P23" i="121"/>
  <c r="V26" i="121"/>
  <c r="J27" i="121"/>
  <c r="J28" i="121"/>
  <c r="AB29" i="121"/>
  <c r="J30" i="121"/>
  <c r="AH31" i="121"/>
  <c r="P31" i="121"/>
  <c r="V34" i="121"/>
  <c r="J35" i="121"/>
  <c r="J36" i="121"/>
  <c r="V39" i="121"/>
  <c r="J40" i="121"/>
  <c r="AB41" i="121"/>
  <c r="AH42" i="121"/>
  <c r="P42" i="121"/>
  <c r="D46" i="121"/>
  <c r="V46" i="121"/>
  <c r="J47" i="121"/>
  <c r="V47" i="121"/>
  <c r="J48" i="121"/>
  <c r="AB49" i="121"/>
  <c r="AH50" i="121"/>
  <c r="P50" i="121"/>
  <c r="D56" i="121"/>
  <c r="AH58" i="121"/>
  <c r="P58" i="121"/>
  <c r="D59" i="121"/>
  <c r="P59" i="121"/>
  <c r="AH60" i="121"/>
  <c r="P60" i="121"/>
  <c r="AH62" i="121"/>
  <c r="AB63" i="121"/>
  <c r="AH64" i="121"/>
  <c r="D66" i="121"/>
  <c r="V66" i="121"/>
  <c r="D70" i="121"/>
  <c r="V75" i="121"/>
  <c r="P76" i="121"/>
  <c r="AB76" i="121"/>
  <c r="P77" i="121"/>
  <c r="AB77" i="121"/>
  <c r="V80" i="121"/>
  <c r="AH82" i="121"/>
  <c r="D84" i="121"/>
  <c r="P84" i="121"/>
  <c r="P85" i="121"/>
  <c r="AB85" i="121"/>
  <c r="D86" i="121"/>
  <c r="P86" i="121"/>
  <c r="J91" i="121"/>
  <c r="AH95" i="121"/>
  <c r="P95" i="121"/>
  <c r="AB95" i="121"/>
  <c r="D96" i="121"/>
  <c r="P96" i="121"/>
  <c r="D97" i="121"/>
  <c r="D99" i="121"/>
  <c r="V101" i="121"/>
  <c r="J102" i="121"/>
  <c r="AB102" i="121"/>
  <c r="D106" i="121"/>
  <c r="D110" i="121"/>
  <c r="D112" i="121"/>
  <c r="V112" i="121"/>
  <c r="P116" i="121"/>
  <c r="P118" i="121"/>
  <c r="D119" i="121"/>
  <c r="AH119" i="121"/>
  <c r="J120" i="121"/>
  <c r="V120" i="121"/>
  <c r="D121" i="121"/>
  <c r="AH121" i="121"/>
  <c r="M123" i="121"/>
  <c r="J125" i="121"/>
  <c r="AB125" i="121"/>
  <c r="P127" i="121"/>
  <c r="V132" i="121"/>
  <c r="J133" i="121"/>
  <c r="AB133" i="121"/>
  <c r="D137" i="121"/>
  <c r="V137" i="121"/>
  <c r="J138" i="121"/>
  <c r="V138" i="121"/>
  <c r="Y140" i="121"/>
  <c r="AB142" i="121"/>
  <c r="P143" i="121"/>
  <c r="AH144" i="121"/>
  <c r="V148" i="121"/>
  <c r="J149" i="121"/>
  <c r="V149" i="121"/>
  <c r="P150" i="121"/>
  <c r="V152" i="121"/>
  <c r="J153" i="121"/>
  <c r="V153" i="121"/>
  <c r="P158" i="121"/>
  <c r="V160" i="121"/>
  <c r="J161" i="121"/>
  <c r="V161" i="121"/>
  <c r="V164" i="121"/>
  <c r="J165" i="121"/>
  <c r="V165" i="121"/>
  <c r="P166" i="121"/>
  <c r="V168" i="121"/>
  <c r="J169" i="121"/>
  <c r="V169" i="121"/>
  <c r="P170" i="121"/>
  <c r="J175" i="121"/>
  <c r="AB175" i="121"/>
  <c r="S174" i="121"/>
  <c r="D179" i="121"/>
  <c r="V182" i="121"/>
  <c r="J183" i="121"/>
  <c r="AB183" i="121"/>
  <c r="D187" i="121"/>
  <c r="AB189" i="121"/>
  <c r="AH22" i="122"/>
  <c r="S21" i="122"/>
  <c r="V25" i="122"/>
  <c r="J26" i="122"/>
  <c r="V26" i="122"/>
  <c r="J27" i="122"/>
  <c r="AB28" i="122"/>
  <c r="AH29" i="122"/>
  <c r="AH30" i="122"/>
  <c r="V33" i="122"/>
  <c r="J34" i="122"/>
  <c r="V34" i="122"/>
  <c r="J35" i="122"/>
  <c r="AB36" i="122"/>
  <c r="AH39" i="122"/>
  <c r="AH40" i="122"/>
  <c r="V43" i="122"/>
  <c r="J44" i="122"/>
  <c r="V44" i="122"/>
  <c r="J45" i="122"/>
  <c r="AB46" i="122"/>
  <c r="AH47" i="122"/>
  <c r="AH48" i="122"/>
  <c r="V51" i="122"/>
  <c r="J52" i="122"/>
  <c r="V52" i="122"/>
  <c r="J53" i="122"/>
  <c r="AH56" i="122"/>
  <c r="V59" i="122"/>
  <c r="J60" i="122"/>
  <c r="V60" i="122"/>
  <c r="J61" i="122"/>
  <c r="AB62" i="122"/>
  <c r="AH63" i="122"/>
  <c r="AH64" i="122"/>
  <c r="V67" i="122"/>
  <c r="J68" i="122"/>
  <c r="V68" i="122"/>
  <c r="J69" i="122"/>
  <c r="AB70" i="122"/>
  <c r="J73" i="122"/>
  <c r="AB74" i="122"/>
  <c r="AH75" i="122"/>
  <c r="AH76" i="122"/>
  <c r="V79" i="122"/>
  <c r="J80" i="122"/>
  <c r="V80" i="122"/>
  <c r="J81" i="122"/>
  <c r="AB82" i="122"/>
  <c r="AH83" i="122"/>
  <c r="AH84" i="122"/>
  <c r="V87" i="122"/>
  <c r="AH92" i="122"/>
  <c r="V97" i="122"/>
  <c r="AB98" i="122"/>
  <c r="J102" i="122"/>
  <c r="J104" i="122"/>
  <c r="P107" i="122"/>
  <c r="J111" i="122"/>
  <c r="AB111" i="122"/>
  <c r="AH112" i="122"/>
  <c r="AB112" i="122"/>
  <c r="V113" i="122"/>
  <c r="AH115" i="122"/>
  <c r="P115" i="122"/>
  <c r="AB115" i="122"/>
  <c r="V116" i="122"/>
  <c r="V117" i="122"/>
  <c r="V119" i="122"/>
  <c r="P120" i="122"/>
  <c r="AB120" i="122"/>
  <c r="J124" i="122"/>
  <c r="V124" i="122"/>
  <c r="D125" i="122"/>
  <c r="AH125" i="122"/>
  <c r="J126" i="122"/>
  <c r="V126" i="122"/>
  <c r="J131" i="122"/>
  <c r="P131" i="122"/>
  <c r="AB131" i="122"/>
  <c r="J133" i="122"/>
  <c r="P133" i="122"/>
  <c r="AB133" i="122"/>
  <c r="P136" i="122"/>
  <c r="P138" i="122"/>
  <c r="D141" i="122"/>
  <c r="S140" i="122"/>
  <c r="V142" i="122"/>
  <c r="D143" i="122"/>
  <c r="V144" i="122"/>
  <c r="J146" i="122"/>
  <c r="V146" i="122"/>
  <c r="AH148" i="122"/>
  <c r="J150" i="122"/>
  <c r="V150" i="122"/>
  <c r="AH152" i="122"/>
  <c r="J154" i="122"/>
  <c r="V154" i="122"/>
  <c r="AE157" i="122"/>
  <c r="J159" i="122"/>
  <c r="AB161" i="122"/>
  <c r="P164" i="122"/>
  <c r="P165" i="122"/>
  <c r="D166" i="122"/>
  <c r="J167" i="122"/>
  <c r="AB169" i="122"/>
  <c r="P172" i="122"/>
  <c r="M174" i="122"/>
  <c r="AB175" i="122"/>
  <c r="P177" i="122"/>
  <c r="AH179" i="122"/>
  <c r="AB181" i="122"/>
  <c r="J183" i="122"/>
  <c r="AB183" i="122"/>
  <c r="P184" i="122"/>
  <c r="AB184" i="122"/>
  <c r="D185" i="122"/>
  <c r="P185" i="122"/>
  <c r="P186" i="122"/>
  <c r="AB186" i="122"/>
  <c r="D187" i="122"/>
  <c r="P187" i="122"/>
  <c r="D188" i="122"/>
  <c r="M191" i="123"/>
  <c r="V24" i="123"/>
  <c r="D28" i="123"/>
  <c r="J30" i="123"/>
  <c r="V32" i="123"/>
  <c r="D36" i="123"/>
  <c r="AB39" i="123"/>
  <c r="J40" i="123"/>
  <c r="AB40" i="123"/>
  <c r="D42" i="123"/>
  <c r="AH44" i="123"/>
  <c r="AB47" i="123"/>
  <c r="J48" i="123"/>
  <c r="AB48" i="123"/>
  <c r="D50" i="123"/>
  <c r="J53" i="123"/>
  <c r="V53" i="123"/>
  <c r="V56" i="123"/>
  <c r="V57" i="123"/>
  <c r="J58" i="123"/>
  <c r="AB58" i="123"/>
  <c r="AH60" i="123"/>
  <c r="P60" i="123"/>
  <c r="D64" i="123"/>
  <c r="V64" i="123"/>
  <c r="J65" i="123"/>
  <c r="V65" i="123"/>
  <c r="J66" i="123"/>
  <c r="AB67" i="123"/>
  <c r="AH68" i="123"/>
  <c r="P68" i="123"/>
  <c r="J73" i="123"/>
  <c r="J74" i="123"/>
  <c r="AB75" i="123"/>
  <c r="AH76" i="123"/>
  <c r="P76" i="123"/>
  <c r="D80" i="123"/>
  <c r="V80" i="123"/>
  <c r="J81" i="123"/>
  <c r="V81" i="123"/>
  <c r="J82" i="123"/>
  <c r="AB83" i="123"/>
  <c r="AH84" i="123"/>
  <c r="P84" i="123"/>
  <c r="D90" i="123"/>
  <c r="P101" i="123"/>
  <c r="AI106" i="123"/>
  <c r="D112" i="123"/>
  <c r="AH116" i="123"/>
  <c r="AH126" i="123"/>
  <c r="AH128" i="123"/>
  <c r="D136" i="123"/>
  <c r="AH136" i="123"/>
  <c r="P138" i="123"/>
  <c r="AH140" i="123"/>
  <c r="V141" i="123"/>
  <c r="AB145" i="123"/>
  <c r="J147" i="123"/>
  <c r="D152" i="123"/>
  <c r="AH153" i="123"/>
  <c r="AH160" i="123"/>
  <c r="D160" i="123"/>
  <c r="V168" i="123"/>
  <c r="AB136" i="120"/>
  <c r="AB138" i="120"/>
  <c r="D144" i="120"/>
  <c r="AH147" i="120"/>
  <c r="AB152" i="120"/>
  <c r="AB154" i="120"/>
  <c r="D158" i="120"/>
  <c r="Y157" i="120"/>
  <c r="P163" i="120"/>
  <c r="D166" i="120"/>
  <c r="P171" i="120"/>
  <c r="AB184" i="120"/>
  <c r="P185" i="120"/>
  <c r="AB186" i="120"/>
  <c r="P187" i="120"/>
  <c r="D188" i="120"/>
  <c r="V23" i="121"/>
  <c r="V29" i="121"/>
  <c r="V31" i="121"/>
  <c r="D39" i="121"/>
  <c r="V41" i="121"/>
  <c r="J42" i="121"/>
  <c r="AH44" i="121"/>
  <c r="V49" i="121"/>
  <c r="J50" i="121"/>
  <c r="AH52" i="121"/>
  <c r="V59" i="121"/>
  <c r="V63" i="121"/>
  <c r="AB65" i="121"/>
  <c r="J70" i="121"/>
  <c r="D75" i="121"/>
  <c r="AH78" i="121"/>
  <c r="AH80" i="121"/>
  <c r="P80" i="121"/>
  <c r="D81" i="121"/>
  <c r="AB87" i="121"/>
  <c r="D101" i="121"/>
  <c r="AB117" i="121"/>
  <c r="P120" i="121"/>
  <c r="D124" i="121"/>
  <c r="V126" i="121"/>
  <c r="J127" i="121"/>
  <c r="AH130" i="121"/>
  <c r="V134" i="121"/>
  <c r="AH135" i="121"/>
  <c r="V142" i="121"/>
  <c r="J143" i="121"/>
  <c r="V143" i="121"/>
  <c r="S157" i="121"/>
  <c r="P174" i="121"/>
  <c r="G174" i="121"/>
  <c r="Y174" i="121"/>
  <c r="AH23" i="122"/>
  <c r="AH24" i="122"/>
  <c r="V28" i="122"/>
  <c r="J29" i="122"/>
  <c r="AH31" i="122"/>
  <c r="AH32" i="122"/>
  <c r="V36" i="122"/>
  <c r="AI38" i="122"/>
  <c r="J39" i="122"/>
  <c r="AH41" i="122"/>
  <c r="AH42" i="122"/>
  <c r="V46" i="122"/>
  <c r="J47" i="122"/>
  <c r="AH49" i="122"/>
  <c r="AH50" i="122"/>
  <c r="AH57" i="122"/>
  <c r="AH58" i="122"/>
  <c r="V62" i="122"/>
  <c r="J63" i="122"/>
  <c r="AH65" i="122"/>
  <c r="AH66" i="122"/>
  <c r="V70" i="122"/>
  <c r="AI72" i="122"/>
  <c r="V74" i="122"/>
  <c r="J75" i="122"/>
  <c r="AH77" i="122"/>
  <c r="AH78" i="122"/>
  <c r="V82" i="122"/>
  <c r="J83" i="122"/>
  <c r="AH85" i="122"/>
  <c r="AH86" i="122"/>
  <c r="J92" i="122"/>
  <c r="AB93" i="122"/>
  <c r="D101" i="122"/>
  <c r="AH108" i="122"/>
  <c r="P110" i="122"/>
  <c r="J112" i="122"/>
  <c r="J120" i="122"/>
  <c r="D123" i="122"/>
  <c r="Y123" i="122"/>
  <c r="P124" i="122"/>
  <c r="P126" i="122"/>
  <c r="D127" i="122"/>
  <c r="AH127" i="122"/>
  <c r="D129" i="122"/>
  <c r="AH129" i="122"/>
  <c r="AH134" i="122"/>
  <c r="AB135" i="122"/>
  <c r="AB137" i="122"/>
  <c r="D140" i="122"/>
  <c r="AB141" i="122"/>
  <c r="P142" i="122"/>
  <c r="AB143" i="122"/>
  <c r="P144" i="122"/>
  <c r="D145" i="122"/>
  <c r="AB148" i="122"/>
  <c r="AB152" i="122"/>
  <c r="S157" i="122"/>
  <c r="D160" i="122"/>
  <c r="P167" i="122"/>
  <c r="D168" i="122"/>
  <c r="AH174" i="122"/>
  <c r="AB188" i="122"/>
  <c r="P189" i="122"/>
  <c r="G21" i="123"/>
  <c r="AH24" i="123"/>
  <c r="J28" i="123"/>
  <c r="AH32" i="123"/>
  <c r="J36" i="123"/>
  <c r="V39" i="123"/>
  <c r="AH45" i="123"/>
  <c r="V47" i="123"/>
  <c r="AI55" i="123"/>
  <c r="V59" i="123"/>
  <c r="J60" i="123"/>
  <c r="AH62" i="123"/>
  <c r="V67" i="123"/>
  <c r="J68" i="123"/>
  <c r="AH70" i="123"/>
  <c r="V75" i="123"/>
  <c r="J76" i="123"/>
  <c r="AH78" i="123"/>
  <c r="V83" i="123"/>
  <c r="J84" i="123"/>
  <c r="AH86" i="123"/>
  <c r="AH129" i="123"/>
  <c r="AH143" i="123"/>
  <c r="D143" i="123"/>
  <c r="AH157" i="123"/>
  <c r="AH159" i="123"/>
  <c r="AH152" i="121"/>
  <c r="AH160" i="121"/>
  <c r="AH168" i="121"/>
  <c r="AH25" i="122"/>
  <c r="AH33" i="122"/>
  <c r="AH43" i="122"/>
  <c r="AH51" i="122"/>
  <c r="AH59" i="122"/>
  <c r="AH67" i="122"/>
  <c r="AH79" i="122"/>
  <c r="AH87" i="122"/>
  <c r="D107" i="123"/>
  <c r="AH96" i="120"/>
  <c r="P96" i="120"/>
  <c r="V100" i="120"/>
  <c r="J101" i="120"/>
  <c r="AI106" i="120"/>
  <c r="V111" i="120"/>
  <c r="AH115" i="120"/>
  <c r="P115" i="120"/>
  <c r="D116" i="120"/>
  <c r="P116" i="120"/>
  <c r="AH117" i="120"/>
  <c r="P121" i="120"/>
  <c r="AB121" i="120"/>
  <c r="AH124" i="120"/>
  <c r="AH125" i="120"/>
  <c r="V125" i="120"/>
  <c r="AH126" i="120"/>
  <c r="AH127" i="120"/>
  <c r="V127" i="120"/>
  <c r="AH128" i="120"/>
  <c r="AH129" i="120"/>
  <c r="V129" i="120"/>
  <c r="AH130" i="120"/>
  <c r="AH131" i="120"/>
  <c r="V131" i="120"/>
  <c r="AH132" i="120"/>
  <c r="AH133" i="120"/>
  <c r="V133" i="120"/>
  <c r="AH134" i="120"/>
  <c r="AH135" i="120"/>
  <c r="V135" i="120"/>
  <c r="AH136" i="120"/>
  <c r="AH137" i="120"/>
  <c r="V137" i="120"/>
  <c r="AH138" i="120"/>
  <c r="AB143" i="120"/>
  <c r="AB145" i="120"/>
  <c r="D147" i="120"/>
  <c r="J148" i="120"/>
  <c r="V148" i="120"/>
  <c r="J150" i="120"/>
  <c r="J153" i="120"/>
  <c r="J155" i="120"/>
  <c r="AH155" i="120"/>
  <c r="P158" i="120"/>
  <c r="V161" i="120"/>
  <c r="V162" i="120"/>
  <c r="AB165" i="120"/>
  <c r="P166" i="120"/>
  <c r="V169" i="120"/>
  <c r="V170" i="120"/>
  <c r="AH174" i="120"/>
  <c r="AB175" i="120"/>
  <c r="P176" i="120"/>
  <c r="D177" i="120"/>
  <c r="P178" i="120"/>
  <c r="D179" i="120"/>
  <c r="V183" i="120"/>
  <c r="AH187" i="120"/>
  <c r="AB189" i="120"/>
  <c r="D22" i="121"/>
  <c r="V24" i="121"/>
  <c r="J25" i="121"/>
  <c r="P28" i="121"/>
  <c r="AB28" i="121"/>
  <c r="D30" i="121"/>
  <c r="V32" i="121"/>
  <c r="J33" i="121"/>
  <c r="P36" i="121"/>
  <c r="AB36" i="121"/>
  <c r="AI38" i="121"/>
  <c r="P39" i="121"/>
  <c r="AB39" i="121"/>
  <c r="AH40" i="121"/>
  <c r="P40" i="121"/>
  <c r="D44" i="121"/>
  <c r="V44" i="121"/>
  <c r="J45" i="121"/>
  <c r="AB47" i="121"/>
  <c r="AH48" i="121"/>
  <c r="P48" i="121"/>
  <c r="D52" i="121"/>
  <c r="V52" i="121"/>
  <c r="P56" i="121"/>
  <c r="AB56" i="121"/>
  <c r="P57" i="121"/>
  <c r="J61" i="121"/>
  <c r="AB61" i="121"/>
  <c r="AB62" i="121"/>
  <c r="J65" i="121"/>
  <c r="V70" i="121"/>
  <c r="J73" i="121"/>
  <c r="AB73" i="121"/>
  <c r="AB74" i="121"/>
  <c r="AB75" i="121"/>
  <c r="D78" i="121"/>
  <c r="V78" i="121"/>
  <c r="AB82" i="121"/>
  <c r="AH83" i="121"/>
  <c r="P83" i="121"/>
  <c r="V84" i="121"/>
  <c r="V86" i="121"/>
  <c r="J87" i="121"/>
  <c r="AB90" i="121"/>
  <c r="AB92" i="121"/>
  <c r="P93" i="121"/>
  <c r="V94" i="121"/>
  <c r="J97" i="121"/>
  <c r="V97" i="121"/>
  <c r="J98" i="121"/>
  <c r="J99" i="121"/>
  <c r="V99" i="121"/>
  <c r="J100" i="121"/>
  <c r="AB100" i="121"/>
  <c r="V107" i="121"/>
  <c r="D114" i="121"/>
  <c r="V114" i="121"/>
  <c r="AH115" i="121"/>
  <c r="V116" i="121"/>
  <c r="AH117" i="121"/>
  <c r="J118" i="121"/>
  <c r="V118" i="121"/>
  <c r="P124" i="121"/>
  <c r="AB124" i="121"/>
  <c r="S123" i="121"/>
  <c r="AH126" i="121"/>
  <c r="P132" i="121"/>
  <c r="AB132" i="121"/>
  <c r="AH134" i="121"/>
  <c r="D135" i="121"/>
  <c r="V135" i="121"/>
  <c r="J136" i="121"/>
  <c r="AB138" i="121"/>
  <c r="AI140" i="121"/>
  <c r="AH141" i="121"/>
  <c r="P141" i="121"/>
  <c r="J145" i="121"/>
  <c r="AB145" i="121"/>
  <c r="P172" i="121"/>
  <c r="M174" i="121"/>
  <c r="AE174" i="121"/>
  <c r="V176" i="121"/>
  <c r="J177" i="121"/>
  <c r="AB177" i="121"/>
  <c r="D181" i="121"/>
  <c r="V184" i="121"/>
  <c r="J185" i="121"/>
  <c r="AB185" i="121"/>
  <c r="D189" i="121"/>
  <c r="AH21" i="122"/>
  <c r="V23" i="122"/>
  <c r="J24" i="122"/>
  <c r="AB26" i="122"/>
  <c r="AH27" i="122"/>
  <c r="AH28" i="122"/>
  <c r="V31" i="122"/>
  <c r="J32" i="122"/>
  <c r="AB34" i="122"/>
  <c r="AH35" i="122"/>
  <c r="AH36" i="122"/>
  <c r="AH38" i="122"/>
  <c r="V41" i="122"/>
  <c r="J42" i="122"/>
  <c r="AB44" i="122"/>
  <c r="AH45" i="122"/>
  <c r="AH46" i="122"/>
  <c r="V49" i="122"/>
  <c r="J50" i="122"/>
  <c r="AB52" i="122"/>
  <c r="AH53" i="122"/>
  <c r="AH55" i="122"/>
  <c r="V57" i="122"/>
  <c r="J58" i="122"/>
  <c r="AB60" i="122"/>
  <c r="AH61" i="122"/>
  <c r="AH62" i="122"/>
  <c r="V65" i="122"/>
  <c r="J66" i="122"/>
  <c r="AB68" i="122"/>
  <c r="AH69" i="122"/>
  <c r="AH70" i="122"/>
  <c r="AH72" i="122"/>
  <c r="AH73" i="122"/>
  <c r="AH74" i="122"/>
  <c r="V77" i="122"/>
  <c r="J78" i="122"/>
  <c r="AB80" i="122"/>
  <c r="AH81" i="122"/>
  <c r="AH82" i="122"/>
  <c r="V85" i="122"/>
  <c r="J86" i="122"/>
  <c r="AH90" i="122"/>
  <c r="V90" i="122"/>
  <c r="V92" i="122"/>
  <c r="J93" i="122"/>
  <c r="J95" i="122"/>
  <c r="P97" i="122"/>
  <c r="D98" i="122"/>
  <c r="AH100" i="122"/>
  <c r="AB100" i="122"/>
  <c r="P102" i="122"/>
  <c r="AB102" i="122"/>
  <c r="P103" i="122"/>
  <c r="AH104" i="122"/>
  <c r="D108" i="122"/>
  <c r="V108" i="122"/>
  <c r="P113" i="122"/>
  <c r="AB117" i="122"/>
  <c r="P119" i="122"/>
  <c r="J127" i="122"/>
  <c r="P127" i="122"/>
  <c r="J129" i="122"/>
  <c r="P129" i="122"/>
  <c r="AH135" i="122"/>
  <c r="J136" i="122"/>
  <c r="V136" i="122"/>
  <c r="AH137" i="122"/>
  <c r="J138" i="122"/>
  <c r="V138" i="122"/>
  <c r="AI140" i="122"/>
  <c r="AH141" i="122"/>
  <c r="AH144" i="122"/>
  <c r="D147" i="122"/>
  <c r="V147" i="122"/>
  <c r="D151" i="122"/>
  <c r="V151" i="122"/>
  <c r="D155" i="122"/>
  <c r="V155" i="122"/>
  <c r="AB159" i="122"/>
  <c r="P162" i="122"/>
  <c r="J165" i="122"/>
  <c r="AB167" i="122"/>
  <c r="P170" i="122"/>
  <c r="P176" i="122"/>
  <c r="AB179" i="122"/>
  <c r="P180" i="122"/>
  <c r="D181" i="122"/>
  <c r="P182" i="122"/>
  <c r="D183" i="122"/>
  <c r="V185" i="122"/>
  <c r="V187" i="122"/>
  <c r="AH192" i="122"/>
  <c r="B15" i="122" s="1"/>
  <c r="AH22" i="123"/>
  <c r="P22" i="123"/>
  <c r="AB22" i="123"/>
  <c r="P23" i="123"/>
  <c r="D24" i="123"/>
  <c r="J29" i="123"/>
  <c r="AB29" i="123"/>
  <c r="AH30" i="123"/>
  <c r="P30" i="123"/>
  <c r="AB30" i="123"/>
  <c r="P31" i="123"/>
  <c r="D32" i="123"/>
  <c r="AI38" i="123"/>
  <c r="D40" i="123"/>
  <c r="V44" i="123"/>
  <c r="D48" i="123"/>
  <c r="AB52" i="123"/>
  <c r="P57" i="123"/>
  <c r="AB57" i="123"/>
  <c r="AH59" i="123"/>
  <c r="D62" i="123"/>
  <c r="V62" i="123"/>
  <c r="J63" i="123"/>
  <c r="AB65" i="123"/>
  <c r="AH66" i="123"/>
  <c r="P66" i="123"/>
  <c r="D70" i="123"/>
  <c r="V70" i="123"/>
  <c r="AB73" i="123"/>
  <c r="AH74" i="123"/>
  <c r="P74" i="123"/>
  <c r="D78" i="123"/>
  <c r="V78" i="123"/>
  <c r="J79" i="123"/>
  <c r="AB81" i="123"/>
  <c r="AH82" i="123"/>
  <c r="P82" i="123"/>
  <c r="D86" i="123"/>
  <c r="V86" i="123"/>
  <c r="P102" i="123"/>
  <c r="AB109" i="123"/>
  <c r="AH119" i="123"/>
  <c r="AH120" i="123"/>
  <c r="D129" i="123"/>
  <c r="V129" i="123"/>
  <c r="V133" i="123"/>
  <c r="J142" i="123"/>
  <c r="V150" i="123"/>
  <c r="AH154" i="123"/>
  <c r="D154" i="123"/>
  <c r="AH94" i="123"/>
  <c r="P94" i="123"/>
  <c r="D95" i="123"/>
  <c r="P95" i="123"/>
  <c r="AH96" i="123"/>
  <c r="P96" i="123"/>
  <c r="V98" i="123"/>
  <c r="J100" i="123"/>
  <c r="AB101" i="123"/>
  <c r="J102" i="123"/>
  <c r="D103" i="123"/>
  <c r="P103" i="123"/>
  <c r="J107" i="123"/>
  <c r="J109" i="123"/>
  <c r="V109" i="123"/>
  <c r="J110" i="123"/>
  <c r="P111" i="123"/>
  <c r="AB112" i="123"/>
  <c r="AB116" i="123"/>
  <c r="D124" i="123"/>
  <c r="P124" i="123"/>
  <c r="G123" i="123"/>
  <c r="AB130" i="123"/>
  <c r="AB132" i="123"/>
  <c r="AB134" i="123"/>
  <c r="AB136" i="123"/>
  <c r="AB138" i="123"/>
  <c r="P144" i="123"/>
  <c r="AH146" i="123"/>
  <c r="P146" i="123"/>
  <c r="AH147" i="123"/>
  <c r="D149" i="123"/>
  <c r="P149" i="123"/>
  <c r="AB151" i="123"/>
  <c r="P152" i="123"/>
  <c r="AB152" i="123"/>
  <c r="D153" i="123"/>
  <c r="D155" i="123"/>
  <c r="J157" i="123"/>
  <c r="P158" i="123"/>
  <c r="D159" i="123"/>
  <c r="D161" i="123"/>
  <c r="D162" i="123"/>
  <c r="V165" i="123"/>
  <c r="J166" i="123"/>
  <c r="AB169" i="123"/>
  <c r="AH170" i="123"/>
  <c r="P170" i="123"/>
  <c r="AH174" i="123"/>
  <c r="D175" i="123"/>
  <c r="P175" i="123"/>
  <c r="V175" i="123"/>
  <c r="J176" i="123"/>
  <c r="AB179" i="123"/>
  <c r="AH180" i="123"/>
  <c r="P180" i="123"/>
  <c r="D183" i="123"/>
  <c r="V183" i="123"/>
  <c r="J184" i="123"/>
  <c r="AB187" i="123"/>
  <c r="AH188" i="123"/>
  <c r="P188" i="123"/>
  <c r="V189" i="123"/>
  <c r="AH192" i="123"/>
  <c r="B15" i="123" s="1"/>
  <c r="J21" i="125"/>
  <c r="P22" i="125"/>
  <c r="D23" i="125"/>
  <c r="P23" i="125"/>
  <c r="P24" i="125"/>
  <c r="AB24" i="125"/>
  <c r="D25" i="125"/>
  <c r="P25" i="125"/>
  <c r="P26" i="125"/>
  <c r="AB26" i="125"/>
  <c r="D27" i="125"/>
  <c r="P27" i="125"/>
  <c r="P28" i="125"/>
  <c r="AB28" i="125"/>
  <c r="D29" i="125"/>
  <c r="P29" i="125"/>
  <c r="P30" i="125"/>
  <c r="AB30" i="125"/>
  <c r="D31" i="125"/>
  <c r="P31" i="125"/>
  <c r="P32" i="125"/>
  <c r="AB32" i="125"/>
  <c r="D33" i="125"/>
  <c r="P33" i="125"/>
  <c r="P34" i="125"/>
  <c r="AB34" i="125"/>
  <c r="D35" i="125"/>
  <c r="P35" i="125"/>
  <c r="P36" i="125"/>
  <c r="AB36" i="125"/>
  <c r="AH38" i="125"/>
  <c r="AH40" i="125"/>
  <c r="AH42" i="125"/>
  <c r="AH44" i="125"/>
  <c r="AH46" i="125"/>
  <c r="AH48" i="125"/>
  <c r="AH50" i="125"/>
  <c r="AH52" i="125"/>
  <c r="J58" i="125"/>
  <c r="AB59" i="125"/>
  <c r="AB61" i="125"/>
  <c r="AB63" i="125"/>
  <c r="AB64" i="125"/>
  <c r="D65" i="125"/>
  <c r="J67" i="125"/>
  <c r="V67" i="125"/>
  <c r="J69" i="125"/>
  <c r="V69" i="125"/>
  <c r="AH69" i="125"/>
  <c r="AB76" i="125"/>
  <c r="J78" i="125"/>
  <c r="J79" i="125"/>
  <c r="V79" i="125"/>
  <c r="AB82" i="125"/>
  <c r="D83" i="125"/>
  <c r="AH84" i="125"/>
  <c r="J86" i="125"/>
  <c r="P94" i="125"/>
  <c r="D95" i="125"/>
  <c r="P96" i="125"/>
  <c r="J98" i="125"/>
  <c r="J100" i="125"/>
  <c r="J102" i="125"/>
  <c r="J104" i="125"/>
  <c r="AI106" i="125"/>
  <c r="J107" i="125"/>
  <c r="J109" i="125"/>
  <c r="V109" i="125"/>
  <c r="J110" i="125"/>
  <c r="V110" i="125"/>
  <c r="J112" i="125"/>
  <c r="V112" i="125"/>
  <c r="J113" i="125"/>
  <c r="V113" i="125"/>
  <c r="J114" i="125"/>
  <c r="V114" i="125"/>
  <c r="J115" i="125"/>
  <c r="J117" i="125"/>
  <c r="V117" i="125"/>
  <c r="J118" i="125"/>
  <c r="V118" i="125"/>
  <c r="J120" i="125"/>
  <c r="V120" i="125"/>
  <c r="J121" i="125"/>
  <c r="V121" i="125"/>
  <c r="V125" i="125"/>
  <c r="D126" i="125"/>
  <c r="D127" i="125"/>
  <c r="J128" i="125"/>
  <c r="J130" i="125"/>
  <c r="V130" i="125"/>
  <c r="J131" i="125"/>
  <c r="P132" i="125"/>
  <c r="AB132" i="125"/>
  <c r="V135" i="125"/>
  <c r="V136" i="125"/>
  <c r="J137" i="125"/>
  <c r="AB137" i="125"/>
  <c r="J142" i="125"/>
  <c r="V142" i="125"/>
  <c r="J143" i="125"/>
  <c r="AB144" i="125"/>
  <c r="AH145" i="125"/>
  <c r="P145" i="125"/>
  <c r="V147" i="125"/>
  <c r="D148" i="125"/>
  <c r="AH148" i="125"/>
  <c r="V148" i="125"/>
  <c r="AB151" i="125"/>
  <c r="P152" i="125"/>
  <c r="P153" i="125"/>
  <c r="V155" i="125"/>
  <c r="AI157" i="125"/>
  <c r="J158" i="125"/>
  <c r="AH160" i="125"/>
  <c r="J162" i="125"/>
  <c r="AH164" i="125"/>
  <c r="J166" i="125"/>
  <c r="AH168" i="125"/>
  <c r="J170" i="125"/>
  <c r="V175" i="125"/>
  <c r="AB181" i="125"/>
  <c r="AB183" i="125"/>
  <c r="P184" i="125"/>
  <c r="AB184" i="125"/>
  <c r="D185" i="125"/>
  <c r="P185" i="125"/>
  <c r="P186" i="125"/>
  <c r="AB186" i="125"/>
  <c r="D187" i="125"/>
  <c r="P187" i="125"/>
  <c r="D188" i="125"/>
  <c r="M21" i="126"/>
  <c r="AE21" i="126"/>
  <c r="V23" i="126"/>
  <c r="J24" i="126"/>
  <c r="AB24" i="126"/>
  <c r="P27" i="126"/>
  <c r="D28" i="126"/>
  <c r="V31" i="126"/>
  <c r="J32" i="126"/>
  <c r="AB32" i="126"/>
  <c r="P35" i="126"/>
  <c r="D36" i="126"/>
  <c r="P39" i="126"/>
  <c r="D40" i="126"/>
  <c r="V43" i="126"/>
  <c r="J44" i="126"/>
  <c r="AB44" i="126"/>
  <c r="P47" i="126"/>
  <c r="D48" i="126"/>
  <c r="V51" i="126"/>
  <c r="J52" i="126"/>
  <c r="AB52" i="126"/>
  <c r="AB56" i="126"/>
  <c r="AH59" i="126"/>
  <c r="D61" i="126"/>
  <c r="J63" i="126"/>
  <c r="P68" i="126"/>
  <c r="AB74" i="126"/>
  <c r="AB76" i="126"/>
  <c r="D80" i="126"/>
  <c r="V83" i="126"/>
  <c r="V87" i="126"/>
  <c r="D93" i="126"/>
  <c r="P93" i="126"/>
  <c r="AH97" i="126"/>
  <c r="D97" i="126"/>
  <c r="P97" i="126"/>
  <c r="D101" i="126"/>
  <c r="P101" i="126"/>
  <c r="Y123" i="123"/>
  <c r="AH137" i="123"/>
  <c r="S140" i="123"/>
  <c r="M157" i="123"/>
  <c r="AH162" i="123"/>
  <c r="AH168" i="123"/>
  <c r="D172" i="123"/>
  <c r="AH178" i="123"/>
  <c r="D182" i="123"/>
  <c r="AH186" i="123"/>
  <c r="Y191" i="125"/>
  <c r="AH41" i="125"/>
  <c r="AH43" i="125"/>
  <c r="AH49" i="125"/>
  <c r="AH51" i="125"/>
  <c r="AH58" i="125"/>
  <c r="V64" i="125"/>
  <c r="AH68" i="125"/>
  <c r="AH72" i="125"/>
  <c r="AH78" i="125"/>
  <c r="V82" i="125"/>
  <c r="AI140" i="125"/>
  <c r="AE140" i="125"/>
  <c r="D143" i="125"/>
  <c r="AH183" i="125"/>
  <c r="J187" i="125"/>
  <c r="S21" i="126"/>
  <c r="AH38" i="126"/>
  <c r="AH41" i="126"/>
  <c r="AH49" i="126"/>
  <c r="J74" i="126"/>
  <c r="AH78" i="126"/>
  <c r="J78" i="126"/>
  <c r="P79" i="126"/>
  <c r="AH92" i="126"/>
  <c r="D92" i="126"/>
  <c r="AH106" i="126"/>
  <c r="D109" i="126"/>
  <c r="D110" i="126"/>
  <c r="AH110" i="126"/>
  <c r="D113" i="126"/>
  <c r="D114" i="126"/>
  <c r="AH114" i="126"/>
  <c r="AH157" i="126"/>
  <c r="J87" i="123"/>
  <c r="V87" i="123"/>
  <c r="AB91" i="123"/>
  <c r="D94" i="123"/>
  <c r="V94" i="123"/>
  <c r="AB97" i="123"/>
  <c r="J98" i="123"/>
  <c r="D99" i="123"/>
  <c r="P99" i="123"/>
  <c r="J104" i="123"/>
  <c r="P107" i="123"/>
  <c r="AB107" i="123"/>
  <c r="J111" i="123"/>
  <c r="AH114" i="123"/>
  <c r="D116" i="123"/>
  <c r="J116" i="123"/>
  <c r="AB120" i="123"/>
  <c r="P127" i="123"/>
  <c r="D130" i="123"/>
  <c r="V130" i="123"/>
  <c r="D131" i="123"/>
  <c r="V134" i="123"/>
  <c r="D135" i="123"/>
  <c r="D138" i="123"/>
  <c r="V138" i="123"/>
  <c r="M140" i="123"/>
  <c r="AB142" i="123"/>
  <c r="D146" i="123"/>
  <c r="D148" i="123"/>
  <c r="V151" i="123"/>
  <c r="AB153" i="123"/>
  <c r="AB159" i="123"/>
  <c r="D163" i="123"/>
  <c r="P163" i="123"/>
  <c r="AB165" i="123"/>
  <c r="AH166" i="123"/>
  <c r="P166" i="123"/>
  <c r="D169" i="123"/>
  <c r="V169" i="123"/>
  <c r="D170" i="123"/>
  <c r="J170" i="123"/>
  <c r="AB175" i="123"/>
  <c r="AH176" i="123"/>
  <c r="P176" i="123"/>
  <c r="D179" i="123"/>
  <c r="V179" i="123"/>
  <c r="D180" i="123"/>
  <c r="J180" i="123"/>
  <c r="AB183" i="123"/>
  <c r="AH184" i="123"/>
  <c r="P184" i="123"/>
  <c r="D187" i="123"/>
  <c r="V187" i="123"/>
  <c r="D188" i="123"/>
  <c r="J188" i="123"/>
  <c r="M191" i="125"/>
  <c r="AH22" i="125"/>
  <c r="AH24" i="125"/>
  <c r="AH26" i="125"/>
  <c r="AH28" i="125"/>
  <c r="AH30" i="125"/>
  <c r="AH32" i="125"/>
  <c r="AH34" i="125"/>
  <c r="AH36" i="125"/>
  <c r="D39" i="125"/>
  <c r="P39" i="125"/>
  <c r="P40" i="125"/>
  <c r="AB40" i="125"/>
  <c r="D41" i="125"/>
  <c r="P41" i="125"/>
  <c r="P42" i="125"/>
  <c r="AB42" i="125"/>
  <c r="D43" i="125"/>
  <c r="P43" i="125"/>
  <c r="P44" i="125"/>
  <c r="AB44" i="125"/>
  <c r="D45" i="125"/>
  <c r="P45" i="125"/>
  <c r="P46" i="125"/>
  <c r="AB46" i="125"/>
  <c r="D47" i="125"/>
  <c r="P47" i="125"/>
  <c r="P48" i="125"/>
  <c r="AB48" i="125"/>
  <c r="D49" i="125"/>
  <c r="P49" i="125"/>
  <c r="P50" i="125"/>
  <c r="AB50" i="125"/>
  <c r="D51" i="125"/>
  <c r="P51" i="125"/>
  <c r="P52" i="125"/>
  <c r="AB52" i="125"/>
  <c r="AH53" i="125"/>
  <c r="P53" i="125"/>
  <c r="D55" i="125"/>
  <c r="P56" i="125"/>
  <c r="AB56" i="125"/>
  <c r="D57" i="125"/>
  <c r="P57" i="125"/>
  <c r="D60" i="125"/>
  <c r="D62" i="125"/>
  <c r="J65" i="125"/>
  <c r="V65" i="125"/>
  <c r="D67" i="125"/>
  <c r="AB68" i="125"/>
  <c r="D69" i="125"/>
  <c r="J70" i="125"/>
  <c r="AH70" i="125"/>
  <c r="AH74" i="125"/>
  <c r="J76" i="125"/>
  <c r="AH76" i="125"/>
  <c r="AB78" i="125"/>
  <c r="D79" i="125"/>
  <c r="AH80" i="125"/>
  <c r="J82" i="125"/>
  <c r="J83" i="125"/>
  <c r="V83" i="125"/>
  <c r="AB86" i="125"/>
  <c r="D87" i="125"/>
  <c r="P87" i="125"/>
  <c r="J89" i="125"/>
  <c r="P90" i="125"/>
  <c r="P97" i="125"/>
  <c r="AB97" i="125"/>
  <c r="P99" i="125"/>
  <c r="AB99" i="125"/>
  <c r="P101" i="125"/>
  <c r="AB101" i="125"/>
  <c r="P103" i="125"/>
  <c r="AB103" i="125"/>
  <c r="D106" i="125"/>
  <c r="AB108" i="125"/>
  <c r="D110" i="125"/>
  <c r="D111" i="125"/>
  <c r="AB111" i="125"/>
  <c r="D114" i="125"/>
  <c r="AB116" i="125"/>
  <c r="D118" i="125"/>
  <c r="D119" i="125"/>
  <c r="AB119" i="125"/>
  <c r="AB124" i="125"/>
  <c r="J125" i="125"/>
  <c r="AB125" i="125"/>
  <c r="AB126" i="125"/>
  <c r="P127" i="125"/>
  <c r="AB127" i="125"/>
  <c r="P128" i="125"/>
  <c r="AB128" i="125"/>
  <c r="J132" i="125"/>
  <c r="D135" i="125"/>
  <c r="P135" i="125"/>
  <c r="V137" i="125"/>
  <c r="V145" i="125"/>
  <c r="AB147" i="125"/>
  <c r="P148" i="125"/>
  <c r="P149" i="125"/>
  <c r="V151" i="125"/>
  <c r="D152" i="125"/>
  <c r="AH152" i="125"/>
  <c r="V152" i="125"/>
  <c r="AB155" i="125"/>
  <c r="AH158" i="125"/>
  <c r="AE157" i="125"/>
  <c r="AH162" i="125"/>
  <c r="J164" i="125"/>
  <c r="AH166" i="125"/>
  <c r="J168" i="125"/>
  <c r="AH170" i="125"/>
  <c r="J172" i="125"/>
  <c r="AH174" i="125"/>
  <c r="M174" i="125"/>
  <c r="AB175" i="125"/>
  <c r="P176" i="125"/>
  <c r="AB176" i="125"/>
  <c r="D177" i="125"/>
  <c r="P177" i="125"/>
  <c r="P178" i="125"/>
  <c r="AB178" i="125"/>
  <c r="D179" i="125"/>
  <c r="P179" i="125"/>
  <c r="D180" i="125"/>
  <c r="D182" i="125"/>
  <c r="V183" i="125"/>
  <c r="AB189" i="125"/>
  <c r="P21" i="126"/>
  <c r="P23" i="126"/>
  <c r="D24" i="126"/>
  <c r="AH27" i="126"/>
  <c r="J28" i="126"/>
  <c r="AB28" i="126"/>
  <c r="P31" i="126"/>
  <c r="D32" i="126"/>
  <c r="AH35" i="126"/>
  <c r="J36" i="126"/>
  <c r="AB36" i="126"/>
  <c r="V39" i="126"/>
  <c r="J40" i="126"/>
  <c r="AB40" i="126"/>
  <c r="P43" i="126"/>
  <c r="D44" i="126"/>
  <c r="V47" i="126"/>
  <c r="J48" i="126"/>
  <c r="AB48" i="126"/>
  <c r="P51" i="126"/>
  <c r="D52" i="126"/>
  <c r="J57" i="126"/>
  <c r="AH57" i="126"/>
  <c r="J58" i="126"/>
  <c r="AB58" i="126"/>
  <c r="P59" i="126"/>
  <c r="AH125" i="126"/>
  <c r="D125" i="126"/>
  <c r="AH29" i="125"/>
  <c r="AH35" i="125"/>
  <c r="AH66" i="125"/>
  <c r="AH73" i="125"/>
  <c r="AH108" i="125"/>
  <c r="AH116" i="125"/>
  <c r="AH45" i="126"/>
  <c r="AH55" i="126"/>
  <c r="D66" i="126"/>
  <c r="P66" i="126"/>
  <c r="AH80" i="126"/>
  <c r="J80" i="126"/>
  <c r="AH82" i="126"/>
  <c r="J84" i="126"/>
  <c r="V84" i="126"/>
  <c r="J90" i="126"/>
  <c r="J91" i="126"/>
  <c r="J107" i="126"/>
  <c r="J111" i="126"/>
  <c r="J115" i="126"/>
  <c r="J143" i="126"/>
  <c r="M140" i="126"/>
  <c r="D149" i="126"/>
  <c r="AH149" i="126"/>
  <c r="AH53" i="126"/>
  <c r="P57" i="126"/>
  <c r="D58" i="126"/>
  <c r="D60" i="126"/>
  <c r="P65" i="126"/>
  <c r="J66" i="126"/>
  <c r="J67" i="126"/>
  <c r="P70" i="126"/>
  <c r="AB70" i="126"/>
  <c r="AH72" i="126"/>
  <c r="J73" i="126"/>
  <c r="J75" i="126"/>
  <c r="J77" i="126"/>
  <c r="J79" i="126"/>
  <c r="AH81" i="126"/>
  <c r="AB87" i="126"/>
  <c r="AB90" i="126"/>
  <c r="V92" i="126"/>
  <c r="J93" i="126"/>
  <c r="P95" i="126"/>
  <c r="AB95" i="126"/>
  <c r="D96" i="126"/>
  <c r="P96" i="126"/>
  <c r="J97" i="126"/>
  <c r="AH99" i="126"/>
  <c r="P99" i="126"/>
  <c r="AB99" i="126"/>
  <c r="D100" i="126"/>
  <c r="P100" i="126"/>
  <c r="J101" i="126"/>
  <c r="P103" i="126"/>
  <c r="AB103" i="126"/>
  <c r="D104" i="126"/>
  <c r="P104" i="126"/>
  <c r="P107" i="126"/>
  <c r="AH111" i="126"/>
  <c r="P111" i="126"/>
  <c r="P115" i="126"/>
  <c r="AB115" i="126"/>
  <c r="D116" i="126"/>
  <c r="P116" i="126"/>
  <c r="D117" i="126"/>
  <c r="V118" i="126"/>
  <c r="D119" i="126"/>
  <c r="V120" i="126"/>
  <c r="J121" i="126"/>
  <c r="D129" i="126"/>
  <c r="V129" i="126"/>
  <c r="J130" i="126"/>
  <c r="V130" i="126"/>
  <c r="J131" i="126"/>
  <c r="AB132" i="126"/>
  <c r="AH135" i="126"/>
  <c r="V137" i="126"/>
  <c r="J138" i="126"/>
  <c r="V138" i="126"/>
  <c r="V141" i="126"/>
  <c r="J142" i="126"/>
  <c r="AB142" i="126"/>
  <c r="S140" i="126"/>
  <c r="D147" i="126"/>
  <c r="P147" i="126"/>
  <c r="D148" i="126"/>
  <c r="V148" i="126"/>
  <c r="D151" i="126"/>
  <c r="P151" i="126"/>
  <c r="D152" i="126"/>
  <c r="AB152" i="126"/>
  <c r="AH153" i="126"/>
  <c r="J154" i="126"/>
  <c r="V154" i="126"/>
  <c r="AH155" i="126"/>
  <c r="AI157" i="126"/>
  <c r="J161" i="126"/>
  <c r="J163" i="126"/>
  <c r="J165" i="126"/>
  <c r="J167" i="126"/>
  <c r="J169" i="126"/>
  <c r="J171" i="126"/>
  <c r="J175" i="126"/>
  <c r="J177" i="126"/>
  <c r="J179" i="126"/>
  <c r="J181" i="126"/>
  <c r="J183" i="126"/>
  <c r="J185" i="126"/>
  <c r="J187" i="126"/>
  <c r="J189" i="126"/>
  <c r="AH192" i="126"/>
  <c r="B15" i="126" s="1"/>
  <c r="D21" i="127"/>
  <c r="S191" i="127"/>
  <c r="D23" i="127"/>
  <c r="V23" i="127"/>
  <c r="D24" i="127"/>
  <c r="J24" i="127"/>
  <c r="AB27" i="127"/>
  <c r="AH28" i="127"/>
  <c r="P28" i="127"/>
  <c r="D31" i="127"/>
  <c r="V31" i="127"/>
  <c r="D32" i="127"/>
  <c r="J32" i="127"/>
  <c r="AB35" i="127"/>
  <c r="AH36" i="127"/>
  <c r="P36" i="127"/>
  <c r="AB39" i="127"/>
  <c r="P40" i="127"/>
  <c r="D43" i="127"/>
  <c r="V43" i="127"/>
  <c r="AH44" i="127"/>
  <c r="AB47" i="127"/>
  <c r="P48" i="127"/>
  <c r="D51" i="127"/>
  <c r="V51" i="127"/>
  <c r="AH52" i="127"/>
  <c r="D55" i="127"/>
  <c r="D57" i="127"/>
  <c r="V57" i="127"/>
  <c r="AH58" i="127"/>
  <c r="AB61" i="127"/>
  <c r="P62" i="127"/>
  <c r="D65" i="127"/>
  <c r="V65" i="127"/>
  <c r="J67" i="127"/>
  <c r="V67" i="127"/>
  <c r="J69" i="127"/>
  <c r="V69" i="127"/>
  <c r="AI72" i="127"/>
  <c r="P73" i="127"/>
  <c r="D75" i="127"/>
  <c r="AH80" i="127"/>
  <c r="AB82" i="127"/>
  <c r="AB84" i="127"/>
  <c r="J86" i="127"/>
  <c r="AB86" i="127"/>
  <c r="P87" i="127"/>
  <c r="AB87" i="127"/>
  <c r="AH89" i="127"/>
  <c r="V90" i="127"/>
  <c r="D91" i="127"/>
  <c r="V92" i="127"/>
  <c r="AH94" i="127"/>
  <c r="AB96" i="127"/>
  <c r="AB98" i="127"/>
  <c r="J100" i="127"/>
  <c r="AB100" i="127"/>
  <c r="P101" i="127"/>
  <c r="AB101" i="127"/>
  <c r="D102" i="127"/>
  <c r="P102" i="127"/>
  <c r="D103" i="127"/>
  <c r="V104" i="127"/>
  <c r="AH106" i="127"/>
  <c r="J108" i="127"/>
  <c r="AB108" i="127"/>
  <c r="P109" i="127"/>
  <c r="AB109" i="127"/>
  <c r="D110" i="127"/>
  <c r="P110" i="127"/>
  <c r="P111" i="127"/>
  <c r="AB111" i="127"/>
  <c r="D112" i="127"/>
  <c r="P112" i="127"/>
  <c r="P113" i="127"/>
  <c r="AB113" i="127"/>
  <c r="D114" i="127"/>
  <c r="P114" i="127"/>
  <c r="D115" i="127"/>
  <c r="V116" i="127"/>
  <c r="J117" i="127"/>
  <c r="J119" i="127"/>
  <c r="J121" i="127"/>
  <c r="J126" i="127"/>
  <c r="P128" i="127"/>
  <c r="P136" i="127"/>
  <c r="D137" i="127"/>
  <c r="J141" i="127"/>
  <c r="AB141" i="127"/>
  <c r="S140" i="127"/>
  <c r="V146" i="127"/>
  <c r="J147" i="127"/>
  <c r="V147" i="127"/>
  <c r="J148" i="127"/>
  <c r="AB149" i="127"/>
  <c r="D154" i="127"/>
  <c r="V154" i="127"/>
  <c r="V158" i="127"/>
  <c r="J159" i="127"/>
  <c r="AB159" i="127"/>
  <c r="J162" i="127"/>
  <c r="P164" i="127"/>
  <c r="V166" i="127"/>
  <c r="J167" i="127"/>
  <c r="AB167" i="127"/>
  <c r="J170" i="127"/>
  <c r="P172" i="127"/>
  <c r="D174" i="127"/>
  <c r="G174" i="127"/>
  <c r="Y174" i="127"/>
  <c r="P176" i="127"/>
  <c r="D177" i="127"/>
  <c r="V180" i="127"/>
  <c r="J181" i="127"/>
  <c r="P184" i="127"/>
  <c r="D185" i="127"/>
  <c r="V188" i="127"/>
  <c r="J189" i="127"/>
  <c r="D22" i="128"/>
  <c r="AH22" i="128"/>
  <c r="P23" i="128"/>
  <c r="D24" i="128"/>
  <c r="V24" i="128"/>
  <c r="P25" i="128"/>
  <c r="D26" i="128"/>
  <c r="V26" i="128"/>
  <c r="P27" i="128"/>
  <c r="D28" i="128"/>
  <c r="AH28" i="128"/>
  <c r="P29" i="128"/>
  <c r="D30" i="128"/>
  <c r="AH30" i="128"/>
  <c r="J33" i="128"/>
  <c r="AB33" i="128"/>
  <c r="AH34" i="128"/>
  <c r="P34" i="128"/>
  <c r="AB34" i="128"/>
  <c r="V35" i="128"/>
  <c r="AH36" i="128"/>
  <c r="V39" i="128"/>
  <c r="AH40" i="128"/>
  <c r="V42" i="128"/>
  <c r="V43" i="128"/>
  <c r="P47" i="128"/>
  <c r="J49" i="128"/>
  <c r="V51" i="128"/>
  <c r="J52" i="128"/>
  <c r="AB52" i="128"/>
  <c r="P57" i="128"/>
  <c r="AB57" i="128"/>
  <c r="V63" i="128"/>
  <c r="J64" i="128"/>
  <c r="P65" i="128"/>
  <c r="AB65" i="128"/>
  <c r="V76" i="128"/>
  <c r="D77" i="128"/>
  <c r="J77" i="128"/>
  <c r="V77" i="128"/>
  <c r="J78" i="128"/>
  <c r="AB79" i="128"/>
  <c r="AH80" i="128"/>
  <c r="P80" i="128"/>
  <c r="D84" i="128"/>
  <c r="V84" i="128"/>
  <c r="J85" i="128"/>
  <c r="V85" i="128"/>
  <c r="J86" i="128"/>
  <c r="AB87" i="128"/>
  <c r="AB91" i="128"/>
  <c r="AH92" i="128"/>
  <c r="P92" i="128"/>
  <c r="D96" i="128"/>
  <c r="V96" i="128"/>
  <c r="J97" i="128"/>
  <c r="V97" i="128"/>
  <c r="J98" i="128"/>
  <c r="AB99" i="128"/>
  <c r="AH100" i="128"/>
  <c r="P100" i="128"/>
  <c r="D104" i="128"/>
  <c r="V104" i="128"/>
  <c r="V109" i="128"/>
  <c r="D110" i="128"/>
  <c r="V110" i="128"/>
  <c r="J113" i="128"/>
  <c r="J115" i="128"/>
  <c r="J117" i="128"/>
  <c r="J119" i="128"/>
  <c r="J121" i="128"/>
  <c r="G123" i="128"/>
  <c r="Y123" i="128"/>
  <c r="AB125" i="128"/>
  <c r="J126" i="128"/>
  <c r="P128" i="128"/>
  <c r="AB128" i="128"/>
  <c r="D135" i="128"/>
  <c r="V137" i="128"/>
  <c r="J138" i="128"/>
  <c r="AH141" i="128"/>
  <c r="AB141" i="128"/>
  <c r="J142" i="128"/>
  <c r="J147" i="128"/>
  <c r="AH152" i="128"/>
  <c r="J152" i="128"/>
  <c r="V152" i="128"/>
  <c r="AH157" i="128"/>
  <c r="V168" i="128"/>
  <c r="J187" i="128"/>
  <c r="AB117" i="126"/>
  <c r="P118" i="126"/>
  <c r="AH119" i="126"/>
  <c r="AB119" i="126"/>
  <c r="P120" i="126"/>
  <c r="D121" i="126"/>
  <c r="V132" i="126"/>
  <c r="AH143" i="126"/>
  <c r="AE140" i="126"/>
  <c r="P153" i="126"/>
  <c r="AB154" i="126"/>
  <c r="P155" i="126"/>
  <c r="D158" i="126"/>
  <c r="AH158" i="126"/>
  <c r="G157" i="126"/>
  <c r="P159" i="126"/>
  <c r="D160" i="126"/>
  <c r="AH160" i="126"/>
  <c r="P161" i="126"/>
  <c r="D162" i="126"/>
  <c r="AH162" i="126"/>
  <c r="P163" i="126"/>
  <c r="D164" i="126"/>
  <c r="AH164" i="126"/>
  <c r="P165" i="126"/>
  <c r="D166" i="126"/>
  <c r="AH166" i="126"/>
  <c r="P167" i="126"/>
  <c r="D168" i="126"/>
  <c r="AH168" i="126"/>
  <c r="P169" i="126"/>
  <c r="D170" i="126"/>
  <c r="AH170" i="126"/>
  <c r="P171" i="126"/>
  <c r="D172" i="126"/>
  <c r="AH172" i="126"/>
  <c r="P175" i="126"/>
  <c r="D176" i="126"/>
  <c r="AH176" i="126"/>
  <c r="P177" i="126"/>
  <c r="D178" i="126"/>
  <c r="AH178" i="126"/>
  <c r="P179" i="126"/>
  <c r="D180" i="126"/>
  <c r="AH180" i="126"/>
  <c r="P181" i="126"/>
  <c r="D182" i="126"/>
  <c r="AH182" i="126"/>
  <c r="P183" i="126"/>
  <c r="D184" i="126"/>
  <c r="AH184" i="126"/>
  <c r="P185" i="126"/>
  <c r="D186" i="126"/>
  <c r="AH186" i="126"/>
  <c r="P187" i="126"/>
  <c r="D188" i="126"/>
  <c r="AH188" i="126"/>
  <c r="P189" i="126"/>
  <c r="S21" i="127"/>
  <c r="AH38" i="127"/>
  <c r="P41" i="127"/>
  <c r="AH42" i="127"/>
  <c r="AH50" i="127"/>
  <c r="D56" i="127"/>
  <c r="AH56" i="127"/>
  <c r="AH64" i="127"/>
  <c r="AB65" i="127"/>
  <c r="D67" i="127"/>
  <c r="AB67" i="127"/>
  <c r="D69" i="127"/>
  <c r="AB69" i="127"/>
  <c r="J72" i="127"/>
  <c r="P74" i="127"/>
  <c r="AB79" i="127"/>
  <c r="P90" i="127"/>
  <c r="AB91" i="127"/>
  <c r="P92" i="127"/>
  <c r="D93" i="127"/>
  <c r="AB103" i="127"/>
  <c r="P104" i="127"/>
  <c r="AB115" i="127"/>
  <c r="P116" i="127"/>
  <c r="D117" i="127"/>
  <c r="D118" i="127"/>
  <c r="P119" i="127"/>
  <c r="D120" i="127"/>
  <c r="P121" i="127"/>
  <c r="V127" i="127"/>
  <c r="J128" i="127"/>
  <c r="P140" i="127"/>
  <c r="V149" i="127"/>
  <c r="V155" i="127"/>
  <c r="G157" i="127"/>
  <c r="V163" i="127"/>
  <c r="V171" i="127"/>
  <c r="J172" i="127"/>
  <c r="M174" i="127"/>
  <c r="G191" i="128"/>
  <c r="AB22" i="128"/>
  <c r="AB24" i="128"/>
  <c r="AB26" i="128"/>
  <c r="AB28" i="128"/>
  <c r="AB30" i="128"/>
  <c r="P32" i="128"/>
  <c r="J34" i="128"/>
  <c r="AH41" i="128"/>
  <c r="AB41" i="128"/>
  <c r="AH46" i="128"/>
  <c r="V47" i="128"/>
  <c r="AH48" i="128"/>
  <c r="V53" i="128"/>
  <c r="AI55" i="128"/>
  <c r="V57" i="128"/>
  <c r="J58" i="128"/>
  <c r="AH60" i="128"/>
  <c r="V65" i="128"/>
  <c r="J66" i="128"/>
  <c r="AH68" i="128"/>
  <c r="J74" i="128"/>
  <c r="AH75" i="128"/>
  <c r="D78" i="128"/>
  <c r="V79" i="128"/>
  <c r="J80" i="128"/>
  <c r="AH82" i="128"/>
  <c r="D86" i="128"/>
  <c r="V87" i="128"/>
  <c r="D90" i="128"/>
  <c r="V91" i="128"/>
  <c r="J92" i="128"/>
  <c r="AH94" i="128"/>
  <c r="D98" i="128"/>
  <c r="V99" i="128"/>
  <c r="J100" i="128"/>
  <c r="AH102" i="128"/>
  <c r="P109" i="128"/>
  <c r="D112" i="128"/>
  <c r="AH112" i="128"/>
  <c r="V125" i="128"/>
  <c r="M140" i="128"/>
  <c r="Y140" i="128"/>
  <c r="AH153" i="128"/>
  <c r="AE174" i="128"/>
  <c r="AH143" i="128"/>
  <c r="D143" i="128"/>
  <c r="AH154" i="128"/>
  <c r="J154" i="128"/>
  <c r="AH21" i="129"/>
  <c r="AB77" i="126"/>
  <c r="AB79" i="126"/>
  <c r="AB81" i="126"/>
  <c r="P82" i="126"/>
  <c r="D83" i="126"/>
  <c r="V94" i="126"/>
  <c r="D98" i="126"/>
  <c r="V98" i="126"/>
  <c r="V102" i="126"/>
  <c r="AB108" i="126"/>
  <c r="AB110" i="126"/>
  <c r="AB112" i="126"/>
  <c r="AB114" i="126"/>
  <c r="V116" i="126"/>
  <c r="J117" i="126"/>
  <c r="J119" i="126"/>
  <c r="AH120" i="126"/>
  <c r="J124" i="126"/>
  <c r="D127" i="126"/>
  <c r="P131" i="126"/>
  <c r="V133" i="126"/>
  <c r="J134" i="126"/>
  <c r="AB134" i="126"/>
  <c r="V143" i="126"/>
  <c r="J144" i="126"/>
  <c r="AB149" i="126"/>
  <c r="AH151" i="126"/>
  <c r="J152" i="126"/>
  <c r="V152" i="126"/>
  <c r="J158" i="126"/>
  <c r="AB159" i="126"/>
  <c r="J160" i="126"/>
  <c r="AB161" i="126"/>
  <c r="J162" i="126"/>
  <c r="AB163" i="126"/>
  <c r="J164" i="126"/>
  <c r="AB165" i="126"/>
  <c r="J166" i="126"/>
  <c r="AB167" i="126"/>
  <c r="J168" i="126"/>
  <c r="AB169" i="126"/>
  <c r="J170" i="126"/>
  <c r="AB171" i="126"/>
  <c r="J172" i="126"/>
  <c r="AB175" i="126"/>
  <c r="J176" i="126"/>
  <c r="AB177" i="126"/>
  <c r="J178" i="126"/>
  <c r="AB179" i="126"/>
  <c r="J180" i="126"/>
  <c r="AB181" i="126"/>
  <c r="J182" i="126"/>
  <c r="AB183" i="126"/>
  <c r="J184" i="126"/>
  <c r="AB185" i="126"/>
  <c r="J186" i="126"/>
  <c r="AB187" i="126"/>
  <c r="J188" i="126"/>
  <c r="AB189" i="126"/>
  <c r="AH22" i="127"/>
  <c r="P22" i="127"/>
  <c r="Y21" i="127"/>
  <c r="D25" i="127"/>
  <c r="V25" i="127"/>
  <c r="D26" i="127"/>
  <c r="J26" i="127"/>
  <c r="AB29" i="127"/>
  <c r="AH30" i="127"/>
  <c r="P30" i="127"/>
  <c r="D33" i="127"/>
  <c r="V33" i="127"/>
  <c r="D34" i="127"/>
  <c r="J34" i="127"/>
  <c r="AB41" i="127"/>
  <c r="P42" i="127"/>
  <c r="D45" i="127"/>
  <c r="V45" i="127"/>
  <c r="AH46" i="127"/>
  <c r="AB49" i="127"/>
  <c r="P50" i="127"/>
  <c r="D53" i="127"/>
  <c r="V53" i="127"/>
  <c r="P56" i="127"/>
  <c r="D59" i="127"/>
  <c r="V59" i="127"/>
  <c r="AH60" i="127"/>
  <c r="AB63" i="127"/>
  <c r="P64" i="127"/>
  <c r="J66" i="127"/>
  <c r="AB66" i="127"/>
  <c r="J68" i="127"/>
  <c r="AB68" i="127"/>
  <c r="J70" i="127"/>
  <c r="AB70" i="127"/>
  <c r="AB76" i="127"/>
  <c r="P77" i="127"/>
  <c r="D78" i="127"/>
  <c r="V78" i="127"/>
  <c r="AB80" i="127"/>
  <c r="P81" i="127"/>
  <c r="D82" i="127"/>
  <c r="P83" i="127"/>
  <c r="D84" i="127"/>
  <c r="P85" i="127"/>
  <c r="D86" i="127"/>
  <c r="AH92" i="127"/>
  <c r="AB94" i="127"/>
  <c r="P95" i="127"/>
  <c r="D96" i="127"/>
  <c r="P97" i="127"/>
  <c r="D98" i="127"/>
  <c r="P99" i="127"/>
  <c r="D100" i="127"/>
  <c r="V102" i="127"/>
  <c r="AI106" i="127"/>
  <c r="P107" i="127"/>
  <c r="D108" i="127"/>
  <c r="V110" i="127"/>
  <c r="V112" i="127"/>
  <c r="V114" i="127"/>
  <c r="AH116" i="127"/>
  <c r="AB117" i="127"/>
  <c r="AB119" i="127"/>
  <c r="AB121" i="127"/>
  <c r="V124" i="127"/>
  <c r="J125" i="127"/>
  <c r="AB125" i="127"/>
  <c r="G123" i="127"/>
  <c r="V130" i="127"/>
  <c r="J131" i="127"/>
  <c r="V134" i="127"/>
  <c r="J135" i="127"/>
  <c r="P138" i="127"/>
  <c r="M140" i="127"/>
  <c r="AE140" i="127"/>
  <c r="V142" i="127"/>
  <c r="J143" i="127"/>
  <c r="AB143" i="127"/>
  <c r="P148" i="127"/>
  <c r="V150" i="127"/>
  <c r="J151" i="127"/>
  <c r="AB151" i="127"/>
  <c r="AH157" i="127"/>
  <c r="AE157" i="127"/>
  <c r="V160" i="127"/>
  <c r="J161" i="127"/>
  <c r="V168" i="127"/>
  <c r="J169" i="127"/>
  <c r="J175" i="127"/>
  <c r="S174" i="127"/>
  <c r="P178" i="127"/>
  <c r="D179" i="127"/>
  <c r="V182" i="127"/>
  <c r="AI182" i="127" s="1"/>
  <c r="J183" i="127"/>
  <c r="P186" i="127"/>
  <c r="AI186" i="127" s="1"/>
  <c r="D187" i="127"/>
  <c r="AH23" i="128"/>
  <c r="AH25" i="128"/>
  <c r="AH27" i="128"/>
  <c r="AH29" i="128"/>
  <c r="P35" i="128"/>
  <c r="P39" i="128"/>
  <c r="J41" i="128"/>
  <c r="AB43" i="128"/>
  <c r="AB44" i="128"/>
  <c r="V46" i="128"/>
  <c r="P51" i="128"/>
  <c r="AB51" i="128"/>
  <c r="P56" i="128"/>
  <c r="AB62" i="128"/>
  <c r="P64" i="128"/>
  <c r="AB70" i="128"/>
  <c r="V74" i="128"/>
  <c r="J75" i="128"/>
  <c r="AB77" i="128"/>
  <c r="P78" i="128"/>
  <c r="V82" i="128"/>
  <c r="J83" i="128"/>
  <c r="AB85" i="128"/>
  <c r="P86" i="128"/>
  <c r="AH89" i="128"/>
  <c r="P90" i="128"/>
  <c r="V94" i="128"/>
  <c r="J95" i="128"/>
  <c r="AB97" i="128"/>
  <c r="P98" i="128"/>
  <c r="V102" i="128"/>
  <c r="J103" i="128"/>
  <c r="V107" i="128"/>
  <c r="AH108" i="128"/>
  <c r="V108" i="128"/>
  <c r="AB111" i="128"/>
  <c r="P112" i="128"/>
  <c r="P114" i="128"/>
  <c r="P116" i="128"/>
  <c r="P118" i="128"/>
  <c r="P120" i="128"/>
  <c r="P124" i="128"/>
  <c r="AB124" i="128"/>
  <c r="P126" i="128"/>
  <c r="D127" i="128"/>
  <c r="P127" i="128"/>
  <c r="AE140" i="128"/>
  <c r="P142" i="128"/>
  <c r="AB142" i="128"/>
  <c r="AB147" i="128"/>
  <c r="AB148" i="128"/>
  <c r="P149" i="128"/>
  <c r="Y157" i="128"/>
  <c r="AH167" i="128"/>
  <c r="J169" i="128"/>
  <c r="Y174" i="128"/>
  <c r="V184" i="128"/>
  <c r="J128" i="128"/>
  <c r="AB129" i="128"/>
  <c r="J130" i="128"/>
  <c r="D131" i="128"/>
  <c r="P131" i="128"/>
  <c r="V135" i="128"/>
  <c r="J136" i="128"/>
  <c r="AB136" i="128"/>
  <c r="AH137" i="128"/>
  <c r="P137" i="128"/>
  <c r="AH140" i="128"/>
  <c r="V142" i="128"/>
  <c r="J143" i="128"/>
  <c r="V145" i="128"/>
  <c r="AB146" i="128"/>
  <c r="P147" i="128"/>
  <c r="V148" i="128"/>
  <c r="D149" i="128"/>
  <c r="P150" i="128"/>
  <c r="P155" i="128"/>
  <c r="D158" i="128"/>
  <c r="AE157" i="128"/>
  <c r="AB159" i="128"/>
  <c r="P160" i="128"/>
  <c r="D161" i="128"/>
  <c r="P162" i="128"/>
  <c r="D163" i="128"/>
  <c r="V163" i="128"/>
  <c r="AB168" i="128"/>
  <c r="P169" i="128"/>
  <c r="AB175" i="128"/>
  <c r="P176" i="128"/>
  <c r="D177" i="128"/>
  <c r="V177" i="128"/>
  <c r="P178" i="128"/>
  <c r="D179" i="128"/>
  <c r="V179" i="128"/>
  <c r="AB184" i="128"/>
  <c r="P185" i="128"/>
  <c r="AB189" i="128"/>
  <c r="G191" i="129"/>
  <c r="AE191" i="129"/>
  <c r="P22" i="129"/>
  <c r="D23" i="129"/>
  <c r="S21" i="129"/>
  <c r="P24" i="129"/>
  <c r="AB24" i="129"/>
  <c r="D25" i="129"/>
  <c r="P25" i="129"/>
  <c r="P26" i="129"/>
  <c r="AB26" i="129"/>
  <c r="D27" i="129"/>
  <c r="P27" i="129"/>
  <c r="P28" i="129"/>
  <c r="AB28" i="129"/>
  <c r="D29" i="129"/>
  <c r="P29" i="129"/>
  <c r="AB31" i="129"/>
  <c r="J33" i="129"/>
  <c r="V33" i="129"/>
  <c r="J34" i="129"/>
  <c r="V34" i="129"/>
  <c r="D36" i="129"/>
  <c r="AB36" i="129"/>
  <c r="D38" i="129"/>
  <c r="AB39" i="129"/>
  <c r="J41" i="129"/>
  <c r="V41" i="129"/>
  <c r="J42" i="129"/>
  <c r="V45" i="129"/>
  <c r="P48" i="129"/>
  <c r="AB48" i="129"/>
  <c r="D49" i="129"/>
  <c r="AB50" i="129"/>
  <c r="D51" i="129"/>
  <c r="AB51" i="129"/>
  <c r="P52" i="129"/>
  <c r="AB52" i="129"/>
  <c r="D53" i="129"/>
  <c r="D55" i="129"/>
  <c r="P57" i="129"/>
  <c r="P58" i="129"/>
  <c r="AB58" i="129"/>
  <c r="D59" i="129"/>
  <c r="P59" i="129"/>
  <c r="P60" i="129"/>
  <c r="AB60" i="129"/>
  <c r="D61" i="129"/>
  <c r="P61" i="129"/>
  <c r="P62" i="129"/>
  <c r="AB62" i="129"/>
  <c r="D63" i="129"/>
  <c r="P63" i="129"/>
  <c r="P64" i="129"/>
  <c r="AB64" i="129"/>
  <c r="D65" i="129"/>
  <c r="P65" i="129"/>
  <c r="P66" i="129"/>
  <c r="AB66" i="129"/>
  <c r="D67" i="129"/>
  <c r="P67" i="129"/>
  <c r="P68" i="129"/>
  <c r="AB68" i="129"/>
  <c r="D69" i="129"/>
  <c r="P69" i="129"/>
  <c r="P70" i="129"/>
  <c r="AB70" i="129"/>
  <c r="D72" i="129"/>
  <c r="AH73" i="129"/>
  <c r="V73" i="129"/>
  <c r="D74" i="129"/>
  <c r="AH75" i="129"/>
  <c r="V75" i="129"/>
  <c r="D76" i="129"/>
  <c r="AH77" i="129"/>
  <c r="V77" i="129"/>
  <c r="D78" i="129"/>
  <c r="AH79" i="129"/>
  <c r="V79" i="129"/>
  <c r="D80" i="129"/>
  <c r="AH81" i="129"/>
  <c r="V81" i="129"/>
  <c r="D82" i="129"/>
  <c r="V83" i="129"/>
  <c r="D84" i="129"/>
  <c r="AH85" i="129"/>
  <c r="V85" i="129"/>
  <c r="D86" i="129"/>
  <c r="AH87" i="129"/>
  <c r="V87" i="129"/>
  <c r="J89" i="129"/>
  <c r="P93" i="129"/>
  <c r="D94" i="129"/>
  <c r="AB94" i="129"/>
  <c r="P95" i="129"/>
  <c r="D96" i="129"/>
  <c r="AB96" i="129"/>
  <c r="P97" i="129"/>
  <c r="AB97" i="129"/>
  <c r="J100" i="129"/>
  <c r="AB100" i="129"/>
  <c r="V101" i="129"/>
  <c r="AH103" i="129"/>
  <c r="P103" i="129"/>
  <c r="AB103" i="129"/>
  <c r="V104" i="129"/>
  <c r="J107" i="129"/>
  <c r="J108" i="129"/>
  <c r="D110" i="129"/>
  <c r="P110" i="129"/>
  <c r="P111" i="129"/>
  <c r="AB111" i="129"/>
  <c r="D113" i="129"/>
  <c r="J113" i="129"/>
  <c r="J114" i="129"/>
  <c r="J115" i="129"/>
  <c r="V115" i="129"/>
  <c r="J116" i="129"/>
  <c r="P117" i="129"/>
  <c r="V118" i="129"/>
  <c r="V121" i="129"/>
  <c r="S123" i="129"/>
  <c r="AH124" i="129"/>
  <c r="AH125" i="129"/>
  <c r="V125" i="129"/>
  <c r="P126" i="129"/>
  <c r="D127" i="129"/>
  <c r="AH127" i="129"/>
  <c r="V127" i="129"/>
  <c r="P128" i="129"/>
  <c r="D129" i="129"/>
  <c r="V129" i="129"/>
  <c r="J134" i="129"/>
  <c r="P137" i="129"/>
  <c r="D140" i="129"/>
  <c r="AB141" i="129"/>
  <c r="D142" i="129"/>
  <c r="P142" i="129"/>
  <c r="P143" i="129"/>
  <c r="AB143" i="129"/>
  <c r="D144" i="129"/>
  <c r="P144" i="129"/>
  <c r="AB148" i="129"/>
  <c r="D157" i="129"/>
  <c r="V160" i="129"/>
  <c r="J161" i="129"/>
  <c r="V161" i="129"/>
  <c r="P162" i="129"/>
  <c r="V164" i="129"/>
  <c r="J165" i="129"/>
  <c r="V165" i="129"/>
  <c r="V168" i="129"/>
  <c r="J169" i="129"/>
  <c r="V169" i="129"/>
  <c r="P170" i="129"/>
  <c r="V172" i="129"/>
  <c r="AH174" i="129"/>
  <c r="D175" i="129"/>
  <c r="M174" i="129"/>
  <c r="V178" i="129"/>
  <c r="J179" i="129"/>
  <c r="AB179" i="129"/>
  <c r="D183" i="129"/>
  <c r="V186" i="129"/>
  <c r="J187" i="129"/>
  <c r="AB187" i="129"/>
  <c r="V22" i="130"/>
  <c r="AB26" i="130"/>
  <c r="P27" i="130"/>
  <c r="V30" i="130"/>
  <c r="AB34" i="130"/>
  <c r="P35" i="130"/>
  <c r="P38" i="130"/>
  <c r="AB40" i="130"/>
  <c r="P41" i="130"/>
  <c r="V44" i="130"/>
  <c r="AH45" i="130"/>
  <c r="J50" i="130"/>
  <c r="V52" i="130"/>
  <c r="AH53" i="130"/>
  <c r="P58" i="130"/>
  <c r="AB58" i="130"/>
  <c r="AH60" i="130"/>
  <c r="AB63" i="130"/>
  <c r="D67" i="130"/>
  <c r="AH68" i="130"/>
  <c r="AH72" i="130"/>
  <c r="J72" i="130"/>
  <c r="D73" i="130"/>
  <c r="AB73" i="130"/>
  <c r="AH74" i="130"/>
  <c r="AH79" i="130"/>
  <c r="V79" i="130"/>
  <c r="AH152" i="129"/>
  <c r="AB160" i="128"/>
  <c r="P161" i="128"/>
  <c r="D166" i="128"/>
  <c r="V171" i="128"/>
  <c r="AI174" i="128"/>
  <c r="AB176" i="128"/>
  <c r="P177" i="128"/>
  <c r="D182" i="128"/>
  <c r="V185" i="128"/>
  <c r="V187" i="128"/>
  <c r="AH192" i="128"/>
  <c r="B15" i="128" s="1"/>
  <c r="S191" i="129"/>
  <c r="AH22" i="129"/>
  <c r="Y21" i="129"/>
  <c r="AH24" i="129"/>
  <c r="AH26" i="129"/>
  <c r="AH28" i="129"/>
  <c r="J30" i="129"/>
  <c r="V30" i="129"/>
  <c r="D33" i="129"/>
  <c r="AB35" i="129"/>
  <c r="D41" i="129"/>
  <c r="D43" i="129"/>
  <c r="V43" i="129"/>
  <c r="P46" i="129"/>
  <c r="D47" i="129"/>
  <c r="AH48" i="129"/>
  <c r="J49" i="129"/>
  <c r="J51" i="129"/>
  <c r="V51" i="129"/>
  <c r="AH52" i="129"/>
  <c r="J53" i="129"/>
  <c r="AI55" i="129"/>
  <c r="J58" i="129"/>
  <c r="J60" i="129"/>
  <c r="J62" i="129"/>
  <c r="J64" i="129"/>
  <c r="J66" i="129"/>
  <c r="J68" i="129"/>
  <c r="J70" i="129"/>
  <c r="J90" i="129"/>
  <c r="V90" i="129"/>
  <c r="AH91" i="129"/>
  <c r="J92" i="129"/>
  <c r="V92" i="129"/>
  <c r="AB95" i="129"/>
  <c r="J103" i="129"/>
  <c r="P107" i="129"/>
  <c r="J111" i="129"/>
  <c r="P113" i="129"/>
  <c r="V116" i="129"/>
  <c r="J117" i="129"/>
  <c r="AB118" i="129"/>
  <c r="D120" i="129"/>
  <c r="P125" i="129"/>
  <c r="P127" i="129"/>
  <c r="P129" i="129"/>
  <c r="V137" i="129"/>
  <c r="J138" i="129"/>
  <c r="AI140" i="129"/>
  <c r="AH141" i="129"/>
  <c r="D147" i="129"/>
  <c r="V147" i="129"/>
  <c r="AI157" i="129"/>
  <c r="V158" i="129"/>
  <c r="J159" i="129"/>
  <c r="AB159" i="129"/>
  <c r="V162" i="129"/>
  <c r="J163" i="129"/>
  <c r="AB163" i="129"/>
  <c r="AH164" i="129"/>
  <c r="V166" i="129"/>
  <c r="J167" i="129"/>
  <c r="AB167" i="129"/>
  <c r="V170" i="129"/>
  <c r="J171" i="129"/>
  <c r="AB171" i="129"/>
  <c r="AH172" i="129"/>
  <c r="J175" i="129"/>
  <c r="AB175" i="129"/>
  <c r="S174" i="129"/>
  <c r="D179" i="129"/>
  <c r="V182" i="129"/>
  <c r="J183" i="129"/>
  <c r="AB183" i="129"/>
  <c r="D187" i="129"/>
  <c r="AB22" i="130"/>
  <c r="P23" i="130"/>
  <c r="V26" i="130"/>
  <c r="AB30" i="130"/>
  <c r="P31" i="130"/>
  <c r="V34" i="130"/>
  <c r="V40" i="130"/>
  <c r="AB44" i="130"/>
  <c r="P45" i="130"/>
  <c r="P48" i="130"/>
  <c r="AB48" i="130"/>
  <c r="J60" i="130"/>
  <c r="AH62" i="130"/>
  <c r="V62" i="130"/>
  <c r="AH65" i="130"/>
  <c r="V65" i="130"/>
  <c r="J68" i="130"/>
  <c r="J74" i="130"/>
  <c r="AB77" i="130"/>
  <c r="D81" i="130"/>
  <c r="AH82" i="130"/>
  <c r="AB144" i="128"/>
  <c r="AH145" i="128"/>
  <c r="P145" i="128"/>
  <c r="V150" i="128"/>
  <c r="AH151" i="128"/>
  <c r="P153" i="128"/>
  <c r="V159" i="128"/>
  <c r="AB164" i="128"/>
  <c r="P165" i="128"/>
  <c r="D170" i="128"/>
  <c r="V175" i="128"/>
  <c r="AB180" i="128"/>
  <c r="P181" i="128"/>
  <c r="D186" i="128"/>
  <c r="M191" i="129"/>
  <c r="V23" i="129"/>
  <c r="V25" i="129"/>
  <c r="V27" i="129"/>
  <c r="V29" i="129"/>
  <c r="D31" i="129"/>
  <c r="AB33" i="129"/>
  <c r="J35" i="129"/>
  <c r="J36" i="129"/>
  <c r="V36" i="129"/>
  <c r="D39" i="129"/>
  <c r="V44" i="129"/>
  <c r="V50" i="129"/>
  <c r="AH56" i="129"/>
  <c r="AH57" i="129"/>
  <c r="V57" i="129"/>
  <c r="AH59" i="129"/>
  <c r="V59" i="129"/>
  <c r="AH61" i="129"/>
  <c r="V61" i="129"/>
  <c r="AH63" i="129"/>
  <c r="V63" i="129"/>
  <c r="AH65" i="129"/>
  <c r="V65" i="129"/>
  <c r="AH67" i="129"/>
  <c r="V67" i="129"/>
  <c r="AH69" i="129"/>
  <c r="V69" i="129"/>
  <c r="J74" i="129"/>
  <c r="J76" i="129"/>
  <c r="J78" i="129"/>
  <c r="J80" i="129"/>
  <c r="J82" i="129"/>
  <c r="J84" i="129"/>
  <c r="J86" i="129"/>
  <c r="AI89" i="129"/>
  <c r="AH93" i="129"/>
  <c r="J94" i="129"/>
  <c r="V94" i="129"/>
  <c r="AH95" i="129"/>
  <c r="J96" i="129"/>
  <c r="V96" i="129"/>
  <c r="D98" i="129"/>
  <c r="J99" i="129"/>
  <c r="AB99" i="129"/>
  <c r="P101" i="129"/>
  <c r="AB101" i="129"/>
  <c r="AH102" i="129"/>
  <c r="AH106" i="129"/>
  <c r="AH108" i="129"/>
  <c r="V112" i="129"/>
  <c r="P114" i="129"/>
  <c r="AB114" i="129"/>
  <c r="D116" i="129"/>
  <c r="J119" i="129"/>
  <c r="P121" i="129"/>
  <c r="AB121" i="129"/>
  <c r="J126" i="129"/>
  <c r="J128" i="129"/>
  <c r="J130" i="129"/>
  <c r="P131" i="129"/>
  <c r="J132" i="129"/>
  <c r="P133" i="129"/>
  <c r="P135" i="129"/>
  <c r="V142" i="129"/>
  <c r="V144" i="129"/>
  <c r="V146" i="129"/>
  <c r="AH148" i="129"/>
  <c r="P150" i="129"/>
  <c r="AI150" i="129" s="1"/>
  <c r="V152" i="129"/>
  <c r="J153" i="129"/>
  <c r="S157" i="129"/>
  <c r="G174" i="129"/>
  <c r="Y174" i="129"/>
  <c r="D177" i="129"/>
  <c r="V180" i="129"/>
  <c r="J181" i="129"/>
  <c r="AB181" i="129"/>
  <c r="D185" i="129"/>
  <c r="V188" i="129"/>
  <c r="J189" i="129"/>
  <c r="AB189" i="129"/>
  <c r="M21" i="130"/>
  <c r="V24" i="130"/>
  <c r="AB28" i="130"/>
  <c r="P29" i="130"/>
  <c r="V32" i="130"/>
  <c r="AB36" i="130"/>
  <c r="AH39" i="130"/>
  <c r="AB42" i="130"/>
  <c r="P43" i="130"/>
  <c r="AH47" i="130"/>
  <c r="V47" i="130"/>
  <c r="AB53" i="130"/>
  <c r="AB56" i="130"/>
  <c r="P57" i="130"/>
  <c r="D59" i="130"/>
  <c r="P59" i="130"/>
  <c r="V60" i="130"/>
  <c r="AH61" i="130"/>
  <c r="AH64" i="130"/>
  <c r="AH69" i="130"/>
  <c r="AI72" i="130"/>
  <c r="AH75" i="130"/>
  <c r="P80" i="130"/>
  <c r="V48" i="130"/>
  <c r="AH49" i="130"/>
  <c r="AB52" i="130"/>
  <c r="P53" i="130"/>
  <c r="AH58" i="130"/>
  <c r="V58" i="130"/>
  <c r="AH59" i="130"/>
  <c r="AB62" i="130"/>
  <c r="P63" i="130"/>
  <c r="AH66" i="130"/>
  <c r="V66" i="130"/>
  <c r="AH67" i="130"/>
  <c r="AB70" i="130"/>
  <c r="AH73" i="130"/>
  <c r="AB76" i="130"/>
  <c r="P77" i="130"/>
  <c r="AH80" i="130"/>
  <c r="V80" i="130"/>
  <c r="AH81" i="130"/>
  <c r="AB84" i="130"/>
  <c r="P85" i="130"/>
  <c r="AH89" i="130"/>
  <c r="AH92" i="130"/>
  <c r="V92" i="130"/>
  <c r="AH93" i="130"/>
  <c r="V94" i="130"/>
  <c r="J98" i="130"/>
  <c r="AB98" i="130"/>
  <c r="AH99" i="130"/>
  <c r="P99" i="130"/>
  <c r="AB99" i="130"/>
  <c r="P100" i="130"/>
  <c r="V102" i="130"/>
  <c r="AH107" i="130"/>
  <c r="V111" i="130"/>
  <c r="J112" i="130"/>
  <c r="V112" i="130"/>
  <c r="J113" i="130"/>
  <c r="AH115" i="130"/>
  <c r="P115" i="130"/>
  <c r="P116" i="130"/>
  <c r="D117" i="130"/>
  <c r="P117" i="130"/>
  <c r="J118" i="130"/>
  <c r="V118" i="130"/>
  <c r="J120" i="130"/>
  <c r="V120" i="130"/>
  <c r="J121" i="130"/>
  <c r="AB121" i="130"/>
  <c r="D124" i="130"/>
  <c r="AH124" i="130"/>
  <c r="V124" i="130"/>
  <c r="P125" i="130"/>
  <c r="D126" i="130"/>
  <c r="AH126" i="130"/>
  <c r="V126" i="130"/>
  <c r="P127" i="130"/>
  <c r="D128" i="130"/>
  <c r="AH128" i="130"/>
  <c r="V128" i="130"/>
  <c r="P129" i="130"/>
  <c r="D130" i="130"/>
  <c r="AH130" i="130"/>
  <c r="V130" i="130"/>
  <c r="P131" i="130"/>
  <c r="D132" i="130"/>
  <c r="AH132" i="130"/>
  <c r="V132" i="130"/>
  <c r="P133" i="130"/>
  <c r="D134" i="130"/>
  <c r="AH134" i="130"/>
  <c r="V134" i="130"/>
  <c r="P135" i="130"/>
  <c r="D136" i="130"/>
  <c r="AH136" i="130"/>
  <c r="V136" i="130"/>
  <c r="P137" i="130"/>
  <c r="D138" i="130"/>
  <c r="AH138" i="130"/>
  <c r="V138" i="130"/>
  <c r="AB144" i="130"/>
  <c r="AB146" i="130"/>
  <c r="D147" i="130"/>
  <c r="J149" i="130"/>
  <c r="V149" i="130"/>
  <c r="D151" i="130"/>
  <c r="S140" i="130"/>
  <c r="AB152" i="130"/>
  <c r="D153" i="130"/>
  <c r="V154" i="130"/>
  <c r="AI157" i="130"/>
  <c r="V159" i="130"/>
  <c r="D160" i="130"/>
  <c r="AB163" i="130"/>
  <c r="P164" i="130"/>
  <c r="AB165" i="130"/>
  <c r="AB167" i="130"/>
  <c r="J169" i="130"/>
  <c r="P172" i="130"/>
  <c r="D174" i="130"/>
  <c r="J175" i="130"/>
  <c r="P178" i="130"/>
  <c r="P179" i="130"/>
  <c r="D180" i="130"/>
  <c r="AB180" i="130"/>
  <c r="P181" i="130"/>
  <c r="D182" i="130"/>
  <c r="AB182" i="130"/>
  <c r="AB184" i="130"/>
  <c r="P185" i="130"/>
  <c r="D186" i="130"/>
  <c r="V186" i="130"/>
  <c r="D22" i="131"/>
  <c r="AE21" i="131"/>
  <c r="S21" i="131"/>
  <c r="V25" i="131"/>
  <c r="J26" i="131"/>
  <c r="V26" i="131"/>
  <c r="J27" i="131"/>
  <c r="AB28" i="131"/>
  <c r="AH29" i="131"/>
  <c r="D30" i="131"/>
  <c r="P30" i="131"/>
  <c r="AB30" i="131"/>
  <c r="AB32" i="131"/>
  <c r="AH33" i="131"/>
  <c r="D34" i="131"/>
  <c r="P40" i="131"/>
  <c r="AB40" i="131"/>
  <c r="AB42" i="131"/>
  <c r="AH43" i="131"/>
  <c r="D44" i="131"/>
  <c r="V47" i="131"/>
  <c r="D49" i="131"/>
  <c r="AH49" i="131"/>
  <c r="D50" i="131"/>
  <c r="V53" i="131"/>
  <c r="J75" i="131"/>
  <c r="AH86" i="130"/>
  <c r="AH87" i="130"/>
  <c r="AH90" i="130"/>
  <c r="AH91" i="130"/>
  <c r="AH97" i="130"/>
  <c r="AH104" i="130"/>
  <c r="AH106" i="130"/>
  <c r="D113" i="130"/>
  <c r="J142" i="130"/>
  <c r="J144" i="130"/>
  <c r="AH148" i="130"/>
  <c r="D150" i="130"/>
  <c r="Y174" i="130"/>
  <c r="J179" i="130"/>
  <c r="J181" i="130"/>
  <c r="J184" i="130"/>
  <c r="AB186" i="130"/>
  <c r="AH187" i="130"/>
  <c r="M21" i="131"/>
  <c r="AH23" i="131"/>
  <c r="V28" i="131"/>
  <c r="J29" i="131"/>
  <c r="AH39" i="131"/>
  <c r="AH51" i="131"/>
  <c r="AB64" i="131"/>
  <c r="P65" i="131"/>
  <c r="J70" i="131"/>
  <c r="AH89" i="131"/>
  <c r="AH63" i="130"/>
  <c r="AB66" i="130"/>
  <c r="P67" i="130"/>
  <c r="AH70" i="130"/>
  <c r="V70" i="130"/>
  <c r="P73" i="130"/>
  <c r="AH76" i="130"/>
  <c r="V76" i="130"/>
  <c r="AH77" i="130"/>
  <c r="AB80" i="130"/>
  <c r="P81" i="130"/>
  <c r="AH84" i="130"/>
  <c r="V84" i="130"/>
  <c r="AH85" i="130"/>
  <c r="AB92" i="130"/>
  <c r="P93" i="130"/>
  <c r="AB96" i="130"/>
  <c r="J97" i="130"/>
  <c r="AB97" i="130"/>
  <c r="AH101" i="130"/>
  <c r="AB104" i="130"/>
  <c r="AI106" i="130"/>
  <c r="V107" i="130"/>
  <c r="J108" i="130"/>
  <c r="V108" i="130"/>
  <c r="J109" i="130"/>
  <c r="AB110" i="130"/>
  <c r="V115" i="130"/>
  <c r="D119" i="130"/>
  <c r="V121" i="130"/>
  <c r="M123" i="130"/>
  <c r="P124" i="130"/>
  <c r="AB125" i="130"/>
  <c r="P126" i="130"/>
  <c r="AB127" i="130"/>
  <c r="P128" i="130"/>
  <c r="AB129" i="130"/>
  <c r="P130" i="130"/>
  <c r="AB131" i="130"/>
  <c r="P132" i="130"/>
  <c r="AB133" i="130"/>
  <c r="P134" i="130"/>
  <c r="AB135" i="130"/>
  <c r="P136" i="130"/>
  <c r="AB137" i="130"/>
  <c r="P138" i="130"/>
  <c r="J141" i="130"/>
  <c r="J143" i="130"/>
  <c r="J145" i="130"/>
  <c r="J147" i="130"/>
  <c r="V147" i="130"/>
  <c r="AH147" i="130"/>
  <c r="AB148" i="130"/>
  <c r="J151" i="130"/>
  <c r="V151" i="130"/>
  <c r="J153" i="130"/>
  <c r="AH153" i="130"/>
  <c r="D157" i="130"/>
  <c r="AB159" i="130"/>
  <c r="P163" i="130"/>
  <c r="D164" i="130"/>
  <c r="V164" i="130"/>
  <c r="J165" i="130"/>
  <c r="V165" i="130"/>
  <c r="D166" i="130"/>
  <c r="V167" i="130"/>
  <c r="D168" i="130"/>
  <c r="AB170" i="130"/>
  <c r="P171" i="130"/>
  <c r="D172" i="130"/>
  <c r="V172" i="130"/>
  <c r="AB176" i="130"/>
  <c r="P177" i="130"/>
  <c r="D178" i="130"/>
  <c r="V178" i="130"/>
  <c r="P187" i="130"/>
  <c r="D188" i="130"/>
  <c r="AB188" i="130"/>
  <c r="AH189" i="130"/>
  <c r="J23" i="131"/>
  <c r="AH25" i="131"/>
  <c r="V34" i="131"/>
  <c r="J35" i="131"/>
  <c r="J39" i="131"/>
  <c r="J40" i="131"/>
  <c r="V44" i="131"/>
  <c r="J45" i="131"/>
  <c r="AH47" i="131"/>
  <c r="AB47" i="131"/>
  <c r="D57" i="131"/>
  <c r="AH57" i="131"/>
  <c r="D58" i="131"/>
  <c r="V61" i="131"/>
  <c r="P73" i="131"/>
  <c r="D80" i="131"/>
  <c r="J83" i="131"/>
  <c r="AH155" i="130"/>
  <c r="AH27" i="131"/>
  <c r="AH31" i="131"/>
  <c r="AH41" i="131"/>
  <c r="P56" i="131"/>
  <c r="AB56" i="131"/>
  <c r="AB58" i="131"/>
  <c r="AH59" i="131"/>
  <c r="D60" i="131"/>
  <c r="V63" i="131"/>
  <c r="V68" i="131"/>
  <c r="V31" i="131"/>
  <c r="J32" i="131"/>
  <c r="V32" i="131"/>
  <c r="J33" i="131"/>
  <c r="AB34" i="131"/>
  <c r="AH35" i="131"/>
  <c r="D36" i="131"/>
  <c r="AH38" i="131"/>
  <c r="V41" i="131"/>
  <c r="J42" i="131"/>
  <c r="V42" i="131"/>
  <c r="J43" i="131"/>
  <c r="AB44" i="131"/>
  <c r="AH45" i="131"/>
  <c r="D46" i="131"/>
  <c r="V49" i="131"/>
  <c r="J50" i="131"/>
  <c r="V50" i="131"/>
  <c r="J51" i="131"/>
  <c r="AB52" i="131"/>
  <c r="AH53" i="131"/>
  <c r="AH55" i="131"/>
  <c r="V57" i="131"/>
  <c r="J58" i="131"/>
  <c r="V58" i="131"/>
  <c r="J59" i="131"/>
  <c r="AB60" i="131"/>
  <c r="AH61" i="131"/>
  <c r="P62" i="131"/>
  <c r="AB62" i="131"/>
  <c r="D63" i="131"/>
  <c r="P63" i="131"/>
  <c r="V65" i="131"/>
  <c r="J68" i="131"/>
  <c r="P70" i="131"/>
  <c r="AB70" i="131"/>
  <c r="AH72" i="131"/>
  <c r="J74" i="131"/>
  <c r="P76" i="131"/>
  <c r="AB76" i="131"/>
  <c r="D77" i="131"/>
  <c r="P77" i="131"/>
  <c r="V79" i="131"/>
  <c r="J82" i="131"/>
  <c r="P84" i="131"/>
  <c r="AB84" i="131"/>
  <c r="D85" i="131"/>
  <c r="P85" i="131"/>
  <c r="V87" i="131"/>
  <c r="AB91" i="131"/>
  <c r="AB93" i="131"/>
  <c r="P96" i="131"/>
  <c r="AB96" i="131"/>
  <c r="D97" i="131"/>
  <c r="P97" i="131"/>
  <c r="D98" i="131"/>
  <c r="P104" i="131"/>
  <c r="AB104" i="131"/>
  <c r="D107" i="131"/>
  <c r="P107" i="131"/>
  <c r="V109" i="131"/>
  <c r="J112" i="131"/>
  <c r="P114" i="131"/>
  <c r="AB114" i="131"/>
  <c r="D115" i="131"/>
  <c r="P115" i="131"/>
  <c r="V117" i="131"/>
  <c r="J120" i="131"/>
  <c r="D124" i="131"/>
  <c r="J125" i="131"/>
  <c r="J126" i="131"/>
  <c r="V127" i="131"/>
  <c r="D130" i="131"/>
  <c r="D132" i="131"/>
  <c r="J133" i="131"/>
  <c r="J134" i="131"/>
  <c r="P135" i="131"/>
  <c r="AB135" i="131"/>
  <c r="V138" i="131"/>
  <c r="J141" i="131"/>
  <c r="J142" i="131"/>
  <c r="P143" i="131"/>
  <c r="AB143" i="131"/>
  <c r="V147" i="131"/>
  <c r="J148" i="131"/>
  <c r="AB148" i="131"/>
  <c r="AH149" i="131"/>
  <c r="P149" i="131"/>
  <c r="D153" i="131"/>
  <c r="V155" i="131"/>
  <c r="AE157" i="131"/>
  <c r="AH159" i="131"/>
  <c r="D159" i="131"/>
  <c r="P159" i="131"/>
  <c r="D163" i="131"/>
  <c r="V165" i="131"/>
  <c r="D169" i="131"/>
  <c r="J171" i="131"/>
  <c r="M174" i="131"/>
  <c r="V175" i="131"/>
  <c r="J176" i="131"/>
  <c r="AH177" i="131"/>
  <c r="AB177" i="131"/>
  <c r="J178" i="131"/>
  <c r="P186" i="131"/>
  <c r="AB186" i="131"/>
  <c r="AB188" i="131"/>
  <c r="AH189" i="131"/>
  <c r="P189" i="131"/>
  <c r="J26" i="132"/>
  <c r="AH29" i="132"/>
  <c r="D29" i="132"/>
  <c r="P29" i="132"/>
  <c r="D30" i="132"/>
  <c r="V32" i="132"/>
  <c r="J33" i="132"/>
  <c r="AH35" i="132"/>
  <c r="D35" i="132"/>
  <c r="AB35" i="132"/>
  <c r="AH167" i="131"/>
  <c r="D167" i="131"/>
  <c r="J186" i="131"/>
  <c r="V75" i="131"/>
  <c r="P80" i="131"/>
  <c r="D81" i="131"/>
  <c r="V83" i="131"/>
  <c r="D99" i="131"/>
  <c r="P100" i="131"/>
  <c r="D101" i="131"/>
  <c r="P110" i="131"/>
  <c r="D111" i="131"/>
  <c r="V113" i="131"/>
  <c r="P118" i="131"/>
  <c r="D119" i="131"/>
  <c r="V121" i="131"/>
  <c r="P124" i="131"/>
  <c r="AB124" i="131"/>
  <c r="P125" i="131"/>
  <c r="V128" i="131"/>
  <c r="J129" i="131"/>
  <c r="AB131" i="131"/>
  <c r="P132" i="131"/>
  <c r="AB132" i="131"/>
  <c r="P133" i="131"/>
  <c r="J135" i="131"/>
  <c r="D138" i="131"/>
  <c r="P138" i="131"/>
  <c r="P141" i="131"/>
  <c r="S140" i="131"/>
  <c r="J143" i="131"/>
  <c r="AB152" i="131"/>
  <c r="P153" i="131"/>
  <c r="P166" i="131"/>
  <c r="AB166" i="131"/>
  <c r="AB168" i="131"/>
  <c r="P169" i="131"/>
  <c r="V176" i="131"/>
  <c r="J177" i="131"/>
  <c r="AH179" i="131"/>
  <c r="D179" i="131"/>
  <c r="P179" i="131"/>
  <c r="V182" i="131"/>
  <c r="J183" i="131"/>
  <c r="D22" i="132"/>
  <c r="V24" i="132"/>
  <c r="J25" i="132"/>
  <c r="AH27" i="132"/>
  <c r="D27" i="132"/>
  <c r="AB27" i="132"/>
  <c r="AH39" i="132"/>
  <c r="D39" i="132"/>
  <c r="P39" i="132"/>
  <c r="D40" i="132"/>
  <c r="P68" i="131"/>
  <c r="D69" i="131"/>
  <c r="P74" i="131"/>
  <c r="D75" i="131"/>
  <c r="V77" i="131"/>
  <c r="P82" i="131"/>
  <c r="D83" i="131"/>
  <c r="V85" i="131"/>
  <c r="AI89" i="131"/>
  <c r="P90" i="131"/>
  <c r="P92" i="131"/>
  <c r="P94" i="131"/>
  <c r="D95" i="131"/>
  <c r="V95" i="131"/>
  <c r="AB99" i="131"/>
  <c r="AB101" i="131"/>
  <c r="P102" i="131"/>
  <c r="D103" i="131"/>
  <c r="V103" i="131"/>
  <c r="V107" i="131"/>
  <c r="P112" i="131"/>
  <c r="D113" i="131"/>
  <c r="V115" i="131"/>
  <c r="P120" i="131"/>
  <c r="D121" i="131"/>
  <c r="AH126" i="131"/>
  <c r="P126" i="131"/>
  <c r="D127" i="131"/>
  <c r="P127" i="131"/>
  <c r="AH128" i="131"/>
  <c r="V130" i="131"/>
  <c r="J131" i="131"/>
  <c r="P134" i="131"/>
  <c r="V136" i="131"/>
  <c r="J137" i="131"/>
  <c r="P142" i="131"/>
  <c r="V144" i="131"/>
  <c r="J145" i="131"/>
  <c r="AB146" i="131"/>
  <c r="AH147" i="131"/>
  <c r="P147" i="131"/>
  <c r="D151" i="131"/>
  <c r="AB154" i="131"/>
  <c r="AH155" i="131"/>
  <c r="P155" i="131"/>
  <c r="AB155" i="131"/>
  <c r="D161" i="131"/>
  <c r="AH165" i="131"/>
  <c r="AB165" i="131"/>
  <c r="P178" i="131"/>
  <c r="AB178" i="131"/>
  <c r="AB180" i="131"/>
  <c r="AH181" i="131"/>
  <c r="P181" i="131"/>
  <c r="V184" i="131"/>
  <c r="D185" i="131"/>
  <c r="J185" i="131"/>
  <c r="V185" i="131"/>
  <c r="AH187" i="131"/>
  <c r="D187" i="131"/>
  <c r="P187" i="131"/>
  <c r="AH192" i="131"/>
  <c r="B15" i="131" s="1"/>
  <c r="AB22" i="132"/>
  <c r="AH23" i="132"/>
  <c r="P36" i="132"/>
  <c r="AB36" i="132"/>
  <c r="V161" i="131"/>
  <c r="J162" i="131"/>
  <c r="AB162" i="131"/>
  <c r="AH163" i="131"/>
  <c r="P163" i="131"/>
  <c r="V167" i="131"/>
  <c r="J169" i="131"/>
  <c r="J170" i="131"/>
  <c r="AB170" i="131"/>
  <c r="AH171" i="131"/>
  <c r="P171" i="131"/>
  <c r="AH174" i="131"/>
  <c r="AH175" i="131"/>
  <c r="P175" i="131"/>
  <c r="V178" i="131"/>
  <c r="J179" i="131"/>
  <c r="J182" i="131"/>
  <c r="AB182" i="131"/>
  <c r="AH183" i="131"/>
  <c r="P183" i="131"/>
  <c r="V186" i="131"/>
  <c r="J187" i="131"/>
  <c r="V187" i="131"/>
  <c r="V189" i="131"/>
  <c r="V23" i="132"/>
  <c r="J24" i="132"/>
  <c r="AB24" i="132"/>
  <c r="AH25" i="132"/>
  <c r="P25" i="132"/>
  <c r="D26" i="132"/>
  <c r="V28" i="132"/>
  <c r="J29" i="132"/>
  <c r="V31" i="132"/>
  <c r="J32" i="132"/>
  <c r="AB32" i="132"/>
  <c r="AH33" i="132"/>
  <c r="P33" i="132"/>
  <c r="D34" i="132"/>
  <c r="V36" i="132"/>
  <c r="J39" i="132"/>
  <c r="V41" i="132"/>
  <c r="J42" i="132"/>
  <c r="AH43" i="132"/>
  <c r="AB43" i="132"/>
  <c r="J44" i="132"/>
  <c r="P52" i="132"/>
  <c r="AB52" i="132"/>
  <c r="AI55" i="132"/>
  <c r="P60" i="132"/>
  <c r="D64" i="132"/>
  <c r="D66" i="132"/>
  <c r="AI72" i="132"/>
  <c r="AH81" i="132"/>
  <c r="AB81" i="132"/>
  <c r="D97" i="132"/>
  <c r="P102" i="132"/>
  <c r="AB107" i="132"/>
  <c r="AE140" i="132"/>
  <c r="AH165" i="132"/>
  <c r="J165" i="132"/>
  <c r="AH179" i="132"/>
  <c r="J179" i="132"/>
  <c r="P90" i="132"/>
  <c r="AH107" i="132"/>
  <c r="D107" i="132"/>
  <c r="S123" i="132"/>
  <c r="V42" i="132"/>
  <c r="J43" i="132"/>
  <c r="AH45" i="132"/>
  <c r="D45" i="132"/>
  <c r="P45" i="132"/>
  <c r="D46" i="132"/>
  <c r="V48" i="132"/>
  <c r="J49" i="132"/>
  <c r="V56" i="132"/>
  <c r="J57" i="132"/>
  <c r="D161" i="132"/>
  <c r="AH161" i="132"/>
  <c r="D175" i="132"/>
  <c r="AH175" i="132"/>
  <c r="AH26" i="133"/>
  <c r="D26" i="133"/>
  <c r="P23" i="132"/>
  <c r="D24" i="132"/>
  <c r="V26" i="132"/>
  <c r="J27" i="132"/>
  <c r="AB30" i="132"/>
  <c r="AH31" i="132"/>
  <c r="P31" i="132"/>
  <c r="D32" i="132"/>
  <c r="V34" i="132"/>
  <c r="J35" i="132"/>
  <c r="AB40" i="132"/>
  <c r="AH41" i="132"/>
  <c r="P44" i="132"/>
  <c r="AB44" i="132"/>
  <c r="AB46" i="132"/>
  <c r="AH47" i="132"/>
  <c r="P47" i="132"/>
  <c r="D48" i="132"/>
  <c r="V50" i="132"/>
  <c r="D51" i="132"/>
  <c r="J51" i="132"/>
  <c r="AH53" i="132"/>
  <c r="D53" i="132"/>
  <c r="P53" i="132"/>
  <c r="D56" i="132"/>
  <c r="D59" i="132"/>
  <c r="J70" i="132"/>
  <c r="D75" i="132"/>
  <c r="D82" i="132"/>
  <c r="AH93" i="132"/>
  <c r="AB93" i="132"/>
  <c r="D101" i="132"/>
  <c r="D103" i="132"/>
  <c r="P108" i="132"/>
  <c r="J158" i="132"/>
  <c r="M157" i="132"/>
  <c r="Y157" i="132"/>
  <c r="AI174" i="132"/>
  <c r="AH174" i="132"/>
  <c r="Y174" i="132"/>
  <c r="AH135" i="134"/>
  <c r="D148" i="134"/>
  <c r="AH148" i="134"/>
  <c r="J163" i="134"/>
  <c r="AH163" i="134"/>
  <c r="P41" i="132"/>
  <c r="D42" i="132"/>
  <c r="V44" i="132"/>
  <c r="J45" i="132"/>
  <c r="V47" i="132"/>
  <c r="J48" i="132"/>
  <c r="AB48" i="132"/>
  <c r="AH49" i="132"/>
  <c r="P49" i="132"/>
  <c r="D50" i="132"/>
  <c r="V52" i="132"/>
  <c r="J53" i="132"/>
  <c r="J56" i="132"/>
  <c r="AB56" i="132"/>
  <c r="AH57" i="132"/>
  <c r="P57" i="132"/>
  <c r="D58" i="132"/>
  <c r="V60" i="132"/>
  <c r="V61" i="132"/>
  <c r="P65" i="132"/>
  <c r="J67" i="132"/>
  <c r="AB69" i="132"/>
  <c r="AB70" i="132"/>
  <c r="J75" i="132"/>
  <c r="AB75" i="132"/>
  <c r="AH76" i="132"/>
  <c r="P76" i="132"/>
  <c r="AB76" i="132"/>
  <c r="V77" i="132"/>
  <c r="P78" i="132"/>
  <c r="AB78" i="132"/>
  <c r="V82" i="132"/>
  <c r="J83" i="132"/>
  <c r="V83" i="132"/>
  <c r="V85" i="132"/>
  <c r="P86" i="132"/>
  <c r="AB86" i="132"/>
  <c r="AH91" i="132"/>
  <c r="P91" i="132"/>
  <c r="V94" i="132"/>
  <c r="J95" i="132"/>
  <c r="V97" i="132"/>
  <c r="J98" i="132"/>
  <c r="AB98" i="132"/>
  <c r="AH99" i="132"/>
  <c r="P99" i="132"/>
  <c r="V102" i="132"/>
  <c r="J103" i="132"/>
  <c r="J108" i="132"/>
  <c r="AB108" i="132"/>
  <c r="AH109" i="132"/>
  <c r="P109" i="132"/>
  <c r="V112" i="132"/>
  <c r="D113" i="132"/>
  <c r="P114" i="132"/>
  <c r="D115" i="132"/>
  <c r="P116" i="132"/>
  <c r="D117" i="132"/>
  <c r="P118" i="132"/>
  <c r="D119" i="132"/>
  <c r="P120" i="132"/>
  <c r="D121" i="132"/>
  <c r="AE123" i="132"/>
  <c r="P125" i="132"/>
  <c r="V130" i="132"/>
  <c r="J131" i="132"/>
  <c r="AB131" i="132"/>
  <c r="P133" i="132"/>
  <c r="V138" i="132"/>
  <c r="P142" i="132"/>
  <c r="AB142" i="132"/>
  <c r="P147" i="132"/>
  <c r="D148" i="132"/>
  <c r="P149" i="132"/>
  <c r="D150" i="132"/>
  <c r="P151" i="132"/>
  <c r="D152" i="132"/>
  <c r="AH152" i="132"/>
  <c r="V152" i="132"/>
  <c r="P153" i="132"/>
  <c r="D154" i="132"/>
  <c r="AH154" i="132"/>
  <c r="V154" i="132"/>
  <c r="P155" i="132"/>
  <c r="D158" i="132"/>
  <c r="AH158" i="132"/>
  <c r="J159" i="132"/>
  <c r="V159" i="132"/>
  <c r="AB161" i="132"/>
  <c r="P162" i="132"/>
  <c r="AB162" i="132"/>
  <c r="D163" i="132"/>
  <c r="P163" i="132"/>
  <c r="P164" i="132"/>
  <c r="AB164" i="132"/>
  <c r="D165" i="132"/>
  <c r="P165" i="132"/>
  <c r="D166" i="132"/>
  <c r="V167" i="132"/>
  <c r="D168" i="132"/>
  <c r="V169" i="132"/>
  <c r="AB175" i="132"/>
  <c r="P176" i="132"/>
  <c r="AB176" i="132"/>
  <c r="D177" i="132"/>
  <c r="P177" i="132"/>
  <c r="P178" i="132"/>
  <c r="D179" i="132"/>
  <c r="D182" i="132"/>
  <c r="V183" i="132"/>
  <c r="V188" i="132"/>
  <c r="AH34" i="133"/>
  <c r="D34" i="133"/>
  <c r="AH56" i="133"/>
  <c r="AB75" i="133"/>
  <c r="AH89" i="133"/>
  <c r="AH118" i="133"/>
  <c r="D141" i="133"/>
  <c r="AH111" i="132"/>
  <c r="AI140" i="132"/>
  <c r="AH160" i="132"/>
  <c r="D92" i="133"/>
  <c r="AH92" i="133"/>
  <c r="S123" i="133"/>
  <c r="AE191" i="134"/>
  <c r="V59" i="132"/>
  <c r="J60" i="132"/>
  <c r="D62" i="132"/>
  <c r="P62" i="132"/>
  <c r="J64" i="132"/>
  <c r="P66" i="132"/>
  <c r="AH67" i="132"/>
  <c r="P67" i="132"/>
  <c r="AB67" i="132"/>
  <c r="D68" i="132"/>
  <c r="AB73" i="132"/>
  <c r="AB74" i="132"/>
  <c r="V76" i="132"/>
  <c r="D77" i="132"/>
  <c r="V78" i="132"/>
  <c r="J79" i="132"/>
  <c r="V79" i="132"/>
  <c r="V81" i="132"/>
  <c r="P82" i="132"/>
  <c r="AB82" i="132"/>
  <c r="V86" i="132"/>
  <c r="J87" i="132"/>
  <c r="V87" i="132"/>
  <c r="AI89" i="132"/>
  <c r="V90" i="132"/>
  <c r="J91" i="132"/>
  <c r="V93" i="132"/>
  <c r="J94" i="132"/>
  <c r="AB94" i="132"/>
  <c r="AH95" i="132"/>
  <c r="P95" i="132"/>
  <c r="V98" i="132"/>
  <c r="J99" i="132"/>
  <c r="V101" i="132"/>
  <c r="J102" i="132"/>
  <c r="AB102" i="132"/>
  <c r="AH103" i="132"/>
  <c r="P103" i="132"/>
  <c r="V108" i="132"/>
  <c r="J109" i="132"/>
  <c r="V111" i="132"/>
  <c r="J112" i="132"/>
  <c r="AB112" i="132"/>
  <c r="AB114" i="132"/>
  <c r="AB116" i="132"/>
  <c r="AB118" i="132"/>
  <c r="AB120" i="132"/>
  <c r="G123" i="132"/>
  <c r="V126" i="132"/>
  <c r="J127" i="132"/>
  <c r="AB127" i="132"/>
  <c r="P129" i="132"/>
  <c r="V134" i="132"/>
  <c r="J135" i="132"/>
  <c r="AB135" i="132"/>
  <c r="P137" i="132"/>
  <c r="V144" i="132"/>
  <c r="J145" i="132"/>
  <c r="AB147" i="132"/>
  <c r="AB149" i="132"/>
  <c r="AB151" i="132"/>
  <c r="AB153" i="132"/>
  <c r="AB155" i="132"/>
  <c r="P158" i="132"/>
  <c r="V161" i="132"/>
  <c r="AB167" i="132"/>
  <c r="AB169" i="132"/>
  <c r="P170" i="132"/>
  <c r="AB170" i="132"/>
  <c r="D171" i="132"/>
  <c r="P171" i="132"/>
  <c r="P172" i="132"/>
  <c r="AB172" i="132"/>
  <c r="V175" i="132"/>
  <c r="AB181" i="132"/>
  <c r="AB183" i="132"/>
  <c r="P184" i="132"/>
  <c r="AB184" i="132"/>
  <c r="D185" i="132"/>
  <c r="AH187" i="132"/>
  <c r="AH21" i="133"/>
  <c r="AH22" i="133"/>
  <c r="S21" i="133"/>
  <c r="P23" i="133"/>
  <c r="AH91" i="133"/>
  <c r="D91" i="133"/>
  <c r="AH96" i="133"/>
  <c r="D96" i="133"/>
  <c r="P159" i="133"/>
  <c r="S157" i="133"/>
  <c r="AB189" i="132"/>
  <c r="G191" i="133"/>
  <c r="AE191" i="133"/>
  <c r="AB23" i="133"/>
  <c r="AH24" i="133"/>
  <c r="P24" i="133"/>
  <c r="D27" i="133"/>
  <c r="V27" i="133"/>
  <c r="J28" i="133"/>
  <c r="AB31" i="133"/>
  <c r="AH32" i="133"/>
  <c r="P32" i="133"/>
  <c r="D35" i="133"/>
  <c r="V35" i="133"/>
  <c r="J36" i="133"/>
  <c r="AI38" i="133"/>
  <c r="D39" i="133"/>
  <c r="J40" i="133"/>
  <c r="AB40" i="133"/>
  <c r="AH41" i="133"/>
  <c r="P41" i="133"/>
  <c r="AB41" i="133"/>
  <c r="P42" i="133"/>
  <c r="D45" i="133"/>
  <c r="V45" i="133"/>
  <c r="V46" i="133"/>
  <c r="AB47" i="133"/>
  <c r="D49" i="133"/>
  <c r="AH51" i="133"/>
  <c r="AH57" i="133"/>
  <c r="V59" i="133"/>
  <c r="J60" i="133"/>
  <c r="AB60" i="133"/>
  <c r="AH61" i="133"/>
  <c r="V63" i="133"/>
  <c r="J64" i="133"/>
  <c r="AB64" i="133"/>
  <c r="V69" i="133"/>
  <c r="J70" i="133"/>
  <c r="V70" i="133"/>
  <c r="V73" i="133"/>
  <c r="J74" i="133"/>
  <c r="J75" i="133"/>
  <c r="AB76" i="133"/>
  <c r="V81" i="133"/>
  <c r="J82" i="133"/>
  <c r="V82" i="133"/>
  <c r="J83" i="133"/>
  <c r="AB84" i="133"/>
  <c r="J90" i="133"/>
  <c r="J91" i="133"/>
  <c r="J92" i="133"/>
  <c r="AB93" i="133"/>
  <c r="J95" i="133"/>
  <c r="J96" i="133"/>
  <c r="AB97" i="133"/>
  <c r="V100" i="133"/>
  <c r="J101" i="133"/>
  <c r="AB101" i="133"/>
  <c r="AH102" i="133"/>
  <c r="P102" i="133"/>
  <c r="AB102" i="133"/>
  <c r="P103" i="133"/>
  <c r="V104" i="133"/>
  <c r="P107" i="133"/>
  <c r="J111" i="133"/>
  <c r="AB112" i="133"/>
  <c r="D114" i="133"/>
  <c r="P114" i="133"/>
  <c r="D120" i="133"/>
  <c r="P120" i="133"/>
  <c r="P121" i="133"/>
  <c r="AB121" i="133"/>
  <c r="J124" i="133"/>
  <c r="AB124" i="133"/>
  <c r="V129" i="133"/>
  <c r="J130" i="133"/>
  <c r="V130" i="133"/>
  <c r="V133" i="133"/>
  <c r="J134" i="133"/>
  <c r="V134" i="133"/>
  <c r="J135" i="133"/>
  <c r="AB136" i="133"/>
  <c r="P137" i="133"/>
  <c r="P138" i="133"/>
  <c r="AB138" i="133"/>
  <c r="P141" i="133"/>
  <c r="V145" i="133"/>
  <c r="AB146" i="133"/>
  <c r="V150" i="133"/>
  <c r="J152" i="133"/>
  <c r="V152" i="133"/>
  <c r="J153" i="133"/>
  <c r="D174" i="133"/>
  <c r="AH174" i="133"/>
  <c r="AH21" i="134"/>
  <c r="AH24" i="134"/>
  <c r="D24" i="134"/>
  <c r="AH44" i="134"/>
  <c r="D44" i="134"/>
  <c r="AH55" i="134"/>
  <c r="D55" i="134"/>
  <c r="AH62" i="134"/>
  <c r="D62" i="134"/>
  <c r="J90" i="134"/>
  <c r="AH90" i="134"/>
  <c r="AH30" i="133"/>
  <c r="AH52" i="133"/>
  <c r="AH87" i="133"/>
  <c r="G191" i="134"/>
  <c r="G21" i="134"/>
  <c r="D22" i="134"/>
  <c r="AH32" i="134"/>
  <c r="D32" i="134"/>
  <c r="D42" i="134"/>
  <c r="P185" i="132"/>
  <c r="P186" i="132"/>
  <c r="AB186" i="132"/>
  <c r="D187" i="132"/>
  <c r="P187" i="132"/>
  <c r="D188" i="132"/>
  <c r="S191" i="133"/>
  <c r="D23" i="133"/>
  <c r="V23" i="133"/>
  <c r="J24" i="133"/>
  <c r="AB27" i="133"/>
  <c r="AH28" i="133"/>
  <c r="P28" i="133"/>
  <c r="D31" i="133"/>
  <c r="V31" i="133"/>
  <c r="J32" i="133"/>
  <c r="AB35" i="133"/>
  <c r="P36" i="133"/>
  <c r="AB39" i="133"/>
  <c r="AH43" i="133"/>
  <c r="D47" i="133"/>
  <c r="J48" i="133"/>
  <c r="AB48" i="133"/>
  <c r="P49" i="133"/>
  <c r="AB49" i="133"/>
  <c r="P50" i="133"/>
  <c r="D53" i="133"/>
  <c r="V53" i="133"/>
  <c r="V57" i="133"/>
  <c r="J58" i="133"/>
  <c r="V58" i="133"/>
  <c r="P59" i="133"/>
  <c r="V61" i="133"/>
  <c r="J62" i="133"/>
  <c r="V62" i="133"/>
  <c r="P63" i="133"/>
  <c r="V65" i="133"/>
  <c r="J66" i="133"/>
  <c r="V66" i="133"/>
  <c r="J67" i="133"/>
  <c r="AB68" i="133"/>
  <c r="AH72" i="133"/>
  <c r="V77" i="133"/>
  <c r="J78" i="133"/>
  <c r="V78" i="133"/>
  <c r="J79" i="133"/>
  <c r="AB80" i="133"/>
  <c r="V85" i="133"/>
  <c r="J86" i="133"/>
  <c r="V86" i="133"/>
  <c r="J87" i="133"/>
  <c r="D93" i="133"/>
  <c r="P95" i="133"/>
  <c r="AB95" i="133"/>
  <c r="V98" i="133"/>
  <c r="AB99" i="133"/>
  <c r="J100" i="133"/>
  <c r="AB100" i="133"/>
  <c r="J103" i="133"/>
  <c r="P104" i="133"/>
  <c r="J108" i="133"/>
  <c r="AB110" i="133"/>
  <c r="AH111" i="133"/>
  <c r="P111" i="133"/>
  <c r="V112" i="133"/>
  <c r="D113" i="133"/>
  <c r="AH117" i="133"/>
  <c r="P117" i="133"/>
  <c r="AB117" i="133"/>
  <c r="D118" i="133"/>
  <c r="P118" i="133"/>
  <c r="D119" i="133"/>
  <c r="J121" i="133"/>
  <c r="V125" i="133"/>
  <c r="J126" i="133"/>
  <c r="V126" i="133"/>
  <c r="J127" i="133"/>
  <c r="AB128" i="133"/>
  <c r="P129" i="133"/>
  <c r="V131" i="133"/>
  <c r="J132" i="133"/>
  <c r="AB132" i="133"/>
  <c r="V137" i="133"/>
  <c r="J138" i="133"/>
  <c r="V141" i="133"/>
  <c r="J142" i="133"/>
  <c r="V146" i="133"/>
  <c r="V149" i="133"/>
  <c r="AB150" i="133"/>
  <c r="AB151" i="133"/>
  <c r="D158" i="133"/>
  <c r="G157" i="133"/>
  <c r="AE157" i="133"/>
  <c r="P163" i="133"/>
  <c r="AB166" i="133"/>
  <c r="AI38" i="134"/>
  <c r="P41" i="134"/>
  <c r="AB145" i="133"/>
  <c r="J148" i="133"/>
  <c r="AH152" i="133"/>
  <c r="AH157" i="133"/>
  <c r="V160" i="133"/>
  <c r="J161" i="133"/>
  <c r="AH168" i="133"/>
  <c r="V172" i="133"/>
  <c r="G174" i="133"/>
  <c r="Y174" i="133"/>
  <c r="V180" i="133"/>
  <c r="J181" i="133"/>
  <c r="V188" i="133"/>
  <c r="J189" i="133"/>
  <c r="AH22" i="134"/>
  <c r="P22" i="134"/>
  <c r="D25" i="134"/>
  <c r="V25" i="134"/>
  <c r="J26" i="134"/>
  <c r="AB29" i="134"/>
  <c r="AH30" i="134"/>
  <c r="P30" i="134"/>
  <c r="D33" i="134"/>
  <c r="V33" i="134"/>
  <c r="J34" i="134"/>
  <c r="AB41" i="134"/>
  <c r="AH42" i="134"/>
  <c r="P42" i="134"/>
  <c r="D45" i="134"/>
  <c r="V45" i="134"/>
  <c r="D46" i="134"/>
  <c r="J46" i="134"/>
  <c r="AB49" i="134"/>
  <c r="AH50" i="134"/>
  <c r="P50" i="134"/>
  <c r="V52" i="134"/>
  <c r="AI55" i="134"/>
  <c r="AB56" i="134"/>
  <c r="J61" i="134"/>
  <c r="D63" i="134"/>
  <c r="V63" i="134"/>
  <c r="J64" i="134"/>
  <c r="AB65" i="134"/>
  <c r="AH66" i="134"/>
  <c r="P66" i="134"/>
  <c r="D68" i="134"/>
  <c r="P73" i="134"/>
  <c r="AH76" i="134"/>
  <c r="V85" i="134"/>
  <c r="AH86" i="134"/>
  <c r="AI89" i="134"/>
  <c r="AI106" i="134"/>
  <c r="J108" i="134"/>
  <c r="AH192" i="133"/>
  <c r="B15" i="133" s="1"/>
  <c r="AE21" i="134"/>
  <c r="AH28" i="134"/>
  <c r="AH36" i="134"/>
  <c r="AH40" i="134"/>
  <c r="AH48" i="134"/>
  <c r="AH58" i="134"/>
  <c r="AH60" i="134"/>
  <c r="D60" i="134"/>
  <c r="AH70" i="134"/>
  <c r="AH91" i="134"/>
  <c r="D91" i="134"/>
  <c r="AH113" i="134"/>
  <c r="J113" i="134"/>
  <c r="AH160" i="133"/>
  <c r="V168" i="133"/>
  <c r="J169" i="133"/>
  <c r="M174" i="133"/>
  <c r="AE174" i="133"/>
  <c r="V176" i="133"/>
  <c r="J177" i="133"/>
  <c r="V184" i="133"/>
  <c r="J185" i="133"/>
  <c r="M191" i="134"/>
  <c r="J22" i="134"/>
  <c r="Y21" i="134"/>
  <c r="S21" i="134"/>
  <c r="AB25" i="134"/>
  <c r="AH26" i="134"/>
  <c r="P26" i="134"/>
  <c r="D29" i="134"/>
  <c r="V29" i="134"/>
  <c r="J30" i="134"/>
  <c r="AB33" i="134"/>
  <c r="AH34" i="134"/>
  <c r="P34" i="134"/>
  <c r="AH38" i="134"/>
  <c r="P46" i="134"/>
  <c r="J50" i="134"/>
  <c r="AB51" i="134"/>
  <c r="AH52" i="134"/>
  <c r="P52" i="134"/>
  <c r="D96" i="134"/>
  <c r="AH96" i="134"/>
  <c r="D98" i="134"/>
  <c r="AH98" i="134"/>
  <c r="AH99" i="134"/>
  <c r="D100" i="134"/>
  <c r="AH100" i="134"/>
  <c r="AH101" i="134"/>
  <c r="D102" i="134"/>
  <c r="AH102" i="134"/>
  <c r="AH103" i="134"/>
  <c r="D104" i="134"/>
  <c r="AH104" i="134"/>
  <c r="AB109" i="134"/>
  <c r="D53" i="134"/>
  <c r="V53" i="134"/>
  <c r="AH56" i="134"/>
  <c r="P56" i="134"/>
  <c r="D59" i="134"/>
  <c r="V59" i="134"/>
  <c r="J60" i="134"/>
  <c r="AB63" i="134"/>
  <c r="AH64" i="134"/>
  <c r="P64" i="134"/>
  <c r="D67" i="134"/>
  <c r="V67" i="134"/>
  <c r="J68" i="134"/>
  <c r="D73" i="134"/>
  <c r="V73" i="134"/>
  <c r="J74" i="134"/>
  <c r="AB77" i="134"/>
  <c r="AH78" i="134"/>
  <c r="P78" i="134"/>
  <c r="V81" i="134"/>
  <c r="AB85" i="134"/>
  <c r="D86" i="134"/>
  <c r="D89" i="134"/>
  <c r="D90" i="134"/>
  <c r="P93" i="134"/>
  <c r="J95" i="134"/>
  <c r="D99" i="134"/>
  <c r="D101" i="134"/>
  <c r="D103" i="134"/>
  <c r="V108" i="134"/>
  <c r="D109" i="134"/>
  <c r="AB110" i="134"/>
  <c r="P111" i="134"/>
  <c r="V112" i="134"/>
  <c r="D113" i="134"/>
  <c r="P118" i="134"/>
  <c r="P128" i="134"/>
  <c r="AB131" i="134"/>
  <c r="P146" i="134"/>
  <c r="AH157" i="134"/>
  <c r="AH176" i="134"/>
  <c r="J176" i="134"/>
  <c r="AH97" i="134"/>
  <c r="AH174" i="134"/>
  <c r="AB67" i="134"/>
  <c r="AH68" i="134"/>
  <c r="P68" i="134"/>
  <c r="AH72" i="134"/>
  <c r="AB73" i="134"/>
  <c r="AH74" i="134"/>
  <c r="P74" i="134"/>
  <c r="D77" i="134"/>
  <c r="V77" i="134"/>
  <c r="J78" i="134"/>
  <c r="V80" i="134"/>
  <c r="D82" i="134"/>
  <c r="V82" i="134"/>
  <c r="D84" i="134"/>
  <c r="P84" i="134"/>
  <c r="AH87" i="134"/>
  <c r="V91" i="134"/>
  <c r="AH95" i="134"/>
  <c r="AB99" i="134"/>
  <c r="AB101" i="134"/>
  <c r="AB103" i="134"/>
  <c r="AB108" i="134"/>
  <c r="P109" i="134"/>
  <c r="V110" i="134"/>
  <c r="D111" i="134"/>
  <c r="AH111" i="134"/>
  <c r="AB113" i="134"/>
  <c r="AB114" i="134"/>
  <c r="P115" i="134"/>
  <c r="J117" i="134"/>
  <c r="AH121" i="134"/>
  <c r="J121" i="134"/>
  <c r="AB125" i="134"/>
  <c r="D133" i="134"/>
  <c r="P136" i="134"/>
  <c r="V143" i="134"/>
  <c r="V153" i="134"/>
  <c r="J164" i="134"/>
  <c r="G174" i="134"/>
  <c r="AB146" i="134"/>
  <c r="AB148" i="134"/>
  <c r="AH158" i="134"/>
  <c r="D160" i="134"/>
  <c r="V162" i="134"/>
  <c r="J165" i="134"/>
  <c r="J167" i="134"/>
  <c r="V167" i="134"/>
  <c r="J169" i="134"/>
  <c r="J171" i="134"/>
  <c r="V171" i="134"/>
  <c r="D175" i="134"/>
  <c r="AB177" i="134"/>
  <c r="P178" i="134"/>
  <c r="D179" i="134"/>
  <c r="AB181" i="134"/>
  <c r="P182" i="134"/>
  <c r="D183" i="134"/>
  <c r="AB185" i="134"/>
  <c r="P186" i="134"/>
  <c r="D187" i="134"/>
  <c r="AB189" i="134"/>
  <c r="AB112" i="134"/>
  <c r="P113" i="134"/>
  <c r="V114" i="134"/>
  <c r="D115" i="134"/>
  <c r="P116" i="134"/>
  <c r="P120" i="134"/>
  <c r="P124" i="134"/>
  <c r="J126" i="134"/>
  <c r="V127" i="134"/>
  <c r="J128" i="134"/>
  <c r="V128" i="134"/>
  <c r="P129" i="134"/>
  <c r="V131" i="134"/>
  <c r="J132" i="134"/>
  <c r="V132" i="134"/>
  <c r="V135" i="134"/>
  <c r="J136" i="134"/>
  <c r="V136" i="134"/>
  <c r="P137" i="134"/>
  <c r="AI137" i="134" s="1"/>
  <c r="AH140" i="134"/>
  <c r="AH142" i="134"/>
  <c r="P142" i="134"/>
  <c r="AB142" i="134"/>
  <c r="P143" i="134"/>
  <c r="AB143" i="134"/>
  <c r="V144" i="134"/>
  <c r="J146" i="134"/>
  <c r="V146" i="134"/>
  <c r="J148" i="134"/>
  <c r="V148" i="134"/>
  <c r="M140" i="134"/>
  <c r="AB150" i="134"/>
  <c r="AB151" i="134"/>
  <c r="AB153" i="134"/>
  <c r="AH154" i="134"/>
  <c r="AB155" i="134"/>
  <c r="AB158" i="134"/>
  <c r="AB160" i="134"/>
  <c r="AB161" i="134"/>
  <c r="AB162" i="134"/>
  <c r="AB163" i="134"/>
  <c r="P165" i="134"/>
  <c r="D166" i="134"/>
  <c r="AH166" i="134"/>
  <c r="V166" i="134"/>
  <c r="P167" i="134"/>
  <c r="P169" i="134"/>
  <c r="D170" i="134"/>
  <c r="V170" i="134"/>
  <c r="P171" i="134"/>
  <c r="D172" i="134"/>
  <c r="AB175" i="134"/>
  <c r="AB179" i="134"/>
  <c r="AB183" i="134"/>
  <c r="AB187" i="134"/>
  <c r="D119" i="134"/>
  <c r="AI119" i="134" s="1"/>
  <c r="AH119" i="134"/>
  <c r="V124" i="134"/>
  <c r="AH125" i="134"/>
  <c r="V141" i="134"/>
  <c r="J142" i="134"/>
  <c r="D147" i="134"/>
  <c r="V150" i="134"/>
  <c r="V160" i="134"/>
  <c r="AH160" i="134"/>
  <c r="J162" i="134"/>
  <c r="AB164" i="134"/>
  <c r="AB166" i="134"/>
  <c r="AB168" i="134"/>
  <c r="AB170" i="134"/>
  <c r="D178" i="134"/>
  <c r="D182" i="134"/>
  <c r="D186" i="134"/>
  <c r="AH79" i="134"/>
  <c r="AH81" i="134"/>
  <c r="AH170" i="134"/>
  <c r="M21" i="134"/>
  <c r="D38" i="134"/>
  <c r="D72" i="134"/>
  <c r="AB79" i="134"/>
  <c r="AH82" i="134"/>
  <c r="AH83" i="134"/>
  <c r="V84" i="134"/>
  <c r="P85" i="134"/>
  <c r="V87" i="134"/>
  <c r="AH92" i="134"/>
  <c r="AH93" i="134"/>
  <c r="V94" i="134"/>
  <c r="P95" i="134"/>
  <c r="V97" i="134"/>
  <c r="AH107" i="134"/>
  <c r="P108" i="134"/>
  <c r="AH115" i="134"/>
  <c r="M123" i="134"/>
  <c r="S123" i="134"/>
  <c r="AH129" i="134"/>
  <c r="AE140" i="134"/>
  <c r="AH80" i="134"/>
  <c r="AH23" i="134"/>
  <c r="AH25" i="134"/>
  <c r="AH27" i="134"/>
  <c r="AH29" i="134"/>
  <c r="AH31" i="134"/>
  <c r="AH33" i="134"/>
  <c r="AH35" i="134"/>
  <c r="AH39" i="134"/>
  <c r="AH41" i="134"/>
  <c r="AH43" i="134"/>
  <c r="AH45" i="134"/>
  <c r="AH47" i="134"/>
  <c r="AH49" i="134"/>
  <c r="AH51" i="134"/>
  <c r="AH53" i="134"/>
  <c r="AH57" i="134"/>
  <c r="AH59" i="134"/>
  <c r="AH61" i="134"/>
  <c r="AH63" i="134"/>
  <c r="AH65" i="134"/>
  <c r="AH67" i="134"/>
  <c r="AH69" i="134"/>
  <c r="AH73" i="134"/>
  <c r="AH75" i="134"/>
  <c r="AH77" i="134"/>
  <c r="P80" i="134"/>
  <c r="P81" i="134"/>
  <c r="V90" i="134"/>
  <c r="P91" i="134"/>
  <c r="V98" i="134"/>
  <c r="V100" i="134"/>
  <c r="V102" i="134"/>
  <c r="V104" i="134"/>
  <c r="AI123" i="134"/>
  <c r="AH126" i="134"/>
  <c r="D126" i="134"/>
  <c r="AH137" i="134"/>
  <c r="AH123" i="134"/>
  <c r="D123" i="134"/>
  <c r="AH138" i="134"/>
  <c r="D138" i="134"/>
  <c r="D152" i="134"/>
  <c r="AH152" i="134"/>
  <c r="AI21" i="134"/>
  <c r="V86" i="134"/>
  <c r="P87" i="134"/>
  <c r="V96" i="134"/>
  <c r="P97" i="134"/>
  <c r="AH109" i="134"/>
  <c r="AH117" i="134"/>
  <c r="D127" i="134"/>
  <c r="AH127" i="134"/>
  <c r="AH130" i="134"/>
  <c r="D130" i="134"/>
  <c r="P133" i="134"/>
  <c r="AH133" i="134"/>
  <c r="G157" i="134"/>
  <c r="AB82" i="134"/>
  <c r="AB84" i="134"/>
  <c r="AB86" i="134"/>
  <c r="AB90" i="134"/>
  <c r="AB92" i="134"/>
  <c r="AB94" i="134"/>
  <c r="AB96" i="134"/>
  <c r="AB98" i="134"/>
  <c r="AB100" i="134"/>
  <c r="AB102" i="134"/>
  <c r="AB104" i="134"/>
  <c r="D108" i="134"/>
  <c r="AH108" i="134"/>
  <c r="D110" i="134"/>
  <c r="AH110" i="134"/>
  <c r="D112" i="134"/>
  <c r="AH112" i="134"/>
  <c r="D114" i="134"/>
  <c r="AH114" i="134"/>
  <c r="D116" i="134"/>
  <c r="AH116" i="134"/>
  <c r="D118" i="134"/>
  <c r="AH118" i="134"/>
  <c r="D120" i="134"/>
  <c r="AH120" i="134"/>
  <c r="AH124" i="134"/>
  <c r="V125" i="134"/>
  <c r="AH128" i="134"/>
  <c r="D128" i="134"/>
  <c r="P131" i="134"/>
  <c r="AB132" i="134"/>
  <c r="AH136" i="134"/>
  <c r="D136" i="134"/>
  <c r="AI140" i="134"/>
  <c r="Y140" i="134"/>
  <c r="J143" i="134"/>
  <c r="AH144" i="134"/>
  <c r="D150" i="134"/>
  <c r="V158" i="134"/>
  <c r="Y157" i="134"/>
  <c r="M157" i="134"/>
  <c r="S157" i="134"/>
  <c r="P99" i="134"/>
  <c r="P101" i="134"/>
  <c r="P103" i="134"/>
  <c r="J124" i="134"/>
  <c r="AE123" i="134"/>
  <c r="P127" i="134"/>
  <c r="AB128" i="134"/>
  <c r="AH131" i="134"/>
  <c r="AH132" i="134"/>
  <c r="D132" i="134"/>
  <c r="P135" i="134"/>
  <c r="AB136" i="134"/>
  <c r="AB141" i="134"/>
  <c r="AH145" i="134"/>
  <c r="D145" i="134"/>
  <c r="D146" i="134"/>
  <c r="D154" i="134"/>
  <c r="D158" i="134"/>
  <c r="AH167" i="134"/>
  <c r="G123" i="134"/>
  <c r="Y123" i="134"/>
  <c r="AH134" i="134"/>
  <c r="D134" i="134"/>
  <c r="AB159" i="134"/>
  <c r="AE157" i="134"/>
  <c r="AH143" i="134"/>
  <c r="AH177" i="134"/>
  <c r="AH180" i="134"/>
  <c r="AH181" i="134"/>
  <c r="AH184" i="134"/>
  <c r="AH185" i="134"/>
  <c r="AH188" i="134"/>
  <c r="AH189" i="134"/>
  <c r="AH141" i="134"/>
  <c r="V142" i="134"/>
  <c r="J145" i="134"/>
  <c r="J147" i="134"/>
  <c r="AH147" i="134"/>
  <c r="J149" i="134"/>
  <c r="AH149" i="134"/>
  <c r="J151" i="134"/>
  <c r="AH151" i="134"/>
  <c r="J153" i="134"/>
  <c r="AH153" i="134"/>
  <c r="J155" i="134"/>
  <c r="AH155" i="134"/>
  <c r="J159" i="134"/>
  <c r="AH159" i="134"/>
  <c r="J161" i="134"/>
  <c r="AH161" i="134"/>
  <c r="P162" i="134"/>
  <c r="D163" i="134"/>
  <c r="AH164" i="134"/>
  <c r="AH165" i="134"/>
  <c r="P166" i="134"/>
  <c r="D167" i="134"/>
  <c r="AH168" i="134"/>
  <c r="AH169" i="134"/>
  <c r="P170" i="134"/>
  <c r="D171" i="134"/>
  <c r="AH172" i="134"/>
  <c r="S174" i="134"/>
  <c r="AE174" i="134"/>
  <c r="AH175" i="134"/>
  <c r="P176" i="134"/>
  <c r="D177" i="134"/>
  <c r="AH178" i="134"/>
  <c r="AH179" i="134"/>
  <c r="P180" i="134"/>
  <c r="D181" i="134"/>
  <c r="AH182" i="134"/>
  <c r="AH183" i="134"/>
  <c r="P184" i="134"/>
  <c r="D185" i="134"/>
  <c r="AH186" i="134"/>
  <c r="AH187" i="134"/>
  <c r="P188" i="134"/>
  <c r="D189" i="134"/>
  <c r="P145" i="134"/>
  <c r="P147" i="134"/>
  <c r="P149" i="134"/>
  <c r="P151" i="134"/>
  <c r="P153" i="134"/>
  <c r="P155" i="134"/>
  <c r="P159" i="134"/>
  <c r="P161" i="134"/>
  <c r="AH192" i="134"/>
  <c r="B15" i="134" s="1"/>
  <c r="AH45" i="133"/>
  <c r="D60" i="133"/>
  <c r="AH60" i="133"/>
  <c r="AH85" i="133"/>
  <c r="P85" i="133"/>
  <c r="AH23" i="133"/>
  <c r="AH25" i="133"/>
  <c r="AH27" i="133"/>
  <c r="AH29" i="133"/>
  <c r="AH31" i="133"/>
  <c r="AH33" i="133"/>
  <c r="AH35" i="133"/>
  <c r="V39" i="133"/>
  <c r="AH39" i="133"/>
  <c r="J42" i="133"/>
  <c r="AH46" i="133"/>
  <c r="V47" i="133"/>
  <c r="AH47" i="133"/>
  <c r="J50" i="133"/>
  <c r="P57" i="133"/>
  <c r="AB58" i="133"/>
  <c r="D62" i="133"/>
  <c r="AH62" i="133"/>
  <c r="P65" i="133"/>
  <c r="AB66" i="133"/>
  <c r="AH67" i="133"/>
  <c r="P67" i="133"/>
  <c r="J73" i="133"/>
  <c r="D74" i="133"/>
  <c r="AH74" i="133"/>
  <c r="D78" i="133"/>
  <c r="AH78" i="133"/>
  <c r="D82" i="133"/>
  <c r="AH82" i="133"/>
  <c r="AH86" i="133"/>
  <c r="D86" i="133"/>
  <c r="V90" i="133"/>
  <c r="AH135" i="133"/>
  <c r="AH143" i="133"/>
  <c r="D143" i="133"/>
  <c r="AH53" i="133"/>
  <c r="D70" i="133"/>
  <c r="AH70" i="133"/>
  <c r="AH77" i="133"/>
  <c r="P77" i="133"/>
  <c r="D106" i="133"/>
  <c r="AH106" i="133"/>
  <c r="D116" i="133"/>
  <c r="AH116" i="133"/>
  <c r="D155" i="133"/>
  <c r="AH155" i="133"/>
  <c r="D171" i="133"/>
  <c r="AH171" i="133"/>
  <c r="AI21" i="133"/>
  <c r="AH36" i="133"/>
  <c r="AH38" i="133"/>
  <c r="D38" i="133"/>
  <c r="AH40" i="133"/>
  <c r="V41" i="133"/>
  <c r="D44" i="133"/>
  <c r="J44" i="133"/>
  <c r="AH48" i="133"/>
  <c r="V49" i="133"/>
  <c r="D52" i="133"/>
  <c r="J52" i="133"/>
  <c r="D56" i="133"/>
  <c r="D57" i="133"/>
  <c r="AH63" i="133"/>
  <c r="D64" i="133"/>
  <c r="AH64" i="133"/>
  <c r="D68" i="133"/>
  <c r="AH68" i="133"/>
  <c r="AI72" i="133"/>
  <c r="AH75" i="133"/>
  <c r="P75" i="133"/>
  <c r="AH79" i="133"/>
  <c r="P79" i="133"/>
  <c r="AH83" i="133"/>
  <c r="P83" i="133"/>
  <c r="D90" i="133"/>
  <c r="AB107" i="133"/>
  <c r="AH127" i="133"/>
  <c r="AH59" i="133"/>
  <c r="AH73" i="133"/>
  <c r="P73" i="133"/>
  <c r="AH81" i="133"/>
  <c r="P81" i="133"/>
  <c r="P158" i="133"/>
  <c r="AH158" i="133"/>
  <c r="G21" i="133"/>
  <c r="M21" i="133"/>
  <c r="Y21" i="133"/>
  <c r="AE21" i="133"/>
  <c r="AH42" i="133"/>
  <c r="V43" i="133"/>
  <c r="D46" i="133"/>
  <c r="J46" i="133"/>
  <c r="AH50" i="133"/>
  <c r="V51" i="133"/>
  <c r="J55" i="133"/>
  <c r="D58" i="133"/>
  <c r="AH58" i="133"/>
  <c r="P61" i="133"/>
  <c r="AB62" i="133"/>
  <c r="AH65" i="133"/>
  <c r="D66" i="133"/>
  <c r="AH66" i="133"/>
  <c r="AH69" i="133"/>
  <c r="P69" i="133"/>
  <c r="V74" i="133"/>
  <c r="D76" i="133"/>
  <c r="AH76" i="133"/>
  <c r="D80" i="133"/>
  <c r="AH80" i="133"/>
  <c r="D84" i="133"/>
  <c r="AH84" i="133"/>
  <c r="D100" i="133"/>
  <c r="AH100" i="133"/>
  <c r="D123" i="133"/>
  <c r="AH123" i="133"/>
  <c r="D72" i="133"/>
  <c r="V87" i="133"/>
  <c r="AH90" i="133"/>
  <c r="V91" i="133"/>
  <c r="V92" i="133"/>
  <c r="AH97" i="133"/>
  <c r="D97" i="133"/>
  <c r="AI106" i="133"/>
  <c r="J107" i="133"/>
  <c r="AH108" i="133"/>
  <c r="AH95" i="133"/>
  <c r="AH104" i="133"/>
  <c r="P131" i="133"/>
  <c r="AH131" i="133"/>
  <c r="P150" i="133"/>
  <c r="AH150" i="133"/>
  <c r="D163" i="133"/>
  <c r="AH163" i="133"/>
  <c r="P166" i="133"/>
  <c r="AH166" i="133"/>
  <c r="AH94" i="133"/>
  <c r="AH98" i="133"/>
  <c r="AH99" i="133"/>
  <c r="D99" i="133"/>
  <c r="AH109" i="133"/>
  <c r="D109" i="133"/>
  <c r="AH128" i="133"/>
  <c r="D128" i="133"/>
  <c r="AH136" i="133"/>
  <c r="D136" i="133"/>
  <c r="AH93" i="133"/>
  <c r="V94" i="133"/>
  <c r="J97" i="133"/>
  <c r="AH101" i="133"/>
  <c r="V102" i="133"/>
  <c r="J109" i="133"/>
  <c r="V110" i="133"/>
  <c r="AH112" i="133"/>
  <c r="AH113" i="133"/>
  <c r="J117" i="133"/>
  <c r="V118" i="133"/>
  <c r="AH120" i="133"/>
  <c r="AH121" i="133"/>
  <c r="G123" i="133"/>
  <c r="Y123" i="133"/>
  <c r="P125" i="133"/>
  <c r="AB126" i="133"/>
  <c r="AH129" i="133"/>
  <c r="AH130" i="133"/>
  <c r="D130" i="133"/>
  <c r="P133" i="133"/>
  <c r="AB134" i="133"/>
  <c r="AH137" i="133"/>
  <c r="AH138" i="133"/>
  <c r="D138" i="133"/>
  <c r="AI140" i="133"/>
  <c r="M140" i="133"/>
  <c r="AE140" i="133"/>
  <c r="AH154" i="133"/>
  <c r="AH162" i="133"/>
  <c r="AH170" i="133"/>
  <c r="AH103" i="133"/>
  <c r="AH107" i="133"/>
  <c r="AH114" i="133"/>
  <c r="AH115" i="133"/>
  <c r="AH124" i="133"/>
  <c r="D124" i="133"/>
  <c r="M123" i="133"/>
  <c r="AH132" i="133"/>
  <c r="D132" i="133"/>
  <c r="AH140" i="133"/>
  <c r="AH142" i="133"/>
  <c r="S140" i="133"/>
  <c r="AH144" i="133"/>
  <c r="AH145" i="133"/>
  <c r="D145" i="133"/>
  <c r="D149" i="133"/>
  <c r="AH149" i="133"/>
  <c r="AE123" i="133"/>
  <c r="AH125" i="133"/>
  <c r="AH126" i="133"/>
  <c r="D126" i="133"/>
  <c r="AH133" i="133"/>
  <c r="AH134" i="133"/>
  <c r="D134" i="133"/>
  <c r="AH146" i="133"/>
  <c r="D147" i="133"/>
  <c r="AH147" i="133"/>
  <c r="AH148" i="133"/>
  <c r="Y157" i="133"/>
  <c r="M157" i="133"/>
  <c r="J164" i="133"/>
  <c r="AH176" i="133"/>
  <c r="AH178" i="133"/>
  <c r="AH180" i="133"/>
  <c r="AH182" i="133"/>
  <c r="AH184" i="133"/>
  <c r="AH186" i="133"/>
  <c r="AH188" i="133"/>
  <c r="AH141" i="133"/>
  <c r="V142" i="133"/>
  <c r="J145" i="133"/>
  <c r="P148" i="133"/>
  <c r="AB149" i="133"/>
  <c r="D153" i="133"/>
  <c r="AH153" i="133"/>
  <c r="AI157" i="133"/>
  <c r="D161" i="133"/>
  <c r="AH161" i="133"/>
  <c r="P164" i="133"/>
  <c r="AB165" i="133"/>
  <c r="D169" i="133"/>
  <c r="AH169" i="133"/>
  <c r="P172" i="133"/>
  <c r="D175" i="133"/>
  <c r="D177" i="133"/>
  <c r="D179" i="133"/>
  <c r="D181" i="133"/>
  <c r="D183" i="133"/>
  <c r="D185" i="133"/>
  <c r="D187" i="133"/>
  <c r="D189" i="133"/>
  <c r="P152" i="133"/>
  <c r="AB153" i="133"/>
  <c r="P160" i="133"/>
  <c r="AB161" i="133"/>
  <c r="AH164" i="133"/>
  <c r="D165" i="133"/>
  <c r="AH165" i="133"/>
  <c r="P168" i="133"/>
  <c r="AB169" i="133"/>
  <c r="AH172" i="133"/>
  <c r="AB175" i="133"/>
  <c r="AB177" i="133"/>
  <c r="AB179" i="133"/>
  <c r="AB181" i="133"/>
  <c r="AB183" i="133"/>
  <c r="AB185" i="133"/>
  <c r="AB187" i="133"/>
  <c r="AB189" i="133"/>
  <c r="Y140" i="133"/>
  <c r="J143" i="133"/>
  <c r="P146" i="133"/>
  <c r="AB147" i="133"/>
  <c r="D151" i="133"/>
  <c r="AH151" i="133"/>
  <c r="P154" i="133"/>
  <c r="AB155" i="133"/>
  <c r="D159" i="133"/>
  <c r="AH159" i="133"/>
  <c r="P162" i="133"/>
  <c r="AB163" i="133"/>
  <c r="D167" i="133"/>
  <c r="AH167" i="133"/>
  <c r="P170" i="133"/>
  <c r="AB171" i="133"/>
  <c r="P176" i="133"/>
  <c r="P178" i="133"/>
  <c r="P180" i="133"/>
  <c r="P182" i="133"/>
  <c r="P184" i="133"/>
  <c r="P186" i="133"/>
  <c r="P188" i="133"/>
  <c r="D157" i="133"/>
  <c r="AH175" i="133"/>
  <c r="AH177" i="133"/>
  <c r="AH179" i="133"/>
  <c r="AH181" i="133"/>
  <c r="AH183" i="133"/>
  <c r="AH185" i="133"/>
  <c r="AH187" i="133"/>
  <c r="AH189" i="133"/>
  <c r="AH60" i="132"/>
  <c r="AH68" i="132"/>
  <c r="AH72" i="132"/>
  <c r="AH89" i="132"/>
  <c r="D89" i="132"/>
  <c r="AH125" i="132"/>
  <c r="D125" i="132"/>
  <c r="AH146" i="132"/>
  <c r="J146" i="132"/>
  <c r="J148" i="132"/>
  <c r="AH148" i="132"/>
  <c r="J150" i="132"/>
  <c r="AH150" i="132"/>
  <c r="P161" i="132"/>
  <c r="S157" i="132"/>
  <c r="V163" i="132"/>
  <c r="AH163" i="132"/>
  <c r="M21" i="132"/>
  <c r="Y21" i="132"/>
  <c r="AH22" i="132"/>
  <c r="AH24" i="132"/>
  <c r="AH26" i="132"/>
  <c r="AH28" i="132"/>
  <c r="AH30" i="132"/>
  <c r="AH32" i="132"/>
  <c r="AH34" i="132"/>
  <c r="AH36" i="132"/>
  <c r="D38" i="132"/>
  <c r="AH40" i="132"/>
  <c r="AH42" i="132"/>
  <c r="AH44" i="132"/>
  <c r="AH46" i="132"/>
  <c r="AH48" i="132"/>
  <c r="AH50" i="132"/>
  <c r="AH52" i="132"/>
  <c r="AH56" i="132"/>
  <c r="AH58" i="132"/>
  <c r="AH61" i="132"/>
  <c r="V62" i="132"/>
  <c r="AH62" i="132"/>
  <c r="J65" i="132"/>
  <c r="AH69" i="132"/>
  <c r="V70" i="132"/>
  <c r="AH70" i="132"/>
  <c r="AH73" i="132"/>
  <c r="P74" i="132"/>
  <c r="V74" i="132"/>
  <c r="AH74" i="132"/>
  <c r="J77" i="132"/>
  <c r="AH80" i="132"/>
  <c r="AH84" i="132"/>
  <c r="AH90" i="132"/>
  <c r="D92" i="132"/>
  <c r="AH92" i="132"/>
  <c r="D96" i="132"/>
  <c r="AH96" i="132"/>
  <c r="D100" i="132"/>
  <c r="AH100" i="132"/>
  <c r="D104" i="132"/>
  <c r="AH104" i="132"/>
  <c r="D110" i="132"/>
  <c r="AH110" i="132"/>
  <c r="J113" i="132"/>
  <c r="AH113" i="132"/>
  <c r="J115" i="132"/>
  <c r="AH115" i="132"/>
  <c r="J117" i="132"/>
  <c r="AH117" i="132"/>
  <c r="J119" i="132"/>
  <c r="AH119" i="132"/>
  <c r="J121" i="132"/>
  <c r="AH121" i="132"/>
  <c r="AH137" i="132"/>
  <c r="D137" i="132"/>
  <c r="D146" i="132"/>
  <c r="AB178" i="132"/>
  <c r="AE174" i="132"/>
  <c r="P179" i="132"/>
  <c r="S174" i="132"/>
  <c r="D180" i="132"/>
  <c r="G174" i="132"/>
  <c r="V181" i="132"/>
  <c r="AH181" i="132"/>
  <c r="G191" i="132"/>
  <c r="M191" i="132"/>
  <c r="S191" i="132"/>
  <c r="Y191" i="132"/>
  <c r="AE191" i="132"/>
  <c r="AH63" i="132"/>
  <c r="D67" i="132"/>
  <c r="AH75" i="132"/>
  <c r="AH79" i="132"/>
  <c r="D81" i="132"/>
  <c r="AH83" i="132"/>
  <c r="D85" i="132"/>
  <c r="AH87" i="132"/>
  <c r="J90" i="132"/>
  <c r="D91" i="132"/>
  <c r="AI106" i="132"/>
  <c r="AH133" i="132"/>
  <c r="D133" i="132"/>
  <c r="AH145" i="132"/>
  <c r="D145" i="132"/>
  <c r="D21" i="132"/>
  <c r="D55" i="132"/>
  <c r="D61" i="132"/>
  <c r="J61" i="132"/>
  <c r="AH65" i="132"/>
  <c r="V66" i="132"/>
  <c r="D69" i="132"/>
  <c r="J69" i="132"/>
  <c r="D73" i="132"/>
  <c r="J73" i="132"/>
  <c r="V73" i="132"/>
  <c r="AH77" i="132"/>
  <c r="AH78" i="132"/>
  <c r="D80" i="132"/>
  <c r="AH82" i="132"/>
  <c r="D84" i="132"/>
  <c r="AH86" i="132"/>
  <c r="D90" i="132"/>
  <c r="D94" i="132"/>
  <c r="AH94" i="132"/>
  <c r="D98" i="132"/>
  <c r="AH98" i="132"/>
  <c r="D102" i="132"/>
  <c r="AH102" i="132"/>
  <c r="D108" i="132"/>
  <c r="AH108" i="132"/>
  <c r="D112" i="132"/>
  <c r="AH112" i="132"/>
  <c r="AI123" i="132"/>
  <c r="AH123" i="132"/>
  <c r="AH129" i="132"/>
  <c r="D129" i="132"/>
  <c r="AH141" i="132"/>
  <c r="D141" i="132"/>
  <c r="D106" i="132"/>
  <c r="V107" i="132"/>
  <c r="D114" i="132"/>
  <c r="AH114" i="132"/>
  <c r="D116" i="132"/>
  <c r="AH116" i="132"/>
  <c r="D118" i="132"/>
  <c r="AH118" i="132"/>
  <c r="D120" i="132"/>
  <c r="AH120" i="132"/>
  <c r="AH124" i="132"/>
  <c r="J126" i="132"/>
  <c r="V127" i="132"/>
  <c r="AH128" i="132"/>
  <c r="J130" i="132"/>
  <c r="V131" i="132"/>
  <c r="AH132" i="132"/>
  <c r="J134" i="132"/>
  <c r="V135" i="132"/>
  <c r="AH136" i="132"/>
  <c r="J138" i="132"/>
  <c r="AH140" i="132"/>
  <c r="D140" i="132"/>
  <c r="J141" i="132"/>
  <c r="M140" i="132"/>
  <c r="J142" i="132"/>
  <c r="V143" i="132"/>
  <c r="AH144" i="132"/>
  <c r="AH172" i="132"/>
  <c r="J172" i="132"/>
  <c r="M123" i="132"/>
  <c r="AH127" i="132"/>
  <c r="AH131" i="132"/>
  <c r="AH135" i="132"/>
  <c r="Y140" i="132"/>
  <c r="AH143" i="132"/>
  <c r="G157" i="132"/>
  <c r="V171" i="132"/>
  <c r="AH171" i="132"/>
  <c r="V189" i="132"/>
  <c r="AH189" i="132"/>
  <c r="D124" i="132"/>
  <c r="J124" i="132"/>
  <c r="Y123" i="132"/>
  <c r="V124" i="132"/>
  <c r="V125" i="132"/>
  <c r="AH126" i="132"/>
  <c r="D128" i="132"/>
  <c r="J128" i="132"/>
  <c r="V129" i="132"/>
  <c r="AH130" i="132"/>
  <c r="D132" i="132"/>
  <c r="J132" i="132"/>
  <c r="V133" i="132"/>
  <c r="AH134" i="132"/>
  <c r="D136" i="132"/>
  <c r="J136" i="132"/>
  <c r="V137" i="132"/>
  <c r="AH138" i="132"/>
  <c r="V141" i="132"/>
  <c r="AH142" i="132"/>
  <c r="D144" i="132"/>
  <c r="J144" i="132"/>
  <c r="V145" i="132"/>
  <c r="AB158" i="132"/>
  <c r="AE157" i="132"/>
  <c r="AH164" i="132"/>
  <c r="J164" i="132"/>
  <c r="AH182" i="132"/>
  <c r="J182" i="132"/>
  <c r="S140" i="132"/>
  <c r="D147" i="132"/>
  <c r="AH147" i="132"/>
  <c r="D149" i="132"/>
  <c r="AH149" i="132"/>
  <c r="D151" i="132"/>
  <c r="AH151" i="132"/>
  <c r="P152" i="132"/>
  <c r="AH153" i="132"/>
  <c r="P154" i="132"/>
  <c r="AH155" i="132"/>
  <c r="D159" i="132"/>
  <c r="AH166" i="132"/>
  <c r="J166" i="132"/>
  <c r="AH167" i="132"/>
  <c r="AH176" i="132"/>
  <c r="J176" i="132"/>
  <c r="AH177" i="132"/>
  <c r="AH184" i="132"/>
  <c r="J184" i="132"/>
  <c r="AH185" i="132"/>
  <c r="AH168" i="132"/>
  <c r="J168" i="132"/>
  <c r="AH178" i="132"/>
  <c r="J178" i="132"/>
  <c r="AH186" i="132"/>
  <c r="J186" i="132"/>
  <c r="AB159" i="132"/>
  <c r="AH162" i="132"/>
  <c r="J162" i="132"/>
  <c r="AH170" i="132"/>
  <c r="J170" i="132"/>
  <c r="AH180" i="132"/>
  <c r="J180" i="132"/>
  <c r="AH188" i="132"/>
  <c r="J188" i="132"/>
  <c r="AH102" i="131"/>
  <c r="J102" i="131"/>
  <c r="AE140" i="131"/>
  <c r="AB141" i="131"/>
  <c r="Y21" i="131"/>
  <c r="AH22" i="131"/>
  <c r="AH24" i="131"/>
  <c r="AH26" i="131"/>
  <c r="AH28" i="131"/>
  <c r="AH30" i="131"/>
  <c r="AH32" i="131"/>
  <c r="AH34" i="131"/>
  <c r="AH36" i="131"/>
  <c r="D38" i="131"/>
  <c r="AH40" i="131"/>
  <c r="AH42" i="131"/>
  <c r="AH44" i="131"/>
  <c r="AH46" i="131"/>
  <c r="AH48" i="131"/>
  <c r="AH50" i="131"/>
  <c r="AH52" i="131"/>
  <c r="AH56" i="131"/>
  <c r="AH58" i="131"/>
  <c r="AH60" i="131"/>
  <c r="AB61" i="131"/>
  <c r="AB63" i="131"/>
  <c r="AB65" i="131"/>
  <c r="AB67" i="131"/>
  <c r="AB69" i="131"/>
  <c r="AB73" i="131"/>
  <c r="AB75" i="131"/>
  <c r="AB77" i="131"/>
  <c r="AB79" i="131"/>
  <c r="AB81" i="131"/>
  <c r="AB83" i="131"/>
  <c r="AB85" i="131"/>
  <c r="AB87" i="131"/>
  <c r="AH90" i="131"/>
  <c r="D91" i="131"/>
  <c r="AH91" i="131"/>
  <c r="AH92" i="131"/>
  <c r="D93" i="131"/>
  <c r="AH93" i="131"/>
  <c r="AH96" i="131"/>
  <c r="J96" i="131"/>
  <c r="V97" i="131"/>
  <c r="AH99" i="131"/>
  <c r="AH104" i="131"/>
  <c r="J104" i="131"/>
  <c r="AH106" i="131"/>
  <c r="D106" i="131"/>
  <c r="AI123" i="131"/>
  <c r="S123" i="131"/>
  <c r="AH129" i="131"/>
  <c r="D129" i="131"/>
  <c r="G191" i="131"/>
  <c r="M191" i="131"/>
  <c r="S191" i="131"/>
  <c r="Y191" i="131"/>
  <c r="AE191" i="131"/>
  <c r="P23" i="131"/>
  <c r="P25" i="131"/>
  <c r="P27" i="131"/>
  <c r="P29" i="131"/>
  <c r="P31" i="131"/>
  <c r="P33" i="131"/>
  <c r="P35" i="131"/>
  <c r="P39" i="131"/>
  <c r="P41" i="131"/>
  <c r="P43" i="131"/>
  <c r="P45" i="131"/>
  <c r="P47" i="131"/>
  <c r="P49" i="131"/>
  <c r="P51" i="131"/>
  <c r="P53" i="131"/>
  <c r="P57" i="131"/>
  <c r="P59" i="131"/>
  <c r="AH62" i="131"/>
  <c r="AH63" i="131"/>
  <c r="AH64" i="131"/>
  <c r="AH65" i="131"/>
  <c r="AH66" i="131"/>
  <c r="AH67" i="131"/>
  <c r="AH68" i="131"/>
  <c r="AH69" i="131"/>
  <c r="AH70" i="131"/>
  <c r="D72" i="131"/>
  <c r="AH73" i="131"/>
  <c r="AH74" i="131"/>
  <c r="AH75" i="131"/>
  <c r="AH76" i="131"/>
  <c r="AH77" i="131"/>
  <c r="AH78" i="131"/>
  <c r="AH79" i="131"/>
  <c r="AH80" i="131"/>
  <c r="AH81" i="131"/>
  <c r="AH82" i="131"/>
  <c r="AH83" i="131"/>
  <c r="AH84" i="131"/>
  <c r="AH85" i="131"/>
  <c r="AH86" i="131"/>
  <c r="AH87" i="131"/>
  <c r="J94" i="131"/>
  <c r="AH98" i="131"/>
  <c r="J98" i="131"/>
  <c r="AH101" i="131"/>
  <c r="AB125" i="131"/>
  <c r="AE123" i="131"/>
  <c r="D131" i="131"/>
  <c r="G123" i="131"/>
  <c r="D21" i="131"/>
  <c r="V22" i="131"/>
  <c r="D55" i="131"/>
  <c r="AH95" i="131"/>
  <c r="AH100" i="131"/>
  <c r="J100" i="131"/>
  <c r="AH103" i="131"/>
  <c r="AH137" i="131"/>
  <c r="D137" i="131"/>
  <c r="AB107" i="131"/>
  <c r="AB109" i="131"/>
  <c r="AB111" i="131"/>
  <c r="AB113" i="131"/>
  <c r="AB115" i="131"/>
  <c r="AB117" i="131"/>
  <c r="AB119" i="131"/>
  <c r="AB121" i="131"/>
  <c r="V124" i="131"/>
  <c r="J127" i="131"/>
  <c r="D128" i="131"/>
  <c r="AH131" i="131"/>
  <c r="V132" i="131"/>
  <c r="AH136" i="131"/>
  <c r="AH140" i="131"/>
  <c r="D148" i="131"/>
  <c r="AH148" i="131"/>
  <c r="AH157" i="131"/>
  <c r="D157" i="131"/>
  <c r="D158" i="131"/>
  <c r="AH158" i="131"/>
  <c r="D166" i="131"/>
  <c r="AH166" i="131"/>
  <c r="AH107" i="131"/>
  <c r="AH108" i="131"/>
  <c r="AH109" i="131"/>
  <c r="AH110" i="131"/>
  <c r="AH111" i="131"/>
  <c r="AH112" i="131"/>
  <c r="AH113" i="131"/>
  <c r="AH114" i="131"/>
  <c r="AH115" i="131"/>
  <c r="AH116" i="131"/>
  <c r="AH117" i="131"/>
  <c r="AH118" i="131"/>
  <c r="AH119" i="131"/>
  <c r="AH120" i="131"/>
  <c r="AH121" i="131"/>
  <c r="AH123" i="131"/>
  <c r="D123" i="131"/>
  <c r="M123" i="131"/>
  <c r="AH125" i="131"/>
  <c r="AH133" i="131"/>
  <c r="AH134" i="131"/>
  <c r="AH135" i="131"/>
  <c r="AI140" i="131"/>
  <c r="AH127" i="131"/>
  <c r="AH138" i="131"/>
  <c r="AH145" i="131"/>
  <c r="D145" i="131"/>
  <c r="D152" i="131"/>
  <c r="AH152" i="131"/>
  <c r="D162" i="131"/>
  <c r="AH162" i="131"/>
  <c r="D170" i="131"/>
  <c r="AH170" i="131"/>
  <c r="Y140" i="131"/>
  <c r="AH144" i="131"/>
  <c r="V146" i="131"/>
  <c r="J147" i="131"/>
  <c r="V150" i="131"/>
  <c r="J151" i="131"/>
  <c r="V154" i="131"/>
  <c r="J155" i="131"/>
  <c r="V160" i="131"/>
  <c r="J161" i="131"/>
  <c r="V164" i="131"/>
  <c r="J165" i="131"/>
  <c r="V168" i="131"/>
  <c r="V172" i="131"/>
  <c r="D178" i="131"/>
  <c r="AH178" i="131"/>
  <c r="D182" i="131"/>
  <c r="AH182" i="131"/>
  <c r="D186" i="131"/>
  <c r="AH186" i="131"/>
  <c r="AH141" i="131"/>
  <c r="AH142" i="131"/>
  <c r="AH143" i="131"/>
  <c r="D146" i="131"/>
  <c r="AH146" i="131"/>
  <c r="D150" i="131"/>
  <c r="AH150" i="131"/>
  <c r="D154" i="131"/>
  <c r="AH154" i="131"/>
  <c r="Y157" i="131"/>
  <c r="D160" i="131"/>
  <c r="AH160" i="131"/>
  <c r="D164" i="131"/>
  <c r="AH164" i="131"/>
  <c r="D168" i="131"/>
  <c r="AH168" i="131"/>
  <c r="D172" i="131"/>
  <c r="AH172" i="131"/>
  <c r="M140" i="131"/>
  <c r="V148" i="131"/>
  <c r="J149" i="131"/>
  <c r="V152" i="131"/>
  <c r="J153" i="131"/>
  <c r="V158" i="131"/>
  <c r="J159" i="131"/>
  <c r="V162" i="131"/>
  <c r="J163" i="131"/>
  <c r="V166" i="131"/>
  <c r="J167" i="131"/>
  <c r="V170" i="131"/>
  <c r="D176" i="131"/>
  <c r="AH176" i="131"/>
  <c r="D180" i="131"/>
  <c r="AH180" i="131"/>
  <c r="D184" i="131"/>
  <c r="AH184" i="131"/>
  <c r="D188" i="131"/>
  <c r="AH188" i="131"/>
  <c r="Y174" i="131"/>
  <c r="M157" i="131"/>
  <c r="D174" i="131"/>
  <c r="AH21" i="130"/>
  <c r="D21" i="130"/>
  <c r="AH22" i="130"/>
  <c r="D22" i="130"/>
  <c r="AH23" i="130"/>
  <c r="AH24" i="130"/>
  <c r="D24" i="130"/>
  <c r="AH25" i="130"/>
  <c r="AH26" i="130"/>
  <c r="D26" i="130"/>
  <c r="AH27" i="130"/>
  <c r="AH28" i="130"/>
  <c r="D28" i="130"/>
  <c r="AH29" i="130"/>
  <c r="AH30" i="130"/>
  <c r="D30" i="130"/>
  <c r="AH31" i="130"/>
  <c r="AH32" i="130"/>
  <c r="D32" i="130"/>
  <c r="AH33" i="130"/>
  <c r="AH34" i="130"/>
  <c r="D34" i="130"/>
  <c r="AH35" i="130"/>
  <c r="AH36" i="130"/>
  <c r="D36" i="130"/>
  <c r="AH40" i="130"/>
  <c r="D40" i="130"/>
  <c r="AH42" i="130"/>
  <c r="D42" i="130"/>
  <c r="AH44" i="130"/>
  <c r="D44" i="130"/>
  <c r="AH46" i="130"/>
  <c r="D46" i="130"/>
  <c r="AH48" i="130"/>
  <c r="D48" i="130"/>
  <c r="AH50" i="130"/>
  <c r="D50" i="130"/>
  <c r="AH52" i="130"/>
  <c r="D52" i="130"/>
  <c r="Y21" i="130"/>
  <c r="AI38" i="130"/>
  <c r="G191" i="130"/>
  <c r="M191" i="130"/>
  <c r="S191" i="130"/>
  <c r="Y191" i="130"/>
  <c r="AE191" i="130"/>
  <c r="D56" i="130"/>
  <c r="D58" i="130"/>
  <c r="D60" i="130"/>
  <c r="D62" i="130"/>
  <c r="D64" i="130"/>
  <c r="D66" i="130"/>
  <c r="D68" i="130"/>
  <c r="D70" i="130"/>
  <c r="D74" i="130"/>
  <c r="D76" i="130"/>
  <c r="D78" i="130"/>
  <c r="D80" i="130"/>
  <c r="D82" i="130"/>
  <c r="D84" i="130"/>
  <c r="D86" i="130"/>
  <c r="D90" i="130"/>
  <c r="D92" i="130"/>
  <c r="D94" i="130"/>
  <c r="J94" i="130"/>
  <c r="D95" i="130"/>
  <c r="AH98" i="130"/>
  <c r="V99" i="130"/>
  <c r="D102" i="130"/>
  <c r="J102" i="130"/>
  <c r="D103" i="130"/>
  <c r="AH111" i="130"/>
  <c r="P111" i="130"/>
  <c r="AH119" i="130"/>
  <c r="AH125" i="130"/>
  <c r="AH133" i="130"/>
  <c r="AH145" i="130"/>
  <c r="AB124" i="130"/>
  <c r="AE123" i="130"/>
  <c r="AH129" i="130"/>
  <c r="AH137" i="130"/>
  <c r="AH175" i="130"/>
  <c r="J23" i="130"/>
  <c r="J25" i="130"/>
  <c r="J27" i="130"/>
  <c r="J29" i="130"/>
  <c r="J31" i="130"/>
  <c r="J33" i="130"/>
  <c r="J35" i="130"/>
  <c r="J39" i="130"/>
  <c r="J41" i="130"/>
  <c r="J43" i="130"/>
  <c r="J45" i="130"/>
  <c r="J47" i="130"/>
  <c r="J49" i="130"/>
  <c r="J51" i="130"/>
  <c r="J53" i="130"/>
  <c r="D55" i="130"/>
  <c r="J57" i="130"/>
  <c r="J59" i="130"/>
  <c r="J61" i="130"/>
  <c r="J63" i="130"/>
  <c r="J65" i="130"/>
  <c r="J67" i="130"/>
  <c r="J69" i="130"/>
  <c r="J73" i="130"/>
  <c r="J75" i="130"/>
  <c r="J77" i="130"/>
  <c r="J79" i="130"/>
  <c r="J81" i="130"/>
  <c r="J83" i="130"/>
  <c r="J85" i="130"/>
  <c r="J87" i="130"/>
  <c r="D89" i="130"/>
  <c r="J91" i="130"/>
  <c r="J93" i="130"/>
  <c r="D97" i="130"/>
  <c r="AH100" i="130"/>
  <c r="D104" i="130"/>
  <c r="AH108" i="130"/>
  <c r="D108" i="130"/>
  <c r="AH112" i="130"/>
  <c r="D112" i="130"/>
  <c r="AH118" i="130"/>
  <c r="D118" i="130"/>
  <c r="G123" i="130"/>
  <c r="AH127" i="130"/>
  <c r="AH135" i="130"/>
  <c r="AB142" i="130"/>
  <c r="AE140" i="130"/>
  <c r="D149" i="130"/>
  <c r="AH149" i="130"/>
  <c r="V153" i="130"/>
  <c r="Y140" i="130"/>
  <c r="AH166" i="130"/>
  <c r="J166" i="130"/>
  <c r="AH169" i="130"/>
  <c r="AH183" i="130"/>
  <c r="AH109" i="130"/>
  <c r="P109" i="130"/>
  <c r="AH141" i="130"/>
  <c r="AH152" i="130"/>
  <c r="V152" i="130"/>
  <c r="AH158" i="130"/>
  <c r="J158" i="130"/>
  <c r="AH180" i="130"/>
  <c r="J180" i="130"/>
  <c r="AH192" i="130"/>
  <c r="B15" i="130" s="1"/>
  <c r="AH96" i="130"/>
  <c r="V97" i="130"/>
  <c r="J100" i="130"/>
  <c r="P107" i="130"/>
  <c r="AH110" i="130"/>
  <c r="D110" i="130"/>
  <c r="AH131" i="130"/>
  <c r="AH143" i="130"/>
  <c r="D158" i="130"/>
  <c r="G157" i="130"/>
  <c r="AB168" i="130"/>
  <c r="AE157" i="130"/>
  <c r="G174" i="130"/>
  <c r="AH114" i="130"/>
  <c r="J146" i="130"/>
  <c r="AH146" i="130"/>
  <c r="J154" i="130"/>
  <c r="AH154" i="130"/>
  <c r="AH162" i="130"/>
  <c r="AH168" i="130"/>
  <c r="AE174" i="130"/>
  <c r="AH182" i="130"/>
  <c r="AH116" i="130"/>
  <c r="AH117" i="130"/>
  <c r="AH171" i="130"/>
  <c r="AH177" i="130"/>
  <c r="AH185" i="130"/>
  <c r="D106" i="130"/>
  <c r="V113" i="130"/>
  <c r="D116" i="130"/>
  <c r="J116" i="130"/>
  <c r="AH120" i="130"/>
  <c r="AH121" i="130"/>
  <c r="D125" i="130"/>
  <c r="D127" i="130"/>
  <c r="D129" i="130"/>
  <c r="D131" i="130"/>
  <c r="D133" i="130"/>
  <c r="D135" i="130"/>
  <c r="D137" i="130"/>
  <c r="D141" i="130"/>
  <c r="D143" i="130"/>
  <c r="D145" i="130"/>
  <c r="J148" i="130"/>
  <c r="AH151" i="130"/>
  <c r="S157" i="130"/>
  <c r="J160" i="130"/>
  <c r="AH164" i="130"/>
  <c r="P146" i="130"/>
  <c r="P148" i="130"/>
  <c r="P150" i="130"/>
  <c r="P152" i="130"/>
  <c r="P154" i="130"/>
  <c r="D169" i="130"/>
  <c r="D171" i="130"/>
  <c r="D175" i="130"/>
  <c r="D177" i="130"/>
  <c r="D179" i="130"/>
  <c r="D181" i="130"/>
  <c r="D183" i="130"/>
  <c r="D185" i="130"/>
  <c r="D187" i="130"/>
  <c r="D189" i="130"/>
  <c r="AB147" i="130"/>
  <c r="AB149" i="130"/>
  <c r="AB151" i="130"/>
  <c r="AB153" i="130"/>
  <c r="AB155" i="130"/>
  <c r="D159" i="130"/>
  <c r="AH159" i="130"/>
  <c r="D161" i="130"/>
  <c r="AH161" i="130"/>
  <c r="D163" i="130"/>
  <c r="AH163" i="130"/>
  <c r="D165" i="130"/>
  <c r="AH165" i="130"/>
  <c r="D167" i="130"/>
  <c r="AH167" i="130"/>
  <c r="AB169" i="130"/>
  <c r="AB171" i="130"/>
  <c r="AB175" i="130"/>
  <c r="AB177" i="130"/>
  <c r="AB179" i="130"/>
  <c r="AB181" i="130"/>
  <c r="AB183" i="130"/>
  <c r="AB185" i="130"/>
  <c r="AB187" i="130"/>
  <c r="AB189" i="130"/>
  <c r="AH25" i="129"/>
  <c r="AH31" i="129"/>
  <c r="AH34" i="129"/>
  <c r="AH35" i="129"/>
  <c r="AH36" i="129"/>
  <c r="AH39" i="129"/>
  <c r="AH41" i="129"/>
  <c r="AH58" i="129"/>
  <c r="P73" i="129"/>
  <c r="AH78" i="129"/>
  <c r="AH83" i="129"/>
  <c r="AH86" i="129"/>
  <c r="AH134" i="129"/>
  <c r="D22" i="129"/>
  <c r="AB22" i="129"/>
  <c r="P23" i="129"/>
  <c r="AH43" i="129"/>
  <c r="AH44" i="129"/>
  <c r="J46" i="129"/>
  <c r="AH60" i="129"/>
  <c r="AH68" i="129"/>
  <c r="AH76" i="129"/>
  <c r="AH84" i="129"/>
  <c r="AH90" i="129"/>
  <c r="AH104" i="129"/>
  <c r="AH117" i="129"/>
  <c r="D117" i="129"/>
  <c r="AH29" i="129"/>
  <c r="AH30" i="129"/>
  <c r="AH32" i="129"/>
  <c r="AH40" i="129"/>
  <c r="AH42" i="129"/>
  <c r="AH49" i="129"/>
  <c r="AH53" i="129"/>
  <c r="AH115" i="129"/>
  <c r="D115" i="129"/>
  <c r="AI21" i="129"/>
  <c r="P30" i="129"/>
  <c r="P32" i="129"/>
  <c r="P34" i="129"/>
  <c r="P36" i="129"/>
  <c r="P40" i="129"/>
  <c r="P42" i="129"/>
  <c r="AH47" i="129"/>
  <c r="J57" i="129"/>
  <c r="AH64" i="129"/>
  <c r="AH80" i="129"/>
  <c r="AB93" i="129"/>
  <c r="V100" i="129"/>
  <c r="AH100" i="129"/>
  <c r="AH111" i="129"/>
  <c r="D111" i="129"/>
  <c r="J131" i="129"/>
  <c r="AH131" i="129"/>
  <c r="D145" i="129"/>
  <c r="AH23" i="129"/>
  <c r="AH27" i="129"/>
  <c r="AH33" i="129"/>
  <c r="AH62" i="129"/>
  <c r="AH70" i="129"/>
  <c r="G21" i="129"/>
  <c r="M21" i="129"/>
  <c r="AE21" i="129"/>
  <c r="J22" i="129"/>
  <c r="J24" i="129"/>
  <c r="J26" i="129"/>
  <c r="J28" i="129"/>
  <c r="AH45" i="129"/>
  <c r="AH46" i="129"/>
  <c r="AH50" i="129"/>
  <c r="AH51" i="129"/>
  <c r="AH66" i="129"/>
  <c r="AH74" i="129"/>
  <c r="AH82" i="129"/>
  <c r="AH107" i="129"/>
  <c r="D107" i="129"/>
  <c r="AB107" i="129"/>
  <c r="AH126" i="129"/>
  <c r="AH94" i="129"/>
  <c r="AH96" i="129"/>
  <c r="AH121" i="129"/>
  <c r="AE123" i="129"/>
  <c r="AH128" i="129"/>
  <c r="AH136" i="129"/>
  <c r="S140" i="129"/>
  <c r="D151" i="129"/>
  <c r="AH151" i="129"/>
  <c r="V153" i="129"/>
  <c r="Y140" i="129"/>
  <c r="P154" i="129"/>
  <c r="AH154" i="129"/>
  <c r="AB41" i="129"/>
  <c r="AB43" i="129"/>
  <c r="AB45" i="129"/>
  <c r="AB47" i="129"/>
  <c r="AB57" i="129"/>
  <c r="AB59" i="129"/>
  <c r="AB61" i="129"/>
  <c r="AB63" i="129"/>
  <c r="AB65" i="129"/>
  <c r="AB67" i="129"/>
  <c r="AB69" i="129"/>
  <c r="AB73" i="129"/>
  <c r="AB75" i="129"/>
  <c r="AB77" i="129"/>
  <c r="AB79" i="129"/>
  <c r="AB81" i="129"/>
  <c r="AB83" i="129"/>
  <c r="AB85" i="129"/>
  <c r="AB87" i="129"/>
  <c r="P90" i="129"/>
  <c r="P92" i="129"/>
  <c r="P94" i="129"/>
  <c r="P96" i="129"/>
  <c r="P102" i="129"/>
  <c r="D103" i="129"/>
  <c r="P108" i="129"/>
  <c r="D119" i="129"/>
  <c r="D121" i="129"/>
  <c r="G123" i="129"/>
  <c r="J125" i="129"/>
  <c r="J133" i="129"/>
  <c r="AH138" i="129"/>
  <c r="P84" i="129"/>
  <c r="P86" i="129"/>
  <c r="D91" i="129"/>
  <c r="D93" i="129"/>
  <c r="D95" i="129"/>
  <c r="AH99" i="129"/>
  <c r="AH112" i="129"/>
  <c r="AH162" i="129"/>
  <c r="AH97" i="129"/>
  <c r="V98" i="129"/>
  <c r="AH98" i="129"/>
  <c r="J101" i="129"/>
  <c r="AH109" i="129"/>
  <c r="V110" i="129"/>
  <c r="AH110" i="129"/>
  <c r="AH114" i="129"/>
  <c r="AH118" i="129"/>
  <c r="D124" i="129"/>
  <c r="D126" i="129"/>
  <c r="D128" i="129"/>
  <c r="D130" i="129"/>
  <c r="D132" i="129"/>
  <c r="D134" i="129"/>
  <c r="D136" i="129"/>
  <c r="D138" i="129"/>
  <c r="AE140" i="129"/>
  <c r="AH142" i="129"/>
  <c r="AH150" i="129"/>
  <c r="P158" i="129"/>
  <c r="AH158" i="129"/>
  <c r="D171" i="129"/>
  <c r="AH171" i="129"/>
  <c r="AH143" i="129"/>
  <c r="J143" i="129"/>
  <c r="AE157" i="129"/>
  <c r="AH170" i="129"/>
  <c r="D97" i="129"/>
  <c r="J97" i="129"/>
  <c r="AH101" i="129"/>
  <c r="V102" i="129"/>
  <c r="D109" i="129"/>
  <c r="J109" i="129"/>
  <c r="AH116" i="129"/>
  <c r="AH120" i="129"/>
  <c r="AB124" i="129"/>
  <c r="AB126" i="129"/>
  <c r="AB128" i="129"/>
  <c r="AB130" i="129"/>
  <c r="AB132" i="129"/>
  <c r="AB134" i="129"/>
  <c r="AB136" i="129"/>
  <c r="AB138" i="129"/>
  <c r="P141" i="129"/>
  <c r="AH145" i="129"/>
  <c r="J145" i="129"/>
  <c r="G157" i="129"/>
  <c r="D163" i="129"/>
  <c r="AH163" i="129"/>
  <c r="P166" i="129"/>
  <c r="AH166" i="129"/>
  <c r="AB147" i="129"/>
  <c r="AB149" i="129"/>
  <c r="D153" i="129"/>
  <c r="AH153" i="129"/>
  <c r="M157" i="129"/>
  <c r="Y157" i="129"/>
  <c r="P160" i="129"/>
  <c r="AB161" i="129"/>
  <c r="D165" i="129"/>
  <c r="AH165" i="129"/>
  <c r="P168" i="129"/>
  <c r="AB169" i="129"/>
  <c r="AH176" i="129"/>
  <c r="AH178" i="129"/>
  <c r="AH180" i="129"/>
  <c r="AH182" i="129"/>
  <c r="AH184" i="129"/>
  <c r="AH186" i="129"/>
  <c r="AH188" i="129"/>
  <c r="AH147" i="129"/>
  <c r="D149" i="129"/>
  <c r="AH149" i="129"/>
  <c r="D155" i="129"/>
  <c r="AH155" i="129"/>
  <c r="D159" i="129"/>
  <c r="AH159" i="129"/>
  <c r="D167" i="129"/>
  <c r="AH167" i="129"/>
  <c r="AH192" i="129"/>
  <c r="B15" i="129" s="1"/>
  <c r="P146" i="129"/>
  <c r="P148" i="129"/>
  <c r="P152" i="129"/>
  <c r="AB153" i="129"/>
  <c r="AH160" i="129"/>
  <c r="D161" i="129"/>
  <c r="AH161" i="129"/>
  <c r="P164" i="129"/>
  <c r="AB165" i="129"/>
  <c r="AH168" i="129"/>
  <c r="D169" i="129"/>
  <c r="AH169" i="129"/>
  <c r="P172" i="129"/>
  <c r="P176" i="129"/>
  <c r="P178" i="129"/>
  <c r="P180" i="129"/>
  <c r="P182" i="129"/>
  <c r="P184" i="129"/>
  <c r="P186" i="129"/>
  <c r="P188" i="129"/>
  <c r="AH175" i="129"/>
  <c r="AH177" i="129"/>
  <c r="AH179" i="129"/>
  <c r="AH181" i="129"/>
  <c r="AH183" i="129"/>
  <c r="AH185" i="129"/>
  <c r="AH187" i="129"/>
  <c r="AH189" i="129"/>
  <c r="AH26" i="128"/>
  <c r="D79" i="128"/>
  <c r="AH79" i="128"/>
  <c r="D83" i="128"/>
  <c r="AH83" i="128"/>
  <c r="D87" i="128"/>
  <c r="AH87" i="128"/>
  <c r="AH120" i="128"/>
  <c r="AH126" i="128"/>
  <c r="D126" i="128"/>
  <c r="M191" i="128"/>
  <c r="Y191" i="128"/>
  <c r="AE191" i="128"/>
  <c r="AH31" i="128"/>
  <c r="V32" i="128"/>
  <c r="AH32" i="128"/>
  <c r="J35" i="128"/>
  <c r="J39" i="128"/>
  <c r="AH43" i="128"/>
  <c r="V44" i="128"/>
  <c r="AH44" i="128"/>
  <c r="J47" i="128"/>
  <c r="J51" i="128"/>
  <c r="V52" i="128"/>
  <c r="AH53" i="128"/>
  <c r="J56" i="128"/>
  <c r="J57" i="128"/>
  <c r="V58" i="128"/>
  <c r="AH59" i="128"/>
  <c r="J61" i="128"/>
  <c r="V62" i="128"/>
  <c r="AH63" i="128"/>
  <c r="J65" i="128"/>
  <c r="V66" i="128"/>
  <c r="AH67" i="128"/>
  <c r="J69" i="128"/>
  <c r="V70" i="128"/>
  <c r="AH74" i="128"/>
  <c r="J90" i="128"/>
  <c r="D91" i="128"/>
  <c r="AH91" i="128"/>
  <c r="D95" i="128"/>
  <c r="AH95" i="128"/>
  <c r="D99" i="128"/>
  <c r="AH99" i="128"/>
  <c r="D103" i="128"/>
  <c r="AH103" i="128"/>
  <c r="P107" i="128"/>
  <c r="AH114" i="128"/>
  <c r="AH170" i="128"/>
  <c r="J170" i="128"/>
  <c r="V181" i="128"/>
  <c r="AH181" i="128"/>
  <c r="AH24" i="128"/>
  <c r="AH42" i="128"/>
  <c r="AH72" i="128"/>
  <c r="D72" i="128"/>
  <c r="V73" i="128"/>
  <c r="V22" i="128"/>
  <c r="J23" i="128"/>
  <c r="J25" i="128"/>
  <c r="J27" i="128"/>
  <c r="V28" i="128"/>
  <c r="J29" i="128"/>
  <c r="V30" i="128"/>
  <c r="AH33" i="128"/>
  <c r="AH38" i="128"/>
  <c r="D41" i="128"/>
  <c r="AH45" i="128"/>
  <c r="D49" i="128"/>
  <c r="D50" i="128"/>
  <c r="AH52" i="128"/>
  <c r="D56" i="128"/>
  <c r="AH58" i="128"/>
  <c r="D60" i="128"/>
  <c r="AH62" i="128"/>
  <c r="D64" i="128"/>
  <c r="AH66" i="128"/>
  <c r="D68" i="128"/>
  <c r="AH70" i="128"/>
  <c r="AH73" i="128"/>
  <c r="D75" i="128"/>
  <c r="D81" i="128"/>
  <c r="AH81" i="128"/>
  <c r="D85" i="128"/>
  <c r="AH85" i="128"/>
  <c r="AI89" i="128"/>
  <c r="AH110" i="128"/>
  <c r="AH116" i="128"/>
  <c r="AH134" i="128"/>
  <c r="D134" i="128"/>
  <c r="J155" i="128"/>
  <c r="AH155" i="128"/>
  <c r="AI21" i="128"/>
  <c r="D31" i="128"/>
  <c r="J31" i="128"/>
  <c r="AH35" i="128"/>
  <c r="V36" i="128"/>
  <c r="AI36" i="128" s="1"/>
  <c r="AH39" i="128"/>
  <c r="V40" i="128"/>
  <c r="D43" i="128"/>
  <c r="J43" i="128"/>
  <c r="AH47" i="128"/>
  <c r="V48" i="128"/>
  <c r="V50" i="128"/>
  <c r="AH51" i="128"/>
  <c r="D53" i="128"/>
  <c r="J53" i="128"/>
  <c r="AH55" i="128"/>
  <c r="D55" i="128"/>
  <c r="V56" i="128"/>
  <c r="AH57" i="128"/>
  <c r="D59" i="128"/>
  <c r="J59" i="128"/>
  <c r="V60" i="128"/>
  <c r="AH61" i="128"/>
  <c r="D63" i="128"/>
  <c r="J63" i="128"/>
  <c r="V64" i="128"/>
  <c r="AH65" i="128"/>
  <c r="D67" i="128"/>
  <c r="J67" i="128"/>
  <c r="V68" i="128"/>
  <c r="AH69" i="128"/>
  <c r="D74" i="128"/>
  <c r="AH76" i="128"/>
  <c r="D93" i="128"/>
  <c r="AH93" i="128"/>
  <c r="D97" i="128"/>
  <c r="AH97" i="128"/>
  <c r="D101" i="128"/>
  <c r="AH101" i="128"/>
  <c r="AH106" i="128"/>
  <c r="D106" i="128"/>
  <c r="AH118" i="128"/>
  <c r="AH130" i="128"/>
  <c r="D130" i="128"/>
  <c r="D89" i="128"/>
  <c r="AB113" i="128"/>
  <c r="AB115" i="128"/>
  <c r="AB117" i="128"/>
  <c r="AB119" i="128"/>
  <c r="AB121" i="128"/>
  <c r="AH123" i="128"/>
  <c r="D123" i="128"/>
  <c r="V124" i="128"/>
  <c r="AH125" i="128"/>
  <c r="J127" i="128"/>
  <c r="V128" i="128"/>
  <c r="AH129" i="128"/>
  <c r="J131" i="128"/>
  <c r="V132" i="128"/>
  <c r="AH133" i="128"/>
  <c r="D138" i="128"/>
  <c r="AH138" i="128"/>
  <c r="D144" i="128"/>
  <c r="AH144" i="128"/>
  <c r="AH149" i="128"/>
  <c r="V169" i="128"/>
  <c r="AH169" i="128"/>
  <c r="AH124" i="128"/>
  <c r="AH128" i="128"/>
  <c r="AH132" i="128"/>
  <c r="AI140" i="128"/>
  <c r="AH147" i="128"/>
  <c r="AH162" i="128"/>
  <c r="J162" i="128"/>
  <c r="V189" i="128"/>
  <c r="AH189" i="128"/>
  <c r="D107" i="128"/>
  <c r="AH107" i="128"/>
  <c r="D109" i="128"/>
  <c r="AH109" i="128"/>
  <c r="D111" i="128"/>
  <c r="AH111" i="128"/>
  <c r="D113" i="128"/>
  <c r="D115" i="128"/>
  <c r="D117" i="128"/>
  <c r="D119" i="128"/>
  <c r="D121" i="128"/>
  <c r="J124" i="128"/>
  <c r="M123" i="128"/>
  <c r="J125" i="128"/>
  <c r="V126" i="128"/>
  <c r="AH127" i="128"/>
  <c r="J129" i="128"/>
  <c r="V130" i="128"/>
  <c r="AH131" i="128"/>
  <c r="J133" i="128"/>
  <c r="V134" i="128"/>
  <c r="D136" i="128"/>
  <c r="AH136" i="128"/>
  <c r="D142" i="128"/>
  <c r="AH142" i="128"/>
  <c r="S140" i="128"/>
  <c r="S157" i="128"/>
  <c r="V161" i="128"/>
  <c r="AH161" i="128"/>
  <c r="S174" i="128"/>
  <c r="G174" i="128"/>
  <c r="AH182" i="128"/>
  <c r="J182" i="128"/>
  <c r="D140" i="128"/>
  <c r="V141" i="128"/>
  <c r="AB152" i="128"/>
  <c r="AB154" i="128"/>
  <c r="AB158" i="128"/>
  <c r="P159" i="128"/>
  <c r="D160" i="128"/>
  <c r="AH164" i="128"/>
  <c r="J164" i="128"/>
  <c r="AH165" i="128"/>
  <c r="AB166" i="128"/>
  <c r="P167" i="128"/>
  <c r="D168" i="128"/>
  <c r="AH172" i="128"/>
  <c r="J172" i="128"/>
  <c r="AH176" i="128"/>
  <c r="J176" i="128"/>
  <c r="AH177" i="128"/>
  <c r="AB178" i="128"/>
  <c r="P179" i="128"/>
  <c r="D180" i="128"/>
  <c r="AH184" i="128"/>
  <c r="J184" i="128"/>
  <c r="AH185" i="128"/>
  <c r="AB186" i="128"/>
  <c r="P187" i="128"/>
  <c r="D188" i="128"/>
  <c r="AH158" i="128"/>
  <c r="J158" i="128"/>
  <c r="AH166" i="128"/>
  <c r="J166" i="128"/>
  <c r="AH178" i="128"/>
  <c r="J178" i="128"/>
  <c r="AH186" i="128"/>
  <c r="J186" i="128"/>
  <c r="D146" i="128"/>
  <c r="AH146" i="128"/>
  <c r="D148" i="128"/>
  <c r="AH148" i="128"/>
  <c r="D150" i="128"/>
  <c r="AH150" i="128"/>
  <c r="D152" i="128"/>
  <c r="D154" i="128"/>
  <c r="G157" i="128"/>
  <c r="AH160" i="128"/>
  <c r="J160" i="128"/>
  <c r="AB162" i="128"/>
  <c r="P163" i="128"/>
  <c r="D164" i="128"/>
  <c r="AH168" i="128"/>
  <c r="J168" i="128"/>
  <c r="AB170" i="128"/>
  <c r="P171" i="128"/>
  <c r="D172" i="128"/>
  <c r="P175" i="128"/>
  <c r="D176" i="128"/>
  <c r="AH180" i="128"/>
  <c r="J180" i="128"/>
  <c r="AB182" i="128"/>
  <c r="P183" i="128"/>
  <c r="D184" i="128"/>
  <c r="AH188" i="128"/>
  <c r="J188" i="128"/>
  <c r="AH77" i="127"/>
  <c r="J77" i="127"/>
  <c r="AH23" i="127"/>
  <c r="AH25" i="127"/>
  <c r="AH27" i="127"/>
  <c r="AH29" i="127"/>
  <c r="AH31" i="127"/>
  <c r="AH33" i="127"/>
  <c r="AH35" i="127"/>
  <c r="AH39" i="127"/>
  <c r="AH41" i="127"/>
  <c r="AH43" i="127"/>
  <c r="AH45" i="127"/>
  <c r="AH47" i="127"/>
  <c r="AH49" i="127"/>
  <c r="AH51" i="127"/>
  <c r="AH53" i="127"/>
  <c r="AH57" i="127"/>
  <c r="AH59" i="127"/>
  <c r="AH61" i="127"/>
  <c r="AH63" i="127"/>
  <c r="AH65" i="127"/>
  <c r="D66" i="127"/>
  <c r="AH66" i="127"/>
  <c r="AH67" i="127"/>
  <c r="D68" i="127"/>
  <c r="AH68" i="127"/>
  <c r="AH69" i="127"/>
  <c r="D70" i="127"/>
  <c r="AH70" i="127"/>
  <c r="AH74" i="127"/>
  <c r="AH79" i="127"/>
  <c r="J79" i="127"/>
  <c r="V80" i="127"/>
  <c r="AH87" i="127"/>
  <c r="J87" i="127"/>
  <c r="AH93" i="127"/>
  <c r="J93" i="127"/>
  <c r="AH101" i="127"/>
  <c r="J101" i="127"/>
  <c r="AH107" i="127"/>
  <c r="J107" i="127"/>
  <c r="AH115" i="127"/>
  <c r="J115" i="127"/>
  <c r="AE123" i="127"/>
  <c r="D129" i="127"/>
  <c r="AH129" i="127"/>
  <c r="P150" i="127"/>
  <c r="AH150" i="127"/>
  <c r="AH170" i="127"/>
  <c r="P124" i="127"/>
  <c r="AH124" i="127"/>
  <c r="V131" i="127"/>
  <c r="Y123" i="127"/>
  <c r="P132" i="127"/>
  <c r="AH132" i="127"/>
  <c r="AH136" i="127"/>
  <c r="AI21" i="127"/>
  <c r="P67" i="127"/>
  <c r="P69" i="127"/>
  <c r="AH73" i="127"/>
  <c r="J73" i="127"/>
  <c r="V74" i="127"/>
  <c r="AH76" i="127"/>
  <c r="AH81" i="127"/>
  <c r="J81" i="127"/>
  <c r="AH82" i="127"/>
  <c r="AH95" i="127"/>
  <c r="J95" i="127"/>
  <c r="AH96" i="127"/>
  <c r="AH103" i="127"/>
  <c r="J103" i="127"/>
  <c r="AH104" i="127"/>
  <c r="D107" i="127"/>
  <c r="AH109" i="127"/>
  <c r="J109" i="127"/>
  <c r="AH110" i="127"/>
  <c r="J118" i="127"/>
  <c r="AH118" i="127"/>
  <c r="J120" i="127"/>
  <c r="AH120" i="127"/>
  <c r="AH128" i="127"/>
  <c r="V165" i="127"/>
  <c r="Y157" i="127"/>
  <c r="P166" i="127"/>
  <c r="AH166" i="127"/>
  <c r="AH85" i="127"/>
  <c r="J85" i="127"/>
  <c r="AH91" i="127"/>
  <c r="J91" i="127"/>
  <c r="AH99" i="127"/>
  <c r="J99" i="127"/>
  <c r="AH113" i="127"/>
  <c r="J113" i="127"/>
  <c r="AH138" i="127"/>
  <c r="G21" i="127"/>
  <c r="M21" i="127"/>
  <c r="AE21" i="127"/>
  <c r="D38" i="127"/>
  <c r="J40" i="127"/>
  <c r="J42" i="127"/>
  <c r="J44" i="127"/>
  <c r="J46" i="127"/>
  <c r="J48" i="127"/>
  <c r="J50" i="127"/>
  <c r="J52" i="127"/>
  <c r="J56" i="127"/>
  <c r="J58" i="127"/>
  <c r="J60" i="127"/>
  <c r="J62" i="127"/>
  <c r="J64" i="127"/>
  <c r="AH75" i="127"/>
  <c r="J75" i="127"/>
  <c r="AH78" i="127"/>
  <c r="AH83" i="127"/>
  <c r="J83" i="127"/>
  <c r="AH84" i="127"/>
  <c r="AH90" i="127"/>
  <c r="AH97" i="127"/>
  <c r="J97" i="127"/>
  <c r="AH98" i="127"/>
  <c r="AB107" i="127"/>
  <c r="P108" i="127"/>
  <c r="AH111" i="127"/>
  <c r="J111" i="127"/>
  <c r="AH112" i="127"/>
  <c r="D119" i="127"/>
  <c r="AH119" i="127"/>
  <c r="D121" i="127"/>
  <c r="AH121" i="127"/>
  <c r="AH123" i="127"/>
  <c r="D123" i="127"/>
  <c r="M123" i="127"/>
  <c r="P126" i="127"/>
  <c r="AB127" i="127"/>
  <c r="AH130" i="127"/>
  <c r="D131" i="127"/>
  <c r="AH131" i="127"/>
  <c r="P134" i="127"/>
  <c r="AB135" i="127"/>
  <c r="AB137" i="127"/>
  <c r="Y140" i="127"/>
  <c r="P142" i="127"/>
  <c r="P144" i="127"/>
  <c r="D147" i="127"/>
  <c r="AH147" i="127"/>
  <c r="D163" i="127"/>
  <c r="AH163" i="127"/>
  <c r="D89" i="127"/>
  <c r="D125" i="127"/>
  <c r="AH125" i="127"/>
  <c r="D133" i="127"/>
  <c r="AH133" i="127"/>
  <c r="AH146" i="127"/>
  <c r="P158" i="127"/>
  <c r="AH158" i="127"/>
  <c r="AH162" i="127"/>
  <c r="AI123" i="127"/>
  <c r="AH126" i="127"/>
  <c r="D127" i="127"/>
  <c r="AH127" i="127"/>
  <c r="AH134" i="127"/>
  <c r="D135" i="127"/>
  <c r="AH135" i="127"/>
  <c r="AH142" i="127"/>
  <c r="AH144" i="127"/>
  <c r="D155" i="127"/>
  <c r="AH155" i="127"/>
  <c r="J164" i="127"/>
  <c r="M157" i="127"/>
  <c r="D171" i="127"/>
  <c r="AH171" i="127"/>
  <c r="AH145" i="127"/>
  <c r="AH148" i="127"/>
  <c r="D149" i="127"/>
  <c r="AH149" i="127"/>
  <c r="P152" i="127"/>
  <c r="AB153" i="127"/>
  <c r="P160" i="127"/>
  <c r="AB161" i="127"/>
  <c r="AH164" i="127"/>
  <c r="D165" i="127"/>
  <c r="AH165" i="127"/>
  <c r="P168" i="127"/>
  <c r="AB169" i="127"/>
  <c r="AH172" i="127"/>
  <c r="AH176" i="127"/>
  <c r="AH178" i="127"/>
  <c r="AH180" i="127"/>
  <c r="AH182" i="127"/>
  <c r="AH184" i="127"/>
  <c r="AH186" i="127"/>
  <c r="AH188" i="127"/>
  <c r="AH137" i="127"/>
  <c r="AH141" i="127"/>
  <c r="AH143" i="127"/>
  <c r="P146" i="127"/>
  <c r="AB147" i="127"/>
  <c r="D151" i="127"/>
  <c r="AH151" i="127"/>
  <c r="P154" i="127"/>
  <c r="AB155" i="127"/>
  <c r="D159" i="127"/>
  <c r="AH159" i="127"/>
  <c r="P162" i="127"/>
  <c r="AB163" i="127"/>
  <c r="D167" i="127"/>
  <c r="AH167" i="127"/>
  <c r="P170" i="127"/>
  <c r="AB171" i="127"/>
  <c r="AB175" i="127"/>
  <c r="AB177" i="127"/>
  <c r="AB179" i="127"/>
  <c r="AB181" i="127"/>
  <c r="AB183" i="127"/>
  <c r="AB185" i="127"/>
  <c r="AB187" i="127"/>
  <c r="AB189" i="127"/>
  <c r="AH192" i="127"/>
  <c r="B15" i="127" s="1"/>
  <c r="D145" i="127"/>
  <c r="AH152" i="127"/>
  <c r="D153" i="127"/>
  <c r="AH153" i="127"/>
  <c r="AI157" i="127"/>
  <c r="AH160" i="127"/>
  <c r="D161" i="127"/>
  <c r="AH161" i="127"/>
  <c r="AH168" i="127"/>
  <c r="D169" i="127"/>
  <c r="AH169" i="127"/>
  <c r="D157" i="127"/>
  <c r="AH175" i="127"/>
  <c r="AH177" i="127"/>
  <c r="AH179" i="127"/>
  <c r="AH181" i="127"/>
  <c r="AH183" i="127"/>
  <c r="AH185" i="127"/>
  <c r="AH187" i="127"/>
  <c r="AH189" i="127"/>
  <c r="AH31" i="126"/>
  <c r="AH39" i="126"/>
  <c r="AH47" i="126"/>
  <c r="AH61" i="126"/>
  <c r="AH87" i="126"/>
  <c r="J87" i="126"/>
  <c r="AB63" i="126"/>
  <c r="AB65" i="126"/>
  <c r="AB67" i="126"/>
  <c r="AB69" i="126"/>
  <c r="AH73" i="126"/>
  <c r="P74" i="126"/>
  <c r="AH75" i="126"/>
  <c r="P76" i="126"/>
  <c r="AH77" i="126"/>
  <c r="P78" i="126"/>
  <c r="AH79" i="126"/>
  <c r="P80" i="126"/>
  <c r="AB83" i="126"/>
  <c r="P84" i="126"/>
  <c r="D85" i="126"/>
  <c r="AB91" i="126"/>
  <c r="D108" i="126"/>
  <c r="AH108" i="126"/>
  <c r="AH128" i="126"/>
  <c r="D128" i="126"/>
  <c r="J159" i="126"/>
  <c r="AH159" i="126"/>
  <c r="AH23" i="126"/>
  <c r="AH25" i="126"/>
  <c r="AH29" i="126"/>
  <c r="AH33" i="126"/>
  <c r="AH43" i="126"/>
  <c r="AH51" i="126"/>
  <c r="G21" i="126"/>
  <c r="Y21" i="126"/>
  <c r="AH22" i="126"/>
  <c r="AH24" i="126"/>
  <c r="AH26" i="126"/>
  <c r="V27" i="126"/>
  <c r="AH28" i="126"/>
  <c r="AH30" i="126"/>
  <c r="AH32" i="126"/>
  <c r="AH34" i="126"/>
  <c r="V35" i="126"/>
  <c r="AH36" i="126"/>
  <c r="D38" i="126"/>
  <c r="AH40" i="126"/>
  <c r="V41" i="126"/>
  <c r="AH42" i="126"/>
  <c r="AH44" i="126"/>
  <c r="V45" i="126"/>
  <c r="AH46" i="126"/>
  <c r="AH48" i="126"/>
  <c r="V49" i="126"/>
  <c r="AH50" i="126"/>
  <c r="AH52" i="126"/>
  <c r="V53" i="126"/>
  <c r="AH56" i="126"/>
  <c r="V57" i="126"/>
  <c r="AH58" i="126"/>
  <c r="AH60" i="126"/>
  <c r="AH62" i="126"/>
  <c r="D63" i="126"/>
  <c r="AH63" i="126"/>
  <c r="AH64" i="126"/>
  <c r="D65" i="126"/>
  <c r="AH65" i="126"/>
  <c r="AH66" i="126"/>
  <c r="D67" i="126"/>
  <c r="AH67" i="126"/>
  <c r="AH68" i="126"/>
  <c r="D69" i="126"/>
  <c r="AH69" i="126"/>
  <c r="AH70" i="126"/>
  <c r="D72" i="126"/>
  <c r="D73" i="126"/>
  <c r="D75" i="126"/>
  <c r="D77" i="126"/>
  <c r="D79" i="126"/>
  <c r="D81" i="126"/>
  <c r="AH83" i="126"/>
  <c r="J83" i="126"/>
  <c r="AH84" i="126"/>
  <c r="AB85" i="126"/>
  <c r="P86" i="126"/>
  <c r="D87" i="126"/>
  <c r="AH90" i="126"/>
  <c r="D94" i="126"/>
  <c r="AH94" i="126"/>
  <c r="AE123" i="126"/>
  <c r="AB124" i="126"/>
  <c r="G191" i="126"/>
  <c r="M191" i="126"/>
  <c r="S191" i="126"/>
  <c r="Y191" i="126"/>
  <c r="AE191" i="126"/>
  <c r="J81" i="126"/>
  <c r="AH85" i="126"/>
  <c r="J85" i="126"/>
  <c r="AH86" i="126"/>
  <c r="D102" i="126"/>
  <c r="AH102" i="126"/>
  <c r="AH89" i="126"/>
  <c r="D90" i="126"/>
  <c r="AH95" i="126"/>
  <c r="J99" i="126"/>
  <c r="V100" i="126"/>
  <c r="AH103" i="126"/>
  <c r="AH109" i="126"/>
  <c r="J113" i="126"/>
  <c r="V114" i="126"/>
  <c r="AH117" i="126"/>
  <c r="D130" i="126"/>
  <c r="AH130" i="126"/>
  <c r="V90" i="126"/>
  <c r="J95" i="126"/>
  <c r="V96" i="126"/>
  <c r="AH98" i="126"/>
  <c r="J103" i="126"/>
  <c r="V104" i="126"/>
  <c r="AI106" i="126"/>
  <c r="J109" i="126"/>
  <c r="V110" i="126"/>
  <c r="AH112" i="126"/>
  <c r="AH118" i="126"/>
  <c r="D138" i="126"/>
  <c r="AH138" i="126"/>
  <c r="AH150" i="126"/>
  <c r="D154" i="126"/>
  <c r="AH91" i="126"/>
  <c r="AH93" i="126"/>
  <c r="AH101" i="126"/>
  <c r="AH107" i="126"/>
  <c r="AH115" i="126"/>
  <c r="AI123" i="126"/>
  <c r="P133" i="126"/>
  <c r="AH133" i="126"/>
  <c r="AH137" i="126"/>
  <c r="P141" i="126"/>
  <c r="AH141" i="126"/>
  <c r="AH145" i="126"/>
  <c r="P146" i="126"/>
  <c r="AH146" i="126"/>
  <c r="M123" i="126"/>
  <c r="S123" i="126"/>
  <c r="AH126" i="126"/>
  <c r="AH127" i="126"/>
  <c r="D136" i="126"/>
  <c r="AH136" i="126"/>
  <c r="AI140" i="126"/>
  <c r="D144" i="126"/>
  <c r="AH144" i="126"/>
  <c r="V149" i="126"/>
  <c r="AB155" i="126"/>
  <c r="P158" i="126"/>
  <c r="AH123" i="126"/>
  <c r="G123" i="126"/>
  <c r="Y123" i="126"/>
  <c r="D126" i="126"/>
  <c r="J126" i="126"/>
  <c r="AH131" i="126"/>
  <c r="D132" i="126"/>
  <c r="AH132" i="126"/>
  <c r="P135" i="126"/>
  <c r="AB136" i="126"/>
  <c r="P143" i="126"/>
  <c r="AB144" i="126"/>
  <c r="P148" i="126"/>
  <c r="AB151" i="126"/>
  <c r="AH124" i="126"/>
  <c r="V125" i="126"/>
  <c r="J128" i="126"/>
  <c r="AB130" i="126"/>
  <c r="D134" i="126"/>
  <c r="AH134" i="126"/>
  <c r="P137" i="126"/>
  <c r="AB138" i="126"/>
  <c r="D142" i="126"/>
  <c r="AH142" i="126"/>
  <c r="P145" i="126"/>
  <c r="V147" i="126"/>
  <c r="P150" i="126"/>
  <c r="AB153" i="126"/>
  <c r="AH154" i="126"/>
  <c r="AB158" i="126"/>
  <c r="AE157" i="126"/>
  <c r="P160" i="126"/>
  <c r="AH161" i="126"/>
  <c r="P162" i="126"/>
  <c r="AH163" i="126"/>
  <c r="P164" i="126"/>
  <c r="AH165" i="126"/>
  <c r="P166" i="126"/>
  <c r="AH167" i="126"/>
  <c r="P168" i="126"/>
  <c r="AH169" i="126"/>
  <c r="P170" i="126"/>
  <c r="AH171" i="126"/>
  <c r="P172" i="126"/>
  <c r="AH175" i="126"/>
  <c r="P176" i="126"/>
  <c r="AH177" i="126"/>
  <c r="P178" i="126"/>
  <c r="AH179" i="126"/>
  <c r="P180" i="126"/>
  <c r="AH181" i="126"/>
  <c r="P182" i="126"/>
  <c r="AH183" i="126"/>
  <c r="P184" i="126"/>
  <c r="AH185" i="126"/>
  <c r="P186" i="126"/>
  <c r="AH187" i="126"/>
  <c r="P188" i="126"/>
  <c r="AH189" i="126"/>
  <c r="D140" i="126"/>
  <c r="P152" i="126"/>
  <c r="P154" i="126"/>
  <c r="D159" i="126"/>
  <c r="D161" i="126"/>
  <c r="D163" i="126"/>
  <c r="D165" i="126"/>
  <c r="D167" i="126"/>
  <c r="D169" i="126"/>
  <c r="D171" i="126"/>
  <c r="D175" i="126"/>
  <c r="D177" i="126"/>
  <c r="D179" i="126"/>
  <c r="D181" i="126"/>
  <c r="D183" i="126"/>
  <c r="D185" i="126"/>
  <c r="D187" i="126"/>
  <c r="D189" i="126"/>
  <c r="AH23" i="125"/>
  <c r="AH27" i="125"/>
  <c r="AH33" i="125"/>
  <c r="AH45" i="125"/>
  <c r="AH47" i="125"/>
  <c r="AI21" i="125"/>
  <c r="D53" i="125"/>
  <c r="AB57" i="125"/>
  <c r="J60" i="125"/>
  <c r="AH60" i="125"/>
  <c r="J62" i="125"/>
  <c r="AH62" i="125"/>
  <c r="J64" i="125"/>
  <c r="AH67" i="125"/>
  <c r="V70" i="125"/>
  <c r="J74" i="125"/>
  <c r="J84" i="125"/>
  <c r="D91" i="125"/>
  <c r="AH91" i="125"/>
  <c r="V108" i="125"/>
  <c r="J160" i="125"/>
  <c r="M157" i="125"/>
  <c r="V181" i="125"/>
  <c r="AH181" i="125"/>
  <c r="AH25" i="125"/>
  <c r="AH31" i="125"/>
  <c r="AH39" i="125"/>
  <c r="D112" i="125"/>
  <c r="AH112" i="125"/>
  <c r="AH130" i="125"/>
  <c r="D130" i="125"/>
  <c r="G21" i="125"/>
  <c r="S21" i="125"/>
  <c r="AE21" i="125"/>
  <c r="J22" i="125"/>
  <c r="J24" i="125"/>
  <c r="J26" i="125"/>
  <c r="J28" i="125"/>
  <c r="V29" i="125"/>
  <c r="J30" i="125"/>
  <c r="J32" i="125"/>
  <c r="J34" i="125"/>
  <c r="V35" i="125"/>
  <c r="J36" i="125"/>
  <c r="D38" i="125"/>
  <c r="J40" i="125"/>
  <c r="V41" i="125"/>
  <c r="J42" i="125"/>
  <c r="V43" i="125"/>
  <c r="J44" i="125"/>
  <c r="J46" i="125"/>
  <c r="J48" i="125"/>
  <c r="V49" i="125"/>
  <c r="J50" i="125"/>
  <c r="V51" i="125"/>
  <c r="J52" i="125"/>
  <c r="AH56" i="125"/>
  <c r="AH57" i="125"/>
  <c r="AH65" i="125"/>
  <c r="V68" i="125"/>
  <c r="AH75" i="125"/>
  <c r="AH90" i="125"/>
  <c r="J90" i="125"/>
  <c r="J97" i="125"/>
  <c r="AH97" i="125"/>
  <c r="J99" i="125"/>
  <c r="AH99" i="125"/>
  <c r="J101" i="125"/>
  <c r="AH101" i="125"/>
  <c r="J103" i="125"/>
  <c r="AH103" i="125"/>
  <c r="V107" i="125"/>
  <c r="AH107" i="125"/>
  <c r="V115" i="125"/>
  <c r="AH115" i="125"/>
  <c r="D120" i="125"/>
  <c r="AH120" i="125"/>
  <c r="D22" i="125"/>
  <c r="AB22" i="125"/>
  <c r="AH59" i="125"/>
  <c r="AH61" i="125"/>
  <c r="AH63" i="125"/>
  <c r="D77" i="125"/>
  <c r="AH77" i="125"/>
  <c r="AH123" i="125"/>
  <c r="J123" i="125"/>
  <c r="AH124" i="125"/>
  <c r="D124" i="125"/>
  <c r="P58" i="125"/>
  <c r="P60" i="125"/>
  <c r="P62" i="125"/>
  <c r="P64" i="125"/>
  <c r="P66" i="125"/>
  <c r="P68" i="125"/>
  <c r="P70" i="125"/>
  <c r="P74" i="125"/>
  <c r="P76" i="125"/>
  <c r="P78" i="125"/>
  <c r="P80" i="125"/>
  <c r="P82" i="125"/>
  <c r="P84" i="125"/>
  <c r="P86" i="125"/>
  <c r="AH92" i="125"/>
  <c r="J95" i="125"/>
  <c r="AH95" i="125"/>
  <c r="AH114" i="125"/>
  <c r="AH125" i="125"/>
  <c r="AH134" i="125"/>
  <c r="D134" i="125"/>
  <c r="AB65" i="125"/>
  <c r="AB67" i="125"/>
  <c r="AB69" i="125"/>
  <c r="AB73" i="125"/>
  <c r="AB75" i="125"/>
  <c r="AB77" i="125"/>
  <c r="AB79" i="125"/>
  <c r="AB81" i="125"/>
  <c r="AB83" i="125"/>
  <c r="AB85" i="125"/>
  <c r="AH86" i="125"/>
  <c r="V87" i="125"/>
  <c r="AI89" i="125"/>
  <c r="J92" i="125"/>
  <c r="AB94" i="125"/>
  <c r="AH111" i="125"/>
  <c r="AH119" i="125"/>
  <c r="AH79" i="125"/>
  <c r="AH81" i="125"/>
  <c r="AH83" i="125"/>
  <c r="AH85" i="125"/>
  <c r="J93" i="125"/>
  <c r="AH93" i="125"/>
  <c r="AB96" i="125"/>
  <c r="AH138" i="125"/>
  <c r="D138" i="125"/>
  <c r="AH142" i="125"/>
  <c r="D142" i="125"/>
  <c r="D94" i="125"/>
  <c r="AH94" i="125"/>
  <c r="D96" i="125"/>
  <c r="AH96" i="125"/>
  <c r="D98" i="125"/>
  <c r="AH98" i="125"/>
  <c r="D100" i="125"/>
  <c r="AH100" i="125"/>
  <c r="D102" i="125"/>
  <c r="AH102" i="125"/>
  <c r="D104" i="125"/>
  <c r="AH104" i="125"/>
  <c r="P107" i="125"/>
  <c r="P109" i="125"/>
  <c r="P111" i="125"/>
  <c r="P113" i="125"/>
  <c r="P115" i="125"/>
  <c r="P117" i="125"/>
  <c r="P119" i="125"/>
  <c r="P121" i="125"/>
  <c r="M123" i="125"/>
  <c r="S123" i="125"/>
  <c r="AH126" i="125"/>
  <c r="V127" i="125"/>
  <c r="AH129" i="125"/>
  <c r="AH133" i="125"/>
  <c r="AH137" i="125"/>
  <c r="AH141" i="125"/>
  <c r="P147" i="125"/>
  <c r="S140" i="125"/>
  <c r="AE123" i="125"/>
  <c r="AH128" i="125"/>
  <c r="AH132" i="125"/>
  <c r="AH136" i="125"/>
  <c r="AH140" i="125"/>
  <c r="D140" i="125"/>
  <c r="J141" i="125"/>
  <c r="M140" i="125"/>
  <c r="D144" i="125"/>
  <c r="AH144" i="125"/>
  <c r="AH146" i="125"/>
  <c r="AH150" i="125"/>
  <c r="AH154" i="125"/>
  <c r="V189" i="125"/>
  <c r="AH189" i="125"/>
  <c r="G123" i="125"/>
  <c r="Y123" i="125"/>
  <c r="AH131" i="125"/>
  <c r="AH135" i="125"/>
  <c r="Y140" i="125"/>
  <c r="AH182" i="125"/>
  <c r="J182" i="125"/>
  <c r="D146" i="125"/>
  <c r="AB159" i="125"/>
  <c r="AB161" i="125"/>
  <c r="AB163" i="125"/>
  <c r="AB165" i="125"/>
  <c r="AB167" i="125"/>
  <c r="AB169" i="125"/>
  <c r="AB171" i="125"/>
  <c r="G174" i="125"/>
  <c r="S174" i="125"/>
  <c r="AE174" i="125"/>
  <c r="AH176" i="125"/>
  <c r="J176" i="125"/>
  <c r="AH177" i="125"/>
  <c r="AH184" i="125"/>
  <c r="J184" i="125"/>
  <c r="AH185" i="125"/>
  <c r="AH159" i="125"/>
  <c r="AH161" i="125"/>
  <c r="AH163" i="125"/>
  <c r="AH165" i="125"/>
  <c r="AH167" i="125"/>
  <c r="AH169" i="125"/>
  <c r="AH171" i="125"/>
  <c r="AH178" i="125"/>
  <c r="J178" i="125"/>
  <c r="AH186" i="125"/>
  <c r="J186" i="125"/>
  <c r="D147" i="125"/>
  <c r="AH147" i="125"/>
  <c r="D149" i="125"/>
  <c r="AH149" i="125"/>
  <c r="D151" i="125"/>
  <c r="AH151" i="125"/>
  <c r="D153" i="125"/>
  <c r="AH153" i="125"/>
  <c r="D155" i="125"/>
  <c r="AH155" i="125"/>
  <c r="P158" i="125"/>
  <c r="P160" i="125"/>
  <c r="P162" i="125"/>
  <c r="P164" i="125"/>
  <c r="P166" i="125"/>
  <c r="P168" i="125"/>
  <c r="P170" i="125"/>
  <c r="P172" i="125"/>
  <c r="AH180" i="125"/>
  <c r="J180" i="125"/>
  <c r="AH188" i="125"/>
  <c r="J188" i="125"/>
  <c r="AH26" i="123"/>
  <c r="AH34" i="123"/>
  <c r="AH38" i="123"/>
  <c r="AH46" i="123"/>
  <c r="D65" i="123"/>
  <c r="AH65" i="123"/>
  <c r="D69" i="123"/>
  <c r="AH69" i="123"/>
  <c r="AH92" i="123"/>
  <c r="AH97" i="123"/>
  <c r="D97" i="123"/>
  <c r="AH102" i="123"/>
  <c r="D102" i="123"/>
  <c r="V107" i="123"/>
  <c r="AH109" i="123"/>
  <c r="D109" i="123"/>
  <c r="Y21" i="123"/>
  <c r="J23" i="123"/>
  <c r="AH27" i="123"/>
  <c r="V28" i="123"/>
  <c r="AH28" i="123"/>
  <c r="J31" i="123"/>
  <c r="AH35" i="123"/>
  <c r="V36" i="123"/>
  <c r="AH36" i="123"/>
  <c r="AH39" i="123"/>
  <c r="V40" i="123"/>
  <c r="AH40" i="123"/>
  <c r="J43" i="123"/>
  <c r="AH47" i="123"/>
  <c r="V48" i="123"/>
  <c r="AH48" i="123"/>
  <c r="J51" i="123"/>
  <c r="V52" i="123"/>
  <c r="J56" i="123"/>
  <c r="J57" i="123"/>
  <c r="V58" i="123"/>
  <c r="J61" i="123"/>
  <c r="V73" i="123"/>
  <c r="D75" i="123"/>
  <c r="AH75" i="123"/>
  <c r="D79" i="123"/>
  <c r="AH79" i="123"/>
  <c r="D83" i="123"/>
  <c r="AH83" i="123"/>
  <c r="D87" i="123"/>
  <c r="AH87" i="123"/>
  <c r="AB93" i="123"/>
  <c r="AH98" i="123"/>
  <c r="D98" i="123"/>
  <c r="AH106" i="123"/>
  <c r="D106" i="123"/>
  <c r="D115" i="123"/>
  <c r="AH115" i="123"/>
  <c r="Y191" i="123"/>
  <c r="AI21" i="123"/>
  <c r="V22" i="123"/>
  <c r="D25" i="123"/>
  <c r="J25" i="123"/>
  <c r="AH29" i="123"/>
  <c r="V30" i="123"/>
  <c r="D33" i="123"/>
  <c r="J33" i="123"/>
  <c r="AH41" i="123"/>
  <c r="V42" i="123"/>
  <c r="D45" i="123"/>
  <c r="J45" i="123"/>
  <c r="AH49" i="123"/>
  <c r="V50" i="123"/>
  <c r="AH52" i="123"/>
  <c r="D56" i="123"/>
  <c r="AH58" i="123"/>
  <c r="D60" i="123"/>
  <c r="D63" i="123"/>
  <c r="AH63" i="123"/>
  <c r="D67" i="123"/>
  <c r="AH67" i="123"/>
  <c r="AH72" i="123"/>
  <c r="D72" i="123"/>
  <c r="AI89" i="123"/>
  <c r="AH118" i="123"/>
  <c r="V118" i="123"/>
  <c r="AH21" i="123"/>
  <c r="D21" i="123"/>
  <c r="M21" i="123"/>
  <c r="J22" i="123"/>
  <c r="AH23" i="123"/>
  <c r="D27" i="123"/>
  <c r="AH31" i="123"/>
  <c r="D35" i="123"/>
  <c r="D39" i="123"/>
  <c r="AH43" i="123"/>
  <c r="D47" i="123"/>
  <c r="AH51" i="123"/>
  <c r="D53" i="123"/>
  <c r="AH55" i="123"/>
  <c r="D55" i="123"/>
  <c r="AH57" i="123"/>
  <c r="D59" i="123"/>
  <c r="J59" i="123"/>
  <c r="V60" i="123"/>
  <c r="AH61" i="123"/>
  <c r="D73" i="123"/>
  <c r="AH73" i="123"/>
  <c r="D77" i="123"/>
  <c r="AH77" i="123"/>
  <c r="D81" i="123"/>
  <c r="AH81" i="123"/>
  <c r="D85" i="123"/>
  <c r="AH85" i="123"/>
  <c r="J90" i="123"/>
  <c r="AH91" i="123"/>
  <c r="D91" i="123"/>
  <c r="D89" i="123"/>
  <c r="V92" i="123"/>
  <c r="J95" i="123"/>
  <c r="D96" i="123"/>
  <c r="J99" i="123"/>
  <c r="V100" i="123"/>
  <c r="AH101" i="123"/>
  <c r="J103" i="123"/>
  <c r="V104" i="123"/>
  <c r="AH108" i="123"/>
  <c r="J114" i="123"/>
  <c r="AH117" i="123"/>
  <c r="AE123" i="123"/>
  <c r="AH93" i="123"/>
  <c r="AH100" i="123"/>
  <c r="AH104" i="123"/>
  <c r="AH107" i="123"/>
  <c r="AE140" i="123"/>
  <c r="AB141" i="123"/>
  <c r="AH145" i="123"/>
  <c r="AH95" i="123"/>
  <c r="AH99" i="123"/>
  <c r="J101" i="123"/>
  <c r="V102" i="123"/>
  <c r="AH103" i="123"/>
  <c r="AH110" i="123"/>
  <c r="J118" i="123"/>
  <c r="AI123" i="123"/>
  <c r="J126" i="123"/>
  <c r="M123" i="123"/>
  <c r="P128" i="123"/>
  <c r="D134" i="123"/>
  <c r="AH134" i="123"/>
  <c r="AB111" i="123"/>
  <c r="AB113" i="123"/>
  <c r="AB115" i="123"/>
  <c r="AB117" i="123"/>
  <c r="AB119" i="123"/>
  <c r="AB121" i="123"/>
  <c r="S123" i="123"/>
  <c r="V124" i="123"/>
  <c r="AH124" i="123"/>
  <c r="J127" i="123"/>
  <c r="AH130" i="123"/>
  <c r="J135" i="123"/>
  <c r="V136" i="123"/>
  <c r="AH138" i="123"/>
  <c r="D141" i="123"/>
  <c r="J141" i="123"/>
  <c r="Y140" i="123"/>
  <c r="P142" i="123"/>
  <c r="V142" i="123"/>
  <c r="AE157" i="123"/>
  <c r="AB158" i="123"/>
  <c r="D167" i="123"/>
  <c r="AH167" i="123"/>
  <c r="AH121" i="123"/>
  <c r="AH123" i="123"/>
  <c r="D123" i="123"/>
  <c r="AH125" i="123"/>
  <c r="AH133" i="123"/>
  <c r="AI140" i="123"/>
  <c r="AH144" i="123"/>
  <c r="D144" i="123"/>
  <c r="D165" i="123"/>
  <c r="AH165" i="123"/>
  <c r="P112" i="123"/>
  <c r="P114" i="123"/>
  <c r="P116" i="123"/>
  <c r="P118" i="123"/>
  <c r="P120" i="123"/>
  <c r="AH127" i="123"/>
  <c r="V128" i="123"/>
  <c r="J131" i="123"/>
  <c r="V132" i="123"/>
  <c r="AH135" i="123"/>
  <c r="AH141" i="123"/>
  <c r="D151" i="123"/>
  <c r="AH151" i="123"/>
  <c r="AB155" i="123"/>
  <c r="AH155" i="123"/>
  <c r="AB161" i="123"/>
  <c r="AH161" i="123"/>
  <c r="J148" i="123"/>
  <c r="V149" i="123"/>
  <c r="AH152" i="123"/>
  <c r="AH158" i="123"/>
  <c r="J162" i="123"/>
  <c r="V163" i="123"/>
  <c r="J152" i="123"/>
  <c r="V153" i="123"/>
  <c r="J158" i="123"/>
  <c r="Y157" i="123"/>
  <c r="V159" i="123"/>
  <c r="J144" i="123"/>
  <c r="J146" i="123"/>
  <c r="V147" i="123"/>
  <c r="AH149" i="123"/>
  <c r="AH150" i="123"/>
  <c r="J154" i="123"/>
  <c r="V155" i="123"/>
  <c r="AI157" i="123"/>
  <c r="G157" i="123"/>
  <c r="S157" i="123"/>
  <c r="J160" i="123"/>
  <c r="V161" i="123"/>
  <c r="AH163" i="123"/>
  <c r="AH164" i="123"/>
  <c r="AH169" i="123"/>
  <c r="AH171" i="123"/>
  <c r="AH175" i="123"/>
  <c r="AH177" i="123"/>
  <c r="AH179" i="123"/>
  <c r="AH181" i="123"/>
  <c r="AH183" i="123"/>
  <c r="AH185" i="123"/>
  <c r="AH187" i="123"/>
  <c r="AH189" i="123"/>
  <c r="D174" i="123"/>
  <c r="G191" i="122"/>
  <c r="M191" i="122"/>
  <c r="S191" i="122"/>
  <c r="Y191" i="122"/>
  <c r="AE191" i="122"/>
  <c r="D22" i="122"/>
  <c r="P23" i="122"/>
  <c r="D24" i="122"/>
  <c r="P25" i="122"/>
  <c r="D26" i="122"/>
  <c r="P27" i="122"/>
  <c r="D28" i="122"/>
  <c r="P29" i="122"/>
  <c r="D30" i="122"/>
  <c r="P31" i="122"/>
  <c r="D32" i="122"/>
  <c r="P33" i="122"/>
  <c r="D34" i="122"/>
  <c r="P35" i="122"/>
  <c r="D36" i="122"/>
  <c r="P39" i="122"/>
  <c r="D40" i="122"/>
  <c r="P41" i="122"/>
  <c r="D42" i="122"/>
  <c r="P43" i="122"/>
  <c r="D44" i="122"/>
  <c r="P45" i="122"/>
  <c r="D46" i="122"/>
  <c r="P47" i="122"/>
  <c r="D48" i="122"/>
  <c r="P49" i="122"/>
  <c r="D50" i="122"/>
  <c r="P51" i="122"/>
  <c r="D52" i="122"/>
  <c r="P53" i="122"/>
  <c r="D56" i="122"/>
  <c r="P57" i="122"/>
  <c r="D58" i="122"/>
  <c r="P59" i="122"/>
  <c r="D60" i="122"/>
  <c r="P61" i="122"/>
  <c r="D62" i="122"/>
  <c r="P63" i="122"/>
  <c r="D64" i="122"/>
  <c r="P65" i="122"/>
  <c r="D66" i="122"/>
  <c r="P67" i="122"/>
  <c r="D68" i="122"/>
  <c r="P69" i="122"/>
  <c r="D70" i="122"/>
  <c r="P73" i="122"/>
  <c r="D74" i="122"/>
  <c r="P75" i="122"/>
  <c r="D76" i="122"/>
  <c r="P77" i="122"/>
  <c r="D78" i="122"/>
  <c r="P79" i="122"/>
  <c r="D80" i="122"/>
  <c r="P81" i="122"/>
  <c r="D82" i="122"/>
  <c r="P83" i="122"/>
  <c r="D84" i="122"/>
  <c r="P85" i="122"/>
  <c r="D86" i="122"/>
  <c r="P87" i="122"/>
  <c r="D90" i="122"/>
  <c r="D92" i="122"/>
  <c r="D95" i="122"/>
  <c r="AH99" i="122"/>
  <c r="AH102" i="122"/>
  <c r="D104" i="122"/>
  <c r="AH107" i="122"/>
  <c r="AB107" i="122"/>
  <c r="D111" i="122"/>
  <c r="P112" i="122"/>
  <c r="AH114" i="122"/>
  <c r="AH116" i="122"/>
  <c r="D21" i="122"/>
  <c r="V22" i="122"/>
  <c r="D55" i="122"/>
  <c r="V56" i="122"/>
  <c r="D89" i="122"/>
  <c r="D91" i="122"/>
  <c r="AH96" i="122"/>
  <c r="AH97" i="122"/>
  <c r="D97" i="122"/>
  <c r="V110" i="122"/>
  <c r="AH110" i="122"/>
  <c r="P114" i="122"/>
  <c r="D115" i="122"/>
  <c r="AH119" i="122"/>
  <c r="D119" i="122"/>
  <c r="AH124" i="122"/>
  <c r="AH132" i="122"/>
  <c r="AH143" i="122"/>
  <c r="J143" i="122"/>
  <c r="J158" i="122"/>
  <c r="AH158" i="122"/>
  <c r="J166" i="122"/>
  <c r="AH166" i="122"/>
  <c r="AH142" i="122"/>
  <c r="G21" i="122"/>
  <c r="M21" i="122"/>
  <c r="Y21" i="122"/>
  <c r="AE21" i="122"/>
  <c r="D38" i="122"/>
  <c r="D72" i="122"/>
  <c r="AH91" i="122"/>
  <c r="AH94" i="122"/>
  <c r="V98" i="122"/>
  <c r="AH98" i="122"/>
  <c r="J101" i="122"/>
  <c r="AH103" i="122"/>
  <c r="AH106" i="122"/>
  <c r="AH109" i="122"/>
  <c r="D109" i="122"/>
  <c r="D117" i="122"/>
  <c r="G123" i="122"/>
  <c r="AE123" i="122"/>
  <c r="AH128" i="122"/>
  <c r="AH136" i="122"/>
  <c r="AH93" i="122"/>
  <c r="V94" i="122"/>
  <c r="J97" i="122"/>
  <c r="AH101" i="122"/>
  <c r="V102" i="122"/>
  <c r="J109" i="122"/>
  <c r="AH113" i="122"/>
  <c r="V114" i="122"/>
  <c r="J117" i="122"/>
  <c r="AH120" i="122"/>
  <c r="S123" i="122"/>
  <c r="AB124" i="122"/>
  <c r="AB126" i="122"/>
  <c r="AB128" i="122"/>
  <c r="AB130" i="122"/>
  <c r="AB132" i="122"/>
  <c r="AB134" i="122"/>
  <c r="AB136" i="122"/>
  <c r="AB138" i="122"/>
  <c r="J141" i="122"/>
  <c r="P141" i="122"/>
  <c r="AI157" i="122"/>
  <c r="J164" i="122"/>
  <c r="AH164" i="122"/>
  <c r="J172" i="122"/>
  <c r="AH172" i="122"/>
  <c r="G174" i="122"/>
  <c r="AB178" i="122"/>
  <c r="AE174" i="122"/>
  <c r="V181" i="122"/>
  <c r="AH181" i="122"/>
  <c r="J113" i="122"/>
  <c r="AH117" i="122"/>
  <c r="AH118" i="122"/>
  <c r="D124" i="122"/>
  <c r="D126" i="122"/>
  <c r="D128" i="122"/>
  <c r="D130" i="122"/>
  <c r="D132" i="122"/>
  <c r="D134" i="122"/>
  <c r="D136" i="122"/>
  <c r="D138" i="122"/>
  <c r="AE140" i="122"/>
  <c r="AH145" i="122"/>
  <c r="J145" i="122"/>
  <c r="D158" i="122"/>
  <c r="G157" i="122"/>
  <c r="J160" i="122"/>
  <c r="AH160" i="122"/>
  <c r="J168" i="122"/>
  <c r="AH168" i="122"/>
  <c r="V189" i="122"/>
  <c r="AH189" i="122"/>
  <c r="AH121" i="122"/>
  <c r="J162" i="122"/>
  <c r="AH162" i="122"/>
  <c r="J170" i="122"/>
  <c r="AH170" i="122"/>
  <c r="J176" i="122"/>
  <c r="AH176" i="122"/>
  <c r="AH182" i="122"/>
  <c r="J182" i="122"/>
  <c r="AB147" i="122"/>
  <c r="AB149" i="122"/>
  <c r="AB151" i="122"/>
  <c r="AB153" i="122"/>
  <c r="AB155" i="122"/>
  <c r="D159" i="122"/>
  <c r="P159" i="122"/>
  <c r="AH159" i="122"/>
  <c r="D161" i="122"/>
  <c r="AH161" i="122"/>
  <c r="D163" i="122"/>
  <c r="AH163" i="122"/>
  <c r="D165" i="122"/>
  <c r="AH165" i="122"/>
  <c r="D167" i="122"/>
  <c r="AH167" i="122"/>
  <c r="D169" i="122"/>
  <c r="AH169" i="122"/>
  <c r="D171" i="122"/>
  <c r="AH171" i="122"/>
  <c r="D174" i="122"/>
  <c r="D175" i="122"/>
  <c r="P175" i="122"/>
  <c r="AH175" i="122"/>
  <c r="D177" i="122"/>
  <c r="V177" i="122"/>
  <c r="AH184" i="122"/>
  <c r="J184" i="122"/>
  <c r="AH185" i="122"/>
  <c r="AH147" i="122"/>
  <c r="AH149" i="122"/>
  <c r="AH151" i="122"/>
  <c r="AH153" i="122"/>
  <c r="AH155" i="122"/>
  <c r="AH178" i="122"/>
  <c r="J178" i="122"/>
  <c r="AH186" i="122"/>
  <c r="J186" i="122"/>
  <c r="P146" i="122"/>
  <c r="P148" i="122"/>
  <c r="P150" i="122"/>
  <c r="P152" i="122"/>
  <c r="P154" i="122"/>
  <c r="AH180" i="122"/>
  <c r="J180" i="122"/>
  <c r="AH188" i="122"/>
  <c r="J188" i="122"/>
  <c r="J22" i="121"/>
  <c r="M21" i="121"/>
  <c r="D23" i="121"/>
  <c r="AH25" i="121"/>
  <c r="D27" i="121"/>
  <c r="AH29" i="121"/>
  <c r="D31" i="121"/>
  <c r="AH33" i="121"/>
  <c r="D35" i="121"/>
  <c r="AH72" i="121"/>
  <c r="J72" i="121"/>
  <c r="AH89" i="121"/>
  <c r="D89" i="121"/>
  <c r="D94" i="121"/>
  <c r="AH94" i="121"/>
  <c r="AH99" i="121"/>
  <c r="S191" i="121"/>
  <c r="Y21" i="121"/>
  <c r="AH24" i="121"/>
  <c r="AH28" i="121"/>
  <c r="AH32" i="121"/>
  <c r="AH36" i="121"/>
  <c r="AH39" i="121"/>
  <c r="D41" i="121"/>
  <c r="AH41" i="121"/>
  <c r="D45" i="121"/>
  <c r="AH45" i="121"/>
  <c r="D49" i="121"/>
  <c r="AH49" i="121"/>
  <c r="AI55" i="121"/>
  <c r="J58" i="121"/>
  <c r="AH73" i="121"/>
  <c r="D73" i="121"/>
  <c r="AH74" i="121"/>
  <c r="AH76" i="121"/>
  <c r="D91" i="121"/>
  <c r="AH145" i="121"/>
  <c r="D145" i="121"/>
  <c r="AH21" i="121"/>
  <c r="D21" i="121"/>
  <c r="AH61" i="121"/>
  <c r="D61" i="121"/>
  <c r="AH69" i="121"/>
  <c r="D69" i="121"/>
  <c r="D98" i="121"/>
  <c r="AH98" i="121"/>
  <c r="J116" i="121"/>
  <c r="AH116" i="121"/>
  <c r="Y191" i="121"/>
  <c r="AI21" i="121"/>
  <c r="AH22" i="121"/>
  <c r="AH26" i="121"/>
  <c r="AH30" i="121"/>
  <c r="AH34" i="121"/>
  <c r="AH38" i="121"/>
  <c r="D38" i="121"/>
  <c r="J39" i="121"/>
  <c r="D43" i="121"/>
  <c r="AH43" i="121"/>
  <c r="D47" i="121"/>
  <c r="AH47" i="121"/>
  <c r="D51" i="121"/>
  <c r="AI51" i="121" s="1"/>
  <c r="AH51" i="121"/>
  <c r="AB57" i="121"/>
  <c r="P92" i="121"/>
  <c r="D108" i="121"/>
  <c r="AH108" i="121"/>
  <c r="AH113" i="121"/>
  <c r="AH127" i="121"/>
  <c r="D127" i="121"/>
  <c r="J53" i="121"/>
  <c r="AI53" i="121" s="1"/>
  <c r="V56" i="121"/>
  <c r="J59" i="121"/>
  <c r="D60" i="121"/>
  <c r="AH63" i="121"/>
  <c r="V64" i="121"/>
  <c r="J67" i="121"/>
  <c r="D68" i="121"/>
  <c r="AH75" i="121"/>
  <c r="V76" i="121"/>
  <c r="J79" i="121"/>
  <c r="D80" i="121"/>
  <c r="J81" i="121"/>
  <c r="V82" i="121"/>
  <c r="AH84" i="121"/>
  <c r="AH85" i="121"/>
  <c r="AH90" i="121"/>
  <c r="AH91" i="121"/>
  <c r="J95" i="121"/>
  <c r="V96" i="121"/>
  <c r="AH97" i="121"/>
  <c r="AH107" i="121"/>
  <c r="V110" i="121"/>
  <c r="AH112" i="121"/>
  <c r="AH120" i="121"/>
  <c r="AH158" i="121"/>
  <c r="G157" i="121"/>
  <c r="AH55" i="121"/>
  <c r="D55" i="121"/>
  <c r="AH57" i="121"/>
  <c r="AH65" i="121"/>
  <c r="AH77" i="121"/>
  <c r="AH86" i="121"/>
  <c r="AH87" i="121"/>
  <c r="AH92" i="121"/>
  <c r="AH93" i="121"/>
  <c r="AH101" i="121"/>
  <c r="J101" i="121"/>
  <c r="AH109" i="121"/>
  <c r="AH114" i="121"/>
  <c r="AB115" i="121"/>
  <c r="AI123" i="121"/>
  <c r="AH53" i="121"/>
  <c r="AH59" i="121"/>
  <c r="V60" i="121"/>
  <c r="J63" i="121"/>
  <c r="AH67" i="121"/>
  <c r="V68" i="121"/>
  <c r="J75" i="121"/>
  <c r="AH79" i="121"/>
  <c r="AH103" i="121"/>
  <c r="J103" i="121"/>
  <c r="AH111" i="121"/>
  <c r="AH131" i="121"/>
  <c r="D131" i="121"/>
  <c r="P97" i="121"/>
  <c r="P99" i="121"/>
  <c r="P101" i="121"/>
  <c r="P103" i="121"/>
  <c r="AH125" i="121"/>
  <c r="AH129" i="121"/>
  <c r="AH133" i="121"/>
  <c r="P144" i="121"/>
  <c r="S140" i="121"/>
  <c r="AH150" i="121"/>
  <c r="Y157" i="121"/>
  <c r="J160" i="121"/>
  <c r="M157" i="121"/>
  <c r="AH166" i="121"/>
  <c r="AB108" i="121"/>
  <c r="AB110" i="121"/>
  <c r="AB112" i="121"/>
  <c r="AB114" i="121"/>
  <c r="AB116" i="121"/>
  <c r="AB118" i="121"/>
  <c r="AB120" i="121"/>
  <c r="AH124" i="121"/>
  <c r="D126" i="121"/>
  <c r="J126" i="121"/>
  <c r="V127" i="121"/>
  <c r="AH128" i="121"/>
  <c r="D130" i="121"/>
  <c r="J130" i="121"/>
  <c r="V131" i="121"/>
  <c r="AH132" i="121"/>
  <c r="D134" i="121"/>
  <c r="J134" i="121"/>
  <c r="D138" i="121"/>
  <c r="AH138" i="121"/>
  <c r="P146" i="121"/>
  <c r="AH146" i="121"/>
  <c r="D159" i="121"/>
  <c r="AH159" i="121"/>
  <c r="P162" i="121"/>
  <c r="AH162" i="121"/>
  <c r="AH100" i="121"/>
  <c r="D102" i="121"/>
  <c r="AH102" i="121"/>
  <c r="D104" i="121"/>
  <c r="AH104" i="121"/>
  <c r="P107" i="121"/>
  <c r="P109" i="121"/>
  <c r="P111" i="121"/>
  <c r="P113" i="121"/>
  <c r="D116" i="121"/>
  <c r="D118" i="121"/>
  <c r="D120" i="121"/>
  <c r="AH123" i="121"/>
  <c r="D123" i="121"/>
  <c r="J124" i="121"/>
  <c r="V124" i="121"/>
  <c r="Y123" i="121"/>
  <c r="V125" i="121"/>
  <c r="J128" i="121"/>
  <c r="V129" i="121"/>
  <c r="J132" i="121"/>
  <c r="V133" i="121"/>
  <c r="D136" i="121"/>
  <c r="AH136" i="121"/>
  <c r="J141" i="121"/>
  <c r="M140" i="121"/>
  <c r="D142" i="121"/>
  <c r="AH142" i="121"/>
  <c r="D151" i="121"/>
  <c r="AH151" i="121"/>
  <c r="P154" i="121"/>
  <c r="AH154" i="121"/>
  <c r="D167" i="121"/>
  <c r="AH167" i="121"/>
  <c r="D140" i="121"/>
  <c r="D144" i="121"/>
  <c r="P148" i="121"/>
  <c r="AB149" i="121"/>
  <c r="D153" i="121"/>
  <c r="AH153" i="121"/>
  <c r="AI157" i="121"/>
  <c r="D161" i="121"/>
  <c r="AH161" i="121"/>
  <c r="P164" i="121"/>
  <c r="AB165" i="121"/>
  <c r="D169" i="121"/>
  <c r="AH169" i="121"/>
  <c r="D171" i="121"/>
  <c r="AH176" i="121"/>
  <c r="AH178" i="121"/>
  <c r="AH180" i="121"/>
  <c r="AH182" i="121"/>
  <c r="AH184" i="121"/>
  <c r="AH186" i="121"/>
  <c r="AH188" i="121"/>
  <c r="AH143" i="121"/>
  <c r="D147" i="121"/>
  <c r="AH147" i="121"/>
  <c r="D155" i="121"/>
  <c r="AH155" i="121"/>
  <c r="D163" i="121"/>
  <c r="AH163" i="121"/>
  <c r="AH170" i="121"/>
  <c r="AH172" i="121"/>
  <c r="V144" i="121"/>
  <c r="AH148" i="121"/>
  <c r="D149" i="121"/>
  <c r="AH149" i="121"/>
  <c r="P152" i="121"/>
  <c r="AB153" i="121"/>
  <c r="P160" i="121"/>
  <c r="AB161" i="121"/>
  <c r="AH164" i="121"/>
  <c r="D165" i="121"/>
  <c r="AH165" i="121"/>
  <c r="P168" i="121"/>
  <c r="AB169" i="121"/>
  <c r="AB171" i="121"/>
  <c r="P176" i="121"/>
  <c r="P178" i="121"/>
  <c r="P180" i="121"/>
  <c r="P182" i="121"/>
  <c r="P184" i="121"/>
  <c r="P186" i="121"/>
  <c r="P188" i="121"/>
  <c r="AH192" i="121"/>
  <c r="B15" i="121" s="1"/>
  <c r="D157" i="121"/>
  <c r="AH171" i="121"/>
  <c r="AH175" i="121"/>
  <c r="AH177" i="121"/>
  <c r="AH179" i="121"/>
  <c r="AH181" i="121"/>
  <c r="AH183" i="121"/>
  <c r="AH185" i="121"/>
  <c r="AH187" i="121"/>
  <c r="AH189" i="121"/>
  <c r="M21" i="120"/>
  <c r="AH36" i="120"/>
  <c r="AH57" i="120"/>
  <c r="D57" i="120"/>
  <c r="G191" i="120"/>
  <c r="AE191" i="120"/>
  <c r="J22" i="120"/>
  <c r="AE21" i="120"/>
  <c r="D23" i="120"/>
  <c r="AH26" i="120"/>
  <c r="V27" i="120"/>
  <c r="J30" i="120"/>
  <c r="D31" i="120"/>
  <c r="AH34" i="120"/>
  <c r="AH35" i="120"/>
  <c r="AH38" i="120"/>
  <c r="AH40" i="120"/>
  <c r="AB45" i="120"/>
  <c r="AH55" i="120"/>
  <c r="D55" i="120"/>
  <c r="AH66" i="120"/>
  <c r="AH85" i="120"/>
  <c r="D85" i="120"/>
  <c r="AH94" i="120"/>
  <c r="D94" i="120"/>
  <c r="D101" i="120"/>
  <c r="AH101" i="120"/>
  <c r="D111" i="120"/>
  <c r="AH111" i="120"/>
  <c r="AH25" i="120"/>
  <c r="AH33" i="120"/>
  <c r="AH43" i="120"/>
  <c r="D43" i="120"/>
  <c r="AB73" i="120"/>
  <c r="AH21" i="120"/>
  <c r="G21" i="120"/>
  <c r="Y21" i="120"/>
  <c r="D24" i="120"/>
  <c r="AH28" i="120"/>
  <c r="D32" i="120"/>
  <c r="AH39" i="120"/>
  <c r="AH52" i="120"/>
  <c r="P56" i="120"/>
  <c r="AH65" i="120"/>
  <c r="D65" i="120"/>
  <c r="AH78" i="120"/>
  <c r="AH90" i="120"/>
  <c r="D90" i="120"/>
  <c r="D119" i="120"/>
  <c r="AH119" i="120"/>
  <c r="AH42" i="120"/>
  <c r="D112" i="120"/>
  <c r="AI21" i="120"/>
  <c r="AH22" i="120"/>
  <c r="P23" i="120"/>
  <c r="AH30" i="120"/>
  <c r="AH41" i="120"/>
  <c r="D41" i="120"/>
  <c r="AH44" i="120"/>
  <c r="AH48" i="120"/>
  <c r="AH51" i="120"/>
  <c r="D51" i="120"/>
  <c r="AH58" i="120"/>
  <c r="AI72" i="120"/>
  <c r="AH77" i="120"/>
  <c r="D77" i="120"/>
  <c r="AH89" i="120"/>
  <c r="D89" i="120"/>
  <c r="D97" i="120"/>
  <c r="AH97" i="120"/>
  <c r="P109" i="120"/>
  <c r="J124" i="120"/>
  <c r="M123" i="120"/>
  <c r="AB144" i="120"/>
  <c r="AE140" i="120"/>
  <c r="V146" i="120"/>
  <c r="AH146" i="120"/>
  <c r="J41" i="120"/>
  <c r="AH45" i="120"/>
  <c r="V46" i="120"/>
  <c r="D49" i="120"/>
  <c r="J49" i="120"/>
  <c r="D50" i="120"/>
  <c r="AH53" i="120"/>
  <c r="D56" i="120"/>
  <c r="AH59" i="120"/>
  <c r="V60" i="120"/>
  <c r="J63" i="120"/>
  <c r="D64" i="120"/>
  <c r="AH67" i="120"/>
  <c r="V68" i="120"/>
  <c r="AH72" i="120"/>
  <c r="J75" i="120"/>
  <c r="D76" i="120"/>
  <c r="AH79" i="120"/>
  <c r="V80" i="120"/>
  <c r="J83" i="120"/>
  <c r="D84" i="120"/>
  <c r="AH87" i="120"/>
  <c r="J90" i="120"/>
  <c r="J91" i="120"/>
  <c r="V92" i="120"/>
  <c r="AH93" i="120"/>
  <c r="P103" i="120"/>
  <c r="J107" i="120"/>
  <c r="S123" i="120"/>
  <c r="V150" i="120"/>
  <c r="AH150" i="120"/>
  <c r="V181" i="120"/>
  <c r="AH181" i="120"/>
  <c r="AH47" i="120"/>
  <c r="AH61" i="120"/>
  <c r="AH69" i="120"/>
  <c r="AH73" i="120"/>
  <c r="AH81" i="120"/>
  <c r="AH92" i="120"/>
  <c r="D95" i="120"/>
  <c r="AH95" i="120"/>
  <c r="D99" i="120"/>
  <c r="AH99" i="120"/>
  <c r="AH110" i="120"/>
  <c r="D110" i="120"/>
  <c r="AI110" i="120" s="1"/>
  <c r="AH118" i="120"/>
  <c r="D118" i="120"/>
  <c r="D149" i="120"/>
  <c r="AH149" i="120"/>
  <c r="V154" i="120"/>
  <c r="AH154" i="120"/>
  <c r="AH63" i="120"/>
  <c r="AH75" i="120"/>
  <c r="AH83" i="120"/>
  <c r="AH91" i="120"/>
  <c r="V94" i="120"/>
  <c r="AH104" i="120"/>
  <c r="D104" i="120"/>
  <c r="P141" i="120"/>
  <c r="S140" i="120"/>
  <c r="V147" i="120"/>
  <c r="Y140" i="120"/>
  <c r="D153" i="120"/>
  <c r="AH153" i="120"/>
  <c r="D103" i="120"/>
  <c r="J108" i="120"/>
  <c r="D109" i="120"/>
  <c r="AH112" i="120"/>
  <c r="V113" i="120"/>
  <c r="J116" i="120"/>
  <c r="D117" i="120"/>
  <c r="AH120" i="120"/>
  <c r="V121" i="120"/>
  <c r="J125" i="120"/>
  <c r="J127" i="120"/>
  <c r="J129" i="120"/>
  <c r="J131" i="120"/>
  <c r="J133" i="120"/>
  <c r="J135" i="120"/>
  <c r="J137" i="120"/>
  <c r="J141" i="120"/>
  <c r="AH143" i="120"/>
  <c r="AH148" i="120"/>
  <c r="AH152" i="120"/>
  <c r="AH102" i="120"/>
  <c r="AH114" i="120"/>
  <c r="AH144" i="120"/>
  <c r="J144" i="120"/>
  <c r="AH158" i="120"/>
  <c r="AH162" i="120"/>
  <c r="AH166" i="120"/>
  <c r="AH170" i="120"/>
  <c r="V189" i="120"/>
  <c r="AH189" i="120"/>
  <c r="V103" i="120"/>
  <c r="AH106" i="120"/>
  <c r="D106" i="120"/>
  <c r="AH108" i="120"/>
  <c r="V109" i="120"/>
  <c r="J112" i="120"/>
  <c r="AH116" i="120"/>
  <c r="V117" i="120"/>
  <c r="J120" i="120"/>
  <c r="P124" i="120"/>
  <c r="P126" i="120"/>
  <c r="P128" i="120"/>
  <c r="P130" i="120"/>
  <c r="P132" i="120"/>
  <c r="P134" i="120"/>
  <c r="P136" i="120"/>
  <c r="P138" i="120"/>
  <c r="P142" i="120"/>
  <c r="AH182" i="120"/>
  <c r="J182" i="120"/>
  <c r="P146" i="120"/>
  <c r="P148" i="120"/>
  <c r="P150" i="120"/>
  <c r="P152" i="120"/>
  <c r="P154" i="120"/>
  <c r="G157" i="120"/>
  <c r="G174" i="120"/>
  <c r="S174" i="120"/>
  <c r="AE174" i="120"/>
  <c r="AH176" i="120"/>
  <c r="J176" i="120"/>
  <c r="AH177" i="120"/>
  <c r="AH184" i="120"/>
  <c r="J184" i="120"/>
  <c r="AH185" i="120"/>
  <c r="AH178" i="120"/>
  <c r="J178" i="120"/>
  <c r="AH186" i="120"/>
  <c r="J186" i="120"/>
  <c r="AB147" i="120"/>
  <c r="AB149" i="120"/>
  <c r="AB151" i="120"/>
  <c r="AB153" i="120"/>
  <c r="AB155" i="120"/>
  <c r="D159" i="120"/>
  <c r="AH159" i="120"/>
  <c r="D161" i="120"/>
  <c r="AH161" i="120"/>
  <c r="D163" i="120"/>
  <c r="AH163" i="120"/>
  <c r="D165" i="120"/>
  <c r="AH165" i="120"/>
  <c r="D167" i="120"/>
  <c r="AH167" i="120"/>
  <c r="D169" i="120"/>
  <c r="AH169" i="120"/>
  <c r="D171" i="120"/>
  <c r="AH171" i="120"/>
  <c r="AH180" i="120"/>
  <c r="J180" i="120"/>
  <c r="AH188" i="120"/>
  <c r="J188" i="120"/>
  <c r="AI32" i="119"/>
  <c r="AI44" i="119"/>
  <c r="AH75" i="119"/>
  <c r="AH95" i="119"/>
  <c r="M21" i="119"/>
  <c r="D38" i="119"/>
  <c r="J49" i="119"/>
  <c r="P49" i="119"/>
  <c r="J51" i="119"/>
  <c r="P51" i="119"/>
  <c r="J53" i="119"/>
  <c r="P53" i="119"/>
  <c r="J57" i="119"/>
  <c r="P57" i="119"/>
  <c r="J59" i="119"/>
  <c r="P59" i="119"/>
  <c r="J61" i="119"/>
  <c r="P61" i="119"/>
  <c r="J63" i="119"/>
  <c r="P63" i="119"/>
  <c r="J65" i="119"/>
  <c r="P65" i="119"/>
  <c r="J67" i="119"/>
  <c r="P67" i="119"/>
  <c r="AH70" i="119"/>
  <c r="D70" i="119"/>
  <c r="AH74" i="119"/>
  <c r="D74" i="119"/>
  <c r="J77" i="119"/>
  <c r="P77" i="119"/>
  <c r="V78" i="119"/>
  <c r="AB78" i="119"/>
  <c r="AH82" i="119"/>
  <c r="D82" i="119"/>
  <c r="P85" i="119"/>
  <c r="AB86" i="119"/>
  <c r="V90" i="119"/>
  <c r="AB90" i="119"/>
  <c r="AH94" i="119"/>
  <c r="D94" i="119"/>
  <c r="P97" i="119"/>
  <c r="P99" i="119"/>
  <c r="P101" i="119"/>
  <c r="P103" i="119"/>
  <c r="AH108" i="119"/>
  <c r="P115" i="119"/>
  <c r="AH115" i="119"/>
  <c r="AH120" i="119"/>
  <c r="D120" i="119"/>
  <c r="AB125" i="119"/>
  <c r="AH125" i="119"/>
  <c r="AH84" i="119"/>
  <c r="D84" i="119"/>
  <c r="AH96" i="119"/>
  <c r="D96" i="119"/>
  <c r="AH107" i="119"/>
  <c r="AH124" i="119"/>
  <c r="AH140" i="119"/>
  <c r="D140" i="119"/>
  <c r="AH171" i="119"/>
  <c r="AH23" i="119"/>
  <c r="AH25" i="119"/>
  <c r="AH27" i="119"/>
  <c r="AH29" i="119"/>
  <c r="AH31" i="119"/>
  <c r="AH33" i="119"/>
  <c r="AH35" i="119"/>
  <c r="AH39" i="119"/>
  <c r="AH41" i="119"/>
  <c r="AH43" i="119"/>
  <c r="AH45" i="119"/>
  <c r="AH47" i="119"/>
  <c r="AB48" i="119"/>
  <c r="AB50" i="119"/>
  <c r="AB52" i="119"/>
  <c r="AB56" i="119"/>
  <c r="AB58" i="119"/>
  <c r="AB60" i="119"/>
  <c r="AB62" i="119"/>
  <c r="AB64" i="119"/>
  <c r="AB66" i="119"/>
  <c r="P69" i="119"/>
  <c r="AB70" i="119"/>
  <c r="P73" i="119"/>
  <c r="AB74" i="119"/>
  <c r="AH77" i="119"/>
  <c r="AH78" i="119"/>
  <c r="D78" i="119"/>
  <c r="P81" i="119"/>
  <c r="AB82" i="119"/>
  <c r="AH85" i="119"/>
  <c r="AH86" i="119"/>
  <c r="D86" i="119"/>
  <c r="AH90" i="119"/>
  <c r="D90" i="119"/>
  <c r="P93" i="119"/>
  <c r="AB94" i="119"/>
  <c r="AH97" i="119"/>
  <c r="AH99" i="119"/>
  <c r="AH101" i="119"/>
  <c r="AH103" i="119"/>
  <c r="AB108" i="119"/>
  <c r="D137" i="119"/>
  <c r="AH137" i="119"/>
  <c r="AH76" i="119"/>
  <c r="D76" i="119"/>
  <c r="AH83" i="119"/>
  <c r="AH119" i="119"/>
  <c r="AI21" i="119"/>
  <c r="D50" i="119"/>
  <c r="AH50" i="119"/>
  <c r="D52" i="119"/>
  <c r="AH52" i="119"/>
  <c r="D56" i="119"/>
  <c r="AH56" i="119"/>
  <c r="D58" i="119"/>
  <c r="AH58" i="119"/>
  <c r="D60" i="119"/>
  <c r="AH60" i="119"/>
  <c r="D62" i="119"/>
  <c r="AH62" i="119"/>
  <c r="D64" i="119"/>
  <c r="AH64" i="119"/>
  <c r="D66" i="119"/>
  <c r="AH66" i="119"/>
  <c r="AH68" i="119"/>
  <c r="D68" i="119"/>
  <c r="P75" i="119"/>
  <c r="AB76" i="119"/>
  <c r="AH79" i="119"/>
  <c r="AH80" i="119"/>
  <c r="D80" i="119"/>
  <c r="P83" i="119"/>
  <c r="AB84" i="119"/>
  <c r="AH87" i="119"/>
  <c r="AH91" i="119"/>
  <c r="AH92" i="119"/>
  <c r="D92" i="119"/>
  <c r="P95" i="119"/>
  <c r="AB96" i="119"/>
  <c r="AB98" i="119"/>
  <c r="AB100" i="119"/>
  <c r="AB102" i="119"/>
  <c r="AB104" i="119"/>
  <c r="P107" i="119"/>
  <c r="D129" i="119"/>
  <c r="AH129" i="119"/>
  <c r="AB133" i="119"/>
  <c r="AH133" i="119"/>
  <c r="D154" i="119"/>
  <c r="AH154" i="119"/>
  <c r="D98" i="119"/>
  <c r="D100" i="119"/>
  <c r="D102" i="119"/>
  <c r="D104" i="119"/>
  <c r="D108" i="119"/>
  <c r="D110" i="119"/>
  <c r="AH110" i="119"/>
  <c r="AH112" i="119"/>
  <c r="D112" i="119"/>
  <c r="P113" i="119"/>
  <c r="AB114" i="119"/>
  <c r="AH118" i="119"/>
  <c r="D118" i="119"/>
  <c r="P121" i="119"/>
  <c r="AI123" i="119"/>
  <c r="G123" i="119"/>
  <c r="S123" i="119"/>
  <c r="J126" i="119"/>
  <c r="V127" i="119"/>
  <c r="AH130" i="119"/>
  <c r="J134" i="119"/>
  <c r="V135" i="119"/>
  <c r="V142" i="119"/>
  <c r="Y140" i="119"/>
  <c r="AH151" i="119"/>
  <c r="D151" i="119"/>
  <c r="D182" i="119"/>
  <c r="AH182" i="119"/>
  <c r="AH113" i="119"/>
  <c r="AH114" i="119"/>
  <c r="D114" i="119"/>
  <c r="P117" i="119"/>
  <c r="AB118" i="119"/>
  <c r="AH121" i="119"/>
  <c r="M123" i="119"/>
  <c r="AE123" i="119"/>
  <c r="J130" i="119"/>
  <c r="V131" i="119"/>
  <c r="D142" i="119"/>
  <c r="AB144" i="119"/>
  <c r="D178" i="119"/>
  <c r="AH178" i="119"/>
  <c r="D186" i="119"/>
  <c r="AH186" i="119"/>
  <c r="AB110" i="119"/>
  <c r="AB112" i="119"/>
  <c r="AH116" i="119"/>
  <c r="D116" i="119"/>
  <c r="AI116" i="119" s="1"/>
  <c r="P119" i="119"/>
  <c r="AB120" i="119"/>
  <c r="J124" i="119"/>
  <c r="Y123" i="119"/>
  <c r="V125" i="119"/>
  <c r="AH127" i="119"/>
  <c r="AH128" i="119"/>
  <c r="J132" i="119"/>
  <c r="V133" i="119"/>
  <c r="AH135" i="119"/>
  <c r="AH136" i="119"/>
  <c r="AH141" i="119"/>
  <c r="M140" i="119"/>
  <c r="J145" i="119"/>
  <c r="J142" i="119"/>
  <c r="D143" i="119"/>
  <c r="AH146" i="119"/>
  <c r="AH147" i="119"/>
  <c r="V147" i="119"/>
  <c r="AH148" i="119"/>
  <c r="D150" i="119"/>
  <c r="J150" i="119"/>
  <c r="D158" i="119"/>
  <c r="AH158" i="119"/>
  <c r="D162" i="119"/>
  <c r="AH162" i="119"/>
  <c r="D166" i="119"/>
  <c r="AH166" i="119"/>
  <c r="D170" i="119"/>
  <c r="AH170" i="119"/>
  <c r="AI174" i="119"/>
  <c r="AH142" i="119"/>
  <c r="V143" i="119"/>
  <c r="J146" i="119"/>
  <c r="J148" i="119"/>
  <c r="V149" i="119"/>
  <c r="Y157" i="119"/>
  <c r="V158" i="119"/>
  <c r="D160" i="119"/>
  <c r="AH160" i="119"/>
  <c r="D164" i="119"/>
  <c r="AH164" i="119"/>
  <c r="D168" i="119"/>
  <c r="AH168" i="119"/>
  <c r="D172" i="119"/>
  <c r="AH172" i="119"/>
  <c r="AH144" i="119"/>
  <c r="V145" i="119"/>
  <c r="AH149" i="119"/>
  <c r="D152" i="119"/>
  <c r="AH152" i="119"/>
  <c r="AH157" i="119"/>
  <c r="D157" i="119"/>
  <c r="J175" i="119"/>
  <c r="M174" i="119"/>
  <c r="Y174" i="119"/>
  <c r="D176" i="119"/>
  <c r="AH176" i="119"/>
  <c r="D180" i="119"/>
  <c r="AH180" i="119"/>
  <c r="D184" i="119"/>
  <c r="AH184" i="119"/>
  <c r="D188" i="119"/>
  <c r="AH188" i="119"/>
  <c r="D174" i="119"/>
  <c r="AH52" i="118"/>
  <c r="AH55" i="118"/>
  <c r="D55" i="118"/>
  <c r="AH58" i="118"/>
  <c r="AH23" i="118"/>
  <c r="AH25" i="118"/>
  <c r="AH27" i="118"/>
  <c r="AH29" i="118"/>
  <c r="AH31" i="118"/>
  <c r="AH33" i="118"/>
  <c r="AH35" i="118"/>
  <c r="AH39" i="118"/>
  <c r="AH41" i="118"/>
  <c r="AH43" i="118"/>
  <c r="AH45" i="118"/>
  <c r="AH47" i="118"/>
  <c r="AH49" i="118"/>
  <c r="AH53" i="118"/>
  <c r="AH59" i="118"/>
  <c r="V60" i="118"/>
  <c r="AH60" i="118"/>
  <c r="J63" i="118"/>
  <c r="J67" i="118"/>
  <c r="D68" i="118"/>
  <c r="AH68" i="118"/>
  <c r="V68" i="118"/>
  <c r="V74" i="118"/>
  <c r="V76" i="118"/>
  <c r="J91" i="118"/>
  <c r="AH95" i="118"/>
  <c r="AH103" i="118"/>
  <c r="AH180" i="118"/>
  <c r="AI21" i="118"/>
  <c r="D51" i="118"/>
  <c r="J51" i="118"/>
  <c r="D57" i="118"/>
  <c r="J57" i="118"/>
  <c r="AH61" i="118"/>
  <c r="V62" i="118"/>
  <c r="D65" i="118"/>
  <c r="J65" i="118"/>
  <c r="D66" i="118"/>
  <c r="AH73" i="118"/>
  <c r="AH75" i="118"/>
  <c r="P87" i="118"/>
  <c r="AH87" i="118"/>
  <c r="P90" i="118"/>
  <c r="AH121" i="118"/>
  <c r="J121" i="118"/>
  <c r="J69" i="118"/>
  <c r="AH69" i="118"/>
  <c r="D78" i="118"/>
  <c r="AH78" i="118"/>
  <c r="J81" i="118"/>
  <c r="AH85" i="118"/>
  <c r="AH89" i="118"/>
  <c r="D89" i="118"/>
  <c r="D96" i="118"/>
  <c r="AH96" i="118"/>
  <c r="D104" i="118"/>
  <c r="AH104" i="118"/>
  <c r="G21" i="118"/>
  <c r="M21" i="118"/>
  <c r="AE21" i="118"/>
  <c r="J22" i="118"/>
  <c r="J24" i="118"/>
  <c r="J26" i="118"/>
  <c r="J28" i="118"/>
  <c r="J30" i="118"/>
  <c r="J32" i="118"/>
  <c r="J34" i="118"/>
  <c r="AI34" i="118" s="1"/>
  <c r="J36" i="118"/>
  <c r="D38" i="118"/>
  <c r="J40" i="118"/>
  <c r="J42" i="118"/>
  <c r="J44" i="118"/>
  <c r="J46" i="118"/>
  <c r="J48" i="118"/>
  <c r="AI48" i="118" s="1"/>
  <c r="J50" i="118"/>
  <c r="D53" i="118"/>
  <c r="D59" i="118"/>
  <c r="AH63" i="118"/>
  <c r="P79" i="118"/>
  <c r="AH79" i="118"/>
  <c r="D86" i="118"/>
  <c r="AH86" i="118"/>
  <c r="P97" i="118"/>
  <c r="AH97" i="118"/>
  <c r="AH143" i="118"/>
  <c r="P143" i="118"/>
  <c r="D70" i="118"/>
  <c r="AH70" i="118"/>
  <c r="P73" i="118"/>
  <c r="P75" i="118"/>
  <c r="P77" i="118"/>
  <c r="AH82" i="118"/>
  <c r="AH83" i="118"/>
  <c r="V84" i="118"/>
  <c r="P85" i="118"/>
  <c r="AH92" i="118"/>
  <c r="AH93" i="118"/>
  <c r="V94" i="118"/>
  <c r="P95" i="118"/>
  <c r="AH101" i="118"/>
  <c r="V102" i="118"/>
  <c r="P103" i="118"/>
  <c r="AH135" i="118"/>
  <c r="P135" i="118"/>
  <c r="AH164" i="118"/>
  <c r="P69" i="118"/>
  <c r="V82" i="118"/>
  <c r="P83" i="118"/>
  <c r="V92" i="118"/>
  <c r="P93" i="118"/>
  <c r="V100" i="118"/>
  <c r="P101" i="118"/>
  <c r="D126" i="118"/>
  <c r="AH126" i="118"/>
  <c r="P129" i="118"/>
  <c r="AH129" i="118"/>
  <c r="P147" i="118"/>
  <c r="S140" i="118"/>
  <c r="D162" i="118"/>
  <c r="G157" i="118"/>
  <c r="AH172" i="118"/>
  <c r="AB74" i="118"/>
  <c r="AB76" i="118"/>
  <c r="V80" i="118"/>
  <c r="P81" i="118"/>
  <c r="V90" i="118"/>
  <c r="P91" i="118"/>
  <c r="V98" i="118"/>
  <c r="P99" i="118"/>
  <c r="D107" i="118"/>
  <c r="AH107" i="118"/>
  <c r="P108" i="118"/>
  <c r="AH109" i="118"/>
  <c r="AH111" i="118"/>
  <c r="AH113" i="118"/>
  <c r="AB115" i="118"/>
  <c r="AH125" i="118"/>
  <c r="AE157" i="118"/>
  <c r="AB78" i="118"/>
  <c r="AB80" i="118"/>
  <c r="AB82" i="118"/>
  <c r="AB84" i="118"/>
  <c r="AB86" i="118"/>
  <c r="AB90" i="118"/>
  <c r="AB92" i="118"/>
  <c r="AB94" i="118"/>
  <c r="AB96" i="118"/>
  <c r="AB98" i="118"/>
  <c r="AB100" i="118"/>
  <c r="AB102" i="118"/>
  <c r="AB104" i="118"/>
  <c r="D108" i="118"/>
  <c r="AH108" i="118"/>
  <c r="D110" i="118"/>
  <c r="AH110" i="118"/>
  <c r="D112" i="118"/>
  <c r="AH112" i="118"/>
  <c r="D114" i="118"/>
  <c r="AH114" i="118"/>
  <c r="AH119" i="118"/>
  <c r="J119" i="118"/>
  <c r="V120" i="118"/>
  <c r="D124" i="118"/>
  <c r="AH124" i="118"/>
  <c r="P127" i="118"/>
  <c r="AB128" i="118"/>
  <c r="D132" i="118"/>
  <c r="AH132" i="118"/>
  <c r="D134" i="118"/>
  <c r="AH134" i="118"/>
  <c r="D138" i="118"/>
  <c r="AH138" i="118"/>
  <c r="J141" i="118"/>
  <c r="M140" i="118"/>
  <c r="D142" i="118"/>
  <c r="AH142" i="118"/>
  <c r="P146" i="118"/>
  <c r="AH146" i="118"/>
  <c r="P150" i="118"/>
  <c r="AH150" i="118"/>
  <c r="P154" i="118"/>
  <c r="AH154" i="118"/>
  <c r="AH162" i="118"/>
  <c r="AH170" i="118"/>
  <c r="G174" i="118"/>
  <c r="AH178" i="118"/>
  <c r="AH186" i="118"/>
  <c r="AH115" i="118"/>
  <c r="J115" i="118"/>
  <c r="V116" i="118"/>
  <c r="AH118" i="118"/>
  <c r="AB124" i="118"/>
  <c r="S123" i="118"/>
  <c r="AH127" i="118"/>
  <c r="D128" i="118"/>
  <c r="AH128" i="118"/>
  <c r="P131" i="118"/>
  <c r="AB132" i="118"/>
  <c r="D136" i="118"/>
  <c r="AH136" i="118"/>
  <c r="AI140" i="118"/>
  <c r="V142" i="118"/>
  <c r="Y140" i="118"/>
  <c r="D144" i="118"/>
  <c r="AH144" i="118"/>
  <c r="P148" i="118"/>
  <c r="AH148" i="118"/>
  <c r="P152" i="118"/>
  <c r="AH152" i="118"/>
  <c r="AH158" i="118"/>
  <c r="AH166" i="118"/>
  <c r="AH182" i="118"/>
  <c r="V189" i="118"/>
  <c r="AH189" i="118"/>
  <c r="AH117" i="118"/>
  <c r="J117" i="118"/>
  <c r="G123" i="118"/>
  <c r="Y123" i="118"/>
  <c r="D130" i="118"/>
  <c r="AH130" i="118"/>
  <c r="AH133" i="118"/>
  <c r="P133" i="118"/>
  <c r="AH137" i="118"/>
  <c r="P137" i="118"/>
  <c r="AH141" i="118"/>
  <c r="P141" i="118"/>
  <c r="AH145" i="118"/>
  <c r="P145" i="118"/>
  <c r="AH160" i="118"/>
  <c r="AH168" i="118"/>
  <c r="AH176" i="118"/>
  <c r="AH184" i="118"/>
  <c r="D140" i="118"/>
  <c r="AB159" i="118"/>
  <c r="AB161" i="118"/>
  <c r="AB163" i="118"/>
  <c r="AB165" i="118"/>
  <c r="AB167" i="118"/>
  <c r="AB169" i="118"/>
  <c r="AB171" i="118"/>
  <c r="S174" i="118"/>
  <c r="AB175" i="118"/>
  <c r="AB177" i="118"/>
  <c r="AB179" i="118"/>
  <c r="AB181" i="118"/>
  <c r="AB183" i="118"/>
  <c r="AB185" i="118"/>
  <c r="AH147" i="118"/>
  <c r="AH149" i="118"/>
  <c r="AH151" i="118"/>
  <c r="AH153" i="118"/>
  <c r="AH155" i="118"/>
  <c r="AH188" i="118"/>
  <c r="J188" i="118"/>
  <c r="AH43" i="117"/>
  <c r="AH51" i="117"/>
  <c r="AH61" i="117"/>
  <c r="P61" i="117"/>
  <c r="AH73" i="117"/>
  <c r="P73" i="117"/>
  <c r="D107" i="117"/>
  <c r="AH107" i="117"/>
  <c r="V129" i="117"/>
  <c r="AH129" i="117"/>
  <c r="M191" i="117"/>
  <c r="S191" i="117"/>
  <c r="Y191" i="117"/>
  <c r="AE191" i="117"/>
  <c r="J34" i="117"/>
  <c r="D35" i="117"/>
  <c r="J40" i="117"/>
  <c r="D41" i="117"/>
  <c r="D46" i="117"/>
  <c r="AH46" i="117"/>
  <c r="P49" i="117"/>
  <c r="AB50" i="117"/>
  <c r="AH53" i="117"/>
  <c r="P53" i="117"/>
  <c r="V56" i="117"/>
  <c r="D58" i="117"/>
  <c r="AH58" i="117"/>
  <c r="D62" i="117"/>
  <c r="AH62" i="117"/>
  <c r="D66" i="117"/>
  <c r="AH66" i="117"/>
  <c r="D70" i="117"/>
  <c r="AH70" i="117"/>
  <c r="J73" i="117"/>
  <c r="D74" i="117"/>
  <c r="AH74" i="117"/>
  <c r="D78" i="117"/>
  <c r="AH78" i="117"/>
  <c r="D82" i="117"/>
  <c r="AH82" i="117"/>
  <c r="P86" i="117"/>
  <c r="P118" i="117"/>
  <c r="AH118" i="117"/>
  <c r="AH128" i="117"/>
  <c r="D128" i="117"/>
  <c r="AH140" i="117"/>
  <c r="D140" i="117"/>
  <c r="AH24" i="117"/>
  <c r="AH28" i="117"/>
  <c r="AH32" i="117"/>
  <c r="AH65" i="117"/>
  <c r="P65" i="117"/>
  <c r="AH77" i="117"/>
  <c r="P77" i="117"/>
  <c r="AH81" i="117"/>
  <c r="P81" i="117"/>
  <c r="J90" i="117"/>
  <c r="V22" i="117"/>
  <c r="J23" i="117"/>
  <c r="J25" i="117"/>
  <c r="V26" i="117"/>
  <c r="J27" i="117"/>
  <c r="J29" i="117"/>
  <c r="V30" i="117"/>
  <c r="J31" i="117"/>
  <c r="J33" i="117"/>
  <c r="D36" i="117"/>
  <c r="D42" i="117"/>
  <c r="AH47" i="117"/>
  <c r="D48" i="117"/>
  <c r="AH48" i="117"/>
  <c r="AH55" i="117"/>
  <c r="D55" i="117"/>
  <c r="AH59" i="117"/>
  <c r="P59" i="117"/>
  <c r="AH63" i="117"/>
  <c r="P63" i="117"/>
  <c r="AH67" i="117"/>
  <c r="P67" i="117"/>
  <c r="AH75" i="117"/>
  <c r="P75" i="117"/>
  <c r="AH79" i="117"/>
  <c r="P79" i="117"/>
  <c r="AH83" i="117"/>
  <c r="P83" i="117"/>
  <c r="AI89" i="117"/>
  <c r="AH93" i="117"/>
  <c r="D93" i="117"/>
  <c r="D103" i="117"/>
  <c r="AH103" i="117"/>
  <c r="D115" i="117"/>
  <c r="AH115" i="117"/>
  <c r="D44" i="117"/>
  <c r="AH44" i="117"/>
  <c r="D52" i="117"/>
  <c r="AH52" i="117"/>
  <c r="AH57" i="117"/>
  <c r="P57" i="117"/>
  <c r="AH69" i="117"/>
  <c r="P69" i="117"/>
  <c r="P22" i="117"/>
  <c r="AH34" i="117"/>
  <c r="V35" i="117"/>
  <c r="AH38" i="117"/>
  <c r="D38" i="117"/>
  <c r="AH40" i="117"/>
  <c r="V41" i="117"/>
  <c r="P45" i="117"/>
  <c r="AB46" i="117"/>
  <c r="AH49" i="117"/>
  <c r="D50" i="117"/>
  <c r="AH50" i="117"/>
  <c r="D56" i="117"/>
  <c r="AH56" i="117"/>
  <c r="D60" i="117"/>
  <c r="AH60" i="117"/>
  <c r="D64" i="117"/>
  <c r="AH64" i="117"/>
  <c r="D68" i="117"/>
  <c r="AH68" i="117"/>
  <c r="AI72" i="117"/>
  <c r="V74" i="117"/>
  <c r="D76" i="117"/>
  <c r="AH76" i="117"/>
  <c r="D80" i="117"/>
  <c r="AH80" i="117"/>
  <c r="D84" i="117"/>
  <c r="AH84" i="117"/>
  <c r="AH87" i="117"/>
  <c r="D87" i="117"/>
  <c r="P98" i="117"/>
  <c r="AH98" i="117"/>
  <c r="AH102" i="117"/>
  <c r="P110" i="117"/>
  <c r="AH110" i="117"/>
  <c r="AH114" i="117"/>
  <c r="D72" i="117"/>
  <c r="D86" i="117"/>
  <c r="J91" i="117"/>
  <c r="D92" i="117"/>
  <c r="AH95" i="117"/>
  <c r="V96" i="117"/>
  <c r="D97" i="117"/>
  <c r="AH97" i="117"/>
  <c r="P100" i="117"/>
  <c r="AB101" i="117"/>
  <c r="AH104" i="117"/>
  <c r="AH108" i="117"/>
  <c r="D109" i="117"/>
  <c r="AH109" i="117"/>
  <c r="P112" i="117"/>
  <c r="AB113" i="117"/>
  <c r="AH116" i="117"/>
  <c r="D117" i="117"/>
  <c r="AH117" i="117"/>
  <c r="P120" i="117"/>
  <c r="AB121" i="117"/>
  <c r="D123" i="117"/>
  <c r="AH123" i="117"/>
  <c r="M123" i="117"/>
  <c r="AE123" i="117"/>
  <c r="AH137" i="117"/>
  <c r="AI140" i="117"/>
  <c r="AI141" i="117"/>
  <c r="AH85" i="117"/>
  <c r="J87" i="117"/>
  <c r="V90" i="117"/>
  <c r="J93" i="117"/>
  <c r="D99" i="117"/>
  <c r="AH99" i="117"/>
  <c r="P102" i="117"/>
  <c r="AB103" i="117"/>
  <c r="AB107" i="117"/>
  <c r="D111" i="117"/>
  <c r="AH111" i="117"/>
  <c r="P114" i="117"/>
  <c r="AB115" i="117"/>
  <c r="D119" i="117"/>
  <c r="AH119" i="117"/>
  <c r="AI123" i="117"/>
  <c r="J124" i="117"/>
  <c r="AH136" i="117"/>
  <c r="D136" i="117"/>
  <c r="AH89" i="117"/>
  <c r="D89" i="117"/>
  <c r="AH91" i="117"/>
  <c r="AH100" i="117"/>
  <c r="D101" i="117"/>
  <c r="AH101" i="117"/>
  <c r="AH112" i="117"/>
  <c r="D113" i="117"/>
  <c r="AH113" i="117"/>
  <c r="AH120" i="117"/>
  <c r="D121" i="117"/>
  <c r="AH121" i="117"/>
  <c r="AH145" i="117"/>
  <c r="D145" i="117"/>
  <c r="G123" i="117"/>
  <c r="Y123" i="117"/>
  <c r="J126" i="117"/>
  <c r="D127" i="117"/>
  <c r="AH130" i="117"/>
  <c r="V131" i="117"/>
  <c r="J134" i="117"/>
  <c r="D135" i="117"/>
  <c r="AH138" i="117"/>
  <c r="AH143" i="117"/>
  <c r="D143" i="117"/>
  <c r="D146" i="117"/>
  <c r="AH147" i="117"/>
  <c r="AH124" i="117"/>
  <c r="AH132" i="117"/>
  <c r="AH141" i="117"/>
  <c r="S140" i="117"/>
  <c r="D148" i="117"/>
  <c r="AH148" i="117"/>
  <c r="AH151" i="117"/>
  <c r="D158" i="117"/>
  <c r="AH158" i="117"/>
  <c r="G157" i="117"/>
  <c r="S123" i="117"/>
  <c r="AH126" i="117"/>
  <c r="AH134" i="117"/>
  <c r="M140" i="117"/>
  <c r="AE140" i="117"/>
  <c r="AH144" i="117"/>
  <c r="D152" i="117"/>
  <c r="AH152" i="117"/>
  <c r="AB159" i="117"/>
  <c r="AE157" i="117"/>
  <c r="D166" i="117"/>
  <c r="AH166" i="117"/>
  <c r="D180" i="117"/>
  <c r="AH180" i="117"/>
  <c r="Y140" i="117"/>
  <c r="J143" i="117"/>
  <c r="AH149" i="117"/>
  <c r="J153" i="117"/>
  <c r="V154" i="117"/>
  <c r="S157" i="117"/>
  <c r="D159" i="117"/>
  <c r="J159" i="117"/>
  <c r="V160" i="117"/>
  <c r="AH162" i="117"/>
  <c r="AH163" i="117"/>
  <c r="J167" i="117"/>
  <c r="V168" i="117"/>
  <c r="AH170" i="117"/>
  <c r="AH171" i="117"/>
  <c r="M174" i="117"/>
  <c r="AE174" i="117"/>
  <c r="AH176" i="117"/>
  <c r="AH177" i="117"/>
  <c r="J181" i="117"/>
  <c r="D182" i="117"/>
  <c r="AH182" i="117"/>
  <c r="V182" i="117"/>
  <c r="J183" i="117"/>
  <c r="D184" i="117"/>
  <c r="AH184" i="117"/>
  <c r="V184" i="117"/>
  <c r="J185" i="117"/>
  <c r="D186" i="117"/>
  <c r="AH186" i="117"/>
  <c r="V186" i="117"/>
  <c r="J187" i="117"/>
  <c r="D188" i="117"/>
  <c r="AH188" i="117"/>
  <c r="V188" i="117"/>
  <c r="J189" i="117"/>
  <c r="AH157" i="117"/>
  <c r="D157" i="117"/>
  <c r="AH165" i="117"/>
  <c r="Y174" i="117"/>
  <c r="AH179" i="117"/>
  <c r="J149" i="117"/>
  <c r="V150" i="117"/>
  <c r="J163" i="117"/>
  <c r="V164" i="117"/>
  <c r="J171" i="117"/>
  <c r="V172" i="117"/>
  <c r="AI174" i="117"/>
  <c r="G174" i="117"/>
  <c r="S174" i="117"/>
  <c r="J177" i="117"/>
  <c r="V178" i="117"/>
  <c r="AH24" i="116"/>
  <c r="AH28" i="116"/>
  <c r="AH34" i="116"/>
  <c r="AH76" i="116"/>
  <c r="D76" i="116"/>
  <c r="D21" i="116"/>
  <c r="D22" i="116"/>
  <c r="P22" i="116"/>
  <c r="AH22" i="116"/>
  <c r="AB24" i="116"/>
  <c r="AB26" i="116"/>
  <c r="AB28" i="116"/>
  <c r="AB30" i="116"/>
  <c r="AB32" i="116"/>
  <c r="AB34" i="116"/>
  <c r="AB36" i="116"/>
  <c r="P42" i="116"/>
  <c r="D43" i="116"/>
  <c r="D47" i="116"/>
  <c r="AB47" i="116"/>
  <c r="AH50" i="116"/>
  <c r="AH52" i="116"/>
  <c r="AH55" i="116"/>
  <c r="D55" i="116"/>
  <c r="AH57" i="116"/>
  <c r="AH61" i="116"/>
  <c r="D61" i="116"/>
  <c r="AI72" i="116"/>
  <c r="AH80" i="116"/>
  <c r="D80" i="116"/>
  <c r="AH98" i="116"/>
  <c r="D98" i="116"/>
  <c r="AH106" i="116"/>
  <c r="D106" i="116"/>
  <c r="P125" i="116"/>
  <c r="S123" i="116"/>
  <c r="AH26" i="116"/>
  <c r="S21" i="116"/>
  <c r="AE21" i="116"/>
  <c r="D24" i="116"/>
  <c r="D26" i="116"/>
  <c r="D28" i="116"/>
  <c r="D30" i="116"/>
  <c r="D32" i="116"/>
  <c r="D34" i="116"/>
  <c r="D36" i="116"/>
  <c r="AH40" i="116"/>
  <c r="AH69" i="116"/>
  <c r="D69" i="116"/>
  <c r="AH90" i="116"/>
  <c r="D90" i="116"/>
  <c r="AH113" i="116"/>
  <c r="D113" i="116"/>
  <c r="AH118" i="116"/>
  <c r="D118" i="116"/>
  <c r="S140" i="116"/>
  <c r="AH170" i="116"/>
  <c r="AH30" i="116"/>
  <c r="AH36" i="116"/>
  <c r="AH94" i="116"/>
  <c r="D94" i="116"/>
  <c r="AB22" i="116"/>
  <c r="AH38" i="116"/>
  <c r="J38" i="116"/>
  <c r="D39" i="116"/>
  <c r="AH42" i="116"/>
  <c r="P44" i="116"/>
  <c r="D48" i="116"/>
  <c r="AH51" i="116"/>
  <c r="AH65" i="116"/>
  <c r="D65" i="116"/>
  <c r="AH84" i="116"/>
  <c r="D84" i="116"/>
  <c r="AH102" i="116"/>
  <c r="D102" i="116"/>
  <c r="V107" i="116"/>
  <c r="AH109" i="116"/>
  <c r="D109" i="116"/>
  <c r="D151" i="116"/>
  <c r="AH151" i="116"/>
  <c r="V153" i="116"/>
  <c r="Y140" i="116"/>
  <c r="P154" i="116"/>
  <c r="AH154" i="116"/>
  <c r="AH59" i="116"/>
  <c r="AH63" i="116"/>
  <c r="AH67" i="116"/>
  <c r="AH74" i="116"/>
  <c r="AH78" i="116"/>
  <c r="AH82" i="116"/>
  <c r="AH86" i="116"/>
  <c r="AH92" i="116"/>
  <c r="AH96" i="116"/>
  <c r="AH100" i="116"/>
  <c r="AH104" i="116"/>
  <c r="AH107" i="116"/>
  <c r="AH111" i="116"/>
  <c r="P174" i="116"/>
  <c r="AH174" i="116"/>
  <c r="J41" i="116"/>
  <c r="AH45" i="116"/>
  <c r="V46" i="116"/>
  <c r="AH46" i="116"/>
  <c r="J49" i="116"/>
  <c r="AH53" i="116"/>
  <c r="AH58" i="116"/>
  <c r="AH62" i="116"/>
  <c r="AH66" i="116"/>
  <c r="AH70" i="116"/>
  <c r="AH73" i="116"/>
  <c r="J75" i="116"/>
  <c r="V76" i="116"/>
  <c r="AH77" i="116"/>
  <c r="J79" i="116"/>
  <c r="V80" i="116"/>
  <c r="AH81" i="116"/>
  <c r="J83" i="116"/>
  <c r="V84" i="116"/>
  <c r="AH85" i="116"/>
  <c r="J87" i="116"/>
  <c r="AH89" i="116"/>
  <c r="D89" i="116"/>
  <c r="V90" i="116"/>
  <c r="AH91" i="116"/>
  <c r="J93" i="116"/>
  <c r="V94" i="116"/>
  <c r="AH95" i="116"/>
  <c r="J97" i="116"/>
  <c r="V98" i="116"/>
  <c r="AH99" i="116"/>
  <c r="J101" i="116"/>
  <c r="V102" i="116"/>
  <c r="AH103" i="116"/>
  <c r="AH110" i="116"/>
  <c r="AH114" i="116"/>
  <c r="AH125" i="116"/>
  <c r="AH132" i="116"/>
  <c r="AH133" i="116"/>
  <c r="AH142" i="116"/>
  <c r="AH143" i="116"/>
  <c r="AE157" i="116"/>
  <c r="AH162" i="116"/>
  <c r="G191" i="116"/>
  <c r="M191" i="116"/>
  <c r="S191" i="116"/>
  <c r="Y191" i="116"/>
  <c r="AE191" i="116"/>
  <c r="AH41" i="116"/>
  <c r="V42" i="116"/>
  <c r="D45" i="116"/>
  <c r="J45" i="116"/>
  <c r="AH49" i="116"/>
  <c r="V50" i="116"/>
  <c r="D53" i="116"/>
  <c r="J53" i="116"/>
  <c r="AH56" i="116"/>
  <c r="D58" i="116"/>
  <c r="AH60" i="116"/>
  <c r="D62" i="116"/>
  <c r="AH64" i="116"/>
  <c r="D66" i="116"/>
  <c r="AH68" i="116"/>
  <c r="D70" i="116"/>
  <c r="AH72" i="116"/>
  <c r="D72" i="116"/>
  <c r="D73" i="116"/>
  <c r="J73" i="116"/>
  <c r="V73" i="116"/>
  <c r="V74" i="116"/>
  <c r="AH75" i="116"/>
  <c r="D77" i="116"/>
  <c r="J77" i="116"/>
  <c r="V78" i="116"/>
  <c r="AH79" i="116"/>
  <c r="D81" i="116"/>
  <c r="J81" i="116"/>
  <c r="V82" i="116"/>
  <c r="AH83" i="116"/>
  <c r="D85" i="116"/>
  <c r="J85" i="116"/>
  <c r="V86" i="116"/>
  <c r="AH87" i="116"/>
  <c r="J90" i="116"/>
  <c r="D91" i="116"/>
  <c r="J91" i="116"/>
  <c r="V92" i="116"/>
  <c r="AH93" i="116"/>
  <c r="D95" i="116"/>
  <c r="J95" i="116"/>
  <c r="V96" i="116"/>
  <c r="AH97" i="116"/>
  <c r="D99" i="116"/>
  <c r="J99" i="116"/>
  <c r="V100" i="116"/>
  <c r="AH101" i="116"/>
  <c r="D103" i="116"/>
  <c r="J103" i="116"/>
  <c r="V104" i="116"/>
  <c r="AH108" i="116"/>
  <c r="D110" i="116"/>
  <c r="AH112" i="116"/>
  <c r="D114" i="116"/>
  <c r="AH117" i="116"/>
  <c r="AH128" i="116"/>
  <c r="AH129" i="116"/>
  <c r="AH136" i="116"/>
  <c r="AH137" i="116"/>
  <c r="AH147" i="116"/>
  <c r="J116" i="116"/>
  <c r="AH120" i="116"/>
  <c r="V121" i="116"/>
  <c r="AH121" i="116"/>
  <c r="AH124" i="116"/>
  <c r="J127" i="116"/>
  <c r="J129" i="116"/>
  <c r="J131" i="116"/>
  <c r="J133" i="116"/>
  <c r="J135" i="116"/>
  <c r="J137" i="116"/>
  <c r="J141" i="116"/>
  <c r="J143" i="116"/>
  <c r="J145" i="116"/>
  <c r="J146" i="116"/>
  <c r="G157" i="116"/>
  <c r="D163" i="116"/>
  <c r="AH163" i="116"/>
  <c r="P166" i="116"/>
  <c r="AH166" i="116"/>
  <c r="AH116" i="116"/>
  <c r="V117" i="116"/>
  <c r="D120" i="116"/>
  <c r="J120" i="116"/>
  <c r="P124" i="116"/>
  <c r="P126" i="116"/>
  <c r="P128" i="116"/>
  <c r="P130" i="116"/>
  <c r="P132" i="116"/>
  <c r="P134" i="116"/>
  <c r="P136" i="116"/>
  <c r="P138" i="116"/>
  <c r="P142" i="116"/>
  <c r="P144" i="116"/>
  <c r="D149" i="116"/>
  <c r="AH149" i="116"/>
  <c r="AH150" i="116"/>
  <c r="P158" i="116"/>
  <c r="AH158" i="116"/>
  <c r="D171" i="116"/>
  <c r="AH171" i="116"/>
  <c r="AB147" i="116"/>
  <c r="AB149" i="116"/>
  <c r="AH152" i="116"/>
  <c r="D153" i="116"/>
  <c r="AH153" i="116"/>
  <c r="M157" i="116"/>
  <c r="Y157" i="116"/>
  <c r="P160" i="116"/>
  <c r="AB161" i="116"/>
  <c r="AH164" i="116"/>
  <c r="D165" i="116"/>
  <c r="AH165" i="116"/>
  <c r="P168" i="116"/>
  <c r="AB169" i="116"/>
  <c r="AH172" i="116"/>
  <c r="AH176" i="116"/>
  <c r="AH178" i="116"/>
  <c r="AH180" i="116"/>
  <c r="AH182" i="116"/>
  <c r="AH184" i="116"/>
  <c r="AH186" i="116"/>
  <c r="AH188" i="116"/>
  <c r="D155" i="116"/>
  <c r="AH155" i="116"/>
  <c r="D159" i="116"/>
  <c r="AI159" i="116" s="1"/>
  <c r="AH159" i="116"/>
  <c r="D167" i="116"/>
  <c r="AH167" i="116"/>
  <c r="AH192" i="116"/>
  <c r="B15" i="116" s="1"/>
  <c r="P146" i="116"/>
  <c r="P148" i="116"/>
  <c r="P152" i="116"/>
  <c r="AB153" i="116"/>
  <c r="AH160" i="116"/>
  <c r="D161" i="116"/>
  <c r="AH161" i="116"/>
  <c r="P164" i="116"/>
  <c r="AB165" i="116"/>
  <c r="AH168" i="116"/>
  <c r="D169" i="116"/>
  <c r="AH169" i="116"/>
  <c r="P172" i="116"/>
  <c r="P176" i="116"/>
  <c r="P178" i="116"/>
  <c r="P180" i="116"/>
  <c r="P182" i="116"/>
  <c r="P184" i="116"/>
  <c r="AI184" i="116" s="1"/>
  <c r="P186" i="116"/>
  <c r="P188" i="116"/>
  <c r="AH175" i="116"/>
  <c r="AH177" i="116"/>
  <c r="AH179" i="116"/>
  <c r="AH181" i="116"/>
  <c r="AH183" i="116"/>
  <c r="AH185" i="116"/>
  <c r="AH187" i="116"/>
  <c r="AH189" i="116"/>
  <c r="AH25" i="115"/>
  <c r="AH33" i="115"/>
  <c r="V39" i="115"/>
  <c r="AH39" i="115"/>
  <c r="J42" i="115"/>
  <c r="AH46" i="115"/>
  <c r="V47" i="115"/>
  <c r="AH47" i="115"/>
  <c r="J50" i="115"/>
  <c r="J56" i="115"/>
  <c r="V57" i="115"/>
  <c r="AH59" i="115"/>
  <c r="AH60" i="115"/>
  <c r="J64" i="115"/>
  <c r="V65" i="115"/>
  <c r="AH67" i="115"/>
  <c r="AH68" i="115"/>
  <c r="AH73" i="115"/>
  <c r="AH74" i="115"/>
  <c r="J78" i="115"/>
  <c r="AI78" i="115" s="1"/>
  <c r="V79" i="115"/>
  <c r="AI89" i="115"/>
  <c r="D21" i="115"/>
  <c r="D23" i="115"/>
  <c r="AH26" i="115"/>
  <c r="V27" i="115"/>
  <c r="J30" i="115"/>
  <c r="D31" i="115"/>
  <c r="AH34" i="115"/>
  <c r="V35" i="115"/>
  <c r="AH38" i="115"/>
  <c r="D38" i="115"/>
  <c r="AH40" i="115"/>
  <c r="V41" i="115"/>
  <c r="D44" i="115"/>
  <c r="J44" i="115"/>
  <c r="D45" i="115"/>
  <c r="AH48" i="115"/>
  <c r="V49" i="115"/>
  <c r="D52" i="115"/>
  <c r="J52" i="115"/>
  <c r="D53" i="115"/>
  <c r="AI55" i="115"/>
  <c r="J58" i="115"/>
  <c r="V59" i="115"/>
  <c r="AH61" i="115"/>
  <c r="AH62" i="115"/>
  <c r="J66" i="115"/>
  <c r="V67" i="115"/>
  <c r="AH69" i="115"/>
  <c r="AH70" i="115"/>
  <c r="V73" i="115"/>
  <c r="AH75" i="115"/>
  <c r="AH76" i="115"/>
  <c r="J80" i="115"/>
  <c r="AH81" i="115"/>
  <c r="D81" i="115"/>
  <c r="V81" i="115"/>
  <c r="J82" i="115"/>
  <c r="AH83" i="115"/>
  <c r="D83" i="115"/>
  <c r="V83" i="115"/>
  <c r="J84" i="115"/>
  <c r="AH85" i="115"/>
  <c r="D85" i="115"/>
  <c r="V85" i="115"/>
  <c r="J86" i="115"/>
  <c r="AH87" i="115"/>
  <c r="D87" i="115"/>
  <c r="V87" i="115"/>
  <c r="AI21" i="115"/>
  <c r="AH22" i="115"/>
  <c r="D24" i="115"/>
  <c r="AH28" i="115"/>
  <c r="D32" i="115"/>
  <c r="AH36" i="115"/>
  <c r="AH42" i="115"/>
  <c r="D46" i="115"/>
  <c r="AH50" i="115"/>
  <c r="AB56" i="115"/>
  <c r="AH63" i="115"/>
  <c r="AH77" i="115"/>
  <c r="G21" i="115"/>
  <c r="M21" i="115"/>
  <c r="S21" i="115"/>
  <c r="Y21" i="115"/>
  <c r="AE21" i="115"/>
  <c r="J22" i="115"/>
  <c r="AH30" i="115"/>
  <c r="AH72" i="115"/>
  <c r="D72" i="115"/>
  <c r="D91" i="115"/>
  <c r="AH92" i="115"/>
  <c r="D93" i="115"/>
  <c r="AH93" i="115"/>
  <c r="AH94" i="115"/>
  <c r="D95" i="115"/>
  <c r="AH95" i="115"/>
  <c r="AH96" i="115"/>
  <c r="D97" i="115"/>
  <c r="AH97" i="115"/>
  <c r="AH98" i="115"/>
  <c r="D99" i="115"/>
  <c r="AH99" i="115"/>
  <c r="AH100" i="115"/>
  <c r="D101" i="115"/>
  <c r="AH101" i="115"/>
  <c r="AH102" i="115"/>
  <c r="D103" i="115"/>
  <c r="AH103" i="115"/>
  <c r="AH104" i="115"/>
  <c r="D107" i="115"/>
  <c r="AH107" i="115"/>
  <c r="P110" i="115"/>
  <c r="AB111" i="115"/>
  <c r="AH114" i="115"/>
  <c r="D115" i="115"/>
  <c r="AH115" i="115"/>
  <c r="P118" i="115"/>
  <c r="AB119" i="115"/>
  <c r="AH123" i="115"/>
  <c r="D123" i="115"/>
  <c r="AH124" i="115"/>
  <c r="D124" i="115"/>
  <c r="V124" i="115"/>
  <c r="J125" i="115"/>
  <c r="AH126" i="115"/>
  <c r="D126" i="115"/>
  <c r="V126" i="115"/>
  <c r="J127" i="115"/>
  <c r="AH128" i="115"/>
  <c r="D128" i="115"/>
  <c r="V128" i="115"/>
  <c r="J129" i="115"/>
  <c r="AH130" i="115"/>
  <c r="D130" i="115"/>
  <c r="V130" i="115"/>
  <c r="J131" i="115"/>
  <c r="AH132" i="115"/>
  <c r="D132" i="115"/>
  <c r="V132" i="115"/>
  <c r="J133" i="115"/>
  <c r="AH134" i="115"/>
  <c r="D134" i="115"/>
  <c r="V134" i="115"/>
  <c r="J135" i="115"/>
  <c r="AH136" i="115"/>
  <c r="D136" i="115"/>
  <c r="V136" i="115"/>
  <c r="J137" i="115"/>
  <c r="AH138" i="115"/>
  <c r="D138" i="115"/>
  <c r="V138" i="115"/>
  <c r="P92" i="115"/>
  <c r="P94" i="115"/>
  <c r="P96" i="115"/>
  <c r="P98" i="115"/>
  <c r="P100" i="115"/>
  <c r="P102" i="115"/>
  <c r="P104" i="115"/>
  <c r="D109" i="115"/>
  <c r="AH109" i="115"/>
  <c r="P112" i="115"/>
  <c r="AB113" i="115"/>
  <c r="D117" i="115"/>
  <c r="AH117" i="115"/>
  <c r="P120" i="115"/>
  <c r="AB121" i="115"/>
  <c r="AH110" i="115"/>
  <c r="D111" i="115"/>
  <c r="AH111" i="115"/>
  <c r="AH118" i="115"/>
  <c r="D119" i="115"/>
  <c r="AH119" i="115"/>
  <c r="AB93" i="115"/>
  <c r="AB95" i="115"/>
  <c r="AB97" i="115"/>
  <c r="AB99" i="115"/>
  <c r="AB101" i="115"/>
  <c r="AB103" i="115"/>
  <c r="P108" i="115"/>
  <c r="AB109" i="115"/>
  <c r="AH112" i="115"/>
  <c r="D113" i="115"/>
  <c r="AH113" i="115"/>
  <c r="P116" i="115"/>
  <c r="AB117" i="115"/>
  <c r="AH120" i="115"/>
  <c r="D121" i="115"/>
  <c r="AH121" i="115"/>
  <c r="D142" i="115"/>
  <c r="D144" i="115"/>
  <c r="AH147" i="115"/>
  <c r="AH152" i="115"/>
  <c r="J152" i="115"/>
  <c r="V153" i="115"/>
  <c r="AH155" i="115"/>
  <c r="AH158" i="115"/>
  <c r="J158" i="115"/>
  <c r="V159" i="115"/>
  <c r="AH161" i="115"/>
  <c r="J166" i="115"/>
  <c r="V167" i="115"/>
  <c r="AH169" i="115"/>
  <c r="AH170" i="115"/>
  <c r="AH172" i="115"/>
  <c r="AH182" i="115"/>
  <c r="J182" i="115"/>
  <c r="D147" i="115"/>
  <c r="V147" i="115"/>
  <c r="AH149" i="115"/>
  <c r="AH154" i="115"/>
  <c r="J154" i="115"/>
  <c r="V155" i="115"/>
  <c r="AI157" i="115"/>
  <c r="G157" i="115"/>
  <c r="S157" i="115"/>
  <c r="AH160" i="115"/>
  <c r="J160" i="115"/>
  <c r="V161" i="115"/>
  <c r="AH163" i="115"/>
  <c r="J168" i="115"/>
  <c r="V169" i="115"/>
  <c r="AH171" i="115"/>
  <c r="G174" i="115"/>
  <c r="AE174" i="115"/>
  <c r="AH176" i="115"/>
  <c r="J176" i="115"/>
  <c r="AH177" i="115"/>
  <c r="AH184" i="115"/>
  <c r="J184" i="115"/>
  <c r="AH185" i="115"/>
  <c r="AH188" i="115"/>
  <c r="AH148" i="115"/>
  <c r="J148" i="115"/>
  <c r="AH162" i="115"/>
  <c r="J162" i="115"/>
  <c r="AH178" i="115"/>
  <c r="J178" i="115"/>
  <c r="AH186" i="115"/>
  <c r="J186" i="115"/>
  <c r="AH150" i="115"/>
  <c r="J150" i="115"/>
  <c r="V151" i="115"/>
  <c r="AH153" i="115"/>
  <c r="M157" i="115"/>
  <c r="AE157" i="115"/>
  <c r="Y157" i="115"/>
  <c r="AH159" i="115"/>
  <c r="AH164" i="115"/>
  <c r="J164" i="115"/>
  <c r="V165" i="115"/>
  <c r="AH167" i="115"/>
  <c r="S174" i="115"/>
  <c r="AH180" i="115"/>
  <c r="J180" i="115"/>
  <c r="D174" i="115"/>
  <c r="AH26" i="114"/>
  <c r="AH29" i="114"/>
  <c r="AH51" i="114"/>
  <c r="AH72" i="114"/>
  <c r="D72" i="114"/>
  <c r="AH86" i="114"/>
  <c r="D130" i="114"/>
  <c r="AH130" i="114"/>
  <c r="D138" i="114"/>
  <c r="AH138" i="114"/>
  <c r="AH152" i="114"/>
  <c r="V163" i="114"/>
  <c r="AH163" i="114"/>
  <c r="M191" i="114"/>
  <c r="Y191" i="114"/>
  <c r="AH30" i="114"/>
  <c r="V31" i="114"/>
  <c r="AH31" i="114"/>
  <c r="J34" i="114"/>
  <c r="J40" i="114"/>
  <c r="AH44" i="114"/>
  <c r="V45" i="114"/>
  <c r="AH45" i="114"/>
  <c r="J48" i="114"/>
  <c r="AH52" i="114"/>
  <c r="AH59" i="114"/>
  <c r="V61" i="114"/>
  <c r="J62" i="114"/>
  <c r="V65" i="114"/>
  <c r="J66" i="114"/>
  <c r="V69" i="114"/>
  <c r="J70" i="114"/>
  <c r="D75" i="114"/>
  <c r="AH75" i="114"/>
  <c r="D79" i="114"/>
  <c r="AH79" i="114"/>
  <c r="D83" i="114"/>
  <c r="AH83" i="114"/>
  <c r="AH94" i="114"/>
  <c r="V96" i="114"/>
  <c r="AH97" i="114"/>
  <c r="AH102" i="114"/>
  <c r="V104" i="114"/>
  <c r="AH112" i="114"/>
  <c r="AH120" i="114"/>
  <c r="AB178" i="114"/>
  <c r="AE174" i="114"/>
  <c r="P179" i="114"/>
  <c r="S174" i="114"/>
  <c r="D180" i="114"/>
  <c r="G174" i="114"/>
  <c r="V181" i="114"/>
  <c r="AH181" i="114"/>
  <c r="AH24" i="114"/>
  <c r="D63" i="114"/>
  <c r="AH63" i="114"/>
  <c r="V22" i="114"/>
  <c r="J23" i="114"/>
  <c r="J25" i="114"/>
  <c r="J27" i="114"/>
  <c r="AH32" i="114"/>
  <c r="D36" i="114"/>
  <c r="D42" i="114"/>
  <c r="D43" i="114"/>
  <c r="AH46" i="114"/>
  <c r="D50" i="114"/>
  <c r="D53" i="114"/>
  <c r="AH55" i="114"/>
  <c r="D55" i="114"/>
  <c r="D56" i="114"/>
  <c r="V56" i="114"/>
  <c r="AH58" i="114"/>
  <c r="D60" i="114"/>
  <c r="D61" i="114"/>
  <c r="AH61" i="114"/>
  <c r="D65" i="114"/>
  <c r="AH65" i="114"/>
  <c r="D69" i="114"/>
  <c r="AH69" i="114"/>
  <c r="AH107" i="114"/>
  <c r="P108" i="114"/>
  <c r="AI123" i="114"/>
  <c r="D126" i="114"/>
  <c r="AH126" i="114"/>
  <c r="D134" i="114"/>
  <c r="AH134" i="114"/>
  <c r="D67" i="114"/>
  <c r="AH67" i="114"/>
  <c r="AH74" i="114"/>
  <c r="AH78" i="114"/>
  <c r="AI21" i="114"/>
  <c r="AH28" i="114"/>
  <c r="D30" i="114"/>
  <c r="J30" i="114"/>
  <c r="AH34" i="114"/>
  <c r="V35" i="114"/>
  <c r="AH38" i="114"/>
  <c r="D38" i="114"/>
  <c r="AH40" i="114"/>
  <c r="V41" i="114"/>
  <c r="D44" i="114"/>
  <c r="J44" i="114"/>
  <c r="AH48" i="114"/>
  <c r="V49" i="114"/>
  <c r="D52" i="114"/>
  <c r="J52" i="114"/>
  <c r="V53" i="114"/>
  <c r="AH57" i="114"/>
  <c r="D59" i="114"/>
  <c r="V63" i="114"/>
  <c r="J64" i="114"/>
  <c r="V67" i="114"/>
  <c r="J68" i="114"/>
  <c r="D73" i="114"/>
  <c r="AH73" i="114"/>
  <c r="D77" i="114"/>
  <c r="AH77" i="114"/>
  <c r="D81" i="114"/>
  <c r="AH81" i="114"/>
  <c r="D85" i="114"/>
  <c r="AH85" i="114"/>
  <c r="AH87" i="114"/>
  <c r="AH90" i="114"/>
  <c r="V92" i="114"/>
  <c r="AH93" i="114"/>
  <c r="AH98" i="114"/>
  <c r="V100" i="114"/>
  <c r="AH101" i="114"/>
  <c r="AB109" i="114"/>
  <c r="AH116" i="114"/>
  <c r="V124" i="114"/>
  <c r="Y123" i="114"/>
  <c r="P87" i="114"/>
  <c r="P91" i="114"/>
  <c r="P93" i="114"/>
  <c r="P95" i="114"/>
  <c r="P97" i="114"/>
  <c r="P99" i="114"/>
  <c r="P101" i="114"/>
  <c r="P103" i="114"/>
  <c r="D110" i="114"/>
  <c r="D112" i="114"/>
  <c r="D114" i="114"/>
  <c r="D116" i="114"/>
  <c r="D118" i="114"/>
  <c r="D120" i="114"/>
  <c r="AH123" i="114"/>
  <c r="D123" i="114"/>
  <c r="AI140" i="114"/>
  <c r="D144" i="114"/>
  <c r="AH144" i="114"/>
  <c r="AH154" i="114"/>
  <c r="J154" i="114"/>
  <c r="AH172" i="114"/>
  <c r="J172" i="114"/>
  <c r="D124" i="114"/>
  <c r="AH124" i="114"/>
  <c r="D128" i="114"/>
  <c r="AH128" i="114"/>
  <c r="D132" i="114"/>
  <c r="AH132" i="114"/>
  <c r="D136" i="114"/>
  <c r="AH136" i="114"/>
  <c r="AH148" i="114"/>
  <c r="V171" i="114"/>
  <c r="AH171" i="114"/>
  <c r="V189" i="114"/>
  <c r="AH189" i="114"/>
  <c r="AB90" i="114"/>
  <c r="AB92" i="114"/>
  <c r="AB94" i="114"/>
  <c r="AB96" i="114"/>
  <c r="AB98" i="114"/>
  <c r="AB100" i="114"/>
  <c r="AB102" i="114"/>
  <c r="AB104" i="114"/>
  <c r="D108" i="114"/>
  <c r="AH108" i="114"/>
  <c r="AB110" i="114"/>
  <c r="AB112" i="114"/>
  <c r="AB114" i="114"/>
  <c r="AB116" i="114"/>
  <c r="AB118" i="114"/>
  <c r="AB120" i="114"/>
  <c r="M123" i="114"/>
  <c r="J141" i="114"/>
  <c r="M140" i="114"/>
  <c r="Y140" i="114"/>
  <c r="D142" i="114"/>
  <c r="AH142" i="114"/>
  <c r="AH150" i="114"/>
  <c r="AH164" i="114"/>
  <c r="J164" i="114"/>
  <c r="AH182" i="114"/>
  <c r="J182" i="114"/>
  <c r="D140" i="114"/>
  <c r="D146" i="114"/>
  <c r="AB147" i="114"/>
  <c r="AB149" i="114"/>
  <c r="AB151" i="114"/>
  <c r="AB153" i="114"/>
  <c r="AH158" i="114"/>
  <c r="J158" i="114"/>
  <c r="AH159" i="114"/>
  <c r="AH166" i="114"/>
  <c r="J166" i="114"/>
  <c r="AH167" i="114"/>
  <c r="AH176" i="114"/>
  <c r="J176" i="114"/>
  <c r="AH177" i="114"/>
  <c r="AH184" i="114"/>
  <c r="J184" i="114"/>
  <c r="AH185" i="114"/>
  <c r="D158" i="114"/>
  <c r="G157" i="114"/>
  <c r="AH160" i="114"/>
  <c r="J160" i="114"/>
  <c r="AH168" i="114"/>
  <c r="J168" i="114"/>
  <c r="AH178" i="114"/>
  <c r="J178" i="114"/>
  <c r="AH186" i="114"/>
  <c r="J186" i="114"/>
  <c r="D147" i="114"/>
  <c r="D149" i="114"/>
  <c r="D151" i="114"/>
  <c r="D153" i="114"/>
  <c r="AB158" i="114"/>
  <c r="AE157" i="114"/>
  <c r="P159" i="114"/>
  <c r="S157" i="114"/>
  <c r="AH162" i="114"/>
  <c r="J162" i="114"/>
  <c r="AH170" i="114"/>
  <c r="J170" i="114"/>
  <c r="AH180" i="114"/>
  <c r="J180" i="114"/>
  <c r="AH188" i="114"/>
  <c r="J188" i="114"/>
  <c r="AH22" i="113"/>
  <c r="AH28" i="113"/>
  <c r="AH32" i="113"/>
  <c r="AH36" i="113"/>
  <c r="AH89" i="113"/>
  <c r="D89" i="113"/>
  <c r="AH102" i="113"/>
  <c r="D102" i="113"/>
  <c r="M191" i="113"/>
  <c r="S191" i="113"/>
  <c r="AH47" i="113"/>
  <c r="J49" i="113"/>
  <c r="V50" i="113"/>
  <c r="AH51" i="113"/>
  <c r="J53" i="113"/>
  <c r="AH55" i="113"/>
  <c r="D55" i="113"/>
  <c r="V56" i="113"/>
  <c r="AH57" i="113"/>
  <c r="J59" i="113"/>
  <c r="V60" i="113"/>
  <c r="AH61" i="113"/>
  <c r="J63" i="113"/>
  <c r="V64" i="113"/>
  <c r="AH65" i="113"/>
  <c r="J67" i="113"/>
  <c r="V68" i="113"/>
  <c r="AH69" i="113"/>
  <c r="AH76" i="113"/>
  <c r="V82" i="113"/>
  <c r="J83" i="113"/>
  <c r="V86" i="113"/>
  <c r="J87" i="113"/>
  <c r="AH90" i="113"/>
  <c r="D90" i="113"/>
  <c r="AH101" i="113"/>
  <c r="AH24" i="113"/>
  <c r="AH30" i="113"/>
  <c r="AH42" i="113"/>
  <c r="AH80" i="113"/>
  <c r="D80" i="113"/>
  <c r="AH84" i="113"/>
  <c r="D84" i="113"/>
  <c r="D21" i="113"/>
  <c r="V26" i="113"/>
  <c r="V34" i="113"/>
  <c r="V40" i="113"/>
  <c r="V44" i="113"/>
  <c r="V46" i="113"/>
  <c r="V48" i="113"/>
  <c r="AH50" i="113"/>
  <c r="D52" i="113"/>
  <c r="AH56" i="113"/>
  <c r="D58" i="113"/>
  <c r="AH60" i="113"/>
  <c r="D62" i="113"/>
  <c r="AH64" i="113"/>
  <c r="D66" i="113"/>
  <c r="AH68" i="113"/>
  <c r="D70" i="113"/>
  <c r="AH72" i="113"/>
  <c r="D72" i="113"/>
  <c r="D73" i="113"/>
  <c r="V73" i="113"/>
  <c r="AH75" i="113"/>
  <c r="D77" i="113"/>
  <c r="AH79" i="113"/>
  <c r="AH82" i="113"/>
  <c r="D82" i="113"/>
  <c r="AH86" i="113"/>
  <c r="D86" i="113"/>
  <c r="AH94" i="113"/>
  <c r="D94" i="113"/>
  <c r="P97" i="113"/>
  <c r="AI97" i="113" s="1"/>
  <c r="AH97" i="113"/>
  <c r="P118" i="113"/>
  <c r="AH118" i="113"/>
  <c r="D129" i="113"/>
  <c r="G123" i="113"/>
  <c r="AH109" i="113"/>
  <c r="P109" i="113"/>
  <c r="P22" i="113"/>
  <c r="AH49" i="113"/>
  <c r="AH53" i="113"/>
  <c r="J56" i="113"/>
  <c r="AH59" i="113"/>
  <c r="AH63" i="113"/>
  <c r="AH67" i="113"/>
  <c r="AH74" i="113"/>
  <c r="AH78" i="113"/>
  <c r="V84" i="113"/>
  <c r="J85" i="113"/>
  <c r="AH93" i="113"/>
  <c r="AH113" i="113"/>
  <c r="P113" i="113"/>
  <c r="J124" i="113"/>
  <c r="M123" i="113"/>
  <c r="AH98" i="113"/>
  <c r="D98" i="113"/>
  <c r="AH107" i="113"/>
  <c r="P107" i="113"/>
  <c r="AH111" i="113"/>
  <c r="P111" i="113"/>
  <c r="P114" i="113"/>
  <c r="AH114" i="113"/>
  <c r="AI123" i="113"/>
  <c r="S123" i="113"/>
  <c r="AH127" i="113"/>
  <c r="D127" i="113"/>
  <c r="AH135" i="113"/>
  <c r="D135" i="113"/>
  <c r="AH136" i="113"/>
  <c r="D169" i="113"/>
  <c r="AH169" i="113"/>
  <c r="D179" i="113"/>
  <c r="AH179" i="113"/>
  <c r="D187" i="113"/>
  <c r="AH187" i="113"/>
  <c r="AH92" i="113"/>
  <c r="D92" i="113"/>
  <c r="P95" i="113"/>
  <c r="AB96" i="113"/>
  <c r="AH99" i="113"/>
  <c r="AH100" i="113"/>
  <c r="D100" i="113"/>
  <c r="P103" i="113"/>
  <c r="J107" i="113"/>
  <c r="AH108" i="113"/>
  <c r="D108" i="113"/>
  <c r="AH112" i="113"/>
  <c r="D112" i="113"/>
  <c r="P115" i="113"/>
  <c r="P120" i="113"/>
  <c r="AH120" i="113"/>
  <c r="Y140" i="113"/>
  <c r="V141" i="113"/>
  <c r="AH143" i="113"/>
  <c r="D143" i="113"/>
  <c r="D159" i="113"/>
  <c r="AH159" i="113"/>
  <c r="AB92" i="113"/>
  <c r="AH95" i="113"/>
  <c r="AH96" i="113"/>
  <c r="D96" i="113"/>
  <c r="P99" i="113"/>
  <c r="AB100" i="113"/>
  <c r="AH103" i="113"/>
  <c r="AH104" i="113"/>
  <c r="D104" i="113"/>
  <c r="AI106" i="113"/>
  <c r="V108" i="113"/>
  <c r="AH110" i="113"/>
  <c r="D110" i="113"/>
  <c r="P116" i="113"/>
  <c r="AH116" i="113"/>
  <c r="AH140" i="113"/>
  <c r="D140" i="113"/>
  <c r="AB115" i="113"/>
  <c r="AB117" i="113"/>
  <c r="AB119" i="113"/>
  <c r="AB121" i="113"/>
  <c r="V124" i="113"/>
  <c r="J127" i="113"/>
  <c r="V127" i="113"/>
  <c r="AH131" i="113"/>
  <c r="V132" i="113"/>
  <c r="J135" i="113"/>
  <c r="AH141" i="113"/>
  <c r="D153" i="113"/>
  <c r="AH153" i="113"/>
  <c r="AH174" i="113"/>
  <c r="D174" i="113"/>
  <c r="D175" i="113"/>
  <c r="AH175" i="113"/>
  <c r="D183" i="113"/>
  <c r="AH183" i="113"/>
  <c r="AH115" i="113"/>
  <c r="AH117" i="113"/>
  <c r="AH119" i="113"/>
  <c r="AH121" i="113"/>
  <c r="AH123" i="113"/>
  <c r="D123" i="113"/>
  <c r="AH125" i="113"/>
  <c r="AH126" i="113"/>
  <c r="AH133" i="113"/>
  <c r="AH134" i="113"/>
  <c r="M140" i="113"/>
  <c r="D171" i="113"/>
  <c r="AH171" i="113"/>
  <c r="D181" i="113"/>
  <c r="AH181" i="113"/>
  <c r="D189" i="113"/>
  <c r="AH189" i="113"/>
  <c r="D125" i="113"/>
  <c r="J125" i="113"/>
  <c r="AH129" i="113"/>
  <c r="V130" i="113"/>
  <c r="D133" i="113"/>
  <c r="J133" i="113"/>
  <c r="AH137" i="113"/>
  <c r="AH138" i="113"/>
  <c r="V138" i="113"/>
  <c r="D167" i="113"/>
  <c r="AH167" i="113"/>
  <c r="D177" i="113"/>
  <c r="AH177" i="113"/>
  <c r="D185" i="113"/>
  <c r="AH185" i="113"/>
  <c r="J144" i="113"/>
  <c r="J146" i="113"/>
  <c r="V147" i="113"/>
  <c r="AH149" i="113"/>
  <c r="J154" i="113"/>
  <c r="V155" i="113"/>
  <c r="AI157" i="113"/>
  <c r="G157" i="113"/>
  <c r="S157" i="113"/>
  <c r="J160" i="113"/>
  <c r="V161" i="113"/>
  <c r="AH163" i="113"/>
  <c r="AH152" i="113"/>
  <c r="AH158" i="113"/>
  <c r="AH166" i="113"/>
  <c r="AH192" i="113"/>
  <c r="B15" i="113" s="1"/>
  <c r="AH144" i="113"/>
  <c r="V145" i="113"/>
  <c r="AH146" i="113"/>
  <c r="J150" i="113"/>
  <c r="V151" i="113"/>
  <c r="AH154" i="113"/>
  <c r="M157" i="113"/>
  <c r="AE157" i="113"/>
  <c r="Y157" i="113"/>
  <c r="AH160" i="113"/>
  <c r="J164" i="113"/>
  <c r="V165" i="113"/>
  <c r="J176" i="113"/>
  <c r="J178" i="113"/>
  <c r="J180" i="113"/>
  <c r="AH23" i="112"/>
  <c r="AH25" i="112"/>
  <c r="AH27" i="112"/>
  <c r="AH29" i="112"/>
  <c r="AH31" i="112"/>
  <c r="AH33" i="112"/>
  <c r="AH35" i="112"/>
  <c r="AH42" i="112"/>
  <c r="AH50" i="112"/>
  <c r="AH56" i="112"/>
  <c r="AH89" i="112"/>
  <c r="D89" i="112"/>
  <c r="D165" i="112"/>
  <c r="AH165" i="112"/>
  <c r="J39" i="112"/>
  <c r="AH43" i="112"/>
  <c r="V44" i="112"/>
  <c r="AH44" i="112"/>
  <c r="J47" i="112"/>
  <c r="AH51" i="112"/>
  <c r="V52" i="112"/>
  <c r="AH52" i="112"/>
  <c r="AH55" i="112"/>
  <c r="D55" i="112"/>
  <c r="AH57" i="112"/>
  <c r="J59" i="112"/>
  <c r="V60" i="112"/>
  <c r="AH61" i="112"/>
  <c r="J63" i="112"/>
  <c r="V64" i="112"/>
  <c r="AH65" i="112"/>
  <c r="J67" i="112"/>
  <c r="V68" i="112"/>
  <c r="AH69" i="112"/>
  <c r="AH76" i="112"/>
  <c r="AH80" i="112"/>
  <c r="AH84" i="112"/>
  <c r="AH90" i="112"/>
  <c r="AH94" i="112"/>
  <c r="AH98" i="112"/>
  <c r="AH102" i="112"/>
  <c r="AI106" i="112"/>
  <c r="AH106" i="112"/>
  <c r="P108" i="112"/>
  <c r="AH120" i="112"/>
  <c r="AH129" i="112"/>
  <c r="AH137" i="112"/>
  <c r="M140" i="112"/>
  <c r="Y140" i="112"/>
  <c r="AH141" i="112"/>
  <c r="D149" i="112"/>
  <c r="AH149" i="112"/>
  <c r="G21" i="112"/>
  <c r="AE21" i="112"/>
  <c r="J22" i="112"/>
  <c r="J24" i="112"/>
  <c r="J26" i="112"/>
  <c r="J28" i="112"/>
  <c r="J30" i="112"/>
  <c r="J32" i="112"/>
  <c r="J34" i="112"/>
  <c r="J36" i="112"/>
  <c r="D41" i="112"/>
  <c r="AH45" i="112"/>
  <c r="D49" i="112"/>
  <c r="AH53" i="112"/>
  <c r="D58" i="112"/>
  <c r="AH60" i="112"/>
  <c r="D62" i="112"/>
  <c r="AH64" i="112"/>
  <c r="D66" i="112"/>
  <c r="AH68" i="112"/>
  <c r="D70" i="112"/>
  <c r="AH72" i="112"/>
  <c r="D72" i="112"/>
  <c r="D73" i="112"/>
  <c r="V73" i="112"/>
  <c r="AH75" i="112"/>
  <c r="D77" i="112"/>
  <c r="AH79" i="112"/>
  <c r="D81" i="112"/>
  <c r="AH83" i="112"/>
  <c r="D85" i="112"/>
  <c r="AH87" i="112"/>
  <c r="J90" i="112"/>
  <c r="D91" i="112"/>
  <c r="AH93" i="112"/>
  <c r="D95" i="112"/>
  <c r="AH97" i="112"/>
  <c r="D99" i="112"/>
  <c r="AH101" i="112"/>
  <c r="D103" i="112"/>
  <c r="V107" i="112"/>
  <c r="D109" i="112"/>
  <c r="AH114" i="112"/>
  <c r="AH144" i="112"/>
  <c r="D153" i="112"/>
  <c r="AH153" i="112"/>
  <c r="AI157" i="112"/>
  <c r="AH192" i="112"/>
  <c r="B15" i="112" s="1"/>
  <c r="G191" i="112"/>
  <c r="M191" i="112"/>
  <c r="S191" i="112"/>
  <c r="Y191" i="112"/>
  <c r="AE191" i="112"/>
  <c r="AH39" i="112"/>
  <c r="V40" i="112"/>
  <c r="D43" i="112"/>
  <c r="J43" i="112"/>
  <c r="AH47" i="112"/>
  <c r="V48" i="112"/>
  <c r="D51" i="112"/>
  <c r="J51" i="112"/>
  <c r="D57" i="112"/>
  <c r="J57" i="112"/>
  <c r="V58" i="112"/>
  <c r="AH59" i="112"/>
  <c r="D61" i="112"/>
  <c r="J61" i="112"/>
  <c r="V62" i="112"/>
  <c r="AH63" i="112"/>
  <c r="D65" i="112"/>
  <c r="J65" i="112"/>
  <c r="V66" i="112"/>
  <c r="AH67" i="112"/>
  <c r="D69" i="112"/>
  <c r="J69" i="112"/>
  <c r="V70" i="112"/>
  <c r="AH74" i="112"/>
  <c r="D76" i="112"/>
  <c r="AH78" i="112"/>
  <c r="D80" i="112"/>
  <c r="AH82" i="112"/>
  <c r="D84" i="112"/>
  <c r="AH86" i="112"/>
  <c r="D90" i="112"/>
  <c r="AH92" i="112"/>
  <c r="D94" i="112"/>
  <c r="AH96" i="112"/>
  <c r="D98" i="112"/>
  <c r="AH100" i="112"/>
  <c r="D102" i="112"/>
  <c r="AH104" i="112"/>
  <c r="AH110" i="112"/>
  <c r="AH112" i="112"/>
  <c r="D118" i="112"/>
  <c r="D120" i="112"/>
  <c r="AH125" i="112"/>
  <c r="AH133" i="112"/>
  <c r="AH143" i="112"/>
  <c r="D161" i="112"/>
  <c r="AH161" i="112"/>
  <c r="AH107" i="112"/>
  <c r="V108" i="112"/>
  <c r="AH108" i="112"/>
  <c r="V110" i="112"/>
  <c r="AH111" i="112"/>
  <c r="J113" i="112"/>
  <c r="V114" i="112"/>
  <c r="AH115" i="112"/>
  <c r="J117" i="112"/>
  <c r="V118" i="112"/>
  <c r="AH119" i="112"/>
  <c r="J121" i="112"/>
  <c r="AH124" i="112"/>
  <c r="P125" i="112"/>
  <c r="AH126" i="112"/>
  <c r="P127" i="112"/>
  <c r="AH128" i="112"/>
  <c r="P129" i="112"/>
  <c r="AH130" i="112"/>
  <c r="P131" i="112"/>
  <c r="AH132" i="112"/>
  <c r="P133" i="112"/>
  <c r="AH134" i="112"/>
  <c r="P135" i="112"/>
  <c r="AH136" i="112"/>
  <c r="P137" i="112"/>
  <c r="AH138" i="112"/>
  <c r="AH152" i="112"/>
  <c r="AH164" i="112"/>
  <c r="D107" i="112"/>
  <c r="J107" i="112"/>
  <c r="D111" i="112"/>
  <c r="J111" i="112"/>
  <c r="V112" i="112"/>
  <c r="AH113" i="112"/>
  <c r="D115" i="112"/>
  <c r="J115" i="112"/>
  <c r="V116" i="112"/>
  <c r="AH117" i="112"/>
  <c r="D119" i="112"/>
  <c r="J119" i="112"/>
  <c r="V120" i="112"/>
  <c r="AH121" i="112"/>
  <c r="AH148" i="112"/>
  <c r="AH160" i="112"/>
  <c r="AH168" i="112"/>
  <c r="AH170" i="112"/>
  <c r="AH172" i="112"/>
  <c r="S174" i="112"/>
  <c r="D142" i="112"/>
  <c r="AH145" i="112"/>
  <c r="P146" i="112"/>
  <c r="AB147" i="112"/>
  <c r="D151" i="112"/>
  <c r="AH151" i="112"/>
  <c r="P154" i="112"/>
  <c r="AB155" i="112"/>
  <c r="D159" i="112"/>
  <c r="AH159" i="112"/>
  <c r="P162" i="112"/>
  <c r="AB163" i="112"/>
  <c r="AH166" i="112"/>
  <c r="D167" i="112"/>
  <c r="AH167" i="112"/>
  <c r="D169" i="112"/>
  <c r="D171" i="112"/>
  <c r="AH176" i="112"/>
  <c r="AH178" i="112"/>
  <c r="AH180" i="112"/>
  <c r="AH182" i="112"/>
  <c r="AH184" i="112"/>
  <c r="AH186" i="112"/>
  <c r="AH188" i="112"/>
  <c r="V142" i="112"/>
  <c r="J145" i="112"/>
  <c r="AH146" i="112"/>
  <c r="D147" i="112"/>
  <c r="AH147" i="112"/>
  <c r="P150" i="112"/>
  <c r="AB151" i="112"/>
  <c r="AH154" i="112"/>
  <c r="D155" i="112"/>
  <c r="AH155" i="112"/>
  <c r="P158" i="112"/>
  <c r="AB159" i="112"/>
  <c r="AH162" i="112"/>
  <c r="D163" i="112"/>
  <c r="AH163" i="112"/>
  <c r="P166" i="112"/>
  <c r="AB167" i="112"/>
  <c r="AB169" i="112"/>
  <c r="AB171" i="112"/>
  <c r="P176" i="112"/>
  <c r="P178" i="112"/>
  <c r="P180" i="112"/>
  <c r="P182" i="112"/>
  <c r="P184" i="112"/>
  <c r="P186" i="112"/>
  <c r="P188" i="112"/>
  <c r="D157" i="112"/>
  <c r="AH169" i="112"/>
  <c r="AH171" i="112"/>
  <c r="AH175" i="112"/>
  <c r="AH177" i="112"/>
  <c r="AH179" i="112"/>
  <c r="AH181" i="112"/>
  <c r="AH183" i="112"/>
  <c r="AH185" i="112"/>
  <c r="AH187" i="112"/>
  <c r="AH189" i="112"/>
  <c r="AH24" i="111"/>
  <c r="AH74" i="111"/>
  <c r="D85" i="111"/>
  <c r="AH85" i="111"/>
  <c r="D93" i="111"/>
  <c r="AH93" i="111"/>
  <c r="D23" i="111"/>
  <c r="D25" i="111"/>
  <c r="D27" i="111"/>
  <c r="D29" i="111"/>
  <c r="AH30" i="111"/>
  <c r="D33" i="111"/>
  <c r="AH36" i="111"/>
  <c r="D39" i="111"/>
  <c r="AH42" i="111"/>
  <c r="AH47" i="111"/>
  <c r="D49" i="111"/>
  <c r="AH51" i="111"/>
  <c r="D53" i="111"/>
  <c r="AH55" i="111"/>
  <c r="D55" i="111"/>
  <c r="D56" i="111"/>
  <c r="V56" i="111"/>
  <c r="J70" i="111"/>
  <c r="D73" i="111"/>
  <c r="AH73" i="111"/>
  <c r="AI89" i="111"/>
  <c r="J94" i="111"/>
  <c r="AH100" i="111"/>
  <c r="AH110" i="111"/>
  <c r="AH28" i="111"/>
  <c r="D61" i="111"/>
  <c r="AH61" i="111"/>
  <c r="D65" i="111"/>
  <c r="AH65" i="111"/>
  <c r="G191" i="111"/>
  <c r="S191" i="111"/>
  <c r="AE191" i="111"/>
  <c r="AH32" i="111"/>
  <c r="V33" i="111"/>
  <c r="J36" i="111"/>
  <c r="V39" i="111"/>
  <c r="J42" i="111"/>
  <c r="V59" i="111"/>
  <c r="J60" i="111"/>
  <c r="V63" i="111"/>
  <c r="J64" i="111"/>
  <c r="V67" i="111"/>
  <c r="J68" i="111"/>
  <c r="AH75" i="111"/>
  <c r="D75" i="111"/>
  <c r="P80" i="111"/>
  <c r="D83" i="111"/>
  <c r="AH84" i="111"/>
  <c r="AH92" i="111"/>
  <c r="AH22" i="111"/>
  <c r="AH26" i="111"/>
  <c r="AH31" i="111"/>
  <c r="D69" i="111"/>
  <c r="AH69" i="111"/>
  <c r="AH78" i="111"/>
  <c r="P96" i="111"/>
  <c r="AH96" i="111"/>
  <c r="D132" i="111"/>
  <c r="AH132" i="111"/>
  <c r="D21" i="111"/>
  <c r="AH34" i="111"/>
  <c r="V35" i="111"/>
  <c r="AH38" i="111"/>
  <c r="D38" i="111"/>
  <c r="AH40" i="111"/>
  <c r="V41" i="111"/>
  <c r="D44" i="111"/>
  <c r="J44" i="111"/>
  <c r="D45" i="111"/>
  <c r="D46" i="111"/>
  <c r="J46" i="111"/>
  <c r="V47" i="111"/>
  <c r="AH48" i="111"/>
  <c r="D50" i="111"/>
  <c r="J50" i="111"/>
  <c r="V51" i="111"/>
  <c r="AH52" i="111"/>
  <c r="D57" i="111"/>
  <c r="D59" i="111"/>
  <c r="AH59" i="111"/>
  <c r="D63" i="111"/>
  <c r="AH63" i="111"/>
  <c r="D67" i="111"/>
  <c r="AH67" i="111"/>
  <c r="AH72" i="111"/>
  <c r="D72" i="111"/>
  <c r="V73" i="111"/>
  <c r="J74" i="111"/>
  <c r="AH81" i="111"/>
  <c r="D81" i="111"/>
  <c r="AH82" i="111"/>
  <c r="D101" i="111"/>
  <c r="AH101" i="111"/>
  <c r="M123" i="111"/>
  <c r="J125" i="111"/>
  <c r="D76" i="111"/>
  <c r="AH79" i="111"/>
  <c r="V80" i="111"/>
  <c r="J83" i="111"/>
  <c r="P86" i="111"/>
  <c r="AB87" i="111"/>
  <c r="D91" i="111"/>
  <c r="AH91" i="111"/>
  <c r="P94" i="111"/>
  <c r="AB95" i="111"/>
  <c r="D99" i="111"/>
  <c r="AH99" i="111"/>
  <c r="P102" i="111"/>
  <c r="P104" i="111"/>
  <c r="D107" i="111"/>
  <c r="AH109" i="111"/>
  <c r="D109" i="111"/>
  <c r="D112" i="111"/>
  <c r="AH112" i="111"/>
  <c r="D120" i="111"/>
  <c r="AH120" i="111"/>
  <c r="S140" i="111"/>
  <c r="V76" i="111"/>
  <c r="J79" i="111"/>
  <c r="AH83" i="111"/>
  <c r="AH86" i="111"/>
  <c r="D87" i="111"/>
  <c r="AH87" i="111"/>
  <c r="P90" i="111"/>
  <c r="AB91" i="111"/>
  <c r="AH94" i="111"/>
  <c r="D95" i="111"/>
  <c r="AH95" i="111"/>
  <c r="P98" i="111"/>
  <c r="AB99" i="111"/>
  <c r="AH102" i="111"/>
  <c r="AH104" i="111"/>
  <c r="AB107" i="111"/>
  <c r="AB116" i="111"/>
  <c r="AH116" i="111"/>
  <c r="P127" i="111"/>
  <c r="AH127" i="111"/>
  <c r="AH131" i="111"/>
  <c r="AH77" i="111"/>
  <c r="D97" i="111"/>
  <c r="AH97" i="111"/>
  <c r="D124" i="111"/>
  <c r="AH124" i="111"/>
  <c r="AH141" i="111"/>
  <c r="AH143" i="111"/>
  <c r="AH145" i="111"/>
  <c r="AH182" i="111"/>
  <c r="J182" i="111"/>
  <c r="V189" i="111"/>
  <c r="AH189" i="111"/>
  <c r="D89" i="111"/>
  <c r="AH103" i="111"/>
  <c r="AH107" i="111"/>
  <c r="J109" i="111"/>
  <c r="J115" i="111"/>
  <c r="V116" i="111"/>
  <c r="AH118" i="111"/>
  <c r="AH119" i="111"/>
  <c r="AB124" i="111"/>
  <c r="S123" i="111"/>
  <c r="D128" i="111"/>
  <c r="AH128" i="111"/>
  <c r="P131" i="111"/>
  <c r="AB132" i="111"/>
  <c r="AB134" i="111"/>
  <c r="AB136" i="111"/>
  <c r="AB138" i="111"/>
  <c r="P141" i="111"/>
  <c r="P143" i="111"/>
  <c r="P145" i="111"/>
  <c r="D158" i="111"/>
  <c r="G157" i="111"/>
  <c r="V159" i="111"/>
  <c r="AH159" i="111"/>
  <c r="D111" i="111"/>
  <c r="AH113" i="111"/>
  <c r="AH121" i="111"/>
  <c r="G123" i="111"/>
  <c r="Y123" i="111"/>
  <c r="D130" i="111"/>
  <c r="AH130" i="111"/>
  <c r="V153" i="111"/>
  <c r="AH153" i="111"/>
  <c r="J113" i="111"/>
  <c r="V114" i="111"/>
  <c r="J121" i="111"/>
  <c r="AE123" i="111"/>
  <c r="AH125" i="111"/>
  <c r="D126" i="111"/>
  <c r="AH126" i="111"/>
  <c r="P129" i="111"/>
  <c r="AB130" i="111"/>
  <c r="AH133" i="111"/>
  <c r="AH135" i="111"/>
  <c r="AH137" i="111"/>
  <c r="AB142" i="111"/>
  <c r="AB144" i="111"/>
  <c r="D149" i="111"/>
  <c r="AH149" i="111"/>
  <c r="V167" i="111"/>
  <c r="AH167" i="111"/>
  <c r="AB178" i="111"/>
  <c r="AE174" i="111"/>
  <c r="D180" i="111"/>
  <c r="G174" i="111"/>
  <c r="V181" i="111"/>
  <c r="AH181" i="111"/>
  <c r="P146" i="111"/>
  <c r="J150" i="111"/>
  <c r="AB158" i="111"/>
  <c r="AE157" i="111"/>
  <c r="P159" i="111"/>
  <c r="S157" i="111"/>
  <c r="AH176" i="111"/>
  <c r="J176" i="111"/>
  <c r="AH184" i="111"/>
  <c r="J184" i="111"/>
  <c r="AH134" i="111"/>
  <c r="AH136" i="111"/>
  <c r="AH138" i="111"/>
  <c r="AH142" i="111"/>
  <c r="AH144" i="111"/>
  <c r="AH147" i="111"/>
  <c r="AH148" i="111"/>
  <c r="AH154" i="111"/>
  <c r="AH160" i="111"/>
  <c r="AH168" i="111"/>
  <c r="AH178" i="111"/>
  <c r="J178" i="111"/>
  <c r="AH186" i="111"/>
  <c r="J186" i="111"/>
  <c r="V147" i="111"/>
  <c r="AH150" i="111"/>
  <c r="AH152" i="111"/>
  <c r="J152" i="111"/>
  <c r="AH162" i="111"/>
  <c r="AH170" i="111"/>
  <c r="S174" i="111"/>
  <c r="AH180" i="111"/>
  <c r="J180" i="111"/>
  <c r="D174" i="111"/>
  <c r="AH22" i="110"/>
  <c r="AH40" i="110"/>
  <c r="AH50" i="110"/>
  <c r="AH85" i="110"/>
  <c r="J85" i="110"/>
  <c r="V96" i="110"/>
  <c r="AH96" i="110"/>
  <c r="V112" i="110"/>
  <c r="AH112" i="110"/>
  <c r="AH43" i="110"/>
  <c r="AH44" i="110"/>
  <c r="D45" i="110"/>
  <c r="AH45" i="110"/>
  <c r="AH46" i="110"/>
  <c r="D47" i="110"/>
  <c r="AH47" i="110"/>
  <c r="AH48" i="110"/>
  <c r="D49" i="110"/>
  <c r="AH49" i="110"/>
  <c r="AB51" i="110"/>
  <c r="AB53" i="110"/>
  <c r="P56" i="110"/>
  <c r="AH57" i="110"/>
  <c r="P58" i="110"/>
  <c r="AH59" i="110"/>
  <c r="P60" i="110"/>
  <c r="AH72" i="110"/>
  <c r="D72" i="110"/>
  <c r="AH76" i="110"/>
  <c r="V84" i="110"/>
  <c r="AH84" i="110"/>
  <c r="AH121" i="110"/>
  <c r="J121" i="110"/>
  <c r="AH24" i="110"/>
  <c r="AH28" i="110"/>
  <c r="AH32" i="110"/>
  <c r="AH34" i="110"/>
  <c r="AH23" i="110"/>
  <c r="AH25" i="110"/>
  <c r="V26" i="110"/>
  <c r="AH27" i="110"/>
  <c r="AH29" i="110"/>
  <c r="V30" i="110"/>
  <c r="AH31" i="110"/>
  <c r="AH33" i="110"/>
  <c r="AH35" i="110"/>
  <c r="V36" i="110"/>
  <c r="AH39" i="110"/>
  <c r="AH41" i="110"/>
  <c r="V42" i="110"/>
  <c r="P44" i="110"/>
  <c r="P46" i="110"/>
  <c r="P48" i="110"/>
  <c r="P50" i="110"/>
  <c r="J52" i="110"/>
  <c r="P52" i="110"/>
  <c r="D57" i="110"/>
  <c r="D59" i="110"/>
  <c r="AH61" i="110"/>
  <c r="AH62" i="110"/>
  <c r="J66" i="110"/>
  <c r="AH70" i="110"/>
  <c r="J80" i="110"/>
  <c r="V104" i="110"/>
  <c r="AH104" i="110"/>
  <c r="V120" i="110"/>
  <c r="AH120" i="110"/>
  <c r="AI21" i="110"/>
  <c r="D51" i="110"/>
  <c r="D53" i="110"/>
  <c r="J64" i="110"/>
  <c r="AH68" i="110"/>
  <c r="P73" i="110"/>
  <c r="AH74" i="110"/>
  <c r="AB76" i="110"/>
  <c r="AH97" i="110"/>
  <c r="J97" i="110"/>
  <c r="AH113" i="110"/>
  <c r="J113" i="110"/>
  <c r="AH138" i="110"/>
  <c r="J138" i="110"/>
  <c r="AB160" i="110"/>
  <c r="AH160" i="110"/>
  <c r="D61" i="110"/>
  <c r="D77" i="110"/>
  <c r="D79" i="110"/>
  <c r="AB81" i="110"/>
  <c r="P82" i="110"/>
  <c r="AI82" i="110" s="1"/>
  <c r="D83" i="110"/>
  <c r="AH87" i="110"/>
  <c r="J87" i="110"/>
  <c r="AH91" i="110"/>
  <c r="J91" i="110"/>
  <c r="AH92" i="110"/>
  <c r="AB93" i="110"/>
  <c r="P94" i="110"/>
  <c r="D95" i="110"/>
  <c r="AH99" i="110"/>
  <c r="J99" i="110"/>
  <c r="AH100" i="110"/>
  <c r="AB101" i="110"/>
  <c r="P102" i="110"/>
  <c r="D103" i="110"/>
  <c r="AH107" i="110"/>
  <c r="J107" i="110"/>
  <c r="AH108" i="110"/>
  <c r="AB109" i="110"/>
  <c r="P110" i="110"/>
  <c r="D111" i="110"/>
  <c r="AH115" i="110"/>
  <c r="J115" i="110"/>
  <c r="AH116" i="110"/>
  <c r="AB117" i="110"/>
  <c r="P118" i="110"/>
  <c r="D119" i="110"/>
  <c r="D126" i="110"/>
  <c r="AH126" i="110"/>
  <c r="AH141" i="110"/>
  <c r="D141" i="110"/>
  <c r="AH81" i="110"/>
  <c r="J81" i="110"/>
  <c r="AH93" i="110"/>
  <c r="J93" i="110"/>
  <c r="AH101" i="110"/>
  <c r="J101" i="110"/>
  <c r="AH109" i="110"/>
  <c r="J109" i="110"/>
  <c r="AH117" i="110"/>
  <c r="J117" i="110"/>
  <c r="AH123" i="110"/>
  <c r="D123" i="110"/>
  <c r="D131" i="110"/>
  <c r="AH131" i="110"/>
  <c r="AB154" i="110"/>
  <c r="AH154" i="110"/>
  <c r="G174" i="110"/>
  <c r="D175" i="110"/>
  <c r="D178" i="110"/>
  <c r="AH178" i="110"/>
  <c r="D186" i="110"/>
  <c r="AH186" i="110"/>
  <c r="D63" i="110"/>
  <c r="AH63" i="110"/>
  <c r="D65" i="110"/>
  <c r="AH65" i="110"/>
  <c r="D67" i="110"/>
  <c r="AH67" i="110"/>
  <c r="D69" i="110"/>
  <c r="AH69" i="110"/>
  <c r="D73" i="110"/>
  <c r="AH73" i="110"/>
  <c r="D75" i="110"/>
  <c r="AH75" i="110"/>
  <c r="AB77" i="110"/>
  <c r="AB79" i="110"/>
  <c r="AH83" i="110"/>
  <c r="J83" i="110"/>
  <c r="AB85" i="110"/>
  <c r="P86" i="110"/>
  <c r="D87" i="110"/>
  <c r="P90" i="110"/>
  <c r="D91" i="110"/>
  <c r="AH95" i="110"/>
  <c r="J95" i="110"/>
  <c r="AB97" i="110"/>
  <c r="P98" i="110"/>
  <c r="D99" i="110"/>
  <c r="AH103" i="110"/>
  <c r="J103" i="110"/>
  <c r="D107" i="110"/>
  <c r="AH111" i="110"/>
  <c r="J111" i="110"/>
  <c r="AB113" i="110"/>
  <c r="P114" i="110"/>
  <c r="D115" i="110"/>
  <c r="AH119" i="110"/>
  <c r="J119" i="110"/>
  <c r="AB121" i="110"/>
  <c r="D124" i="110"/>
  <c r="AH124" i="110"/>
  <c r="J128" i="110"/>
  <c r="AH128" i="110"/>
  <c r="AH130" i="110"/>
  <c r="J130" i="110"/>
  <c r="AE123" i="110"/>
  <c r="AB132" i="110"/>
  <c r="AH140" i="110"/>
  <c r="D140" i="110"/>
  <c r="AB146" i="110"/>
  <c r="AH146" i="110"/>
  <c r="AB165" i="110"/>
  <c r="AE157" i="110"/>
  <c r="AB168" i="110"/>
  <c r="AH168" i="110"/>
  <c r="AH136" i="110"/>
  <c r="J136" i="110"/>
  <c r="V137" i="110"/>
  <c r="AB145" i="110"/>
  <c r="M157" i="110"/>
  <c r="S174" i="110"/>
  <c r="P176" i="110"/>
  <c r="M123" i="110"/>
  <c r="S123" i="110"/>
  <c r="D127" i="110"/>
  <c r="AH127" i="110"/>
  <c r="D129" i="110"/>
  <c r="AH129" i="110"/>
  <c r="AH132" i="110"/>
  <c r="J132" i="110"/>
  <c r="V133" i="110"/>
  <c r="AH135" i="110"/>
  <c r="AH142" i="110"/>
  <c r="P162" i="110"/>
  <c r="S157" i="110"/>
  <c r="AH134" i="110"/>
  <c r="J134" i="110"/>
  <c r="D150" i="110"/>
  <c r="AH150" i="110"/>
  <c r="D164" i="110"/>
  <c r="AH164" i="110"/>
  <c r="D172" i="110"/>
  <c r="AH172" i="110"/>
  <c r="AB182" i="110"/>
  <c r="AH182" i="110"/>
  <c r="S140" i="110"/>
  <c r="AH143" i="110"/>
  <c r="V144" i="110"/>
  <c r="AH144" i="110"/>
  <c r="J151" i="110"/>
  <c r="V152" i="110"/>
  <c r="V158" i="110"/>
  <c r="J165" i="110"/>
  <c r="V166" i="110"/>
  <c r="J179" i="110"/>
  <c r="V180" i="110"/>
  <c r="J187" i="110"/>
  <c r="V188" i="110"/>
  <c r="J141" i="110"/>
  <c r="AE140" i="110"/>
  <c r="AH145" i="110"/>
  <c r="V146" i="110"/>
  <c r="AH148" i="110"/>
  <c r="AH149" i="110"/>
  <c r="J153" i="110"/>
  <c r="V154" i="110"/>
  <c r="J159" i="110"/>
  <c r="V160" i="110"/>
  <c r="AH162" i="110"/>
  <c r="AH163" i="110"/>
  <c r="J167" i="110"/>
  <c r="V168" i="110"/>
  <c r="AH170" i="110"/>
  <c r="AH171" i="110"/>
  <c r="M174" i="110"/>
  <c r="AE174" i="110"/>
  <c r="Y174" i="110"/>
  <c r="AH176" i="110"/>
  <c r="AH177" i="110"/>
  <c r="J181" i="110"/>
  <c r="V182" i="110"/>
  <c r="AH184" i="110"/>
  <c r="AH185" i="110"/>
  <c r="J189" i="110"/>
  <c r="Y140" i="110"/>
  <c r="D143" i="110"/>
  <c r="AH151" i="110"/>
  <c r="AH157" i="110"/>
  <c r="D157" i="110"/>
  <c r="AH165" i="110"/>
  <c r="AH179" i="110"/>
  <c r="AH187" i="110"/>
  <c r="AH24" i="109"/>
  <c r="AH28" i="109"/>
  <c r="AH32" i="109"/>
  <c r="AH36" i="109"/>
  <c r="AH42" i="109"/>
  <c r="AH99" i="109"/>
  <c r="J99" i="109"/>
  <c r="D118" i="109"/>
  <c r="AH118" i="109"/>
  <c r="V22" i="109"/>
  <c r="J23" i="109"/>
  <c r="J25" i="109"/>
  <c r="V26" i="109"/>
  <c r="J27" i="109"/>
  <c r="J29" i="109"/>
  <c r="V30" i="109"/>
  <c r="J31" i="109"/>
  <c r="J33" i="109"/>
  <c r="V34" i="109"/>
  <c r="J35" i="109"/>
  <c r="J39" i="109"/>
  <c r="V40" i="109"/>
  <c r="J41" i="109"/>
  <c r="J43" i="109"/>
  <c r="V44" i="109"/>
  <c r="J45" i="109"/>
  <c r="AH47" i="109"/>
  <c r="AH49" i="109"/>
  <c r="AH51" i="109"/>
  <c r="AH53" i="109"/>
  <c r="J56" i="109"/>
  <c r="J58" i="109"/>
  <c r="AH60" i="109"/>
  <c r="J60" i="109"/>
  <c r="V61" i="109"/>
  <c r="AH63" i="109"/>
  <c r="AH68" i="109"/>
  <c r="J68" i="109"/>
  <c r="D69" i="109"/>
  <c r="AH69" i="109"/>
  <c r="V69" i="109"/>
  <c r="AH70" i="109"/>
  <c r="AH72" i="109"/>
  <c r="D72" i="109"/>
  <c r="AH91" i="109"/>
  <c r="J91" i="109"/>
  <c r="AH109" i="109"/>
  <c r="J109" i="109"/>
  <c r="AE123" i="109"/>
  <c r="P46" i="109"/>
  <c r="P48" i="109"/>
  <c r="P50" i="109"/>
  <c r="P52" i="109"/>
  <c r="AH62" i="109"/>
  <c r="J62" i="109"/>
  <c r="V63" i="109"/>
  <c r="AH65" i="109"/>
  <c r="P74" i="109"/>
  <c r="AH74" i="109"/>
  <c r="P76" i="109"/>
  <c r="AH76" i="109"/>
  <c r="P78" i="109"/>
  <c r="AH78" i="109"/>
  <c r="P80" i="109"/>
  <c r="AH80" i="109"/>
  <c r="AB82" i="109"/>
  <c r="AH87" i="109"/>
  <c r="J87" i="109"/>
  <c r="V90" i="109"/>
  <c r="AH90" i="109"/>
  <c r="V108" i="109"/>
  <c r="AH108" i="109"/>
  <c r="V119" i="109"/>
  <c r="AH64" i="109"/>
  <c r="J64" i="109"/>
  <c r="G191" i="109"/>
  <c r="M191" i="109"/>
  <c r="S191" i="109"/>
  <c r="Y191" i="109"/>
  <c r="AE191" i="109"/>
  <c r="D22" i="109"/>
  <c r="AB22" i="109"/>
  <c r="AB47" i="109"/>
  <c r="AB49" i="109"/>
  <c r="AB51" i="109"/>
  <c r="AB53" i="109"/>
  <c r="D57" i="109"/>
  <c r="AH57" i="109"/>
  <c r="D59" i="109"/>
  <c r="V59" i="109"/>
  <c r="AH61" i="109"/>
  <c r="AH66" i="109"/>
  <c r="J66" i="109"/>
  <c r="V67" i="109"/>
  <c r="P73" i="109"/>
  <c r="V98" i="109"/>
  <c r="AH98" i="109"/>
  <c r="D146" i="109"/>
  <c r="AH146" i="109"/>
  <c r="D151" i="109"/>
  <c r="D83" i="109"/>
  <c r="D85" i="109"/>
  <c r="D87" i="109"/>
  <c r="AH93" i="109"/>
  <c r="J93" i="109"/>
  <c r="AB95" i="109"/>
  <c r="P96" i="109"/>
  <c r="D97" i="109"/>
  <c r="AH101" i="109"/>
  <c r="J101" i="109"/>
  <c r="AB103" i="109"/>
  <c r="P104" i="109"/>
  <c r="D107" i="109"/>
  <c r="AH111" i="109"/>
  <c r="J111" i="109"/>
  <c r="AB113" i="109"/>
  <c r="P114" i="109"/>
  <c r="D115" i="109"/>
  <c r="AB121" i="109"/>
  <c r="J127" i="109"/>
  <c r="J131" i="109"/>
  <c r="J135" i="109"/>
  <c r="D168" i="109"/>
  <c r="AH168" i="109"/>
  <c r="AB73" i="109"/>
  <c r="AB75" i="109"/>
  <c r="AB77" i="109"/>
  <c r="AB79" i="109"/>
  <c r="AB81" i="109"/>
  <c r="P90" i="109"/>
  <c r="D91" i="109"/>
  <c r="AH95" i="109"/>
  <c r="J95" i="109"/>
  <c r="AH96" i="109"/>
  <c r="AB97" i="109"/>
  <c r="P98" i="109"/>
  <c r="D99" i="109"/>
  <c r="AH103" i="109"/>
  <c r="J103" i="109"/>
  <c r="AH104" i="109"/>
  <c r="AB107" i="109"/>
  <c r="P108" i="109"/>
  <c r="D109" i="109"/>
  <c r="AH113" i="109"/>
  <c r="J113" i="109"/>
  <c r="AH114" i="109"/>
  <c r="AB115" i="109"/>
  <c r="P116" i="109"/>
  <c r="P158" i="109"/>
  <c r="S157" i="109"/>
  <c r="AB161" i="109"/>
  <c r="AE157" i="109"/>
  <c r="J70" i="109"/>
  <c r="AH73" i="109"/>
  <c r="AH75" i="109"/>
  <c r="AH77" i="109"/>
  <c r="AH79" i="109"/>
  <c r="AH81" i="109"/>
  <c r="AH97" i="109"/>
  <c r="J97" i="109"/>
  <c r="AH107" i="109"/>
  <c r="J107" i="109"/>
  <c r="AH115" i="109"/>
  <c r="J115" i="109"/>
  <c r="AH117" i="109"/>
  <c r="D117" i="109"/>
  <c r="J129" i="109"/>
  <c r="J133" i="109"/>
  <c r="AH119" i="109"/>
  <c r="V120" i="109"/>
  <c r="AH120" i="109"/>
  <c r="AB124" i="109"/>
  <c r="AB126" i="109"/>
  <c r="AB128" i="109"/>
  <c r="AB130" i="109"/>
  <c r="AB132" i="109"/>
  <c r="AB134" i="109"/>
  <c r="AB136" i="109"/>
  <c r="AH137" i="109"/>
  <c r="AB138" i="109"/>
  <c r="AB142" i="109"/>
  <c r="P143" i="109"/>
  <c r="AH144" i="109"/>
  <c r="D154" i="109"/>
  <c r="AH154" i="109"/>
  <c r="AH121" i="109"/>
  <c r="AH124" i="109"/>
  <c r="AH126" i="109"/>
  <c r="AH127" i="109"/>
  <c r="D128" i="109"/>
  <c r="AH128" i="109"/>
  <c r="AH129" i="109"/>
  <c r="D130" i="109"/>
  <c r="AH130" i="109"/>
  <c r="AH131" i="109"/>
  <c r="D132" i="109"/>
  <c r="AH132" i="109"/>
  <c r="AH133" i="109"/>
  <c r="D134" i="109"/>
  <c r="AH134" i="109"/>
  <c r="AH135" i="109"/>
  <c r="D136" i="109"/>
  <c r="AH136" i="109"/>
  <c r="AH138" i="109"/>
  <c r="J138" i="109"/>
  <c r="AH142" i="109"/>
  <c r="J142" i="109"/>
  <c r="D172" i="109"/>
  <c r="AH172" i="109"/>
  <c r="V116" i="109"/>
  <c r="D119" i="109"/>
  <c r="J119" i="109"/>
  <c r="P125" i="109"/>
  <c r="P127" i="109"/>
  <c r="P129" i="109"/>
  <c r="P131" i="109"/>
  <c r="P133" i="109"/>
  <c r="P135" i="109"/>
  <c r="P137" i="109"/>
  <c r="D160" i="109"/>
  <c r="AH160" i="109"/>
  <c r="D165" i="109"/>
  <c r="G157" i="109"/>
  <c r="D170" i="109"/>
  <c r="AH170" i="109"/>
  <c r="AH145" i="109"/>
  <c r="J147" i="109"/>
  <c r="V148" i="109"/>
  <c r="AH150" i="109"/>
  <c r="J155" i="109"/>
  <c r="AH157" i="109"/>
  <c r="D157" i="109"/>
  <c r="J161" i="109"/>
  <c r="V162" i="109"/>
  <c r="AH164" i="109"/>
  <c r="AH153" i="109"/>
  <c r="AH159" i="109"/>
  <c r="AH167" i="109"/>
  <c r="D176" i="109"/>
  <c r="AH176" i="109"/>
  <c r="D178" i="109"/>
  <c r="AH178" i="109"/>
  <c r="J179" i="109"/>
  <c r="D180" i="109"/>
  <c r="AH180" i="109"/>
  <c r="V180" i="109"/>
  <c r="J181" i="109"/>
  <c r="D182" i="109"/>
  <c r="AH182" i="109"/>
  <c r="V182" i="109"/>
  <c r="J183" i="109"/>
  <c r="D184" i="109"/>
  <c r="AH184" i="109"/>
  <c r="V184" i="109"/>
  <c r="J185" i="109"/>
  <c r="D186" i="109"/>
  <c r="AH186" i="109"/>
  <c r="V186" i="109"/>
  <c r="J187" i="109"/>
  <c r="D188" i="109"/>
  <c r="AH188" i="109"/>
  <c r="V188" i="109"/>
  <c r="J189" i="109"/>
  <c r="AH143" i="109"/>
  <c r="D145" i="109"/>
  <c r="J145" i="109"/>
  <c r="AH147" i="109"/>
  <c r="J151" i="109"/>
  <c r="V152" i="109"/>
  <c r="AH155" i="109"/>
  <c r="V158" i="109"/>
  <c r="AH161" i="109"/>
  <c r="J165" i="109"/>
  <c r="V166" i="109"/>
  <c r="AI174" i="109"/>
  <c r="AH23" i="107"/>
  <c r="AH31" i="107"/>
  <c r="AH35" i="107"/>
  <c r="AH43" i="107"/>
  <c r="AH46" i="107"/>
  <c r="D53" i="107"/>
  <c r="AH53" i="107"/>
  <c r="AH56" i="107"/>
  <c r="D77" i="107"/>
  <c r="AH77" i="107"/>
  <c r="AH84" i="107"/>
  <c r="AH102" i="107"/>
  <c r="AH104" i="107"/>
  <c r="AE123" i="107"/>
  <c r="AB138" i="107"/>
  <c r="G21" i="107"/>
  <c r="AE21" i="107"/>
  <c r="AH22" i="107"/>
  <c r="AH24" i="107"/>
  <c r="V25" i="107"/>
  <c r="AH26" i="107"/>
  <c r="V27" i="107"/>
  <c r="AH28" i="107"/>
  <c r="V29" i="107"/>
  <c r="AH30" i="107"/>
  <c r="AH32" i="107"/>
  <c r="V33" i="107"/>
  <c r="AH34" i="107"/>
  <c r="AH36" i="107"/>
  <c r="V39" i="107"/>
  <c r="AH40" i="107"/>
  <c r="V41" i="107"/>
  <c r="AH42" i="107"/>
  <c r="AH44" i="107"/>
  <c r="V45" i="107"/>
  <c r="V48" i="107"/>
  <c r="V50" i="107"/>
  <c r="V52" i="107"/>
  <c r="AB53" i="107"/>
  <c r="P56" i="107"/>
  <c r="AB57" i="107"/>
  <c r="AH60" i="107"/>
  <c r="D61" i="107"/>
  <c r="AH61" i="107"/>
  <c r="P64" i="107"/>
  <c r="AB65" i="107"/>
  <c r="AH68" i="107"/>
  <c r="D69" i="107"/>
  <c r="AH69" i="107"/>
  <c r="AH72" i="107"/>
  <c r="D73" i="107"/>
  <c r="AH73" i="107"/>
  <c r="P76" i="107"/>
  <c r="AB77" i="107"/>
  <c r="AH80" i="107"/>
  <c r="D81" i="107"/>
  <c r="AH81" i="107"/>
  <c r="P84" i="107"/>
  <c r="AB85" i="107"/>
  <c r="AH92" i="107"/>
  <c r="D93" i="107"/>
  <c r="AH93" i="107"/>
  <c r="P96" i="107"/>
  <c r="P98" i="107"/>
  <c r="P100" i="107"/>
  <c r="P102" i="107"/>
  <c r="AI102" i="107" s="1"/>
  <c r="D137" i="107"/>
  <c r="AH137" i="107"/>
  <c r="D150" i="107"/>
  <c r="AH152" i="107"/>
  <c r="J152" i="107"/>
  <c r="AH158" i="107"/>
  <c r="AH47" i="107"/>
  <c r="AH49" i="107"/>
  <c r="AH51" i="107"/>
  <c r="AH64" i="107"/>
  <c r="D85" i="107"/>
  <c r="AH85" i="107"/>
  <c r="G191" i="107"/>
  <c r="M191" i="107"/>
  <c r="S191" i="107"/>
  <c r="Y191" i="107"/>
  <c r="AE191" i="107"/>
  <c r="AB47" i="107"/>
  <c r="AB49" i="107"/>
  <c r="AB51" i="107"/>
  <c r="P58" i="107"/>
  <c r="AB59" i="107"/>
  <c r="D63" i="107"/>
  <c r="AH63" i="107"/>
  <c r="P66" i="107"/>
  <c r="AB67" i="107"/>
  <c r="D75" i="107"/>
  <c r="AH75" i="107"/>
  <c r="P78" i="107"/>
  <c r="AB79" i="107"/>
  <c r="D83" i="107"/>
  <c r="AH83" i="107"/>
  <c r="P86" i="107"/>
  <c r="AB87" i="107"/>
  <c r="P90" i="107"/>
  <c r="AB91" i="107"/>
  <c r="D95" i="107"/>
  <c r="AH95" i="107"/>
  <c r="D97" i="107"/>
  <c r="D99" i="107"/>
  <c r="D101" i="107"/>
  <c r="D103" i="107"/>
  <c r="AH108" i="107"/>
  <c r="AH110" i="107"/>
  <c r="AH112" i="107"/>
  <c r="AH114" i="107"/>
  <c r="AH116" i="107"/>
  <c r="AH118" i="107"/>
  <c r="AH120" i="107"/>
  <c r="AH123" i="107"/>
  <c r="D123" i="107"/>
  <c r="D57" i="107"/>
  <c r="AH57" i="107"/>
  <c r="D65" i="107"/>
  <c r="AH65" i="107"/>
  <c r="AH76" i="107"/>
  <c r="AH96" i="107"/>
  <c r="AH98" i="107"/>
  <c r="P46" i="107"/>
  <c r="P48" i="107"/>
  <c r="P50" i="107"/>
  <c r="P52" i="107"/>
  <c r="AH58" i="107"/>
  <c r="D59" i="107"/>
  <c r="AH59" i="107"/>
  <c r="P62" i="107"/>
  <c r="AB63" i="107"/>
  <c r="AH66" i="107"/>
  <c r="D67" i="107"/>
  <c r="AH67" i="107"/>
  <c r="P70" i="107"/>
  <c r="P74" i="107"/>
  <c r="AB75" i="107"/>
  <c r="AH78" i="107"/>
  <c r="D79" i="107"/>
  <c r="AH79" i="107"/>
  <c r="P82" i="107"/>
  <c r="AB83" i="107"/>
  <c r="AH86" i="107"/>
  <c r="D87" i="107"/>
  <c r="AH87" i="107"/>
  <c r="AH90" i="107"/>
  <c r="D91" i="107"/>
  <c r="AH91" i="107"/>
  <c r="P94" i="107"/>
  <c r="AB95" i="107"/>
  <c r="AB97" i="107"/>
  <c r="AB99" i="107"/>
  <c r="AB101" i="107"/>
  <c r="AB103" i="107"/>
  <c r="P108" i="107"/>
  <c r="P110" i="107"/>
  <c r="P112" i="107"/>
  <c r="P114" i="107"/>
  <c r="P116" i="107"/>
  <c r="P118" i="107"/>
  <c r="AI118" i="107" s="1"/>
  <c r="P120" i="107"/>
  <c r="AI120" i="107" s="1"/>
  <c r="AH124" i="107"/>
  <c r="D124" i="107"/>
  <c r="V124" i="107"/>
  <c r="J125" i="107"/>
  <c r="AH126" i="107"/>
  <c r="D126" i="107"/>
  <c r="V126" i="107"/>
  <c r="J127" i="107"/>
  <c r="AH128" i="107"/>
  <c r="D128" i="107"/>
  <c r="V128" i="107"/>
  <c r="G123" i="107"/>
  <c r="AH130" i="107"/>
  <c r="J130" i="107"/>
  <c r="AH132" i="107"/>
  <c r="J132" i="107"/>
  <c r="AH134" i="107"/>
  <c r="J134" i="107"/>
  <c r="AH136" i="107"/>
  <c r="J136" i="107"/>
  <c r="P164" i="107"/>
  <c r="AH164" i="107"/>
  <c r="AH97" i="107"/>
  <c r="AH99" i="107"/>
  <c r="AH101" i="107"/>
  <c r="AH103" i="107"/>
  <c r="AH107" i="107"/>
  <c r="AH109" i="107"/>
  <c r="AH111" i="107"/>
  <c r="AH113" i="107"/>
  <c r="AH115" i="107"/>
  <c r="AH117" i="107"/>
  <c r="AH119" i="107"/>
  <c r="AH121" i="107"/>
  <c r="P130" i="107"/>
  <c r="P132" i="107"/>
  <c r="P134" i="107"/>
  <c r="P136" i="107"/>
  <c r="AH146" i="107"/>
  <c r="J146" i="107"/>
  <c r="AH148" i="107"/>
  <c r="J148" i="107"/>
  <c r="AH160" i="107"/>
  <c r="AH141" i="107"/>
  <c r="D141" i="107"/>
  <c r="AH142" i="107"/>
  <c r="AH143" i="107"/>
  <c r="D143" i="107"/>
  <c r="AH144" i="107"/>
  <c r="AH145" i="107"/>
  <c r="D145" i="107"/>
  <c r="V145" i="107"/>
  <c r="AH150" i="107"/>
  <c r="J150" i="107"/>
  <c r="J162" i="107"/>
  <c r="M157" i="107"/>
  <c r="D129" i="107"/>
  <c r="AH129" i="107"/>
  <c r="D131" i="107"/>
  <c r="AH131" i="107"/>
  <c r="D133" i="107"/>
  <c r="AH133" i="107"/>
  <c r="D135" i="107"/>
  <c r="AH135" i="107"/>
  <c r="AH138" i="107"/>
  <c r="J138" i="107"/>
  <c r="AH140" i="107"/>
  <c r="D140" i="107"/>
  <c r="AH154" i="107"/>
  <c r="J154" i="107"/>
  <c r="V159" i="107"/>
  <c r="Y157" i="107"/>
  <c r="D161" i="107"/>
  <c r="AH161" i="107"/>
  <c r="AH168" i="107"/>
  <c r="AH170" i="107"/>
  <c r="AH172" i="107"/>
  <c r="AH176" i="107"/>
  <c r="P146" i="107"/>
  <c r="P148" i="107"/>
  <c r="P150" i="107"/>
  <c r="P152" i="107"/>
  <c r="P154" i="107"/>
  <c r="G157" i="107"/>
  <c r="AB161" i="107"/>
  <c r="D165" i="107"/>
  <c r="AH165" i="107"/>
  <c r="P168" i="107"/>
  <c r="P170" i="107"/>
  <c r="P172" i="107"/>
  <c r="P176" i="107"/>
  <c r="D179" i="107"/>
  <c r="D181" i="107"/>
  <c r="D183" i="107"/>
  <c r="D185" i="107"/>
  <c r="J142" i="107"/>
  <c r="J144" i="107"/>
  <c r="AH166" i="107"/>
  <c r="D167" i="107"/>
  <c r="AH167" i="107"/>
  <c r="AH178" i="107"/>
  <c r="AH180" i="107"/>
  <c r="AH182" i="107"/>
  <c r="AH184" i="107"/>
  <c r="AH186" i="107"/>
  <c r="AH188" i="107"/>
  <c r="D147" i="107"/>
  <c r="AH147" i="107"/>
  <c r="D149" i="107"/>
  <c r="AH149" i="107"/>
  <c r="D151" i="107"/>
  <c r="AH151" i="107"/>
  <c r="D153" i="107"/>
  <c r="AH153" i="107"/>
  <c r="D155" i="107"/>
  <c r="AH155" i="107"/>
  <c r="P158" i="107"/>
  <c r="P160" i="107"/>
  <c r="AH162" i="107"/>
  <c r="D163" i="107"/>
  <c r="AH163" i="107"/>
  <c r="P166" i="107"/>
  <c r="AB167" i="107"/>
  <c r="AB169" i="107"/>
  <c r="AB171" i="107"/>
  <c r="AB175" i="107"/>
  <c r="S174" i="107"/>
  <c r="P178" i="107"/>
  <c r="P180" i="107"/>
  <c r="P182" i="107"/>
  <c r="P184" i="107"/>
  <c r="P186" i="107"/>
  <c r="P188" i="107"/>
  <c r="AH169" i="107"/>
  <c r="AH171" i="107"/>
  <c r="AH175" i="107"/>
  <c r="AH177" i="107"/>
  <c r="AH179" i="107"/>
  <c r="AH181" i="107"/>
  <c r="AH183" i="107"/>
  <c r="AH185" i="107"/>
  <c r="AH187" i="107"/>
  <c r="AH189" i="107"/>
  <c r="G191" i="108"/>
  <c r="AI21" i="108"/>
  <c r="AH39" i="108"/>
  <c r="D39" i="108"/>
  <c r="AH43" i="108"/>
  <c r="D43" i="108"/>
  <c r="AH47" i="108"/>
  <c r="D47" i="108"/>
  <c r="M21" i="108"/>
  <c r="AH23" i="108"/>
  <c r="D23" i="108"/>
  <c r="AH27" i="108"/>
  <c r="D27" i="108"/>
  <c r="AH31" i="108"/>
  <c r="D31" i="108"/>
  <c r="AH35" i="108"/>
  <c r="D35" i="108"/>
  <c r="V41" i="108"/>
  <c r="J42" i="108"/>
  <c r="V45" i="108"/>
  <c r="J46" i="108"/>
  <c r="AH41" i="108"/>
  <c r="D41" i="108"/>
  <c r="AH45" i="108"/>
  <c r="D45" i="108"/>
  <c r="AH25" i="108"/>
  <c r="D25" i="108"/>
  <c r="AI25" i="108" s="1"/>
  <c r="AH29" i="108"/>
  <c r="D29" i="108"/>
  <c r="AH33" i="108"/>
  <c r="D33" i="108"/>
  <c r="AH38" i="108"/>
  <c r="D38" i="108"/>
  <c r="V39" i="108"/>
  <c r="J40" i="108"/>
  <c r="V43" i="108"/>
  <c r="J44" i="108"/>
  <c r="V47" i="108"/>
  <c r="J48" i="108"/>
  <c r="D49" i="108"/>
  <c r="D51" i="108"/>
  <c r="D53" i="108"/>
  <c r="D59" i="108"/>
  <c r="D60" i="108"/>
  <c r="AH63" i="108"/>
  <c r="D67" i="108"/>
  <c r="D68" i="108"/>
  <c r="AH75" i="108"/>
  <c r="D79" i="108"/>
  <c r="D80" i="108"/>
  <c r="AI80" i="108" s="1"/>
  <c r="AH83" i="108"/>
  <c r="D87" i="108"/>
  <c r="D93" i="108"/>
  <c r="D94" i="108"/>
  <c r="AI94" i="108" s="1"/>
  <c r="AH96" i="108"/>
  <c r="AH98" i="108"/>
  <c r="AH100" i="108"/>
  <c r="AH102" i="108"/>
  <c r="AH107" i="108"/>
  <c r="D129" i="108"/>
  <c r="D131" i="108"/>
  <c r="AH137" i="108"/>
  <c r="AI140" i="108"/>
  <c r="D142" i="108"/>
  <c r="J162" i="108"/>
  <c r="J169" i="108"/>
  <c r="J179" i="108"/>
  <c r="J188" i="108"/>
  <c r="Y21" i="108"/>
  <c r="AH57" i="108"/>
  <c r="V58" i="108"/>
  <c r="J61" i="108"/>
  <c r="D62" i="108"/>
  <c r="AH65" i="108"/>
  <c r="V66" i="108"/>
  <c r="J69" i="108"/>
  <c r="D70" i="108"/>
  <c r="P72" i="108"/>
  <c r="J73" i="108"/>
  <c r="V73" i="108"/>
  <c r="D74" i="108"/>
  <c r="AH77" i="108"/>
  <c r="V78" i="108"/>
  <c r="J81" i="108"/>
  <c r="D82" i="108"/>
  <c r="AH85" i="108"/>
  <c r="V86" i="108"/>
  <c r="AH89" i="108"/>
  <c r="D89" i="108"/>
  <c r="AH91" i="108"/>
  <c r="V92" i="108"/>
  <c r="J95" i="108"/>
  <c r="AB95" i="108"/>
  <c r="AB97" i="108"/>
  <c r="AB99" i="108"/>
  <c r="AB101" i="108"/>
  <c r="AH103" i="108"/>
  <c r="AH110" i="108"/>
  <c r="AH117" i="108"/>
  <c r="AH118" i="108"/>
  <c r="AH123" i="108"/>
  <c r="D123" i="108"/>
  <c r="D125" i="108"/>
  <c r="AH133" i="108"/>
  <c r="AH135" i="108"/>
  <c r="AH144" i="108"/>
  <c r="J158" i="108"/>
  <c r="J165" i="108"/>
  <c r="J175" i="108"/>
  <c r="AE174" i="108"/>
  <c r="J184" i="108"/>
  <c r="J124" i="108"/>
  <c r="M123" i="108"/>
  <c r="D21" i="108"/>
  <c r="V22" i="108"/>
  <c r="D55" i="108"/>
  <c r="J57" i="108"/>
  <c r="AH61" i="108"/>
  <c r="V62" i="108"/>
  <c r="J65" i="108"/>
  <c r="AH69" i="108"/>
  <c r="V70" i="108"/>
  <c r="AH73" i="108"/>
  <c r="P74" i="108"/>
  <c r="V74" i="108"/>
  <c r="J77" i="108"/>
  <c r="AH81" i="108"/>
  <c r="V82" i="108"/>
  <c r="J85" i="108"/>
  <c r="J91" i="108"/>
  <c r="D97" i="108"/>
  <c r="D99" i="108"/>
  <c r="D101" i="108"/>
  <c r="J104" i="108"/>
  <c r="AH113" i="108"/>
  <c r="AH114" i="108"/>
  <c r="AH121" i="108"/>
  <c r="AH127" i="108"/>
  <c r="AE157" i="108"/>
  <c r="G174" i="108"/>
  <c r="P96" i="108"/>
  <c r="P98" i="108"/>
  <c r="P100" i="108"/>
  <c r="P102" i="108"/>
  <c r="P104" i="108"/>
  <c r="P108" i="108"/>
  <c r="J110" i="108"/>
  <c r="P110" i="108"/>
  <c r="J112" i="108"/>
  <c r="P112" i="108"/>
  <c r="J114" i="108"/>
  <c r="P114" i="108"/>
  <c r="J116" i="108"/>
  <c r="P116" i="108"/>
  <c r="J118" i="108"/>
  <c r="P118" i="108"/>
  <c r="J120" i="108"/>
  <c r="P120" i="108"/>
  <c r="AH124" i="108"/>
  <c r="AH128" i="108"/>
  <c r="AH132" i="108"/>
  <c r="AH136" i="108"/>
  <c r="AH140" i="108"/>
  <c r="D140" i="108"/>
  <c r="J141" i="108"/>
  <c r="V141" i="108"/>
  <c r="Y140" i="108"/>
  <c r="V142" i="108"/>
  <c r="AH143" i="108"/>
  <c r="J145" i="108"/>
  <c r="J146" i="108"/>
  <c r="J148" i="108"/>
  <c r="J150" i="108"/>
  <c r="J152" i="108"/>
  <c r="J154" i="108"/>
  <c r="J159" i="108"/>
  <c r="J167" i="108"/>
  <c r="J181" i="108"/>
  <c r="J189" i="108"/>
  <c r="AB103" i="108"/>
  <c r="AB107" i="108"/>
  <c r="AB109" i="108"/>
  <c r="Y123" i="108"/>
  <c r="AH126" i="108"/>
  <c r="AH130" i="108"/>
  <c r="AH134" i="108"/>
  <c r="AH138" i="108"/>
  <c r="AH141" i="108"/>
  <c r="J143" i="108"/>
  <c r="V144" i="108"/>
  <c r="AH145" i="108"/>
  <c r="D147" i="108"/>
  <c r="AH147" i="108"/>
  <c r="D149" i="108"/>
  <c r="AH149" i="108"/>
  <c r="D151" i="108"/>
  <c r="AH151" i="108"/>
  <c r="D153" i="108"/>
  <c r="AH153" i="108"/>
  <c r="D155" i="108"/>
  <c r="AH155" i="108"/>
  <c r="D159" i="108"/>
  <c r="D161" i="108"/>
  <c r="D163" i="108"/>
  <c r="D165" i="108"/>
  <c r="D167" i="108"/>
  <c r="D169" i="108"/>
  <c r="D171" i="108"/>
  <c r="D175" i="108"/>
  <c r="D177" i="108"/>
  <c r="D179" i="108"/>
  <c r="D181" i="108"/>
  <c r="D183" i="108"/>
  <c r="D185" i="108"/>
  <c r="D187" i="108"/>
  <c r="D189" i="108"/>
  <c r="AB159" i="108"/>
  <c r="AB161" i="108"/>
  <c r="AB163" i="108"/>
  <c r="AB165" i="108"/>
  <c r="AB167" i="108"/>
  <c r="AB169" i="108"/>
  <c r="AB171" i="108"/>
  <c r="AB175" i="108"/>
  <c r="AB177" i="108"/>
  <c r="AB179" i="108"/>
  <c r="AB181" i="108"/>
  <c r="AB183" i="108"/>
  <c r="AB185" i="108"/>
  <c r="AB187" i="108"/>
  <c r="AB189" i="108"/>
  <c r="G191" i="106"/>
  <c r="S191" i="106"/>
  <c r="AE191" i="106"/>
  <c r="D22" i="106"/>
  <c r="AH23" i="106"/>
  <c r="D27" i="106"/>
  <c r="D28" i="106"/>
  <c r="AH31" i="106"/>
  <c r="D35" i="106"/>
  <c r="D36" i="106"/>
  <c r="D39" i="106"/>
  <c r="D40" i="106"/>
  <c r="V141" i="106"/>
  <c r="AH141" i="106"/>
  <c r="D21" i="106"/>
  <c r="V22" i="106"/>
  <c r="AH25" i="106"/>
  <c r="V26" i="106"/>
  <c r="AH26" i="106"/>
  <c r="J29" i="106"/>
  <c r="AH33" i="106"/>
  <c r="V34" i="106"/>
  <c r="AH34" i="106"/>
  <c r="J38" i="106"/>
  <c r="J41" i="106"/>
  <c r="D44" i="106"/>
  <c r="V44" i="106"/>
  <c r="AH47" i="106"/>
  <c r="J47" i="106"/>
  <c r="D48" i="106"/>
  <c r="AH48" i="106"/>
  <c r="AH49" i="106"/>
  <c r="J49" i="106"/>
  <c r="D50" i="106"/>
  <c r="AH50" i="106"/>
  <c r="AH51" i="106"/>
  <c r="J51" i="106"/>
  <c r="D58" i="106"/>
  <c r="AH58" i="106"/>
  <c r="D66" i="106"/>
  <c r="AH66" i="106"/>
  <c r="AB73" i="106"/>
  <c r="AB76" i="106"/>
  <c r="AH76" i="106"/>
  <c r="AH79" i="106"/>
  <c r="J79" i="106"/>
  <c r="AB131" i="106"/>
  <c r="AH131" i="106"/>
  <c r="AH43" i="106"/>
  <c r="G21" i="106"/>
  <c r="M21" i="106"/>
  <c r="Y21" i="106"/>
  <c r="AE21" i="106"/>
  <c r="D25" i="106"/>
  <c r="J25" i="106"/>
  <c r="AH29" i="106"/>
  <c r="V30" i="106"/>
  <c r="D33" i="106"/>
  <c r="J33" i="106"/>
  <c r="AH41" i="106"/>
  <c r="V42" i="106"/>
  <c r="AH46" i="106"/>
  <c r="V52" i="106"/>
  <c r="AH57" i="106"/>
  <c r="J57" i="106"/>
  <c r="AB62" i="106"/>
  <c r="AH62" i="106"/>
  <c r="AH65" i="106"/>
  <c r="J65" i="106"/>
  <c r="AB70" i="106"/>
  <c r="AH70" i="106"/>
  <c r="D80" i="106"/>
  <c r="AI80" i="106" s="1"/>
  <c r="AH80" i="106"/>
  <c r="AH56" i="106"/>
  <c r="AH61" i="106"/>
  <c r="J61" i="106"/>
  <c r="V62" i="106"/>
  <c r="AH64" i="106"/>
  <c r="AH69" i="106"/>
  <c r="J69" i="106"/>
  <c r="V70" i="106"/>
  <c r="AI72" i="106"/>
  <c r="AH75" i="106"/>
  <c r="J75" i="106"/>
  <c r="V76" i="106"/>
  <c r="AH78" i="106"/>
  <c r="G123" i="106"/>
  <c r="D124" i="106"/>
  <c r="D127" i="106"/>
  <c r="AH127" i="106"/>
  <c r="D135" i="106"/>
  <c r="AH135" i="106"/>
  <c r="D159" i="106"/>
  <c r="AH159" i="106"/>
  <c r="AH63" i="106"/>
  <c r="J63" i="106"/>
  <c r="AH77" i="106"/>
  <c r="J77" i="106"/>
  <c r="AH108" i="106"/>
  <c r="D108" i="106"/>
  <c r="AH110" i="106"/>
  <c r="D110" i="106"/>
  <c r="AH112" i="106"/>
  <c r="D112" i="106"/>
  <c r="AH114" i="106"/>
  <c r="D114" i="106"/>
  <c r="AH116" i="106"/>
  <c r="D116" i="106"/>
  <c r="V116" i="106"/>
  <c r="AH118" i="106"/>
  <c r="D118" i="106"/>
  <c r="V118" i="106"/>
  <c r="J119" i="106"/>
  <c r="D155" i="106"/>
  <c r="AH155" i="106"/>
  <c r="P43" i="106"/>
  <c r="AH45" i="106"/>
  <c r="J45" i="106"/>
  <c r="V46" i="106"/>
  <c r="AH53" i="106"/>
  <c r="J53" i="106"/>
  <c r="AH55" i="106"/>
  <c r="D55" i="106"/>
  <c r="AH59" i="106"/>
  <c r="J59" i="106"/>
  <c r="V60" i="106"/>
  <c r="AH67" i="106"/>
  <c r="J67" i="106"/>
  <c r="V68" i="106"/>
  <c r="AH73" i="106"/>
  <c r="J73" i="106"/>
  <c r="V74" i="106"/>
  <c r="AH81" i="106"/>
  <c r="J81" i="106"/>
  <c r="AH82" i="106"/>
  <c r="D82" i="106"/>
  <c r="V82" i="106"/>
  <c r="AH83" i="106"/>
  <c r="AH84" i="106"/>
  <c r="D84" i="106"/>
  <c r="V84" i="106"/>
  <c r="AH85" i="106"/>
  <c r="AH86" i="106"/>
  <c r="D86" i="106"/>
  <c r="V86" i="106"/>
  <c r="AH87" i="106"/>
  <c r="AH89" i="106"/>
  <c r="D89" i="106"/>
  <c r="AH90" i="106"/>
  <c r="D90" i="106"/>
  <c r="V90" i="106"/>
  <c r="AH91" i="106"/>
  <c r="AH92" i="106"/>
  <c r="D92" i="106"/>
  <c r="V92" i="106"/>
  <c r="AH93" i="106"/>
  <c r="AH94" i="106"/>
  <c r="D94" i="106"/>
  <c r="V94" i="106"/>
  <c r="AH95" i="106"/>
  <c r="AH96" i="106"/>
  <c r="D96" i="106"/>
  <c r="V96" i="106"/>
  <c r="AH97" i="106"/>
  <c r="AH98" i="106"/>
  <c r="D98" i="106"/>
  <c r="V98" i="106"/>
  <c r="AH99" i="106"/>
  <c r="AH100" i="106"/>
  <c r="D100" i="106"/>
  <c r="V100" i="106"/>
  <c r="AH101" i="106"/>
  <c r="AH102" i="106"/>
  <c r="D102" i="106"/>
  <c r="V102" i="106"/>
  <c r="AH103" i="106"/>
  <c r="AH104" i="106"/>
  <c r="D104" i="106"/>
  <c r="V104" i="106"/>
  <c r="S123" i="106"/>
  <c r="P125" i="106"/>
  <c r="AI125" i="106" s="1"/>
  <c r="AH148" i="106"/>
  <c r="D120" i="106"/>
  <c r="AH120" i="106"/>
  <c r="AH121" i="106"/>
  <c r="M123" i="106"/>
  <c r="AE123" i="106"/>
  <c r="AH125" i="106"/>
  <c r="AH126" i="106"/>
  <c r="J130" i="106"/>
  <c r="V131" i="106"/>
  <c r="AH133" i="106"/>
  <c r="AH134" i="106"/>
  <c r="AH136" i="106"/>
  <c r="S140" i="106"/>
  <c r="AH142" i="106"/>
  <c r="AH146" i="106"/>
  <c r="AI157" i="106"/>
  <c r="J160" i="106"/>
  <c r="M157" i="106"/>
  <c r="D167" i="106"/>
  <c r="AH167" i="106"/>
  <c r="S174" i="106"/>
  <c r="J83" i="106"/>
  <c r="J85" i="106"/>
  <c r="J87" i="106"/>
  <c r="J91" i="106"/>
  <c r="J93" i="106"/>
  <c r="J95" i="106"/>
  <c r="J97" i="106"/>
  <c r="J99" i="106"/>
  <c r="J101" i="106"/>
  <c r="J103" i="106"/>
  <c r="J107" i="106"/>
  <c r="J109" i="106"/>
  <c r="J111" i="106"/>
  <c r="J113" i="106"/>
  <c r="J115" i="106"/>
  <c r="J117" i="106"/>
  <c r="Y123" i="106"/>
  <c r="AH128" i="106"/>
  <c r="AH138" i="106"/>
  <c r="AH147" i="106"/>
  <c r="D149" i="106"/>
  <c r="AH149" i="106"/>
  <c r="V161" i="106"/>
  <c r="Y157" i="106"/>
  <c r="P162" i="106"/>
  <c r="AH162" i="106"/>
  <c r="AH166" i="106"/>
  <c r="AB120" i="106"/>
  <c r="J128" i="106"/>
  <c r="V129" i="106"/>
  <c r="P150" i="106"/>
  <c r="AH150" i="106"/>
  <c r="AH154" i="106"/>
  <c r="AH158" i="106"/>
  <c r="P170" i="106"/>
  <c r="AH170" i="106"/>
  <c r="D140" i="106"/>
  <c r="D151" i="106"/>
  <c r="AH151" i="106"/>
  <c r="P154" i="106"/>
  <c r="AB155" i="106"/>
  <c r="P158" i="106"/>
  <c r="AB159" i="106"/>
  <c r="D163" i="106"/>
  <c r="AH163" i="106"/>
  <c r="P166" i="106"/>
  <c r="AB167" i="106"/>
  <c r="D171" i="106"/>
  <c r="AH171" i="106"/>
  <c r="D175" i="106"/>
  <c r="D177" i="106"/>
  <c r="AI181" i="106"/>
  <c r="AH152" i="106"/>
  <c r="D153" i="106"/>
  <c r="AH153" i="106"/>
  <c r="AH164" i="106"/>
  <c r="D165" i="106"/>
  <c r="AH165" i="106"/>
  <c r="AH172" i="106"/>
  <c r="AH176" i="106"/>
  <c r="AH178" i="106"/>
  <c r="AH180" i="106"/>
  <c r="AH182" i="106"/>
  <c r="AH184" i="106"/>
  <c r="AH186" i="106"/>
  <c r="AH188" i="106"/>
  <c r="P146" i="106"/>
  <c r="P148" i="106"/>
  <c r="P152" i="106"/>
  <c r="AB153" i="106"/>
  <c r="AH160" i="106"/>
  <c r="D161" i="106"/>
  <c r="AH161" i="106"/>
  <c r="P164" i="106"/>
  <c r="AB165" i="106"/>
  <c r="AH168" i="106"/>
  <c r="D169" i="106"/>
  <c r="AH169" i="106"/>
  <c r="P172" i="106"/>
  <c r="P176" i="106"/>
  <c r="P178" i="106"/>
  <c r="P180" i="106"/>
  <c r="P182" i="106"/>
  <c r="P184" i="106"/>
  <c r="P186" i="106"/>
  <c r="AI186" i="106" s="1"/>
  <c r="P188" i="106"/>
  <c r="AH175" i="106"/>
  <c r="AH177" i="106"/>
  <c r="AH179" i="106"/>
  <c r="AH181" i="106"/>
  <c r="AH183" i="106"/>
  <c r="AH185" i="106"/>
  <c r="AH187" i="106"/>
  <c r="AH189" i="106"/>
  <c r="AH39" i="105"/>
  <c r="AH47" i="105"/>
  <c r="AH59" i="105"/>
  <c r="AH74" i="105"/>
  <c r="D74" i="105"/>
  <c r="AH90" i="105"/>
  <c r="D90" i="105"/>
  <c r="AH94" i="105"/>
  <c r="D94" i="105"/>
  <c r="AH98" i="105"/>
  <c r="D98" i="105"/>
  <c r="AH102" i="105"/>
  <c r="D102" i="105"/>
  <c r="AH113" i="105"/>
  <c r="J113" i="105"/>
  <c r="AH121" i="105"/>
  <c r="J121" i="105"/>
  <c r="AH127" i="105"/>
  <c r="D127" i="105"/>
  <c r="AH133" i="105"/>
  <c r="D133" i="105"/>
  <c r="D21" i="105"/>
  <c r="AH23" i="105"/>
  <c r="AH25" i="105"/>
  <c r="AH27" i="105"/>
  <c r="AH29" i="105"/>
  <c r="AH31" i="105"/>
  <c r="AH33" i="105"/>
  <c r="AH35" i="105"/>
  <c r="AH40" i="105"/>
  <c r="V41" i="105"/>
  <c r="AH41" i="105"/>
  <c r="J44" i="105"/>
  <c r="AH48" i="105"/>
  <c r="V49" i="105"/>
  <c r="AH49" i="105"/>
  <c r="J52" i="105"/>
  <c r="J56" i="105"/>
  <c r="AH60" i="105"/>
  <c r="V61" i="105"/>
  <c r="AH61" i="105"/>
  <c r="J64" i="105"/>
  <c r="AB68" i="105"/>
  <c r="V69" i="105"/>
  <c r="AH72" i="105"/>
  <c r="D72" i="105"/>
  <c r="V73" i="105"/>
  <c r="AH78" i="105"/>
  <c r="D78" i="105"/>
  <c r="AH82" i="105"/>
  <c r="D82" i="105"/>
  <c r="AH86" i="105"/>
  <c r="D86" i="105"/>
  <c r="J107" i="105"/>
  <c r="AH109" i="105"/>
  <c r="D109" i="105"/>
  <c r="AH115" i="105"/>
  <c r="J115" i="105"/>
  <c r="AH131" i="105"/>
  <c r="D131" i="105"/>
  <c r="AH154" i="105"/>
  <c r="J154" i="105"/>
  <c r="D158" i="105"/>
  <c r="G157" i="105"/>
  <c r="V159" i="105"/>
  <c r="AH159" i="105"/>
  <c r="AH42" i="105"/>
  <c r="D46" i="105"/>
  <c r="AH50" i="105"/>
  <c r="AH55" i="105"/>
  <c r="D58" i="105"/>
  <c r="AH62" i="105"/>
  <c r="D66" i="105"/>
  <c r="AH67" i="105"/>
  <c r="AH73" i="105"/>
  <c r="AH93" i="105"/>
  <c r="D93" i="105"/>
  <c r="AH97" i="105"/>
  <c r="D97" i="105"/>
  <c r="AH101" i="105"/>
  <c r="D101" i="105"/>
  <c r="AH106" i="105"/>
  <c r="D106" i="105"/>
  <c r="P112" i="105"/>
  <c r="J146" i="105"/>
  <c r="AH146" i="105"/>
  <c r="AB149" i="105"/>
  <c r="AH149" i="105"/>
  <c r="AI21" i="105"/>
  <c r="G21" i="105"/>
  <c r="M21" i="105"/>
  <c r="Y21" i="105"/>
  <c r="AE21" i="105"/>
  <c r="D38" i="105"/>
  <c r="D40" i="105"/>
  <c r="J40" i="105"/>
  <c r="AH44" i="105"/>
  <c r="V45" i="105"/>
  <c r="D48" i="105"/>
  <c r="J48" i="105"/>
  <c r="AH52" i="105"/>
  <c r="V53" i="105"/>
  <c r="AH56" i="105"/>
  <c r="V57" i="105"/>
  <c r="D60" i="105"/>
  <c r="J60" i="105"/>
  <c r="AH64" i="105"/>
  <c r="V65" i="105"/>
  <c r="AH68" i="105"/>
  <c r="V77" i="105"/>
  <c r="AH79" i="105"/>
  <c r="D79" i="105"/>
  <c r="V81" i="105"/>
  <c r="AH83" i="105"/>
  <c r="D83" i="105"/>
  <c r="V85" i="105"/>
  <c r="AH87" i="105"/>
  <c r="D87" i="105"/>
  <c r="AH110" i="105"/>
  <c r="D110" i="105"/>
  <c r="AI123" i="105"/>
  <c r="AH123" i="105"/>
  <c r="M123" i="105"/>
  <c r="AH129" i="105"/>
  <c r="D129" i="105"/>
  <c r="AH141" i="105"/>
  <c r="D141" i="105"/>
  <c r="AH70" i="105"/>
  <c r="J73" i="105"/>
  <c r="J74" i="105"/>
  <c r="V75" i="105"/>
  <c r="AH76" i="105"/>
  <c r="J78" i="105"/>
  <c r="V79" i="105"/>
  <c r="AH80" i="105"/>
  <c r="J82" i="105"/>
  <c r="V83" i="105"/>
  <c r="AH84" i="105"/>
  <c r="J86" i="105"/>
  <c r="V87" i="105"/>
  <c r="AH91" i="105"/>
  <c r="AH95" i="105"/>
  <c r="AH99" i="105"/>
  <c r="AH103" i="105"/>
  <c r="AH107" i="105"/>
  <c r="AH111" i="105"/>
  <c r="AH117" i="105"/>
  <c r="D124" i="105"/>
  <c r="AH135" i="105"/>
  <c r="AH137" i="105"/>
  <c r="AH143" i="105"/>
  <c r="AH77" i="105"/>
  <c r="AH81" i="105"/>
  <c r="AH85" i="105"/>
  <c r="AH89" i="105"/>
  <c r="D89" i="105"/>
  <c r="J90" i="105"/>
  <c r="V90" i="105"/>
  <c r="V91" i="105"/>
  <c r="AH92" i="105"/>
  <c r="J94" i="105"/>
  <c r="V95" i="105"/>
  <c r="AH96" i="105"/>
  <c r="J98" i="105"/>
  <c r="V99" i="105"/>
  <c r="AH100" i="105"/>
  <c r="J102" i="105"/>
  <c r="V103" i="105"/>
  <c r="AH104" i="105"/>
  <c r="V107" i="105"/>
  <c r="AH108" i="105"/>
  <c r="J110" i="105"/>
  <c r="V111" i="105"/>
  <c r="AH119" i="105"/>
  <c r="AH182" i="105"/>
  <c r="J182" i="105"/>
  <c r="V189" i="105"/>
  <c r="AH189" i="105"/>
  <c r="J124" i="105"/>
  <c r="Y123" i="105"/>
  <c r="V124" i="105"/>
  <c r="V125" i="105"/>
  <c r="AH126" i="105"/>
  <c r="J128" i="105"/>
  <c r="V129" i="105"/>
  <c r="AH130" i="105"/>
  <c r="J132" i="105"/>
  <c r="V133" i="105"/>
  <c r="AH134" i="105"/>
  <c r="J136" i="105"/>
  <c r="V137" i="105"/>
  <c r="AI137" i="105" s="1"/>
  <c r="AH138" i="105"/>
  <c r="V141" i="105"/>
  <c r="AH142" i="105"/>
  <c r="J144" i="105"/>
  <c r="V145" i="105"/>
  <c r="D146" i="105"/>
  <c r="P151" i="105"/>
  <c r="S140" i="105"/>
  <c r="V153" i="105"/>
  <c r="AH153" i="105"/>
  <c r="D112" i="105"/>
  <c r="AH112" i="105"/>
  <c r="D114" i="105"/>
  <c r="AH114" i="105"/>
  <c r="D116" i="105"/>
  <c r="AH116" i="105"/>
  <c r="D118" i="105"/>
  <c r="AH118" i="105"/>
  <c r="D120" i="105"/>
  <c r="AH120" i="105"/>
  <c r="AH124" i="105"/>
  <c r="J126" i="105"/>
  <c r="V127" i="105"/>
  <c r="AH128" i="105"/>
  <c r="J130" i="105"/>
  <c r="V131" i="105"/>
  <c r="AH132" i="105"/>
  <c r="J134" i="105"/>
  <c r="V135" i="105"/>
  <c r="AH136" i="105"/>
  <c r="J138" i="105"/>
  <c r="AH140" i="105"/>
  <c r="D140" i="105"/>
  <c r="J141" i="105"/>
  <c r="M140" i="105"/>
  <c r="J142" i="105"/>
  <c r="V143" i="105"/>
  <c r="AH144" i="105"/>
  <c r="V167" i="105"/>
  <c r="AH167" i="105"/>
  <c r="AB178" i="105"/>
  <c r="AE174" i="105"/>
  <c r="P179" i="105"/>
  <c r="S174" i="105"/>
  <c r="D180" i="105"/>
  <c r="G174" i="105"/>
  <c r="V181" i="105"/>
  <c r="AH181" i="105"/>
  <c r="D147" i="105"/>
  <c r="V147" i="105"/>
  <c r="AB158" i="105"/>
  <c r="AE157" i="105"/>
  <c r="P159" i="105"/>
  <c r="S157" i="105"/>
  <c r="AH176" i="105"/>
  <c r="J176" i="105"/>
  <c r="AH184" i="105"/>
  <c r="J184" i="105"/>
  <c r="P146" i="105"/>
  <c r="AH148" i="105"/>
  <c r="J148" i="105"/>
  <c r="V149" i="105"/>
  <c r="AH160" i="105"/>
  <c r="AH168" i="105"/>
  <c r="AH178" i="105"/>
  <c r="J178" i="105"/>
  <c r="AH186" i="105"/>
  <c r="J186" i="105"/>
  <c r="AH150" i="105"/>
  <c r="J150" i="105"/>
  <c r="AH152" i="105"/>
  <c r="J152" i="105"/>
  <c r="AH162" i="105"/>
  <c r="AH170" i="105"/>
  <c r="AH180" i="105"/>
  <c r="J180" i="105"/>
  <c r="D174" i="105"/>
  <c r="AH23" i="104"/>
  <c r="AH24" i="104"/>
  <c r="AH29" i="104"/>
  <c r="AH30" i="104"/>
  <c r="AH33" i="104"/>
  <c r="AH34" i="104"/>
  <c r="AH35" i="104"/>
  <c r="AH36" i="104"/>
  <c r="AH40" i="104"/>
  <c r="AH47" i="104"/>
  <c r="AH48" i="104"/>
  <c r="AH56" i="104"/>
  <c r="J56" i="104"/>
  <c r="AH78" i="104"/>
  <c r="J78" i="104"/>
  <c r="V134" i="104"/>
  <c r="AH134" i="104"/>
  <c r="G191" i="104"/>
  <c r="M191" i="104"/>
  <c r="AE191" i="104"/>
  <c r="P24" i="104"/>
  <c r="P26" i="104"/>
  <c r="P28" i="104"/>
  <c r="P30" i="104"/>
  <c r="P32" i="104"/>
  <c r="P34" i="104"/>
  <c r="P36" i="104"/>
  <c r="P40" i="104"/>
  <c r="P42" i="104"/>
  <c r="P44" i="104"/>
  <c r="P46" i="104"/>
  <c r="P48" i="104"/>
  <c r="P50" i="104"/>
  <c r="P52" i="104"/>
  <c r="AI55" i="104"/>
  <c r="AH58" i="104"/>
  <c r="J58" i="104"/>
  <c r="V59" i="104"/>
  <c r="AH61" i="104"/>
  <c r="AH66" i="104"/>
  <c r="J66" i="104"/>
  <c r="V67" i="104"/>
  <c r="AH69" i="104"/>
  <c r="V73" i="104"/>
  <c r="AH75" i="104"/>
  <c r="AH80" i="104"/>
  <c r="J80" i="104"/>
  <c r="V81" i="104"/>
  <c r="D85" i="104"/>
  <c r="J92" i="104"/>
  <c r="D93" i="104"/>
  <c r="AH93" i="104"/>
  <c r="AB97" i="104"/>
  <c r="D101" i="104"/>
  <c r="AH101" i="104"/>
  <c r="P108" i="104"/>
  <c r="AH108" i="104"/>
  <c r="G123" i="104"/>
  <c r="AH129" i="104"/>
  <c r="J129" i="104"/>
  <c r="AH22" i="104"/>
  <c r="AH25" i="104"/>
  <c r="AH27" i="104"/>
  <c r="AH39" i="104"/>
  <c r="AH43" i="104"/>
  <c r="AH44" i="104"/>
  <c r="AH51" i="104"/>
  <c r="AH52" i="104"/>
  <c r="D21" i="104"/>
  <c r="V26" i="104"/>
  <c r="V28" i="104"/>
  <c r="V32" i="104"/>
  <c r="V42" i="104"/>
  <c r="V46" i="104"/>
  <c r="V50" i="104"/>
  <c r="AH60" i="104"/>
  <c r="J60" i="104"/>
  <c r="V61" i="104"/>
  <c r="AH63" i="104"/>
  <c r="AH68" i="104"/>
  <c r="J68" i="104"/>
  <c r="V69" i="104"/>
  <c r="AH74" i="104"/>
  <c r="J74" i="104"/>
  <c r="V75" i="104"/>
  <c r="AH77" i="104"/>
  <c r="AH83" i="104"/>
  <c r="AH84" i="104"/>
  <c r="AH86" i="104"/>
  <c r="D87" i="104"/>
  <c r="AH87" i="104"/>
  <c r="AH92" i="104"/>
  <c r="P96" i="104"/>
  <c r="AH96" i="104"/>
  <c r="AH100" i="104"/>
  <c r="P104" i="104"/>
  <c r="AH104" i="104"/>
  <c r="AH115" i="104"/>
  <c r="D115" i="104"/>
  <c r="AH126" i="104"/>
  <c r="AH31" i="104"/>
  <c r="AH41" i="104"/>
  <c r="AH45" i="104"/>
  <c r="AH49" i="104"/>
  <c r="AH53" i="104"/>
  <c r="AH64" i="104"/>
  <c r="J64" i="104"/>
  <c r="AI64" i="104" s="1"/>
  <c r="AI21" i="104"/>
  <c r="AH57" i="104"/>
  <c r="AH62" i="104"/>
  <c r="J62" i="104"/>
  <c r="AH65" i="104"/>
  <c r="AH70" i="104"/>
  <c r="J70" i="104"/>
  <c r="AH72" i="104"/>
  <c r="D72" i="104"/>
  <c r="AH76" i="104"/>
  <c r="J76" i="104"/>
  <c r="AH79" i="104"/>
  <c r="AH90" i="104"/>
  <c r="D91" i="104"/>
  <c r="AH91" i="104"/>
  <c r="V93" i="104"/>
  <c r="P94" i="104"/>
  <c r="AH94" i="104"/>
  <c r="AH98" i="104"/>
  <c r="D99" i="104"/>
  <c r="AH99" i="104"/>
  <c r="P102" i="104"/>
  <c r="AH102" i="104"/>
  <c r="AH106" i="104"/>
  <c r="D106" i="104"/>
  <c r="D110" i="104"/>
  <c r="AH110" i="104"/>
  <c r="D118" i="104"/>
  <c r="AH118" i="104"/>
  <c r="D97" i="104"/>
  <c r="AH97" i="104"/>
  <c r="AH109" i="104"/>
  <c r="D109" i="104"/>
  <c r="AH114" i="104"/>
  <c r="AH116" i="104"/>
  <c r="AH117" i="104"/>
  <c r="D117" i="104"/>
  <c r="D119" i="104"/>
  <c r="AH119" i="104"/>
  <c r="AH120" i="104"/>
  <c r="AH135" i="104"/>
  <c r="J135" i="104"/>
  <c r="AH136" i="104"/>
  <c r="AH141" i="104"/>
  <c r="J141" i="104"/>
  <c r="AH142" i="104"/>
  <c r="S157" i="104"/>
  <c r="D166" i="104"/>
  <c r="G157" i="104"/>
  <c r="V167" i="104"/>
  <c r="AH167" i="104"/>
  <c r="AH137" i="104"/>
  <c r="J137" i="104"/>
  <c r="D141" i="104"/>
  <c r="AH143" i="104"/>
  <c r="J143" i="104"/>
  <c r="AB164" i="104"/>
  <c r="AE157" i="104"/>
  <c r="V181" i="104"/>
  <c r="AH181" i="104"/>
  <c r="P82" i="104"/>
  <c r="P84" i="104"/>
  <c r="P86" i="104"/>
  <c r="AB87" i="104"/>
  <c r="P90" i="104"/>
  <c r="AB91" i="104"/>
  <c r="D95" i="104"/>
  <c r="AH95" i="104"/>
  <c r="P98" i="104"/>
  <c r="AB99" i="104"/>
  <c r="D103" i="104"/>
  <c r="AH103" i="104"/>
  <c r="D107" i="104"/>
  <c r="AH107" i="104"/>
  <c r="D121" i="104"/>
  <c r="AH121" i="104"/>
  <c r="AE123" i="104"/>
  <c r="AH124" i="104"/>
  <c r="P128" i="104"/>
  <c r="S123" i="104"/>
  <c r="AH111" i="104"/>
  <c r="V112" i="104"/>
  <c r="J115" i="104"/>
  <c r="P118" i="104"/>
  <c r="AB119" i="104"/>
  <c r="AH125" i="104"/>
  <c r="J125" i="104"/>
  <c r="V126" i="104"/>
  <c r="AH128" i="104"/>
  <c r="AH131" i="104"/>
  <c r="J131" i="104"/>
  <c r="AB141" i="104"/>
  <c r="AE140" i="104"/>
  <c r="P142" i="104"/>
  <c r="S140" i="104"/>
  <c r="AH145" i="104"/>
  <c r="J145" i="104"/>
  <c r="P179" i="104"/>
  <c r="S174" i="104"/>
  <c r="V189" i="104"/>
  <c r="AH189" i="104"/>
  <c r="J109" i="104"/>
  <c r="AH113" i="104"/>
  <c r="V114" i="104"/>
  <c r="J117" i="104"/>
  <c r="P120" i="104"/>
  <c r="AB121" i="104"/>
  <c r="AH123" i="104"/>
  <c r="D123" i="104"/>
  <c r="AH127" i="104"/>
  <c r="J127" i="104"/>
  <c r="V128" i="104"/>
  <c r="AH133" i="104"/>
  <c r="J133" i="104"/>
  <c r="M140" i="104"/>
  <c r="AI146" i="104"/>
  <c r="AB147" i="104"/>
  <c r="AB149" i="104"/>
  <c r="AB151" i="104"/>
  <c r="AB153" i="104"/>
  <c r="AB155" i="104"/>
  <c r="J158" i="104"/>
  <c r="P158" i="104"/>
  <c r="J160" i="104"/>
  <c r="P160" i="104"/>
  <c r="AH163" i="104"/>
  <c r="AH166" i="104"/>
  <c r="AH171" i="104"/>
  <c r="G174" i="104"/>
  <c r="AE174" i="104"/>
  <c r="AH176" i="104"/>
  <c r="J176" i="104"/>
  <c r="AH177" i="104"/>
  <c r="AH185" i="104"/>
  <c r="AH188" i="104"/>
  <c r="AH146" i="104"/>
  <c r="AH147" i="104"/>
  <c r="AH148" i="104"/>
  <c r="AH149" i="104"/>
  <c r="AH150" i="104"/>
  <c r="AH151" i="104"/>
  <c r="AH152" i="104"/>
  <c r="AH153" i="104"/>
  <c r="AH154" i="104"/>
  <c r="AH155" i="104"/>
  <c r="AH165" i="104"/>
  <c r="AH168" i="104"/>
  <c r="AH178" i="104"/>
  <c r="J178" i="104"/>
  <c r="AH179" i="104"/>
  <c r="AH182" i="104"/>
  <c r="AH187" i="104"/>
  <c r="AH180" i="104"/>
  <c r="J180" i="104"/>
  <c r="D174" i="104"/>
  <c r="AH25" i="103"/>
  <c r="AH31" i="103"/>
  <c r="AH118" i="103"/>
  <c r="J41" i="103"/>
  <c r="AH45" i="103"/>
  <c r="V46" i="103"/>
  <c r="AH46" i="103"/>
  <c r="J49" i="103"/>
  <c r="AH53" i="103"/>
  <c r="J59" i="103"/>
  <c r="V60" i="103"/>
  <c r="J63" i="103"/>
  <c r="AI63" i="103" s="1"/>
  <c r="V64" i="103"/>
  <c r="J67" i="103"/>
  <c r="V68" i="103"/>
  <c r="V80" i="103"/>
  <c r="J81" i="103"/>
  <c r="V84" i="103"/>
  <c r="J85" i="103"/>
  <c r="V90" i="103"/>
  <c r="J91" i="103"/>
  <c r="AI91" i="103" s="1"/>
  <c r="V94" i="103"/>
  <c r="J95" i="103"/>
  <c r="V98" i="103"/>
  <c r="J99" i="103"/>
  <c r="V102" i="103"/>
  <c r="J103" i="103"/>
  <c r="AH138" i="103"/>
  <c r="J138" i="103"/>
  <c r="V141" i="103"/>
  <c r="AH141" i="103"/>
  <c r="AH170" i="103"/>
  <c r="J170" i="103"/>
  <c r="AB178" i="103"/>
  <c r="AE174" i="103"/>
  <c r="V181" i="103"/>
  <c r="AH181" i="103"/>
  <c r="AH23" i="103"/>
  <c r="AH27" i="103"/>
  <c r="AH29" i="103"/>
  <c r="AH33" i="103"/>
  <c r="AH39" i="103"/>
  <c r="AH44" i="103"/>
  <c r="AH55" i="103"/>
  <c r="D55" i="103"/>
  <c r="D82" i="103"/>
  <c r="AH82" i="103"/>
  <c r="D86" i="103"/>
  <c r="AH86" i="103"/>
  <c r="D96" i="103"/>
  <c r="AH96" i="103"/>
  <c r="D100" i="103"/>
  <c r="AH100" i="103"/>
  <c r="D104" i="103"/>
  <c r="AH104" i="103"/>
  <c r="AH109" i="103"/>
  <c r="D109" i="103"/>
  <c r="AH117" i="103"/>
  <c r="D117" i="103"/>
  <c r="AH142" i="103"/>
  <c r="J142" i="103"/>
  <c r="G21" i="103"/>
  <c r="Y21" i="103"/>
  <c r="AE21" i="103"/>
  <c r="AH22" i="103"/>
  <c r="AH24" i="103"/>
  <c r="AH26" i="103"/>
  <c r="AH28" i="103"/>
  <c r="AH30" i="103"/>
  <c r="AH32" i="103"/>
  <c r="AH34" i="103"/>
  <c r="V35" i="103"/>
  <c r="AH36" i="103"/>
  <c r="AH40" i="103"/>
  <c r="D43" i="103"/>
  <c r="J43" i="103"/>
  <c r="AH47" i="103"/>
  <c r="V48" i="103"/>
  <c r="D51" i="103"/>
  <c r="J51" i="103"/>
  <c r="D52" i="103"/>
  <c r="D57" i="103"/>
  <c r="J57" i="103"/>
  <c r="D58" i="103"/>
  <c r="AH60" i="103"/>
  <c r="D62" i="103"/>
  <c r="AH64" i="103"/>
  <c r="D66" i="103"/>
  <c r="AH68" i="103"/>
  <c r="D70" i="103"/>
  <c r="AH72" i="103"/>
  <c r="D72" i="103"/>
  <c r="D73" i="103"/>
  <c r="J73" i="103"/>
  <c r="V73" i="103"/>
  <c r="V74" i="103"/>
  <c r="AH75" i="103"/>
  <c r="D77" i="103"/>
  <c r="J77" i="103"/>
  <c r="V78" i="103"/>
  <c r="D80" i="103"/>
  <c r="AH80" i="103"/>
  <c r="D84" i="103"/>
  <c r="AH84" i="103"/>
  <c r="AH89" i="103"/>
  <c r="D89" i="103"/>
  <c r="D90" i="103"/>
  <c r="AH90" i="103"/>
  <c r="D94" i="103"/>
  <c r="AH94" i="103"/>
  <c r="D98" i="103"/>
  <c r="AH98" i="103"/>
  <c r="D102" i="103"/>
  <c r="AH102" i="103"/>
  <c r="V137" i="103"/>
  <c r="AH137" i="103"/>
  <c r="J153" i="103"/>
  <c r="AH153" i="103"/>
  <c r="D92" i="103"/>
  <c r="AH92" i="103"/>
  <c r="G191" i="103"/>
  <c r="M191" i="103"/>
  <c r="S191" i="103"/>
  <c r="Y191" i="103"/>
  <c r="AE191" i="103"/>
  <c r="AH41" i="103"/>
  <c r="V42" i="103"/>
  <c r="D45" i="103"/>
  <c r="J45" i="103"/>
  <c r="AH49" i="103"/>
  <c r="V50" i="103"/>
  <c r="D53" i="103"/>
  <c r="J53" i="103"/>
  <c r="V56" i="103"/>
  <c r="V58" i="103"/>
  <c r="AH59" i="103"/>
  <c r="D61" i="103"/>
  <c r="J61" i="103"/>
  <c r="V62" i="103"/>
  <c r="AH63" i="103"/>
  <c r="D65" i="103"/>
  <c r="J65" i="103"/>
  <c r="V66" i="103"/>
  <c r="AH67" i="103"/>
  <c r="D69" i="103"/>
  <c r="J69" i="103"/>
  <c r="V70" i="103"/>
  <c r="AH74" i="103"/>
  <c r="D76" i="103"/>
  <c r="AH78" i="103"/>
  <c r="J79" i="103"/>
  <c r="V82" i="103"/>
  <c r="J83" i="103"/>
  <c r="V86" i="103"/>
  <c r="J87" i="103"/>
  <c r="V92" i="103"/>
  <c r="J93" i="103"/>
  <c r="V96" i="103"/>
  <c r="J97" i="103"/>
  <c r="V100" i="103"/>
  <c r="J101" i="103"/>
  <c r="V104" i="103"/>
  <c r="J107" i="103"/>
  <c r="P108" i="103"/>
  <c r="P116" i="103"/>
  <c r="D106" i="103"/>
  <c r="V107" i="103"/>
  <c r="AH111" i="103"/>
  <c r="V112" i="103"/>
  <c r="AH112" i="103"/>
  <c r="J115" i="103"/>
  <c r="AH119" i="103"/>
  <c r="V120" i="103"/>
  <c r="AH120" i="103"/>
  <c r="AH124" i="103"/>
  <c r="P125" i="103"/>
  <c r="AH126" i="103"/>
  <c r="P127" i="103"/>
  <c r="AH128" i="103"/>
  <c r="P129" i="103"/>
  <c r="AH130" i="103"/>
  <c r="P131" i="103"/>
  <c r="AH132" i="103"/>
  <c r="P133" i="103"/>
  <c r="AH134" i="103"/>
  <c r="P135" i="103"/>
  <c r="D136" i="103"/>
  <c r="AH144" i="103"/>
  <c r="J144" i="103"/>
  <c r="AH145" i="103"/>
  <c r="AH149" i="103"/>
  <c r="V169" i="103"/>
  <c r="AH169" i="103"/>
  <c r="AH107" i="103"/>
  <c r="AH113" i="103"/>
  <c r="AH121" i="103"/>
  <c r="AH162" i="103"/>
  <c r="J162" i="103"/>
  <c r="V189" i="103"/>
  <c r="AH189" i="103"/>
  <c r="V108" i="103"/>
  <c r="D111" i="103"/>
  <c r="J111" i="103"/>
  <c r="AH115" i="103"/>
  <c r="V116" i="103"/>
  <c r="D119" i="103"/>
  <c r="J119" i="103"/>
  <c r="AH136" i="103"/>
  <c r="J136" i="103"/>
  <c r="AB138" i="103"/>
  <c r="AB142" i="103"/>
  <c r="P143" i="103"/>
  <c r="D144" i="103"/>
  <c r="AB158" i="103"/>
  <c r="AE157" i="103"/>
  <c r="P159" i="103"/>
  <c r="S157" i="103"/>
  <c r="D160" i="103"/>
  <c r="G157" i="103"/>
  <c r="V161" i="103"/>
  <c r="AH161" i="103"/>
  <c r="AH182" i="103"/>
  <c r="J182" i="103"/>
  <c r="P146" i="103"/>
  <c r="D149" i="103"/>
  <c r="D151" i="103"/>
  <c r="D153" i="103"/>
  <c r="D155" i="103"/>
  <c r="AH164" i="103"/>
  <c r="J164" i="103"/>
  <c r="AH165" i="103"/>
  <c r="AH172" i="103"/>
  <c r="J172" i="103"/>
  <c r="G174" i="103"/>
  <c r="S174" i="103"/>
  <c r="AH176" i="103"/>
  <c r="J176" i="103"/>
  <c r="AH177" i="103"/>
  <c r="AH184" i="103"/>
  <c r="J184" i="103"/>
  <c r="AH185" i="103"/>
  <c r="AH158" i="103"/>
  <c r="J158" i="103"/>
  <c r="AH166" i="103"/>
  <c r="J166" i="103"/>
  <c r="AH178" i="103"/>
  <c r="J178" i="103"/>
  <c r="AH186" i="103"/>
  <c r="J186" i="103"/>
  <c r="AB147" i="103"/>
  <c r="AB149" i="103"/>
  <c r="AB151" i="103"/>
  <c r="AB153" i="103"/>
  <c r="AB155" i="103"/>
  <c r="AH160" i="103"/>
  <c r="J160" i="103"/>
  <c r="AH168" i="103"/>
  <c r="J168" i="103"/>
  <c r="AH180" i="103"/>
  <c r="J180" i="103"/>
  <c r="AH188" i="103"/>
  <c r="J188" i="103"/>
  <c r="AH23" i="102"/>
  <c r="AH25" i="102"/>
  <c r="AH33" i="102"/>
  <c r="AH35" i="102"/>
  <c r="AH39" i="102"/>
  <c r="AH41" i="102"/>
  <c r="AH43" i="102"/>
  <c r="AH45" i="102"/>
  <c r="AH47" i="102"/>
  <c r="AH49" i="102"/>
  <c r="AH51" i="102"/>
  <c r="AH53" i="102"/>
  <c r="AH57" i="102"/>
  <c r="AH59" i="102"/>
  <c r="AH61" i="102"/>
  <c r="AH63" i="102"/>
  <c r="AH65" i="102"/>
  <c r="AH67" i="102"/>
  <c r="AH69" i="102"/>
  <c r="AH76" i="102"/>
  <c r="AH84" i="102"/>
  <c r="AH89" i="102"/>
  <c r="D89" i="102"/>
  <c r="AB107" i="102"/>
  <c r="P110" i="102"/>
  <c r="AH110" i="102"/>
  <c r="P112" i="102"/>
  <c r="AH112" i="102"/>
  <c r="P114" i="102"/>
  <c r="AH114" i="102"/>
  <c r="D128" i="102"/>
  <c r="AH128" i="102"/>
  <c r="D136" i="102"/>
  <c r="AH136" i="102"/>
  <c r="AI21" i="102"/>
  <c r="P72" i="102"/>
  <c r="J73" i="102"/>
  <c r="D74" i="102"/>
  <c r="AH77" i="102"/>
  <c r="V78" i="102"/>
  <c r="J81" i="102"/>
  <c r="D82" i="102"/>
  <c r="AH85" i="102"/>
  <c r="V86" i="102"/>
  <c r="AH92" i="102"/>
  <c r="AH95" i="102"/>
  <c r="AH100" i="102"/>
  <c r="AH103" i="102"/>
  <c r="AH118" i="102"/>
  <c r="AH152" i="102"/>
  <c r="J152" i="102"/>
  <c r="AH170" i="102"/>
  <c r="J170" i="102"/>
  <c r="AB178" i="102"/>
  <c r="AE174" i="102"/>
  <c r="V181" i="102"/>
  <c r="AH181" i="102"/>
  <c r="G21" i="102"/>
  <c r="S21" i="102"/>
  <c r="AE21" i="102"/>
  <c r="J22" i="102"/>
  <c r="J24" i="102"/>
  <c r="J26" i="102"/>
  <c r="V27" i="102"/>
  <c r="J28" i="102"/>
  <c r="V29" i="102"/>
  <c r="J30" i="102"/>
  <c r="J32" i="102"/>
  <c r="J34" i="102"/>
  <c r="J36" i="102"/>
  <c r="J40" i="102"/>
  <c r="J42" i="102"/>
  <c r="J44" i="102"/>
  <c r="J46" i="102"/>
  <c r="J48" i="102"/>
  <c r="J50" i="102"/>
  <c r="J52" i="102"/>
  <c r="J56" i="102"/>
  <c r="AI56" i="102" s="1"/>
  <c r="J58" i="102"/>
  <c r="J60" i="102"/>
  <c r="J62" i="102"/>
  <c r="J64" i="102"/>
  <c r="J66" i="102"/>
  <c r="J68" i="102"/>
  <c r="J70" i="102"/>
  <c r="D75" i="102"/>
  <c r="AH79" i="102"/>
  <c r="D83" i="102"/>
  <c r="AI83" i="102" s="1"/>
  <c r="AH87" i="102"/>
  <c r="AH97" i="102"/>
  <c r="D132" i="102"/>
  <c r="AH132" i="102"/>
  <c r="D142" i="102"/>
  <c r="AH142" i="102"/>
  <c r="M191" i="102"/>
  <c r="Y191" i="102"/>
  <c r="D22" i="102"/>
  <c r="AB22" i="102"/>
  <c r="AH73" i="102"/>
  <c r="P74" i="102"/>
  <c r="V74" i="102"/>
  <c r="J77" i="102"/>
  <c r="AH81" i="102"/>
  <c r="V82" i="102"/>
  <c r="J85" i="102"/>
  <c r="AH96" i="102"/>
  <c r="AH104" i="102"/>
  <c r="D107" i="102"/>
  <c r="D108" i="102"/>
  <c r="AB115" i="102"/>
  <c r="AB117" i="102"/>
  <c r="AB119" i="102"/>
  <c r="AB121" i="102"/>
  <c r="AH123" i="102"/>
  <c r="D123" i="102"/>
  <c r="V124" i="102"/>
  <c r="V126" i="102"/>
  <c r="J127" i="102"/>
  <c r="V130" i="102"/>
  <c r="J131" i="102"/>
  <c r="V134" i="102"/>
  <c r="J135" i="102"/>
  <c r="V138" i="102"/>
  <c r="J141" i="102"/>
  <c r="V144" i="102"/>
  <c r="J145" i="102"/>
  <c r="V151" i="102"/>
  <c r="AH151" i="102"/>
  <c r="V169" i="102"/>
  <c r="AH169" i="102"/>
  <c r="AB109" i="102"/>
  <c r="AB111" i="102"/>
  <c r="AB113" i="102"/>
  <c r="P116" i="102"/>
  <c r="P118" i="102"/>
  <c r="P120" i="102"/>
  <c r="AH124" i="102"/>
  <c r="D126" i="102"/>
  <c r="AH126" i="102"/>
  <c r="D130" i="102"/>
  <c r="AH130" i="102"/>
  <c r="D134" i="102"/>
  <c r="AH134" i="102"/>
  <c r="D138" i="102"/>
  <c r="AH138" i="102"/>
  <c r="D144" i="102"/>
  <c r="AH144" i="102"/>
  <c r="AH162" i="102"/>
  <c r="J162" i="102"/>
  <c r="V189" i="102"/>
  <c r="AH189" i="102"/>
  <c r="AH109" i="102"/>
  <c r="AH111" i="102"/>
  <c r="AH113" i="102"/>
  <c r="J124" i="102"/>
  <c r="M123" i="102"/>
  <c r="V136" i="102"/>
  <c r="J137" i="102"/>
  <c r="AI140" i="102"/>
  <c r="AE140" i="102"/>
  <c r="V142" i="102"/>
  <c r="J143" i="102"/>
  <c r="AB158" i="102"/>
  <c r="AE157" i="102"/>
  <c r="P159" i="102"/>
  <c r="S157" i="102"/>
  <c r="V161" i="102"/>
  <c r="AH161" i="102"/>
  <c r="AH182" i="102"/>
  <c r="J182" i="102"/>
  <c r="AI182" i="102" s="1"/>
  <c r="D140" i="102"/>
  <c r="V141" i="102"/>
  <c r="D147" i="102"/>
  <c r="AH154" i="102"/>
  <c r="J154" i="102"/>
  <c r="AH155" i="102"/>
  <c r="AH164" i="102"/>
  <c r="J164" i="102"/>
  <c r="AH165" i="102"/>
  <c r="AH172" i="102"/>
  <c r="J172" i="102"/>
  <c r="G174" i="102"/>
  <c r="S174" i="102"/>
  <c r="AH176" i="102"/>
  <c r="J176" i="102"/>
  <c r="AH177" i="102"/>
  <c r="AH184" i="102"/>
  <c r="J184" i="102"/>
  <c r="AH185" i="102"/>
  <c r="AH158" i="102"/>
  <c r="J158" i="102"/>
  <c r="AH166" i="102"/>
  <c r="J166" i="102"/>
  <c r="AH178" i="102"/>
  <c r="J178" i="102"/>
  <c r="AH186" i="102"/>
  <c r="J186" i="102"/>
  <c r="AB147" i="102"/>
  <c r="AH150" i="102"/>
  <c r="J150" i="102"/>
  <c r="D158" i="102"/>
  <c r="G157" i="102"/>
  <c r="AH160" i="102"/>
  <c r="J160" i="102"/>
  <c r="AI165" i="102"/>
  <c r="AH168" i="102"/>
  <c r="J168" i="102"/>
  <c r="AH180" i="102"/>
  <c r="J180" i="102"/>
  <c r="AH188" i="102"/>
  <c r="J188" i="102"/>
  <c r="AI27" i="101"/>
  <c r="AH23" i="101"/>
  <c r="AH27" i="101"/>
  <c r="AH35" i="101"/>
  <c r="AH41" i="101"/>
  <c r="AB162" i="101"/>
  <c r="AH162" i="101"/>
  <c r="AB49" i="101"/>
  <c r="AB51" i="101"/>
  <c r="AB53" i="101"/>
  <c r="AH56" i="101"/>
  <c r="D57" i="101"/>
  <c r="AH57" i="101"/>
  <c r="AH58" i="101"/>
  <c r="D59" i="101"/>
  <c r="AH59" i="101"/>
  <c r="AH60" i="101"/>
  <c r="AH63" i="101"/>
  <c r="AH70" i="101"/>
  <c r="J70" i="101"/>
  <c r="AH73" i="101"/>
  <c r="AH80" i="101"/>
  <c r="J80" i="101"/>
  <c r="AH81" i="101"/>
  <c r="D95" i="101"/>
  <c r="AH95" i="101"/>
  <c r="AB110" i="101"/>
  <c r="P129" i="101"/>
  <c r="AH129" i="101"/>
  <c r="P134" i="101"/>
  <c r="S123" i="101"/>
  <c r="AH29" i="101"/>
  <c r="AH33" i="101"/>
  <c r="AH45" i="101"/>
  <c r="AH68" i="101"/>
  <c r="J68" i="101"/>
  <c r="D92" i="101"/>
  <c r="D109" i="101"/>
  <c r="AI109" i="101" s="1"/>
  <c r="AH109" i="101"/>
  <c r="G21" i="101"/>
  <c r="AE21" i="101"/>
  <c r="J22" i="101"/>
  <c r="J24" i="101"/>
  <c r="V25" i="101"/>
  <c r="J26" i="101"/>
  <c r="J28" i="101"/>
  <c r="J30" i="101"/>
  <c r="V31" i="101"/>
  <c r="J32" i="101"/>
  <c r="J34" i="101"/>
  <c r="J36" i="101"/>
  <c r="V39" i="101"/>
  <c r="J40" i="101"/>
  <c r="J42" i="101"/>
  <c r="V43" i="101"/>
  <c r="J44" i="101"/>
  <c r="AI44" i="101" s="1"/>
  <c r="J46" i="101"/>
  <c r="V47" i="101"/>
  <c r="J48" i="101"/>
  <c r="AH49" i="101"/>
  <c r="AH51" i="101"/>
  <c r="AH53" i="101"/>
  <c r="AH64" i="101"/>
  <c r="J64" i="101"/>
  <c r="AH74" i="101"/>
  <c r="J74" i="101"/>
  <c r="AH82" i="101"/>
  <c r="J82" i="101"/>
  <c r="AH90" i="101"/>
  <c r="D90" i="101"/>
  <c r="AH91" i="101"/>
  <c r="P93" i="101"/>
  <c r="D103" i="101"/>
  <c r="AH103" i="101"/>
  <c r="D117" i="101"/>
  <c r="AH117" i="101"/>
  <c r="AI123" i="101"/>
  <c r="D125" i="101"/>
  <c r="AH125" i="101"/>
  <c r="D128" i="101"/>
  <c r="AH128" i="101"/>
  <c r="AH78" i="101"/>
  <c r="J78" i="101"/>
  <c r="AH86" i="101"/>
  <c r="J86" i="101"/>
  <c r="AH98" i="101"/>
  <c r="J126" i="101"/>
  <c r="M123" i="101"/>
  <c r="D152" i="101"/>
  <c r="AH152" i="101"/>
  <c r="G191" i="101"/>
  <c r="M191" i="101"/>
  <c r="S191" i="101"/>
  <c r="Y191" i="101"/>
  <c r="AE191" i="101"/>
  <c r="P50" i="101"/>
  <c r="P52" i="101"/>
  <c r="P62" i="101"/>
  <c r="AH66" i="101"/>
  <c r="J66" i="101"/>
  <c r="AH67" i="101"/>
  <c r="AH76" i="101"/>
  <c r="J76" i="101"/>
  <c r="AH77" i="101"/>
  <c r="AH84" i="101"/>
  <c r="J84" i="101"/>
  <c r="AI84" i="101" s="1"/>
  <c r="AH85" i="101"/>
  <c r="D114" i="101"/>
  <c r="AI120" i="101"/>
  <c r="AH124" i="101"/>
  <c r="AH127" i="101"/>
  <c r="P131" i="101"/>
  <c r="AH131" i="101"/>
  <c r="AH92" i="101"/>
  <c r="J96" i="101"/>
  <c r="V97" i="101"/>
  <c r="AH99" i="101"/>
  <c r="AH100" i="101"/>
  <c r="J104" i="101"/>
  <c r="AH106" i="101"/>
  <c r="D106" i="101"/>
  <c r="J110" i="101"/>
  <c r="V111" i="101"/>
  <c r="AH113" i="101"/>
  <c r="AH114" i="101"/>
  <c r="J118" i="101"/>
  <c r="V119" i="101"/>
  <c r="AH121" i="101"/>
  <c r="AH126" i="101"/>
  <c r="P137" i="101"/>
  <c r="AH137" i="101"/>
  <c r="Y140" i="101"/>
  <c r="V141" i="101"/>
  <c r="AH94" i="101"/>
  <c r="AH102" i="101"/>
  <c r="AH108" i="101"/>
  <c r="AH115" i="101"/>
  <c r="AH116" i="101"/>
  <c r="P135" i="101"/>
  <c r="AH135" i="101"/>
  <c r="D154" i="101"/>
  <c r="AI154" i="101" s="1"/>
  <c r="AH154" i="101"/>
  <c r="AB159" i="101"/>
  <c r="AE157" i="101"/>
  <c r="D160" i="101"/>
  <c r="AH160" i="101"/>
  <c r="J92" i="101"/>
  <c r="V93" i="101"/>
  <c r="J100" i="101"/>
  <c r="V101" i="101"/>
  <c r="V107" i="101"/>
  <c r="V115" i="101"/>
  <c r="P133" i="101"/>
  <c r="AH133" i="101"/>
  <c r="AI140" i="101"/>
  <c r="P142" i="101"/>
  <c r="D143" i="101"/>
  <c r="J143" i="101"/>
  <c r="D150" i="101"/>
  <c r="AH150" i="101"/>
  <c r="J151" i="101"/>
  <c r="J153" i="101"/>
  <c r="M157" i="101"/>
  <c r="D168" i="101"/>
  <c r="AH168" i="101"/>
  <c r="AB128" i="101"/>
  <c r="AB130" i="101"/>
  <c r="AB132" i="101"/>
  <c r="AB134" i="101"/>
  <c r="AB136" i="101"/>
  <c r="AB138" i="101"/>
  <c r="M140" i="101"/>
  <c r="AH145" i="101"/>
  <c r="D145" i="101"/>
  <c r="D158" i="101"/>
  <c r="AH158" i="101"/>
  <c r="J159" i="101"/>
  <c r="AE174" i="101"/>
  <c r="AB175" i="101"/>
  <c r="AH130" i="101"/>
  <c r="AH132" i="101"/>
  <c r="AH134" i="101"/>
  <c r="AH136" i="101"/>
  <c r="AH138" i="101"/>
  <c r="AE140" i="101"/>
  <c r="D163" i="101"/>
  <c r="G157" i="101"/>
  <c r="M174" i="101"/>
  <c r="AH141" i="101"/>
  <c r="V142" i="101"/>
  <c r="J145" i="101"/>
  <c r="J147" i="101"/>
  <c r="V148" i="101"/>
  <c r="AI148" i="101" s="1"/>
  <c r="AH151" i="101"/>
  <c r="J155" i="101"/>
  <c r="AH157" i="101"/>
  <c r="D157" i="101"/>
  <c r="J161" i="101"/>
  <c r="V162" i="101"/>
  <c r="AH164" i="101"/>
  <c r="AH165" i="101"/>
  <c r="J169" i="101"/>
  <c r="V170" i="101"/>
  <c r="AH172" i="101"/>
  <c r="D175" i="101"/>
  <c r="J175" i="101"/>
  <c r="Y174" i="101"/>
  <c r="D176" i="101"/>
  <c r="AH176" i="101"/>
  <c r="V176" i="101"/>
  <c r="J177" i="101"/>
  <c r="D178" i="101"/>
  <c r="AH178" i="101"/>
  <c r="V178" i="101"/>
  <c r="J179" i="101"/>
  <c r="D180" i="101"/>
  <c r="AH180" i="101"/>
  <c r="V180" i="101"/>
  <c r="J181" i="101"/>
  <c r="D182" i="101"/>
  <c r="AH182" i="101"/>
  <c r="V182" i="101"/>
  <c r="J183" i="101"/>
  <c r="D184" i="101"/>
  <c r="AH184" i="101"/>
  <c r="V184" i="101"/>
  <c r="J185" i="101"/>
  <c r="D186" i="101"/>
  <c r="AH186" i="101"/>
  <c r="V186" i="101"/>
  <c r="J187" i="101"/>
  <c r="D188" i="101"/>
  <c r="AH188" i="101"/>
  <c r="V188" i="101"/>
  <c r="J189" i="101"/>
  <c r="AH159" i="101"/>
  <c r="AH166" i="101"/>
  <c r="AH167" i="101"/>
  <c r="AI174" i="101"/>
  <c r="AH55" i="100"/>
  <c r="D55" i="100"/>
  <c r="D59" i="100"/>
  <c r="AI59" i="100" s="1"/>
  <c r="AH59" i="100"/>
  <c r="D67" i="100"/>
  <c r="AH67" i="100"/>
  <c r="AH72" i="100"/>
  <c r="D72" i="100"/>
  <c r="D77" i="100"/>
  <c r="AH77" i="100"/>
  <c r="P117" i="100"/>
  <c r="AH117" i="100"/>
  <c r="Y21" i="100"/>
  <c r="J24" i="100"/>
  <c r="AH28" i="100"/>
  <c r="V29" i="100"/>
  <c r="AH29" i="100"/>
  <c r="J39" i="100"/>
  <c r="J40" i="100"/>
  <c r="V41" i="100"/>
  <c r="AI41" i="100" s="1"/>
  <c r="J44" i="100"/>
  <c r="V45" i="100"/>
  <c r="AI45" i="100" s="1"/>
  <c r="J48" i="100"/>
  <c r="V49" i="100"/>
  <c r="J52" i="100"/>
  <c r="AI52" i="100" s="1"/>
  <c r="V53" i="100"/>
  <c r="J58" i="100"/>
  <c r="V61" i="100"/>
  <c r="J62" i="100"/>
  <c r="V65" i="100"/>
  <c r="J66" i="100"/>
  <c r="AI66" i="100" s="1"/>
  <c r="V69" i="100"/>
  <c r="J70" i="100"/>
  <c r="V75" i="100"/>
  <c r="J76" i="100"/>
  <c r="V79" i="100"/>
  <c r="J80" i="100"/>
  <c r="V83" i="100"/>
  <c r="J84" i="100"/>
  <c r="V87" i="100"/>
  <c r="J90" i="100"/>
  <c r="V95" i="100"/>
  <c r="V103" i="100"/>
  <c r="J117" i="100"/>
  <c r="AH121" i="100"/>
  <c r="D121" i="100"/>
  <c r="P125" i="100"/>
  <c r="S123" i="100"/>
  <c r="J127" i="100"/>
  <c r="AH127" i="100"/>
  <c r="V145" i="100"/>
  <c r="Y140" i="100"/>
  <c r="AH27" i="100"/>
  <c r="V56" i="100"/>
  <c r="D85" i="100"/>
  <c r="AH85" i="100"/>
  <c r="G21" i="100"/>
  <c r="S191" i="100"/>
  <c r="AI21" i="100"/>
  <c r="AH22" i="100"/>
  <c r="V23" i="100"/>
  <c r="D26" i="100"/>
  <c r="J26" i="100"/>
  <c r="AH30" i="100"/>
  <c r="D32" i="100"/>
  <c r="J32" i="100"/>
  <c r="V33" i="100"/>
  <c r="AH34" i="100"/>
  <c r="D36" i="100"/>
  <c r="J36" i="100"/>
  <c r="AH38" i="100"/>
  <c r="D38" i="100"/>
  <c r="D39" i="100"/>
  <c r="AH41" i="100"/>
  <c r="D43" i="100"/>
  <c r="AH45" i="100"/>
  <c r="D47" i="100"/>
  <c r="AH49" i="100"/>
  <c r="D51" i="100"/>
  <c r="AH53" i="100"/>
  <c r="AH56" i="100"/>
  <c r="D61" i="100"/>
  <c r="AH61" i="100"/>
  <c r="D65" i="100"/>
  <c r="AH65" i="100"/>
  <c r="D69" i="100"/>
  <c r="AH69" i="100"/>
  <c r="D75" i="100"/>
  <c r="AH75" i="100"/>
  <c r="D79" i="100"/>
  <c r="AH79" i="100"/>
  <c r="D83" i="100"/>
  <c r="AH83" i="100"/>
  <c r="D87" i="100"/>
  <c r="AH87" i="100"/>
  <c r="AH91" i="100"/>
  <c r="V93" i="100"/>
  <c r="V101" i="100"/>
  <c r="AH116" i="100"/>
  <c r="D116" i="100"/>
  <c r="AE21" i="100"/>
  <c r="D63" i="100"/>
  <c r="AH63" i="100"/>
  <c r="D73" i="100"/>
  <c r="AH73" i="100"/>
  <c r="D81" i="100"/>
  <c r="AH81" i="100"/>
  <c r="Y191" i="100"/>
  <c r="M21" i="100"/>
  <c r="S21" i="100"/>
  <c r="AH24" i="100"/>
  <c r="D28" i="100"/>
  <c r="D31" i="100"/>
  <c r="AI31" i="100" s="1"/>
  <c r="AH33" i="100"/>
  <c r="D35" i="100"/>
  <c r="AH40" i="100"/>
  <c r="D42" i="100"/>
  <c r="AH44" i="100"/>
  <c r="D46" i="100"/>
  <c r="AH48" i="100"/>
  <c r="D50" i="100"/>
  <c r="AI50" i="100" s="1"/>
  <c r="AH52" i="100"/>
  <c r="D57" i="100"/>
  <c r="V77" i="100"/>
  <c r="J78" i="100"/>
  <c r="V81" i="100"/>
  <c r="J82" i="100"/>
  <c r="V85" i="100"/>
  <c r="J86" i="100"/>
  <c r="AI89" i="100"/>
  <c r="V91" i="100"/>
  <c r="AH92" i="100"/>
  <c r="AH97" i="100"/>
  <c r="V99" i="100"/>
  <c r="AH100" i="100"/>
  <c r="AH107" i="100"/>
  <c r="V109" i="100"/>
  <c r="J135" i="100"/>
  <c r="AH135" i="100"/>
  <c r="D89" i="100"/>
  <c r="V90" i="100"/>
  <c r="P92" i="100"/>
  <c r="P94" i="100"/>
  <c r="P96" i="100"/>
  <c r="P98" i="100"/>
  <c r="P100" i="100"/>
  <c r="P102" i="100"/>
  <c r="P104" i="100"/>
  <c r="P108" i="100"/>
  <c r="AH113" i="100"/>
  <c r="AH114" i="100"/>
  <c r="D114" i="100"/>
  <c r="P119" i="100"/>
  <c r="AB124" i="100"/>
  <c r="AE123" i="100"/>
  <c r="D125" i="100"/>
  <c r="AH131" i="100"/>
  <c r="D133" i="100"/>
  <c r="AH143" i="100"/>
  <c r="V154" i="100"/>
  <c r="AH154" i="100"/>
  <c r="P158" i="100"/>
  <c r="S157" i="100"/>
  <c r="D159" i="100"/>
  <c r="G157" i="100"/>
  <c r="V160" i="100"/>
  <c r="AH160" i="100"/>
  <c r="V186" i="100"/>
  <c r="AH186" i="100"/>
  <c r="AI110" i="100"/>
  <c r="AH112" i="100"/>
  <c r="AH120" i="100"/>
  <c r="D120" i="100"/>
  <c r="P141" i="100"/>
  <c r="S140" i="100"/>
  <c r="AE140" i="100"/>
  <c r="D150" i="100"/>
  <c r="AH150" i="100"/>
  <c r="AB161" i="100"/>
  <c r="AE157" i="100"/>
  <c r="V164" i="100"/>
  <c r="AH164" i="100"/>
  <c r="AB91" i="100"/>
  <c r="AB93" i="100"/>
  <c r="AB95" i="100"/>
  <c r="AB97" i="100"/>
  <c r="AB99" i="100"/>
  <c r="AB101" i="100"/>
  <c r="AB103" i="100"/>
  <c r="AB107" i="100"/>
  <c r="AB109" i="100"/>
  <c r="AH111" i="100"/>
  <c r="V115" i="100"/>
  <c r="AH115" i="100"/>
  <c r="J118" i="100"/>
  <c r="D129" i="100"/>
  <c r="D137" i="100"/>
  <c r="D141" i="100"/>
  <c r="AH110" i="100"/>
  <c r="V111" i="100"/>
  <c r="J114" i="100"/>
  <c r="AH118" i="100"/>
  <c r="V119" i="100"/>
  <c r="AB125" i="100"/>
  <c r="AB127" i="100"/>
  <c r="AB129" i="100"/>
  <c r="AB131" i="100"/>
  <c r="AB133" i="100"/>
  <c r="AB135" i="100"/>
  <c r="AB137" i="100"/>
  <c r="AB141" i="100"/>
  <c r="AB143" i="100"/>
  <c r="D146" i="100"/>
  <c r="AH146" i="100"/>
  <c r="AH149" i="100"/>
  <c r="AH169" i="100"/>
  <c r="V172" i="100"/>
  <c r="AH172" i="100"/>
  <c r="AH179" i="100"/>
  <c r="V182" i="100"/>
  <c r="AH182" i="100"/>
  <c r="J120" i="100"/>
  <c r="D145" i="100"/>
  <c r="AH165" i="100"/>
  <c r="V168" i="100"/>
  <c r="AH168" i="100"/>
  <c r="AH175" i="100"/>
  <c r="AB175" i="100"/>
  <c r="AE174" i="100"/>
  <c r="P176" i="100"/>
  <c r="S174" i="100"/>
  <c r="V178" i="100"/>
  <c r="AH178" i="100"/>
  <c r="J145" i="100"/>
  <c r="AH147" i="100"/>
  <c r="J151" i="100"/>
  <c r="V152" i="100"/>
  <c r="AH159" i="100"/>
  <c r="AH167" i="100"/>
  <c r="D175" i="100"/>
  <c r="G174" i="100"/>
  <c r="AH181" i="100"/>
  <c r="AH145" i="100"/>
  <c r="J147" i="100"/>
  <c r="V148" i="100"/>
  <c r="D157" i="100"/>
  <c r="AH47" i="99"/>
  <c r="D47" i="99"/>
  <c r="D59" i="99"/>
  <c r="AH59" i="99"/>
  <c r="G191" i="99"/>
  <c r="D22" i="99"/>
  <c r="AI22" i="99" s="1"/>
  <c r="D24" i="99"/>
  <c r="D26" i="99"/>
  <c r="D28" i="99"/>
  <c r="D30" i="99"/>
  <c r="AB33" i="99"/>
  <c r="AB35" i="99"/>
  <c r="AB39" i="99"/>
  <c r="AH40" i="99"/>
  <c r="AH41" i="99"/>
  <c r="D41" i="99"/>
  <c r="V41" i="99"/>
  <c r="AH42" i="99"/>
  <c r="J45" i="99"/>
  <c r="AH46" i="99"/>
  <c r="P52" i="99"/>
  <c r="AH52" i="99"/>
  <c r="P90" i="99"/>
  <c r="AH90" i="99"/>
  <c r="D51" i="99"/>
  <c r="AI51" i="99" s="1"/>
  <c r="AH51" i="99"/>
  <c r="D67" i="99"/>
  <c r="AH67" i="99"/>
  <c r="D21" i="99"/>
  <c r="J23" i="99"/>
  <c r="J25" i="99"/>
  <c r="J27" i="99"/>
  <c r="J29" i="99"/>
  <c r="J31" i="99"/>
  <c r="AI31" i="99" s="1"/>
  <c r="AH32" i="99"/>
  <c r="P33" i="99"/>
  <c r="AH33" i="99"/>
  <c r="AH34" i="99"/>
  <c r="AH35" i="99"/>
  <c r="AH36" i="99"/>
  <c r="D38" i="99"/>
  <c r="P39" i="99"/>
  <c r="AH39" i="99"/>
  <c r="J46" i="99"/>
  <c r="P62" i="99"/>
  <c r="AH62" i="99"/>
  <c r="P70" i="99"/>
  <c r="AI70" i="99" s="1"/>
  <c r="AH70" i="99"/>
  <c r="V73" i="99"/>
  <c r="P74" i="99"/>
  <c r="AH74" i="99"/>
  <c r="P82" i="99"/>
  <c r="AH82" i="99"/>
  <c r="AB127" i="99"/>
  <c r="AE123" i="99"/>
  <c r="D79" i="99"/>
  <c r="AH79" i="99"/>
  <c r="D87" i="99"/>
  <c r="AH87" i="99"/>
  <c r="Y21" i="99"/>
  <c r="AH48" i="99"/>
  <c r="AH49" i="99"/>
  <c r="D49" i="99"/>
  <c r="AH50" i="99"/>
  <c r="AH58" i="99"/>
  <c r="AH66" i="99"/>
  <c r="AH78" i="99"/>
  <c r="AH86" i="99"/>
  <c r="AH45" i="99"/>
  <c r="D63" i="99"/>
  <c r="AH63" i="99"/>
  <c r="D72" i="99"/>
  <c r="D75" i="99"/>
  <c r="AH75" i="99"/>
  <c r="D83" i="99"/>
  <c r="AH83" i="99"/>
  <c r="D91" i="99"/>
  <c r="AH91" i="99"/>
  <c r="AI101" i="99"/>
  <c r="AH108" i="99"/>
  <c r="AH110" i="99"/>
  <c r="AH112" i="99"/>
  <c r="AH114" i="99"/>
  <c r="AH118" i="99"/>
  <c r="J127" i="99"/>
  <c r="AH56" i="99"/>
  <c r="D57" i="99"/>
  <c r="AH57" i="99"/>
  <c r="AH64" i="99"/>
  <c r="D65" i="99"/>
  <c r="AH65" i="99"/>
  <c r="AH76" i="99"/>
  <c r="D77" i="99"/>
  <c r="AH77" i="99"/>
  <c r="AH84" i="99"/>
  <c r="D85" i="99"/>
  <c r="AH85" i="99"/>
  <c r="AI89" i="99"/>
  <c r="AH92" i="99"/>
  <c r="AH94" i="99"/>
  <c r="AH96" i="99"/>
  <c r="AH98" i="99"/>
  <c r="AH100" i="99"/>
  <c r="AH102" i="99"/>
  <c r="AH104" i="99"/>
  <c r="D134" i="99"/>
  <c r="AH134" i="99"/>
  <c r="AH43" i="99"/>
  <c r="V44" i="99"/>
  <c r="J47" i="99"/>
  <c r="D53" i="99"/>
  <c r="AH53" i="99"/>
  <c r="P56" i="99"/>
  <c r="AB57" i="99"/>
  <c r="AH60" i="99"/>
  <c r="D61" i="99"/>
  <c r="AH61" i="99"/>
  <c r="P64" i="99"/>
  <c r="AB65" i="99"/>
  <c r="AH68" i="99"/>
  <c r="D69" i="99"/>
  <c r="AH69" i="99"/>
  <c r="D73" i="99"/>
  <c r="AH73" i="99"/>
  <c r="P76" i="99"/>
  <c r="AB77" i="99"/>
  <c r="AH80" i="99"/>
  <c r="D81" i="99"/>
  <c r="AH81" i="99"/>
  <c r="P84" i="99"/>
  <c r="AB85" i="99"/>
  <c r="P92" i="99"/>
  <c r="P94" i="99"/>
  <c r="P96" i="99"/>
  <c r="P98" i="99"/>
  <c r="P100" i="99"/>
  <c r="P102" i="99"/>
  <c r="P104" i="99"/>
  <c r="D107" i="99"/>
  <c r="AI108" i="99"/>
  <c r="D109" i="99"/>
  <c r="D111" i="99"/>
  <c r="AI112" i="99"/>
  <c r="D113" i="99"/>
  <c r="D115" i="99"/>
  <c r="AH117" i="99"/>
  <c r="D117" i="99"/>
  <c r="D119" i="99"/>
  <c r="J125" i="99"/>
  <c r="AH133" i="99"/>
  <c r="J133" i="99"/>
  <c r="D55" i="99"/>
  <c r="D89" i="99"/>
  <c r="AH93" i="99"/>
  <c r="AH95" i="99"/>
  <c r="AH97" i="99"/>
  <c r="AH99" i="99"/>
  <c r="AH101" i="99"/>
  <c r="AH103" i="99"/>
  <c r="AH107" i="99"/>
  <c r="AH109" i="99"/>
  <c r="AH111" i="99"/>
  <c r="AH113" i="99"/>
  <c r="AH115" i="99"/>
  <c r="J117" i="99"/>
  <c r="AH121" i="99"/>
  <c r="D123" i="99"/>
  <c r="D124" i="99"/>
  <c r="AH124" i="99"/>
  <c r="AH125" i="99"/>
  <c r="D126" i="99"/>
  <c r="AH126" i="99"/>
  <c r="AH127" i="99"/>
  <c r="D128" i="99"/>
  <c r="AH128" i="99"/>
  <c r="AH129" i="99"/>
  <c r="D130" i="99"/>
  <c r="AH130" i="99"/>
  <c r="AH131" i="99"/>
  <c r="D132" i="99"/>
  <c r="AH132" i="99"/>
  <c r="M140" i="99"/>
  <c r="AE140" i="99"/>
  <c r="Y140" i="99"/>
  <c r="D153" i="99"/>
  <c r="AH153" i="99"/>
  <c r="Y157" i="99"/>
  <c r="D161" i="99"/>
  <c r="AH161" i="99"/>
  <c r="AH168" i="99"/>
  <c r="AH170" i="99"/>
  <c r="AH172" i="99"/>
  <c r="S174" i="99"/>
  <c r="D120" i="99"/>
  <c r="AH141" i="99"/>
  <c r="AH142" i="99"/>
  <c r="D142" i="99"/>
  <c r="P148" i="99"/>
  <c r="AH148" i="99"/>
  <c r="AH152" i="99"/>
  <c r="AH160" i="99"/>
  <c r="AH119" i="99"/>
  <c r="V120" i="99"/>
  <c r="AB124" i="99"/>
  <c r="AB126" i="99"/>
  <c r="AB128" i="99"/>
  <c r="AB130" i="99"/>
  <c r="AB132" i="99"/>
  <c r="AH135" i="99"/>
  <c r="J135" i="99"/>
  <c r="AH136" i="99"/>
  <c r="D136" i="99"/>
  <c r="V136" i="99"/>
  <c r="AH138" i="99"/>
  <c r="D138" i="99"/>
  <c r="V138" i="99"/>
  <c r="P164" i="99"/>
  <c r="AH164" i="99"/>
  <c r="AH143" i="99"/>
  <c r="V144" i="99"/>
  <c r="D149" i="99"/>
  <c r="AH149" i="99"/>
  <c r="P152" i="99"/>
  <c r="AB153" i="99"/>
  <c r="M157" i="99"/>
  <c r="P160" i="99"/>
  <c r="AB161" i="99"/>
  <c r="D165" i="99"/>
  <c r="AH165" i="99"/>
  <c r="P168" i="99"/>
  <c r="P170" i="99"/>
  <c r="P172" i="99"/>
  <c r="AI172" i="99" s="1"/>
  <c r="D175" i="99"/>
  <c r="D177" i="99"/>
  <c r="D179" i="99"/>
  <c r="D181" i="99"/>
  <c r="D183" i="99"/>
  <c r="AI183" i="99" s="1"/>
  <c r="D185" i="99"/>
  <c r="D187" i="99"/>
  <c r="D189" i="99"/>
  <c r="AI189" i="99" s="1"/>
  <c r="J137" i="99"/>
  <c r="J141" i="99"/>
  <c r="AH145" i="99"/>
  <c r="D151" i="99"/>
  <c r="AH151" i="99"/>
  <c r="D159" i="99"/>
  <c r="AH159" i="99"/>
  <c r="D167" i="99"/>
  <c r="AH167" i="99"/>
  <c r="AH176" i="99"/>
  <c r="AH178" i="99"/>
  <c r="AH180" i="99"/>
  <c r="AH182" i="99"/>
  <c r="AH184" i="99"/>
  <c r="AH186" i="99"/>
  <c r="AH188" i="99"/>
  <c r="J145" i="99"/>
  <c r="AH146" i="99"/>
  <c r="D147" i="99"/>
  <c r="AH147" i="99"/>
  <c r="P150" i="99"/>
  <c r="AB151" i="99"/>
  <c r="AH154" i="99"/>
  <c r="D155" i="99"/>
  <c r="AH155" i="99"/>
  <c r="P158" i="99"/>
  <c r="AB159" i="99"/>
  <c r="AH162" i="99"/>
  <c r="D163" i="99"/>
  <c r="AH163" i="99"/>
  <c r="P166" i="99"/>
  <c r="AI166" i="99" s="1"/>
  <c r="AB167" i="99"/>
  <c r="AB169" i="99"/>
  <c r="AB171" i="99"/>
  <c r="P176" i="99"/>
  <c r="P178" i="99"/>
  <c r="P180" i="99"/>
  <c r="P182" i="99"/>
  <c r="P184" i="99"/>
  <c r="AI184" i="99" s="1"/>
  <c r="P186" i="99"/>
  <c r="P188" i="99"/>
  <c r="D157" i="99"/>
  <c r="AH169" i="99"/>
  <c r="AH171" i="99"/>
  <c r="AH175" i="99"/>
  <c r="AH177" i="99"/>
  <c r="AH179" i="99"/>
  <c r="AH181" i="99"/>
  <c r="AH183" i="99"/>
  <c r="AH185" i="99"/>
  <c r="AH187" i="99"/>
  <c r="AH189" i="99"/>
  <c r="AH27" i="98"/>
  <c r="AH31" i="98"/>
  <c r="AH43" i="98"/>
  <c r="AH47" i="98"/>
  <c r="AH51" i="98"/>
  <c r="AH63" i="98"/>
  <c r="AH72" i="98"/>
  <c r="D72" i="98"/>
  <c r="AH86" i="98"/>
  <c r="D86" i="98"/>
  <c r="G21" i="98"/>
  <c r="S21" i="98"/>
  <c r="AE21" i="98"/>
  <c r="J22" i="98"/>
  <c r="V23" i="98"/>
  <c r="J24" i="98"/>
  <c r="V25" i="98"/>
  <c r="J26" i="98"/>
  <c r="J28" i="98"/>
  <c r="V29" i="98"/>
  <c r="J30" i="98"/>
  <c r="J32" i="98"/>
  <c r="V33" i="98"/>
  <c r="AI33" i="98" s="1"/>
  <c r="J34" i="98"/>
  <c r="V35" i="98"/>
  <c r="J36" i="98"/>
  <c r="D38" i="98"/>
  <c r="V39" i="98"/>
  <c r="J40" i="98"/>
  <c r="V41" i="98"/>
  <c r="J42" i="98"/>
  <c r="J44" i="98"/>
  <c r="V45" i="98"/>
  <c r="J46" i="98"/>
  <c r="J48" i="98"/>
  <c r="D50" i="98"/>
  <c r="AH58" i="98"/>
  <c r="D62" i="98"/>
  <c r="AH66" i="98"/>
  <c r="D68" i="98"/>
  <c r="AH70" i="98"/>
  <c r="J73" i="98"/>
  <c r="D74" i="98"/>
  <c r="AI74" i="98" s="1"/>
  <c r="AH76" i="98"/>
  <c r="AH83" i="98"/>
  <c r="D83" i="98"/>
  <c r="AH87" i="98"/>
  <c r="D87" i="98"/>
  <c r="AH119" i="98"/>
  <c r="D119" i="98"/>
  <c r="AH132" i="98"/>
  <c r="V132" i="98"/>
  <c r="M191" i="98"/>
  <c r="Y191" i="98"/>
  <c r="AE191" i="98"/>
  <c r="D22" i="98"/>
  <c r="AB22" i="98"/>
  <c r="AH49" i="98"/>
  <c r="P55" i="98"/>
  <c r="D56" i="98"/>
  <c r="V56" i="98"/>
  <c r="AH60" i="98"/>
  <c r="AH61" i="98"/>
  <c r="AH69" i="98"/>
  <c r="AH75" i="98"/>
  <c r="AH90" i="98"/>
  <c r="D90" i="98"/>
  <c r="AH94" i="98"/>
  <c r="D94" i="98"/>
  <c r="AH98" i="98"/>
  <c r="D98" i="98"/>
  <c r="AH115" i="98"/>
  <c r="D115" i="98"/>
  <c r="AH134" i="98"/>
  <c r="V134" i="98"/>
  <c r="AH142" i="98"/>
  <c r="V142" i="98"/>
  <c r="AH165" i="98"/>
  <c r="J165" i="98"/>
  <c r="AH82" i="98"/>
  <c r="D82" i="98"/>
  <c r="AH111" i="98"/>
  <c r="D111" i="98"/>
  <c r="AH136" i="98"/>
  <c r="V136" i="98"/>
  <c r="AI21" i="98"/>
  <c r="AH52" i="98"/>
  <c r="V53" i="98"/>
  <c r="AH56" i="98"/>
  <c r="V57" i="98"/>
  <c r="D60" i="98"/>
  <c r="J60" i="98"/>
  <c r="AH64" i="98"/>
  <c r="V65" i="98"/>
  <c r="AH67" i="98"/>
  <c r="D69" i="98"/>
  <c r="AH73" i="98"/>
  <c r="D75" i="98"/>
  <c r="D78" i="98"/>
  <c r="AH79" i="98"/>
  <c r="D79" i="98"/>
  <c r="J80" i="98"/>
  <c r="J84" i="98"/>
  <c r="AH93" i="98"/>
  <c r="D93" i="98"/>
  <c r="AH97" i="98"/>
  <c r="D97" i="98"/>
  <c r="AI97" i="98" s="1"/>
  <c r="AH101" i="98"/>
  <c r="D101" i="98"/>
  <c r="AH107" i="98"/>
  <c r="D107" i="98"/>
  <c r="S123" i="98"/>
  <c r="AH130" i="98"/>
  <c r="V130" i="98"/>
  <c r="AH138" i="98"/>
  <c r="V138" i="98"/>
  <c r="AH180" i="98"/>
  <c r="AH189" i="98"/>
  <c r="J189" i="98"/>
  <c r="AH80" i="98"/>
  <c r="J82" i="98"/>
  <c r="V83" i="98"/>
  <c r="AH84" i="98"/>
  <c r="J86" i="98"/>
  <c r="V87" i="98"/>
  <c r="AH91" i="98"/>
  <c r="AH95" i="98"/>
  <c r="AH99" i="98"/>
  <c r="AH103" i="98"/>
  <c r="AH109" i="98"/>
  <c r="AH113" i="98"/>
  <c r="AH117" i="98"/>
  <c r="AH121" i="98"/>
  <c r="V137" i="98"/>
  <c r="V141" i="98"/>
  <c r="AH106" i="98"/>
  <c r="D106" i="98"/>
  <c r="AH108" i="98"/>
  <c r="AH112" i="98"/>
  <c r="AH116" i="98"/>
  <c r="AH120" i="98"/>
  <c r="AH124" i="98"/>
  <c r="AH126" i="98"/>
  <c r="AH128" i="98"/>
  <c r="AH144" i="98"/>
  <c r="D160" i="98"/>
  <c r="G157" i="98"/>
  <c r="AH160" i="98"/>
  <c r="J185" i="98"/>
  <c r="AH81" i="98"/>
  <c r="AH85" i="98"/>
  <c r="AH89" i="98"/>
  <c r="D89" i="98"/>
  <c r="J90" i="98"/>
  <c r="V90" i="98"/>
  <c r="V91" i="98"/>
  <c r="AH92" i="98"/>
  <c r="J94" i="98"/>
  <c r="V95" i="98"/>
  <c r="AH96" i="98"/>
  <c r="J98" i="98"/>
  <c r="V99" i="98"/>
  <c r="AH100" i="98"/>
  <c r="D102" i="98"/>
  <c r="J102" i="98"/>
  <c r="V103" i="98"/>
  <c r="AH104" i="98"/>
  <c r="J107" i="98"/>
  <c r="D108" i="98"/>
  <c r="J108" i="98"/>
  <c r="V109" i="98"/>
  <c r="AH110" i="98"/>
  <c r="D112" i="98"/>
  <c r="J112" i="98"/>
  <c r="V113" i="98"/>
  <c r="AH114" i="98"/>
  <c r="D116" i="98"/>
  <c r="J116" i="98"/>
  <c r="V117" i="98"/>
  <c r="AH118" i="98"/>
  <c r="D120" i="98"/>
  <c r="J120" i="98"/>
  <c r="V121" i="98"/>
  <c r="P124" i="98"/>
  <c r="P126" i="98"/>
  <c r="P128" i="98"/>
  <c r="AH129" i="98"/>
  <c r="AH131" i="98"/>
  <c r="AH133" i="98"/>
  <c r="AH135" i="98"/>
  <c r="AH137" i="98"/>
  <c r="J169" i="98"/>
  <c r="AE174" i="98"/>
  <c r="J177" i="98"/>
  <c r="P130" i="98"/>
  <c r="P132" i="98"/>
  <c r="P134" i="98"/>
  <c r="P136" i="98"/>
  <c r="P138" i="98"/>
  <c r="P142" i="98"/>
  <c r="D145" i="98"/>
  <c r="J148" i="98"/>
  <c r="AH162" i="98"/>
  <c r="AH182" i="98"/>
  <c r="AB129" i="98"/>
  <c r="AB131" i="98"/>
  <c r="AB133" i="98"/>
  <c r="AB135" i="98"/>
  <c r="AB137" i="98"/>
  <c r="AB141" i="98"/>
  <c r="AB143" i="98"/>
  <c r="AB145" i="98"/>
  <c r="AH147" i="98"/>
  <c r="AH154" i="98"/>
  <c r="AE157" i="98"/>
  <c r="G174" i="98"/>
  <c r="AB147" i="98"/>
  <c r="AB149" i="98"/>
  <c r="AH151" i="98"/>
  <c r="P152" i="98"/>
  <c r="AH153" i="98"/>
  <c r="P154" i="98"/>
  <c r="AH155" i="98"/>
  <c r="D159" i="98"/>
  <c r="D161" i="98"/>
  <c r="D163" i="98"/>
  <c r="D165" i="98"/>
  <c r="D167" i="98"/>
  <c r="D169" i="98"/>
  <c r="D171" i="98"/>
  <c r="D175" i="98"/>
  <c r="D177" i="98"/>
  <c r="D179" i="98"/>
  <c r="D181" i="98"/>
  <c r="D183" i="98"/>
  <c r="D185" i="98"/>
  <c r="D187" i="98"/>
  <c r="D189" i="98"/>
  <c r="P146" i="98"/>
  <c r="P148" i="98"/>
  <c r="P150" i="98"/>
  <c r="AB159" i="98"/>
  <c r="AB161" i="98"/>
  <c r="AB163" i="98"/>
  <c r="AB165" i="98"/>
  <c r="AB167" i="98"/>
  <c r="AB169" i="98"/>
  <c r="AB171" i="98"/>
  <c r="S174" i="98"/>
  <c r="AB175" i="98"/>
  <c r="AB177" i="98"/>
  <c r="AB179" i="98"/>
  <c r="AB181" i="98"/>
  <c r="AB183" i="98"/>
  <c r="AB185" i="98"/>
  <c r="AB187" i="98"/>
  <c r="AB189" i="98"/>
  <c r="AH34" i="97"/>
  <c r="J34" i="97"/>
  <c r="AH62" i="97"/>
  <c r="J62" i="97"/>
  <c r="V103" i="97"/>
  <c r="AH103" i="97"/>
  <c r="AH22" i="97"/>
  <c r="J23" i="97"/>
  <c r="J25" i="97"/>
  <c r="J27" i="97"/>
  <c r="AH28" i="97"/>
  <c r="AH29" i="97"/>
  <c r="AH36" i="97"/>
  <c r="J36" i="97"/>
  <c r="AH39" i="97"/>
  <c r="AH46" i="97"/>
  <c r="J46" i="97"/>
  <c r="AH47" i="97"/>
  <c r="AH56" i="97"/>
  <c r="J56" i="97"/>
  <c r="AH57" i="97"/>
  <c r="AH64" i="97"/>
  <c r="J64" i="97"/>
  <c r="AH65" i="97"/>
  <c r="AH74" i="97"/>
  <c r="J74" i="97"/>
  <c r="AH75" i="97"/>
  <c r="AH79" i="97"/>
  <c r="AH83" i="97"/>
  <c r="AH96" i="97"/>
  <c r="J96" i="97"/>
  <c r="V115" i="97"/>
  <c r="AH115" i="97"/>
  <c r="J144" i="97"/>
  <c r="M140" i="97"/>
  <c r="G191" i="97"/>
  <c r="AI21" i="97"/>
  <c r="AH44" i="97"/>
  <c r="J44" i="97"/>
  <c r="AH52" i="97"/>
  <c r="J52" i="97"/>
  <c r="V87" i="97"/>
  <c r="AH87" i="97"/>
  <c r="AH116" i="97"/>
  <c r="J116" i="97"/>
  <c r="AH30" i="97"/>
  <c r="J30" i="97"/>
  <c r="AH40" i="97"/>
  <c r="J40" i="97"/>
  <c r="AI40" i="97" s="1"/>
  <c r="AH48" i="97"/>
  <c r="J48" i="97"/>
  <c r="D56" i="97"/>
  <c r="AH58" i="97"/>
  <c r="J58" i="97"/>
  <c r="AH66" i="97"/>
  <c r="J66" i="97"/>
  <c r="AH76" i="97"/>
  <c r="AH80" i="97"/>
  <c r="AH85" i="97"/>
  <c r="V95" i="97"/>
  <c r="AI95" i="97" s="1"/>
  <c r="AH95" i="97"/>
  <c r="AH108" i="97"/>
  <c r="J108" i="97"/>
  <c r="AH70" i="97"/>
  <c r="J70" i="97"/>
  <c r="G21" i="97"/>
  <c r="S21" i="97"/>
  <c r="AE21" i="97"/>
  <c r="D22" i="97"/>
  <c r="P24" i="97"/>
  <c r="P26" i="97"/>
  <c r="P28" i="97"/>
  <c r="AH32" i="97"/>
  <c r="J32" i="97"/>
  <c r="AH33" i="97"/>
  <c r="AH42" i="97"/>
  <c r="J42" i="97"/>
  <c r="AH43" i="97"/>
  <c r="AH50" i="97"/>
  <c r="J50" i="97"/>
  <c r="AH51" i="97"/>
  <c r="AB56" i="97"/>
  <c r="P57" i="97"/>
  <c r="AH60" i="97"/>
  <c r="J60" i="97"/>
  <c r="AI60" i="97" s="1"/>
  <c r="AH61" i="97"/>
  <c r="AH68" i="97"/>
  <c r="J68" i="97"/>
  <c r="AH69" i="97"/>
  <c r="AH77" i="97"/>
  <c r="AH81" i="97"/>
  <c r="AH104" i="97"/>
  <c r="J104" i="97"/>
  <c r="V107" i="97"/>
  <c r="AH107" i="97"/>
  <c r="P77" i="97"/>
  <c r="P79" i="97"/>
  <c r="P81" i="97"/>
  <c r="P83" i="97"/>
  <c r="AB84" i="97"/>
  <c r="AB86" i="97"/>
  <c r="AH90" i="97"/>
  <c r="J90" i="97"/>
  <c r="AH91" i="97"/>
  <c r="AB92" i="97"/>
  <c r="P93" i="97"/>
  <c r="D94" i="97"/>
  <c r="AH98" i="97"/>
  <c r="J98" i="97"/>
  <c r="AH99" i="97"/>
  <c r="AB100" i="97"/>
  <c r="P101" i="97"/>
  <c r="D102" i="97"/>
  <c r="AH110" i="97"/>
  <c r="J110" i="97"/>
  <c r="AH111" i="97"/>
  <c r="AB112" i="97"/>
  <c r="P113" i="97"/>
  <c r="D114" i="97"/>
  <c r="AH118" i="97"/>
  <c r="J118" i="97"/>
  <c r="V141" i="97"/>
  <c r="AH141" i="97"/>
  <c r="AH92" i="97"/>
  <c r="J92" i="97"/>
  <c r="AH100" i="97"/>
  <c r="J100" i="97"/>
  <c r="AH112" i="97"/>
  <c r="J112" i="97"/>
  <c r="AE123" i="97"/>
  <c r="AB76" i="97"/>
  <c r="AB78" i="97"/>
  <c r="AB80" i="97"/>
  <c r="AB82" i="97"/>
  <c r="D84" i="97"/>
  <c r="D86" i="97"/>
  <c r="D90" i="97"/>
  <c r="AH94" i="97"/>
  <c r="J94" i="97"/>
  <c r="AB96" i="97"/>
  <c r="P97" i="97"/>
  <c r="D98" i="97"/>
  <c r="AH102" i="97"/>
  <c r="J102" i="97"/>
  <c r="AB104" i="97"/>
  <c r="AB108" i="97"/>
  <c r="P109" i="97"/>
  <c r="AI109" i="97" s="1"/>
  <c r="D110" i="97"/>
  <c r="AH114" i="97"/>
  <c r="J114" i="97"/>
  <c r="AB116" i="97"/>
  <c r="P117" i="97"/>
  <c r="D118" i="97"/>
  <c r="J121" i="97"/>
  <c r="AB124" i="97"/>
  <c r="AI124" i="97" s="1"/>
  <c r="AH125" i="97"/>
  <c r="D129" i="97"/>
  <c r="AH129" i="97"/>
  <c r="V135" i="97"/>
  <c r="AH135" i="97"/>
  <c r="AH120" i="97"/>
  <c r="AH124" i="97"/>
  <c r="AH128" i="97"/>
  <c r="AH136" i="97"/>
  <c r="AH142" i="97"/>
  <c r="D153" i="97"/>
  <c r="AH153" i="97"/>
  <c r="D161" i="97"/>
  <c r="AH161" i="97"/>
  <c r="AH168" i="97"/>
  <c r="AH170" i="97"/>
  <c r="AH172" i="97"/>
  <c r="S174" i="97"/>
  <c r="P119" i="97"/>
  <c r="P121" i="97"/>
  <c r="M123" i="97"/>
  <c r="S123" i="97"/>
  <c r="J126" i="97"/>
  <c r="V127" i="97"/>
  <c r="AH130" i="97"/>
  <c r="J134" i="97"/>
  <c r="P148" i="97"/>
  <c r="AH148" i="97"/>
  <c r="AH152" i="97"/>
  <c r="AH160" i="97"/>
  <c r="AB120" i="97"/>
  <c r="J123" i="97"/>
  <c r="G123" i="97"/>
  <c r="Y123" i="97"/>
  <c r="J130" i="97"/>
  <c r="V131" i="97"/>
  <c r="AH133" i="97"/>
  <c r="P164" i="97"/>
  <c r="AH164" i="97"/>
  <c r="D140" i="97"/>
  <c r="AH143" i="97"/>
  <c r="V144" i="97"/>
  <c r="D149" i="97"/>
  <c r="AH149" i="97"/>
  <c r="P152" i="97"/>
  <c r="AB153" i="97"/>
  <c r="M157" i="97"/>
  <c r="P160" i="97"/>
  <c r="AB161" i="97"/>
  <c r="D165" i="97"/>
  <c r="AH165" i="97"/>
  <c r="P168" i="97"/>
  <c r="P170" i="97"/>
  <c r="P172" i="97"/>
  <c r="D175" i="97"/>
  <c r="D177" i="97"/>
  <c r="D179" i="97"/>
  <c r="D181" i="97"/>
  <c r="D183" i="97"/>
  <c r="AI183" i="97" s="1"/>
  <c r="D185" i="97"/>
  <c r="D187" i="97"/>
  <c r="AH145" i="97"/>
  <c r="AH150" i="97"/>
  <c r="D151" i="97"/>
  <c r="AH151" i="97"/>
  <c r="AH158" i="97"/>
  <c r="D159" i="97"/>
  <c r="AH159" i="97"/>
  <c r="AH166" i="97"/>
  <c r="AH176" i="97"/>
  <c r="AH178" i="97"/>
  <c r="AH180" i="97"/>
  <c r="AH182" i="97"/>
  <c r="AH184" i="97"/>
  <c r="AH186" i="97"/>
  <c r="AH188" i="97"/>
  <c r="V142" i="97"/>
  <c r="D145" i="97"/>
  <c r="J145" i="97"/>
  <c r="AH146" i="97"/>
  <c r="D147" i="97"/>
  <c r="AH147" i="97"/>
  <c r="P150" i="97"/>
  <c r="AB151" i="97"/>
  <c r="AH154" i="97"/>
  <c r="D155" i="97"/>
  <c r="AH155" i="97"/>
  <c r="P158" i="97"/>
  <c r="AI158" i="97" s="1"/>
  <c r="AB159" i="97"/>
  <c r="AH162" i="97"/>
  <c r="D163" i="97"/>
  <c r="AH163" i="97"/>
  <c r="P166" i="97"/>
  <c r="AI166" i="97" s="1"/>
  <c r="AB167" i="97"/>
  <c r="AI167" i="97" s="1"/>
  <c r="AB169" i="97"/>
  <c r="AB171" i="97"/>
  <c r="P176" i="97"/>
  <c r="P178" i="97"/>
  <c r="P180" i="97"/>
  <c r="P182" i="97"/>
  <c r="P184" i="97"/>
  <c r="P186" i="97"/>
  <c r="P188" i="97"/>
  <c r="D157" i="97"/>
  <c r="AH167" i="97"/>
  <c r="AH169" i="97"/>
  <c r="AH171" i="97"/>
  <c r="AH175" i="97"/>
  <c r="AH177" i="97"/>
  <c r="AH179" i="97"/>
  <c r="AH181" i="97"/>
  <c r="AH183" i="97"/>
  <c r="AH185" i="97"/>
  <c r="AH187" i="97"/>
  <c r="AH189" i="97"/>
  <c r="AH23" i="96"/>
  <c r="D32" i="96"/>
  <c r="AH32" i="96"/>
  <c r="AH46" i="96"/>
  <c r="D46" i="96"/>
  <c r="D68" i="96"/>
  <c r="AH68" i="96"/>
  <c r="AB22" i="96"/>
  <c r="S21" i="96"/>
  <c r="AH25" i="96"/>
  <c r="D26" i="96"/>
  <c r="AH26" i="96"/>
  <c r="P29" i="96"/>
  <c r="AI29" i="96" s="1"/>
  <c r="AB30" i="96"/>
  <c r="AH33" i="96"/>
  <c r="D34" i="96"/>
  <c r="AI34" i="96" s="1"/>
  <c r="AH34" i="96"/>
  <c r="P51" i="96"/>
  <c r="AI51" i="96" s="1"/>
  <c r="AH51" i="96"/>
  <c r="P63" i="96"/>
  <c r="AH63" i="96"/>
  <c r="AH67" i="96"/>
  <c r="D76" i="96"/>
  <c r="AH76" i="96"/>
  <c r="AH91" i="96"/>
  <c r="AH109" i="96"/>
  <c r="D109" i="96"/>
  <c r="D121" i="96"/>
  <c r="AH121" i="96"/>
  <c r="D178" i="96"/>
  <c r="AH178" i="96"/>
  <c r="AH31" i="96"/>
  <c r="D21" i="96"/>
  <c r="Y21" i="96"/>
  <c r="P23" i="96"/>
  <c r="AB24" i="96"/>
  <c r="AH27" i="96"/>
  <c r="D28" i="96"/>
  <c r="AH28" i="96"/>
  <c r="P31" i="96"/>
  <c r="AB32" i="96"/>
  <c r="AH35" i="96"/>
  <c r="AH36" i="96"/>
  <c r="D36" i="96"/>
  <c r="AH39" i="96"/>
  <c r="AH40" i="96"/>
  <c r="D40" i="96"/>
  <c r="AH41" i="96"/>
  <c r="J44" i="96"/>
  <c r="AH45" i="96"/>
  <c r="AH47" i="96"/>
  <c r="AH48" i="96"/>
  <c r="D48" i="96"/>
  <c r="AH49" i="96"/>
  <c r="D60" i="96"/>
  <c r="AH60" i="96"/>
  <c r="AH75" i="96"/>
  <c r="AE21" i="96"/>
  <c r="D24" i="96"/>
  <c r="AH24" i="96"/>
  <c r="D22" i="96"/>
  <c r="AH22" i="96"/>
  <c r="AH29" i="96"/>
  <c r="D30" i="96"/>
  <c r="AH30" i="96"/>
  <c r="AH38" i="96"/>
  <c r="D38" i="96"/>
  <c r="AH53" i="96"/>
  <c r="D55" i="96"/>
  <c r="AH59" i="96"/>
  <c r="AI72" i="96"/>
  <c r="AH42" i="96"/>
  <c r="V43" i="96"/>
  <c r="J46" i="96"/>
  <c r="AH50" i="96"/>
  <c r="P53" i="96"/>
  <c r="AI53" i="96" s="1"/>
  <c r="P57" i="96"/>
  <c r="AI57" i="96" s="1"/>
  <c r="AB58" i="96"/>
  <c r="AH61" i="96"/>
  <c r="D62" i="96"/>
  <c r="AI62" i="96" s="1"/>
  <c r="AH62" i="96"/>
  <c r="P65" i="96"/>
  <c r="AB66" i="96"/>
  <c r="AH69" i="96"/>
  <c r="D70" i="96"/>
  <c r="AH70" i="96"/>
  <c r="P73" i="96"/>
  <c r="AB74" i="96"/>
  <c r="AH77" i="96"/>
  <c r="AH79" i="96"/>
  <c r="AH81" i="96"/>
  <c r="AH83" i="96"/>
  <c r="AH85" i="96"/>
  <c r="AH87" i="96"/>
  <c r="AB90" i="96"/>
  <c r="P96" i="96"/>
  <c r="AB101" i="96"/>
  <c r="D106" i="96"/>
  <c r="AH106" i="96"/>
  <c r="AH110" i="96"/>
  <c r="P116" i="96"/>
  <c r="AH116" i="96"/>
  <c r="AH120" i="96"/>
  <c r="AB125" i="96"/>
  <c r="AE123" i="96"/>
  <c r="AB128" i="96"/>
  <c r="AH128" i="96"/>
  <c r="AH131" i="96"/>
  <c r="J131" i="96"/>
  <c r="AB136" i="96"/>
  <c r="AH136" i="96"/>
  <c r="J177" i="96"/>
  <c r="M174" i="96"/>
  <c r="G191" i="96"/>
  <c r="M191" i="96"/>
  <c r="S191" i="96"/>
  <c r="Y191" i="96"/>
  <c r="AE191" i="96"/>
  <c r="J40" i="96"/>
  <c r="AH44" i="96"/>
  <c r="V45" i="96"/>
  <c r="J48" i="96"/>
  <c r="D52" i="96"/>
  <c r="AH52" i="96"/>
  <c r="D56" i="96"/>
  <c r="AH56" i="96"/>
  <c r="P59" i="96"/>
  <c r="AI59" i="96" s="1"/>
  <c r="AB60" i="96"/>
  <c r="D64" i="96"/>
  <c r="AH64" i="96"/>
  <c r="P67" i="96"/>
  <c r="AB68" i="96"/>
  <c r="P75" i="96"/>
  <c r="AB76" i="96"/>
  <c r="AB78" i="96"/>
  <c r="AB80" i="96"/>
  <c r="AB82" i="96"/>
  <c r="AI82" i="96" s="1"/>
  <c r="AB84" i="96"/>
  <c r="AB86" i="96"/>
  <c r="P91" i="96"/>
  <c r="AB93" i="96"/>
  <c r="AH97" i="96"/>
  <c r="D97" i="96"/>
  <c r="AI106" i="96"/>
  <c r="P130" i="96"/>
  <c r="S123" i="96"/>
  <c r="D147" i="96"/>
  <c r="AH147" i="96"/>
  <c r="AH157" i="96"/>
  <c r="D157" i="96"/>
  <c r="M157" i="96"/>
  <c r="AE157" i="96"/>
  <c r="S157" i="96"/>
  <c r="AH57" i="96"/>
  <c r="D58" i="96"/>
  <c r="AH58" i="96"/>
  <c r="AH65" i="96"/>
  <c r="D66" i="96"/>
  <c r="AH66" i="96"/>
  <c r="AH73" i="96"/>
  <c r="D74" i="96"/>
  <c r="AH74" i="96"/>
  <c r="AH98" i="96"/>
  <c r="D124" i="96"/>
  <c r="AH124" i="96"/>
  <c r="D129" i="96"/>
  <c r="G123" i="96"/>
  <c r="D132" i="96"/>
  <c r="AH132" i="96"/>
  <c r="D186" i="96"/>
  <c r="AH186" i="96"/>
  <c r="V92" i="96"/>
  <c r="AH92" i="96"/>
  <c r="J95" i="96"/>
  <c r="AH99" i="96"/>
  <c r="V100" i="96"/>
  <c r="AH100" i="96"/>
  <c r="J103" i="96"/>
  <c r="J107" i="96"/>
  <c r="AH111" i="96"/>
  <c r="V112" i="96"/>
  <c r="AH112" i="96"/>
  <c r="AH114" i="96"/>
  <c r="D115" i="96"/>
  <c r="AH115" i="96"/>
  <c r="P118" i="96"/>
  <c r="AB119" i="96"/>
  <c r="AH125" i="96"/>
  <c r="J125" i="96"/>
  <c r="V126" i="96"/>
  <c r="AH133" i="96"/>
  <c r="J133" i="96"/>
  <c r="V134" i="96"/>
  <c r="S140" i="96"/>
  <c r="P143" i="96"/>
  <c r="AB154" i="96"/>
  <c r="AB158" i="96"/>
  <c r="D162" i="96"/>
  <c r="AH162" i="96"/>
  <c r="AB166" i="96"/>
  <c r="D170" i="96"/>
  <c r="AH170" i="96"/>
  <c r="AH177" i="96"/>
  <c r="P181" i="96"/>
  <c r="AH181" i="96"/>
  <c r="AH185" i="96"/>
  <c r="P189" i="96"/>
  <c r="AH189" i="96"/>
  <c r="D72" i="96"/>
  <c r="AH78" i="96"/>
  <c r="AH80" i="96"/>
  <c r="AH82" i="96"/>
  <c r="AH84" i="96"/>
  <c r="AH86" i="96"/>
  <c r="AH90" i="96"/>
  <c r="AH93" i="96"/>
  <c r="V94" i="96"/>
  <c r="J97" i="96"/>
  <c r="AH101" i="96"/>
  <c r="V102" i="96"/>
  <c r="J109" i="96"/>
  <c r="AH113" i="96"/>
  <c r="D117" i="96"/>
  <c r="AH117" i="96"/>
  <c r="P120" i="96"/>
  <c r="AB121" i="96"/>
  <c r="AH123" i="96"/>
  <c r="D123" i="96"/>
  <c r="AH127" i="96"/>
  <c r="J127" i="96"/>
  <c r="V128" i="96"/>
  <c r="AH130" i="96"/>
  <c r="AH135" i="96"/>
  <c r="J135" i="96"/>
  <c r="V136" i="96"/>
  <c r="AH138" i="96"/>
  <c r="AH144" i="96"/>
  <c r="D144" i="96"/>
  <c r="J150" i="96"/>
  <c r="P153" i="96"/>
  <c r="AH153" i="96"/>
  <c r="AH161" i="96"/>
  <c r="P165" i="96"/>
  <c r="AH165" i="96"/>
  <c r="AH169" i="96"/>
  <c r="AI174" i="96"/>
  <c r="AH175" i="96"/>
  <c r="D176" i="96"/>
  <c r="AH176" i="96"/>
  <c r="P179" i="96"/>
  <c r="AH179" i="96"/>
  <c r="AH183" i="96"/>
  <c r="D184" i="96"/>
  <c r="AH184" i="96"/>
  <c r="P187" i="96"/>
  <c r="AH187" i="96"/>
  <c r="AH95" i="96"/>
  <c r="D99" i="96"/>
  <c r="AH103" i="96"/>
  <c r="AH107" i="96"/>
  <c r="D111" i="96"/>
  <c r="AH118" i="96"/>
  <c r="D119" i="96"/>
  <c r="AH119" i="96"/>
  <c r="AH129" i="96"/>
  <c r="J129" i="96"/>
  <c r="AH137" i="96"/>
  <c r="J137" i="96"/>
  <c r="J141" i="96"/>
  <c r="M140" i="96"/>
  <c r="AH145" i="96"/>
  <c r="AH146" i="96"/>
  <c r="D146" i="96"/>
  <c r="P151" i="96"/>
  <c r="AH151" i="96"/>
  <c r="AH155" i="96"/>
  <c r="AH159" i="96"/>
  <c r="D160" i="96"/>
  <c r="AH160" i="96"/>
  <c r="P163" i="96"/>
  <c r="AH163" i="96"/>
  <c r="AH167" i="96"/>
  <c r="D168" i="96"/>
  <c r="AH168" i="96"/>
  <c r="P171" i="96"/>
  <c r="AH171" i="96"/>
  <c r="S174" i="96"/>
  <c r="AH140" i="96"/>
  <c r="V141" i="96"/>
  <c r="J144" i="96"/>
  <c r="AH148" i="96"/>
  <c r="V149" i="96"/>
  <c r="D152" i="96"/>
  <c r="AH152" i="96"/>
  <c r="P155" i="96"/>
  <c r="G157" i="96"/>
  <c r="Y157" i="96"/>
  <c r="P159" i="96"/>
  <c r="AB160" i="96"/>
  <c r="D164" i="96"/>
  <c r="AH164" i="96"/>
  <c r="P167" i="96"/>
  <c r="AB168" i="96"/>
  <c r="D172" i="96"/>
  <c r="AH172" i="96"/>
  <c r="P175" i="96"/>
  <c r="AB176" i="96"/>
  <c r="D180" i="96"/>
  <c r="AH180" i="96"/>
  <c r="P183" i="96"/>
  <c r="AB184" i="96"/>
  <c r="D188" i="96"/>
  <c r="AH188" i="96"/>
  <c r="AH142" i="96"/>
  <c r="AH150" i="96"/>
  <c r="D154" i="96"/>
  <c r="AH154" i="96"/>
  <c r="D158" i="96"/>
  <c r="AH158" i="96"/>
  <c r="D166" i="96"/>
  <c r="AH166" i="96"/>
  <c r="D182" i="96"/>
  <c r="AH182" i="96"/>
  <c r="D174" i="96"/>
  <c r="Y21" i="95"/>
  <c r="AH24" i="95"/>
  <c r="D24" i="95"/>
  <c r="D21" i="95"/>
  <c r="AH22" i="95"/>
  <c r="D22" i="95"/>
  <c r="V24" i="95"/>
  <c r="J25" i="95"/>
  <c r="V22" i="95"/>
  <c r="J23" i="95"/>
  <c r="AI47" i="95"/>
  <c r="AH55" i="95"/>
  <c r="G191" i="95"/>
  <c r="M191" i="95"/>
  <c r="S191" i="95"/>
  <c r="R192" i="95" s="1"/>
  <c r="AH192" i="95" s="1"/>
  <c r="B15" i="95" s="1"/>
  <c r="Y191" i="95"/>
  <c r="AE191" i="95"/>
  <c r="D26" i="95"/>
  <c r="D28" i="95"/>
  <c r="D30" i="95"/>
  <c r="D32" i="95"/>
  <c r="D34" i="95"/>
  <c r="D36" i="95"/>
  <c r="AI36" i="95" s="1"/>
  <c r="D40" i="95"/>
  <c r="D42" i="95"/>
  <c r="D44" i="95"/>
  <c r="D46" i="95"/>
  <c r="D48" i="95"/>
  <c r="D50" i="95"/>
  <c r="D52" i="95"/>
  <c r="AH58" i="95"/>
  <c r="D62" i="95"/>
  <c r="D63" i="95"/>
  <c r="AH66" i="95"/>
  <c r="D70" i="95"/>
  <c r="D76" i="95"/>
  <c r="D77" i="95"/>
  <c r="AI77" i="95" s="1"/>
  <c r="AH80" i="95"/>
  <c r="D84" i="95"/>
  <c r="AH86" i="95"/>
  <c r="D91" i="95"/>
  <c r="AH93" i="95"/>
  <c r="D95" i="95"/>
  <c r="AH97" i="95"/>
  <c r="D99" i="95"/>
  <c r="AH101" i="95"/>
  <c r="D103" i="95"/>
  <c r="AH107" i="95"/>
  <c r="D129" i="95"/>
  <c r="AI129" i="95" s="1"/>
  <c r="D131" i="95"/>
  <c r="AH137" i="95"/>
  <c r="AI140" i="95"/>
  <c r="D142" i="95"/>
  <c r="J162" i="95"/>
  <c r="J169" i="95"/>
  <c r="J179" i="95"/>
  <c r="J188" i="95"/>
  <c r="D53" i="95"/>
  <c r="J56" i="95"/>
  <c r="V56" i="95"/>
  <c r="D57" i="95"/>
  <c r="AH60" i="95"/>
  <c r="V61" i="95"/>
  <c r="J64" i="95"/>
  <c r="D65" i="95"/>
  <c r="AH68" i="95"/>
  <c r="V69" i="95"/>
  <c r="AH72" i="95"/>
  <c r="D72" i="95"/>
  <c r="AH74" i="95"/>
  <c r="V75" i="95"/>
  <c r="J78" i="95"/>
  <c r="D79" i="95"/>
  <c r="AH82" i="95"/>
  <c r="V83" i="95"/>
  <c r="AH85" i="95"/>
  <c r="AH89" i="95"/>
  <c r="D89" i="95"/>
  <c r="J90" i="95"/>
  <c r="V90" i="95"/>
  <c r="V91" i="95"/>
  <c r="AH92" i="95"/>
  <c r="J94" i="95"/>
  <c r="V95" i="95"/>
  <c r="AH96" i="95"/>
  <c r="J98" i="95"/>
  <c r="V99" i="95"/>
  <c r="AH100" i="95"/>
  <c r="J102" i="95"/>
  <c r="V103" i="95"/>
  <c r="AH110" i="95"/>
  <c r="AH117" i="95"/>
  <c r="AH118" i="95"/>
  <c r="D123" i="95"/>
  <c r="D125" i="95"/>
  <c r="AI125" i="95" s="1"/>
  <c r="AH133" i="95"/>
  <c r="AH135" i="95"/>
  <c r="AH144" i="95"/>
  <c r="AE174" i="95"/>
  <c r="J184" i="95"/>
  <c r="J124" i="95"/>
  <c r="M123" i="95"/>
  <c r="M21" i="95"/>
  <c r="J22" i="95"/>
  <c r="D38" i="95"/>
  <c r="V53" i="95"/>
  <c r="AH56" i="95"/>
  <c r="P57" i="95"/>
  <c r="V57" i="95"/>
  <c r="J60" i="95"/>
  <c r="AH64" i="95"/>
  <c r="V65" i="95"/>
  <c r="J68" i="95"/>
  <c r="J74" i="95"/>
  <c r="AH78" i="95"/>
  <c r="V79" i="95"/>
  <c r="J82" i="95"/>
  <c r="AH87" i="95"/>
  <c r="AH90" i="95"/>
  <c r="J92" i="95"/>
  <c r="V93" i="95"/>
  <c r="AH94" i="95"/>
  <c r="J96" i="95"/>
  <c r="V97" i="95"/>
  <c r="AH98" i="95"/>
  <c r="J100" i="95"/>
  <c r="V101" i="95"/>
  <c r="AH102" i="95"/>
  <c r="J104" i="95"/>
  <c r="AH113" i="95"/>
  <c r="AH114" i="95"/>
  <c r="AH121" i="95"/>
  <c r="AH127" i="95"/>
  <c r="AE157" i="95"/>
  <c r="J166" i="95"/>
  <c r="G174" i="95"/>
  <c r="P104" i="95"/>
  <c r="P108" i="95"/>
  <c r="J110" i="95"/>
  <c r="P110" i="95"/>
  <c r="J112" i="95"/>
  <c r="P112" i="95"/>
  <c r="J114" i="95"/>
  <c r="P114" i="95"/>
  <c r="J116" i="95"/>
  <c r="P116" i="95"/>
  <c r="J118" i="95"/>
  <c r="P118" i="95"/>
  <c r="J120" i="95"/>
  <c r="P120" i="95"/>
  <c r="AH124" i="95"/>
  <c r="AH128" i="95"/>
  <c r="AH132" i="95"/>
  <c r="AH136" i="95"/>
  <c r="D140" i="95"/>
  <c r="J141" i="95"/>
  <c r="V141" i="95"/>
  <c r="Y140" i="95"/>
  <c r="V142" i="95"/>
  <c r="AH143" i="95"/>
  <c r="J145" i="95"/>
  <c r="J146" i="95"/>
  <c r="J148" i="95"/>
  <c r="J150" i="95"/>
  <c r="J152" i="95"/>
  <c r="J154" i="95"/>
  <c r="J159" i="95"/>
  <c r="J167" i="95"/>
  <c r="J181" i="95"/>
  <c r="J189" i="95"/>
  <c r="AB107" i="95"/>
  <c r="AB109" i="95"/>
  <c r="Y123" i="95"/>
  <c r="AH126" i="95"/>
  <c r="AH130" i="95"/>
  <c r="AH134" i="95"/>
  <c r="AH138" i="95"/>
  <c r="AH141" i="95"/>
  <c r="J143" i="95"/>
  <c r="V144" i="95"/>
  <c r="AH145" i="95"/>
  <c r="D147" i="95"/>
  <c r="AH147" i="95"/>
  <c r="D149" i="95"/>
  <c r="AH149" i="95"/>
  <c r="D151" i="95"/>
  <c r="AH151" i="95"/>
  <c r="D153" i="95"/>
  <c r="AH153" i="95"/>
  <c r="D155" i="95"/>
  <c r="AH155" i="95"/>
  <c r="D159" i="95"/>
  <c r="D161" i="95"/>
  <c r="D163" i="95"/>
  <c r="D165" i="95"/>
  <c r="D167" i="95"/>
  <c r="D169" i="95"/>
  <c r="D171" i="95"/>
  <c r="D175" i="95"/>
  <c r="D177" i="95"/>
  <c r="D179" i="95"/>
  <c r="D181" i="95"/>
  <c r="D183" i="95"/>
  <c r="D185" i="95"/>
  <c r="D187" i="95"/>
  <c r="D189" i="95"/>
  <c r="AB159" i="95"/>
  <c r="AB161" i="95"/>
  <c r="AB163" i="95"/>
  <c r="AB165" i="95"/>
  <c r="AB167" i="95"/>
  <c r="AB169" i="95"/>
  <c r="AB171" i="95"/>
  <c r="AB175" i="95"/>
  <c r="AB177" i="95"/>
  <c r="AB179" i="95"/>
  <c r="AB181" i="95"/>
  <c r="AB183" i="95"/>
  <c r="AB185" i="95"/>
  <c r="AB187" i="95"/>
  <c r="AB189" i="95"/>
  <c r="AE22" i="10"/>
  <c r="P140" i="95" l="1"/>
  <c r="AH140" i="95"/>
  <c r="P123" i="95"/>
  <c r="AH123" i="95"/>
  <c r="R174" i="95"/>
  <c r="R157" i="95"/>
  <c r="R21" i="95"/>
  <c r="R106" i="95"/>
  <c r="AI112" i="110"/>
  <c r="AI80" i="96"/>
  <c r="AI179" i="99"/>
  <c r="AI39" i="101"/>
  <c r="AI68" i="101"/>
  <c r="AI114" i="104"/>
  <c r="AI107" i="119"/>
  <c r="AI52" i="95"/>
  <c r="AI34" i="95"/>
  <c r="AI26" i="95"/>
  <c r="AI67" i="96"/>
  <c r="AI23" i="96"/>
  <c r="AI25" i="97"/>
  <c r="AI135" i="99"/>
  <c r="AI48" i="101"/>
  <c r="AI152" i="118"/>
  <c r="AI112" i="118"/>
  <c r="AI31" i="104"/>
  <c r="AI67" i="101"/>
  <c r="AI93" i="99"/>
  <c r="AI168" i="95"/>
  <c r="AI182" i="96"/>
  <c r="AI118" i="96"/>
  <c r="AI28" i="97"/>
  <c r="AI115" i="97"/>
  <c r="AI101" i="98"/>
  <c r="AI44" i="99"/>
  <c r="AI58" i="100"/>
  <c r="AI101" i="101"/>
  <c r="AI42" i="101"/>
  <c r="AI118" i="116"/>
  <c r="AI162" i="118"/>
  <c r="AI103" i="96"/>
  <c r="AI25" i="98"/>
  <c r="AI186" i="100"/>
  <c r="AI183" i="101"/>
  <c r="AI107" i="101"/>
  <c r="AI117" i="101"/>
  <c r="AI129" i="108"/>
  <c r="AI82" i="111"/>
  <c r="AI171" i="96"/>
  <c r="AI146" i="96"/>
  <c r="AI93" i="96"/>
  <c r="AI50" i="98"/>
  <c r="AI161" i="100"/>
  <c r="AI34" i="101"/>
  <c r="AI41" i="103"/>
  <c r="AI98" i="112"/>
  <c r="AI90" i="113"/>
  <c r="AI50" i="116"/>
  <c r="AI171" i="101"/>
  <c r="AI189" i="106"/>
  <c r="AI165" i="97"/>
  <c r="AI80" i="97"/>
  <c r="AI65" i="98"/>
  <c r="AI67" i="103"/>
  <c r="AI46" i="103"/>
  <c r="AI66" i="105"/>
  <c r="AI178" i="112"/>
  <c r="AI180" i="117"/>
  <c r="AI75" i="125"/>
  <c r="AI112" i="129"/>
  <c r="AI75" i="112"/>
  <c r="AI76" i="98"/>
  <c r="AI113" i="118"/>
  <c r="AI47" i="114"/>
  <c r="AI144" i="109"/>
  <c r="AI96" i="102"/>
  <c r="AI28" i="134"/>
  <c r="AI144" i="104"/>
  <c r="AI124" i="101"/>
  <c r="AI99" i="97"/>
  <c r="AI40" i="108"/>
  <c r="AI25" i="115"/>
  <c r="AI51" i="95"/>
  <c r="AI146" i="102"/>
  <c r="AI155" i="98"/>
  <c r="AI35" i="95"/>
  <c r="AI144" i="95"/>
  <c r="AI152" i="95"/>
  <c r="AI152" i="100"/>
  <c r="AI146" i="100"/>
  <c r="AI138" i="119"/>
  <c r="AI127" i="108"/>
  <c r="AI132" i="100"/>
  <c r="AI155" i="95"/>
  <c r="AI151" i="95"/>
  <c r="AI155" i="96"/>
  <c r="AI147" i="100"/>
  <c r="AI132" i="120"/>
  <c r="AI135" i="108"/>
  <c r="AI135" i="110"/>
  <c r="AI147" i="97"/>
  <c r="AI150" i="99"/>
  <c r="AI125" i="99"/>
  <c r="AI136" i="101"/>
  <c r="AI127" i="102"/>
  <c r="AI143" i="123"/>
  <c r="AI125" i="102"/>
  <c r="AI183" i="104"/>
  <c r="AI146" i="101"/>
  <c r="AI160" i="95"/>
  <c r="AI141" i="119"/>
  <c r="AI114" i="99"/>
  <c r="AI115" i="107"/>
  <c r="AI116" i="96"/>
  <c r="AI114" i="96"/>
  <c r="AI96" i="100"/>
  <c r="AI93" i="125"/>
  <c r="AI96" i="99"/>
  <c r="AI94" i="101"/>
  <c r="AI93" i="97"/>
  <c r="AI74" i="112"/>
  <c r="AI162" i="104"/>
  <c r="AI165" i="103"/>
  <c r="AI154" i="103"/>
  <c r="AI132" i="103"/>
  <c r="AI35" i="107"/>
  <c r="AI138" i="108"/>
  <c r="AI59" i="105"/>
  <c r="AI178" i="98"/>
  <c r="AI164" i="101"/>
  <c r="AI186" i="95"/>
  <c r="AI61" i="97"/>
  <c r="AI162" i="117"/>
  <c r="AI177" i="110"/>
  <c r="AI152" i="104"/>
  <c r="AI111" i="107"/>
  <c r="AI33" i="101"/>
  <c r="AI99" i="99"/>
  <c r="AI61" i="96"/>
  <c r="AI111" i="95"/>
  <c r="AI67" i="95"/>
  <c r="AI99" i="101"/>
  <c r="AI58" i="99"/>
  <c r="AI58" i="98"/>
  <c r="AI184" i="95"/>
  <c r="AI42" i="95"/>
  <c r="AI131" i="98"/>
  <c r="AI107" i="100"/>
  <c r="AI80" i="100"/>
  <c r="AI164" i="103"/>
  <c r="AI42" i="103"/>
  <c r="AI142" i="104"/>
  <c r="AI70" i="104"/>
  <c r="AI117" i="114"/>
  <c r="AI23" i="105"/>
  <c r="AI30" i="105"/>
  <c r="AI35" i="104"/>
  <c r="AI171" i="100"/>
  <c r="AI65" i="97"/>
  <c r="AI47" i="97"/>
  <c r="AI127" i="98"/>
  <c r="AI135" i="95"/>
  <c r="AI119" i="95"/>
  <c r="AI151" i="98"/>
  <c r="AI113" i="97"/>
  <c r="AI100" i="95"/>
  <c r="AI143" i="96"/>
  <c r="AI79" i="98"/>
  <c r="AI48" i="98"/>
  <c r="AI46" i="99"/>
  <c r="AI49" i="100"/>
  <c r="AI29" i="100"/>
  <c r="AI164" i="102"/>
  <c r="AI114" i="110"/>
  <c r="AI80" i="125"/>
  <c r="AI162" i="95"/>
  <c r="AI46" i="95"/>
  <c r="AI84" i="100"/>
  <c r="AI26" i="101"/>
  <c r="AI110" i="102"/>
  <c r="AI129" i="103"/>
  <c r="AI125" i="103"/>
  <c r="AI35" i="108"/>
  <c r="AI75" i="117"/>
  <c r="AI137" i="118"/>
  <c r="AI59" i="120"/>
  <c r="AI154" i="104"/>
  <c r="AI146" i="97"/>
  <c r="AI80" i="95"/>
  <c r="AI25" i="99"/>
  <c r="AI172" i="123"/>
  <c r="AI170" i="105"/>
  <c r="AI26" i="105"/>
  <c r="AI53" i="104"/>
  <c r="AI149" i="101"/>
  <c r="AI128" i="100"/>
  <c r="AI45" i="101"/>
  <c r="AI172" i="98"/>
  <c r="AI63" i="101"/>
  <c r="AI136" i="100"/>
  <c r="AI182" i="98"/>
  <c r="AI81" i="95"/>
  <c r="AI162" i="116"/>
  <c r="AI137" i="103"/>
  <c r="AI87" i="130"/>
  <c r="AI141" i="115"/>
  <c r="AI86" i="109"/>
  <c r="AI147" i="95"/>
  <c r="AI130" i="96"/>
  <c r="AI150" i="97"/>
  <c r="AI175" i="97"/>
  <c r="AI130" i="97"/>
  <c r="AI34" i="97"/>
  <c r="AI75" i="106"/>
  <c r="AI178" i="107"/>
  <c r="AI142" i="107"/>
  <c r="AI125" i="107"/>
  <c r="AI94" i="107"/>
  <c r="AI77" i="113"/>
  <c r="AI127" i="97"/>
  <c r="AI28" i="99"/>
  <c r="AI178" i="100"/>
  <c r="AI135" i="101"/>
  <c r="AI44" i="129"/>
  <c r="AI109" i="95"/>
  <c r="AI143" i="95"/>
  <c r="AI107" i="97"/>
  <c r="AI32" i="97"/>
  <c r="AI182" i="99"/>
  <c r="AI177" i="99"/>
  <c r="AI168" i="99"/>
  <c r="AI160" i="99"/>
  <c r="AI33" i="100"/>
  <c r="AI161" i="102"/>
  <c r="AI111" i="102"/>
  <c r="AI77" i="102"/>
  <c r="AI132" i="102"/>
  <c r="AI66" i="102"/>
  <c r="AI40" i="102"/>
  <c r="AI30" i="102"/>
  <c r="AI59" i="104"/>
  <c r="AI128" i="105"/>
  <c r="AI186" i="112"/>
  <c r="AI97" i="95"/>
  <c r="AI69" i="95"/>
  <c r="AI61" i="95"/>
  <c r="AI180" i="96"/>
  <c r="AI137" i="96"/>
  <c r="AI189" i="96"/>
  <c r="AI52" i="96"/>
  <c r="AI178" i="96"/>
  <c r="AI186" i="97"/>
  <c r="AI155" i="97"/>
  <c r="AI53" i="98"/>
  <c r="AI169" i="99"/>
  <c r="AI64" i="99"/>
  <c r="AI87" i="99"/>
  <c r="AI182" i="100"/>
  <c r="AI153" i="101"/>
  <c r="AI22" i="101"/>
  <c r="AI137" i="102"/>
  <c r="AI189" i="102"/>
  <c r="AI117" i="102"/>
  <c r="AI75" i="102"/>
  <c r="AI133" i="103"/>
  <c r="AI120" i="104"/>
  <c r="AI62" i="104"/>
  <c r="AI182" i="106"/>
  <c r="AI154" i="106"/>
  <c r="AI103" i="108"/>
  <c r="AI85" i="108"/>
  <c r="AI162" i="108"/>
  <c r="AI33" i="108"/>
  <c r="AI147" i="107"/>
  <c r="AI47" i="109"/>
  <c r="AI78" i="109"/>
  <c r="AI74" i="109"/>
  <c r="AI145" i="110"/>
  <c r="AI138" i="110"/>
  <c r="AI183" i="113"/>
  <c r="AI181" i="114"/>
  <c r="AI104" i="120"/>
  <c r="AI99" i="120"/>
  <c r="AI154" i="121"/>
  <c r="AI115" i="121"/>
  <c r="AI51" i="123"/>
  <c r="AI43" i="123"/>
  <c r="AI69" i="123"/>
  <c r="AI165" i="125"/>
  <c r="AI151" i="129"/>
  <c r="AI184" i="134"/>
  <c r="AI154" i="134"/>
  <c r="AI58" i="132"/>
  <c r="AI94" i="128"/>
  <c r="AI85" i="96"/>
  <c r="AI41" i="123"/>
  <c r="AI96" i="95"/>
  <c r="AI63" i="95"/>
  <c r="AI165" i="96"/>
  <c r="AI150" i="96"/>
  <c r="AI107" i="96"/>
  <c r="AI91" i="96"/>
  <c r="AI70" i="96"/>
  <c r="AI184" i="97"/>
  <c r="AI176" i="97"/>
  <c r="AI90" i="97"/>
  <c r="AI68" i="97"/>
  <c r="AI50" i="97"/>
  <c r="AI29" i="99"/>
  <c r="AI90" i="99"/>
  <c r="AI131" i="101"/>
  <c r="AI126" i="101"/>
  <c r="AI25" i="101"/>
  <c r="AI80" i="101"/>
  <c r="AI180" i="102"/>
  <c r="AI180" i="103"/>
  <c r="AI166" i="103"/>
  <c r="AI52" i="103"/>
  <c r="AI112" i="104"/>
  <c r="AI166" i="104"/>
  <c r="AI73" i="104"/>
  <c r="AI93" i="105"/>
  <c r="AI188" i="106"/>
  <c r="AI180" i="106"/>
  <c r="AI164" i="106"/>
  <c r="AI115" i="106"/>
  <c r="AI87" i="106"/>
  <c r="AI81" i="106"/>
  <c r="AI47" i="106"/>
  <c r="AI146" i="108"/>
  <c r="AI60" i="108"/>
  <c r="AI183" i="107"/>
  <c r="AI189" i="109"/>
  <c r="AI111" i="109"/>
  <c r="AI146" i="109"/>
  <c r="AI126" i="110"/>
  <c r="AI44" i="110"/>
  <c r="AI36" i="110"/>
  <c r="AI129" i="111"/>
  <c r="AI27" i="111"/>
  <c r="AI52" i="113"/>
  <c r="AI69" i="116"/>
  <c r="AI69" i="121"/>
  <c r="AI84" i="122"/>
  <c r="AI155" i="130"/>
  <c r="AI49" i="130"/>
  <c r="AI90" i="130"/>
  <c r="AI59" i="126"/>
  <c r="AI137" i="122"/>
  <c r="AI114" i="120"/>
  <c r="AI62" i="95"/>
  <c r="AI151" i="96"/>
  <c r="AI99" i="96"/>
  <c r="AI117" i="96"/>
  <c r="AI170" i="96"/>
  <c r="AI186" i="96"/>
  <c r="AI75" i="96"/>
  <c r="AI45" i="96"/>
  <c r="AI185" i="97"/>
  <c r="AI168" i="97"/>
  <c r="AI97" i="97"/>
  <c r="AI141" i="97"/>
  <c r="AI113" i="98"/>
  <c r="AI44" i="98"/>
  <c r="AI170" i="99"/>
  <c r="AI100" i="99"/>
  <c r="AI168" i="100"/>
  <c r="AI179" i="101"/>
  <c r="AI132" i="101"/>
  <c r="AI96" i="101"/>
  <c r="AI52" i="101"/>
  <c r="AI125" i="101"/>
  <c r="AI30" i="101"/>
  <c r="AI59" i="101"/>
  <c r="AI50" i="102"/>
  <c r="AI42" i="102"/>
  <c r="AI27" i="102"/>
  <c r="AI79" i="103"/>
  <c r="AI35" i="103"/>
  <c r="AI99" i="103"/>
  <c r="AI189" i="104"/>
  <c r="AI148" i="105"/>
  <c r="AI53" i="105"/>
  <c r="AI178" i="106"/>
  <c r="AI158" i="106"/>
  <c r="AI129" i="106"/>
  <c r="AI127" i="106"/>
  <c r="AI29" i="106"/>
  <c r="AI145" i="108"/>
  <c r="AI98" i="108"/>
  <c r="AI66" i="108"/>
  <c r="AI44" i="108"/>
  <c r="AI114" i="107"/>
  <c r="AI178" i="110"/>
  <c r="AI165" i="115"/>
  <c r="AI120" i="117"/>
  <c r="AI98" i="117"/>
  <c r="AI117" i="118"/>
  <c r="AI97" i="118"/>
  <c r="AI26" i="118"/>
  <c r="AI73" i="119"/>
  <c r="AI130" i="120"/>
  <c r="AI180" i="121"/>
  <c r="AI147" i="121"/>
  <c r="AI68" i="126"/>
  <c r="AI172" i="97"/>
  <c r="AI181" i="123"/>
  <c r="AI185" i="123"/>
  <c r="AI117" i="121"/>
  <c r="AI41" i="110"/>
  <c r="AI40" i="110"/>
  <c r="AI147" i="106"/>
  <c r="AI168" i="104"/>
  <c r="AI155" i="102"/>
  <c r="AI23" i="102"/>
  <c r="AI31" i="107"/>
  <c r="AI171" i="105"/>
  <c r="AI30" i="103"/>
  <c r="AI93" i="102"/>
  <c r="AI32" i="107"/>
  <c r="AI162" i="105"/>
  <c r="AI175" i="104"/>
  <c r="AI73" i="101"/>
  <c r="AI177" i="100"/>
  <c r="AI33" i="116"/>
  <c r="AI150" i="116"/>
  <c r="AI107" i="95"/>
  <c r="AI94" i="95"/>
  <c r="AI187" i="96"/>
  <c r="AI86" i="96"/>
  <c r="AI65" i="96"/>
  <c r="AI36" i="96"/>
  <c r="AI31" i="96"/>
  <c r="AI149" i="97"/>
  <c r="AI78" i="97"/>
  <c r="AI149" i="98"/>
  <c r="AI135" i="98"/>
  <c r="AI45" i="98"/>
  <c r="AI178" i="99"/>
  <c r="AI155" i="99"/>
  <c r="AI109" i="99"/>
  <c r="AI74" i="99"/>
  <c r="AI26" i="99"/>
  <c r="AI116" i="100"/>
  <c r="AI48" i="100"/>
  <c r="AI129" i="101"/>
  <c r="AI152" i="102"/>
  <c r="AI149" i="104"/>
  <c r="AI145" i="104"/>
  <c r="AI66" i="104"/>
  <c r="AI152" i="105"/>
  <c r="AI75" i="105"/>
  <c r="AI101" i="105"/>
  <c r="AI52" i="105"/>
  <c r="AI176" i="107"/>
  <c r="AI110" i="107"/>
  <c r="AI73" i="107"/>
  <c r="AI76" i="109"/>
  <c r="AI50" i="109"/>
  <c r="AI151" i="115"/>
  <c r="AI159" i="115"/>
  <c r="AI42" i="117"/>
  <c r="AI22" i="120"/>
  <c r="AI111" i="121"/>
  <c r="AI180" i="122"/>
  <c r="AI145" i="127"/>
  <c r="AI101" i="128"/>
  <c r="AI73" i="128"/>
  <c r="AI40" i="129"/>
  <c r="AI91" i="130"/>
  <c r="AI83" i="130"/>
  <c r="AI138" i="134"/>
  <c r="AI61" i="126"/>
  <c r="AI189" i="123"/>
  <c r="AI48" i="120"/>
  <c r="AI52" i="116"/>
  <c r="AI110" i="98"/>
  <c r="AI127" i="95"/>
  <c r="AI121" i="122"/>
  <c r="AI34" i="123"/>
  <c r="AI91" i="119"/>
  <c r="AI40" i="111"/>
  <c r="AI111" i="104"/>
  <c r="AI153" i="95"/>
  <c r="AI183" i="96"/>
  <c r="AI142" i="97"/>
  <c r="AI181" i="97"/>
  <c r="AI126" i="97"/>
  <c r="AI119" i="97"/>
  <c r="AI62" i="97"/>
  <c r="AI95" i="98"/>
  <c r="AI80" i="98"/>
  <c r="AI92" i="99"/>
  <c r="AI81" i="99"/>
  <c r="AI61" i="99"/>
  <c r="AI62" i="99"/>
  <c r="AI45" i="99"/>
  <c r="AI24" i="99"/>
  <c r="AI131" i="100"/>
  <c r="AI189" i="101"/>
  <c r="AI46" i="101"/>
  <c r="AI40" i="101"/>
  <c r="AI32" i="101"/>
  <c r="AI150" i="102"/>
  <c r="AI108" i="102"/>
  <c r="AI44" i="102"/>
  <c r="AI28" i="102"/>
  <c r="AI81" i="102"/>
  <c r="AI120" i="103"/>
  <c r="AI181" i="103"/>
  <c r="AI176" i="104"/>
  <c r="AI81" i="104"/>
  <c r="AI130" i="105"/>
  <c r="AI118" i="105"/>
  <c r="AI176" i="106"/>
  <c r="AI59" i="106"/>
  <c r="AI53" i="106"/>
  <c r="AI119" i="106"/>
  <c r="AI27" i="107"/>
  <c r="AI125" i="109"/>
  <c r="AI166" i="110"/>
  <c r="AI90" i="110"/>
  <c r="AI175" i="110"/>
  <c r="AI111" i="111"/>
  <c r="AI115" i="111"/>
  <c r="AI98" i="111"/>
  <c r="AI112" i="111"/>
  <c r="AI146" i="112"/>
  <c r="AI35" i="114"/>
  <c r="AI169" i="115"/>
  <c r="AI148" i="118"/>
  <c r="AI155" i="121"/>
  <c r="AI162" i="121"/>
  <c r="AI43" i="121"/>
  <c r="AI91" i="122"/>
  <c r="AI77" i="123"/>
  <c r="AI66" i="125"/>
  <c r="AI62" i="121"/>
  <c r="AI56" i="108"/>
  <c r="AI104" i="107"/>
  <c r="AI26" i="107"/>
  <c r="AI32" i="106"/>
  <c r="AI48" i="111"/>
  <c r="AI160" i="108"/>
  <c r="AI26" i="108"/>
  <c r="AI46" i="123"/>
  <c r="AI68" i="116"/>
  <c r="AI148" i="95"/>
  <c r="AI112" i="96"/>
  <c r="AI103" i="98"/>
  <c r="AI28" i="98"/>
  <c r="AI23" i="98"/>
  <c r="AI148" i="100"/>
  <c r="AI102" i="100"/>
  <c r="AI82" i="101"/>
  <c r="AI64" i="101"/>
  <c r="AI131" i="102"/>
  <c r="AI101" i="103"/>
  <c r="AI76" i="103"/>
  <c r="AI131" i="104"/>
  <c r="AI125" i="104"/>
  <c r="AI150" i="105"/>
  <c r="AI121" i="105"/>
  <c r="AI83" i="106"/>
  <c r="AI67" i="106"/>
  <c r="AI96" i="108"/>
  <c r="AI171" i="107"/>
  <c r="AI162" i="110"/>
  <c r="AI176" i="113"/>
  <c r="AI31" i="115"/>
  <c r="AI121" i="118"/>
  <c r="AI135" i="126"/>
  <c r="AI45" i="126"/>
  <c r="AI150" i="127"/>
  <c r="AI170" i="130"/>
  <c r="AI177" i="129"/>
  <c r="AI125" i="122"/>
  <c r="AI36" i="120"/>
  <c r="AI39" i="117"/>
  <c r="AI164" i="118"/>
  <c r="AI137" i="114"/>
  <c r="AI185" i="103"/>
  <c r="AI124" i="103"/>
  <c r="AI126" i="100"/>
  <c r="AI189" i="100"/>
  <c r="AI26" i="126"/>
  <c r="AI77" i="115"/>
  <c r="AI107" i="107"/>
  <c r="AI176" i="134"/>
  <c r="AI47" i="110"/>
  <c r="AI170" i="119"/>
  <c r="AI182" i="125"/>
  <c r="AI61" i="115"/>
  <c r="AI170" i="111"/>
  <c r="AI154" i="111"/>
  <c r="AI172" i="105"/>
  <c r="AI78" i="111"/>
  <c r="AI34" i="108"/>
  <c r="AI70" i="105"/>
  <c r="AI45" i="104"/>
  <c r="AI27" i="104"/>
  <c r="AI23" i="104"/>
  <c r="AI161" i="105"/>
  <c r="AI39" i="104"/>
  <c r="AI172" i="101"/>
  <c r="AI33" i="133"/>
  <c r="AI33" i="126"/>
  <c r="AI154" i="125"/>
  <c r="AI62" i="115"/>
  <c r="AI77" i="111"/>
  <c r="AI118" i="128"/>
  <c r="AI100" i="122"/>
  <c r="AI29" i="127"/>
  <c r="AI52" i="118"/>
  <c r="AI179" i="115"/>
  <c r="AI43" i="118"/>
  <c r="AI164" i="109"/>
  <c r="AI33" i="110"/>
  <c r="AI28" i="110"/>
  <c r="AI43" i="107"/>
  <c r="AI136" i="106"/>
  <c r="AI188" i="114"/>
  <c r="AI121" i="119"/>
  <c r="AI160" i="122"/>
  <c r="AI172" i="122"/>
  <c r="AI111" i="131"/>
  <c r="AI64" i="131"/>
  <c r="AI82" i="126"/>
  <c r="AI90" i="121"/>
  <c r="AI143" i="120"/>
  <c r="AI166" i="121"/>
  <c r="AI107" i="114"/>
  <c r="AI41" i="106"/>
  <c r="AI127" i="107"/>
  <c r="AI82" i="107"/>
  <c r="AI129" i="110"/>
  <c r="AI179" i="114"/>
  <c r="AI70" i="114"/>
  <c r="AI184" i="133"/>
  <c r="AI129" i="134"/>
  <c r="AI24" i="113"/>
  <c r="AI26" i="123"/>
  <c r="AI99" i="122"/>
  <c r="AI35" i="119"/>
  <c r="AI40" i="115"/>
  <c r="AI76" i="115"/>
  <c r="AI111" i="116"/>
  <c r="AI98" i="96"/>
  <c r="AI117" i="108"/>
  <c r="AI117" i="134"/>
  <c r="AI93" i="134"/>
  <c r="AI165" i="110"/>
  <c r="AI116" i="122"/>
  <c r="AI58" i="134"/>
  <c r="AI39" i="105"/>
  <c r="AI142" i="110"/>
  <c r="AI172" i="102"/>
  <c r="AI128" i="102"/>
  <c r="AI68" i="104"/>
  <c r="AI78" i="104"/>
  <c r="AI116" i="105"/>
  <c r="AI144" i="105"/>
  <c r="AI65" i="105"/>
  <c r="AI184" i="106"/>
  <c r="AI107" i="106"/>
  <c r="AI97" i="106"/>
  <c r="AI77" i="106"/>
  <c r="AI28" i="106"/>
  <c r="AI188" i="107"/>
  <c r="AI129" i="107"/>
  <c r="AI49" i="107"/>
  <c r="AI185" i="109"/>
  <c r="AI62" i="109"/>
  <c r="AI127" i="110"/>
  <c r="AI63" i="110"/>
  <c r="AI120" i="110"/>
  <c r="AI142" i="111"/>
  <c r="AI141" i="111"/>
  <c r="AI68" i="111"/>
  <c r="AI70" i="111"/>
  <c r="AI34" i="112"/>
  <c r="AI26" i="112"/>
  <c r="AI151" i="113"/>
  <c r="AI87" i="113"/>
  <c r="AI138" i="114"/>
  <c r="AI152" i="115"/>
  <c r="AI120" i="115"/>
  <c r="AI102" i="115"/>
  <c r="AI94" i="115"/>
  <c r="AI91" i="115"/>
  <c r="AI65" i="115"/>
  <c r="AI167" i="116"/>
  <c r="AI158" i="117"/>
  <c r="AI44" i="118"/>
  <c r="AI28" i="118"/>
  <c r="AI130" i="119"/>
  <c r="AI134" i="119"/>
  <c r="AI129" i="121"/>
  <c r="AI104" i="121"/>
  <c r="AI169" i="122"/>
  <c r="AI66" i="122"/>
  <c r="AI30" i="122"/>
  <c r="AI27" i="123"/>
  <c r="AI159" i="125"/>
  <c r="AI85" i="125"/>
  <c r="AI52" i="127"/>
  <c r="AI44" i="127"/>
  <c r="AI48" i="128"/>
  <c r="AI184" i="129"/>
  <c r="AI155" i="129"/>
  <c r="AI33" i="130"/>
  <c r="AI143" i="132"/>
  <c r="AI186" i="133"/>
  <c r="AI61" i="134"/>
  <c r="AI44" i="134"/>
  <c r="AI68" i="132"/>
  <c r="AI172" i="121"/>
  <c r="AI25" i="121"/>
  <c r="AI158" i="121"/>
  <c r="AI150" i="121"/>
  <c r="AI119" i="121"/>
  <c r="AI40" i="119"/>
  <c r="AI28" i="119"/>
  <c r="AI111" i="119"/>
  <c r="AI67" i="120"/>
  <c r="AI133" i="117"/>
  <c r="AI188" i="113"/>
  <c r="AI26" i="115"/>
  <c r="AI168" i="111"/>
  <c r="AI57" i="102"/>
  <c r="AI60" i="101"/>
  <c r="AI79" i="96"/>
  <c r="AI46" i="126"/>
  <c r="AI143" i="105"/>
  <c r="AI135" i="105"/>
  <c r="AI99" i="105"/>
  <c r="AI153" i="108"/>
  <c r="AI149" i="108"/>
  <c r="AI58" i="107"/>
  <c r="AI56" i="107"/>
  <c r="AI152" i="109"/>
  <c r="AI67" i="109"/>
  <c r="AI60" i="109"/>
  <c r="AI134" i="110"/>
  <c r="AI131" i="110"/>
  <c r="AI181" i="111"/>
  <c r="AI145" i="111"/>
  <c r="AI90" i="111"/>
  <c r="AI176" i="112"/>
  <c r="AI68" i="113"/>
  <c r="AI186" i="114"/>
  <c r="AI130" i="114"/>
  <c r="AI86" i="115"/>
  <c r="AI50" i="115"/>
  <c r="AI180" i="116"/>
  <c r="AI121" i="116"/>
  <c r="AI83" i="116"/>
  <c r="AI68" i="119"/>
  <c r="AI115" i="119"/>
  <c r="AI85" i="120"/>
  <c r="AI171" i="122"/>
  <c r="AI135" i="123"/>
  <c r="AI35" i="123"/>
  <c r="AI93" i="123"/>
  <c r="AI81" i="125"/>
  <c r="AI73" i="125"/>
  <c r="AI166" i="127"/>
  <c r="AI77" i="127"/>
  <c r="AI96" i="132"/>
  <c r="AI80" i="133"/>
  <c r="AI112" i="126"/>
  <c r="AI182" i="123"/>
  <c r="AI181" i="121"/>
  <c r="AI30" i="119"/>
  <c r="AI160" i="118"/>
  <c r="AI134" i="113"/>
  <c r="AI171" i="109"/>
  <c r="AI22" i="104"/>
  <c r="AI27" i="100"/>
  <c r="AI40" i="99"/>
  <c r="AI181" i="116"/>
  <c r="AI134" i="104"/>
  <c r="AI134" i="105"/>
  <c r="AI145" i="105"/>
  <c r="AI68" i="105"/>
  <c r="AI49" i="105"/>
  <c r="AI151" i="106"/>
  <c r="AI49" i="108"/>
  <c r="AI182" i="107"/>
  <c r="AI166" i="107"/>
  <c r="AI116" i="107"/>
  <c r="AI108" i="107"/>
  <c r="AI70" i="107"/>
  <c r="AI96" i="107"/>
  <c r="AI45" i="107"/>
  <c r="AI70" i="109"/>
  <c r="AI167" i="110"/>
  <c r="AI164" i="110"/>
  <c r="AI110" i="110"/>
  <c r="AI152" i="111"/>
  <c r="AI114" i="111"/>
  <c r="AI158" i="112"/>
  <c r="AI137" i="112"/>
  <c r="AI129" i="112"/>
  <c r="AI113" i="112"/>
  <c r="AI22" i="112"/>
  <c r="AI149" i="112"/>
  <c r="AI160" i="113"/>
  <c r="AI159" i="114"/>
  <c r="AI75" i="114"/>
  <c r="AI150" i="115"/>
  <c r="AI115" i="115"/>
  <c r="AI53" i="115"/>
  <c r="AI166" i="117"/>
  <c r="AI147" i="118"/>
  <c r="AI30" i="118"/>
  <c r="AI128" i="120"/>
  <c r="AI181" i="120"/>
  <c r="AI64" i="120"/>
  <c r="AI163" i="121"/>
  <c r="AI167" i="121"/>
  <c r="AI79" i="121"/>
  <c r="AI149" i="122"/>
  <c r="AI85" i="122"/>
  <c r="AI49" i="122"/>
  <c r="AI85" i="123"/>
  <c r="AI63" i="123"/>
  <c r="AI64" i="127"/>
  <c r="AI132" i="127"/>
  <c r="AI61" i="130"/>
  <c r="AI162" i="133"/>
  <c r="AI92" i="134"/>
  <c r="AI168" i="134"/>
  <c r="AI108" i="133"/>
  <c r="AI120" i="129"/>
  <c r="AI178" i="127"/>
  <c r="AI49" i="127"/>
  <c r="AI59" i="125"/>
  <c r="AI150" i="123"/>
  <c r="AI103" i="122"/>
  <c r="AI83" i="121"/>
  <c r="AI115" i="114"/>
  <c r="AI84" i="114"/>
  <c r="AI25" i="113"/>
  <c r="AI113" i="104"/>
  <c r="AI36" i="103"/>
  <c r="AI143" i="97"/>
  <c r="AI130" i="95"/>
  <c r="AI30" i="133"/>
  <c r="AI114" i="130"/>
  <c r="AI185" i="119"/>
  <c r="AI70" i="106"/>
  <c r="AI127" i="112"/>
  <c r="AI114" i="113"/>
  <c r="AI97" i="116"/>
  <c r="AI64" i="117"/>
  <c r="AI169" i="118"/>
  <c r="AI50" i="123"/>
  <c r="AI31" i="123"/>
  <c r="AI188" i="125"/>
  <c r="AI104" i="125"/>
  <c r="AI166" i="129"/>
  <c r="AI92" i="126"/>
  <c r="AI169" i="123"/>
  <c r="AI115" i="120"/>
  <c r="AI177" i="119"/>
  <c r="AI155" i="119"/>
  <c r="AI101" i="113"/>
  <c r="AI42" i="112"/>
  <c r="AI121" i="110"/>
  <c r="AI116" i="116"/>
  <c r="AI185" i="117"/>
  <c r="AI67" i="118"/>
  <c r="AI147" i="119"/>
  <c r="AI127" i="119"/>
  <c r="AI93" i="119"/>
  <c r="AI170" i="122"/>
  <c r="AI162" i="125"/>
  <c r="AI133" i="126"/>
  <c r="AI102" i="126"/>
  <c r="AI160" i="127"/>
  <c r="AI32" i="132"/>
  <c r="AI118" i="126"/>
  <c r="AI166" i="120"/>
  <c r="AI145" i="123"/>
  <c r="AI121" i="121"/>
  <c r="AI167" i="119"/>
  <c r="AI159" i="119"/>
  <c r="AI161" i="117"/>
  <c r="AI163" i="104"/>
  <c r="AI180" i="95"/>
  <c r="AI66" i="131"/>
  <c r="AI108" i="123"/>
  <c r="AI33" i="118"/>
  <c r="AI104" i="102"/>
  <c r="AI103" i="114"/>
  <c r="AI27" i="117"/>
  <c r="AI142" i="120"/>
  <c r="AI75" i="120"/>
  <c r="AI184" i="126"/>
  <c r="AI146" i="127"/>
  <c r="AI41" i="134"/>
  <c r="AI85" i="98"/>
  <c r="AI169" i="96"/>
  <c r="AI153" i="113"/>
  <c r="AI121" i="113"/>
  <c r="AI110" i="113"/>
  <c r="AI161" i="115"/>
  <c r="AI133" i="115"/>
  <c r="AI125" i="115"/>
  <c r="AI32" i="115"/>
  <c r="AI151" i="116"/>
  <c r="AI31" i="117"/>
  <c r="AI26" i="117"/>
  <c r="AI129" i="119"/>
  <c r="AI148" i="121"/>
  <c r="AI94" i="121"/>
  <c r="AI42" i="122"/>
  <c r="AI62" i="127"/>
  <c r="AI80" i="127"/>
  <c r="AI36" i="113"/>
  <c r="AI84" i="102"/>
  <c r="AI47" i="103"/>
  <c r="AI59" i="98"/>
  <c r="AI59" i="95"/>
  <c r="AI49" i="96"/>
  <c r="AI25" i="96"/>
  <c r="AI63" i="132"/>
  <c r="AI34" i="126"/>
  <c r="AI167" i="109"/>
  <c r="AI109" i="132"/>
  <c r="AI172" i="127"/>
  <c r="AI132" i="112"/>
  <c r="AI145" i="106"/>
  <c r="AI113" i="101"/>
  <c r="AI67" i="116"/>
  <c r="AI189" i="115"/>
  <c r="AI187" i="115"/>
  <c r="AI48" i="134"/>
  <c r="AI109" i="118"/>
  <c r="AI99" i="100"/>
  <c r="AI102" i="101"/>
  <c r="AI86" i="114"/>
  <c r="AI76" i="95"/>
  <c r="AI75" i="111"/>
  <c r="AI75" i="113"/>
  <c r="AI74" i="95"/>
  <c r="AI76" i="99"/>
  <c r="AI75" i="118"/>
  <c r="AI75" i="130"/>
  <c r="AI78" i="106"/>
  <c r="AI76" i="104"/>
  <c r="AI79" i="97"/>
  <c r="AI80" i="107"/>
  <c r="AI57" i="108"/>
  <c r="AI56" i="103"/>
  <c r="AI56" i="127"/>
  <c r="AI43" i="97"/>
  <c r="AI42" i="96"/>
  <c r="AI42" i="109"/>
  <c r="AI42" i="123"/>
  <c r="AI39" i="106"/>
  <c r="AI39" i="123"/>
  <c r="AI41" i="114"/>
  <c r="AI41" i="107"/>
  <c r="AI44" i="104"/>
  <c r="AI44" i="126"/>
  <c r="AI49" i="109"/>
  <c r="AI46" i="110"/>
  <c r="AI47" i="127"/>
  <c r="AI52" i="102"/>
  <c r="AI49" i="117"/>
  <c r="AI46" i="128"/>
  <c r="AI48" i="131"/>
  <c r="AI50" i="134"/>
  <c r="AI52" i="97"/>
  <c r="AI102" i="113"/>
  <c r="AI102" i="96"/>
  <c r="AI102" i="111"/>
  <c r="AI24" i="111"/>
  <c r="AI124" i="95"/>
  <c r="AI124" i="98"/>
  <c r="AI124" i="127"/>
  <c r="AI110" i="132"/>
  <c r="AI110" i="118"/>
  <c r="AI110" i="111"/>
  <c r="AI95" i="112"/>
  <c r="AI95" i="103"/>
  <c r="AI95" i="114"/>
  <c r="AI95" i="119"/>
  <c r="AI64" i="107"/>
  <c r="AI64" i="121"/>
  <c r="AI64" i="95"/>
  <c r="AI64" i="102"/>
  <c r="AI64" i="114"/>
  <c r="AI63" i="100"/>
  <c r="AI63" i="118"/>
  <c r="AI33" i="121"/>
  <c r="AI25" i="107"/>
  <c r="AI31" i="126"/>
  <c r="AI26" i="127"/>
  <c r="AI27" i="127"/>
  <c r="AI31" i="125"/>
  <c r="AI25" i="125"/>
  <c r="AI26" i="121"/>
  <c r="AI101" i="112"/>
  <c r="AI62" i="119"/>
  <c r="AI52" i="119"/>
  <c r="AI58" i="126"/>
  <c r="AI51" i="116"/>
  <c r="AI56" i="131"/>
  <c r="AI145" i="125"/>
  <c r="AI128" i="122"/>
  <c r="AI150" i="132"/>
  <c r="AI142" i="133"/>
  <c r="AI142" i="113"/>
  <c r="AI86" i="97"/>
  <c r="AI178" i="103"/>
  <c r="AI50" i="118"/>
  <c r="AI62" i="118"/>
  <c r="AI150" i="122"/>
  <c r="AI79" i="122"/>
  <c r="AI51" i="122"/>
  <c r="AI120" i="122"/>
  <c r="AI187" i="120"/>
  <c r="AI183" i="121"/>
  <c r="AI82" i="120"/>
  <c r="AI189" i="119"/>
  <c r="AI153" i="119"/>
  <c r="AI153" i="118"/>
  <c r="AI146" i="99"/>
  <c r="AI51" i="97"/>
  <c r="AI31" i="97"/>
  <c r="AI115" i="95"/>
  <c r="AI35" i="101"/>
  <c r="AI178" i="95"/>
  <c r="AI133" i="95"/>
  <c r="AI85" i="95"/>
  <c r="AI41" i="95"/>
  <c r="AI39" i="95"/>
  <c r="AI100" i="98"/>
  <c r="AI67" i="98"/>
  <c r="AI137" i="97"/>
  <c r="AI33" i="97"/>
  <c r="AI36" i="134"/>
  <c r="AI115" i="133"/>
  <c r="AI144" i="133"/>
  <c r="AI24" i="131"/>
  <c r="AI35" i="127"/>
  <c r="AI27" i="119"/>
  <c r="AI64" i="116"/>
  <c r="AI41" i="128"/>
  <c r="AI86" i="121"/>
  <c r="AI96" i="120"/>
  <c r="AI160" i="120"/>
  <c r="AI63" i="116"/>
  <c r="AI172" i="113"/>
  <c r="AI57" i="113"/>
  <c r="AI51" i="113"/>
  <c r="AI188" i="104"/>
  <c r="AI22" i="103"/>
  <c r="AI110" i="103"/>
  <c r="AI159" i="105"/>
  <c r="AI153" i="114"/>
  <c r="AI166" i="115"/>
  <c r="AI130" i="121"/>
  <c r="AI188" i="122"/>
  <c r="AI145" i="122"/>
  <c r="AI73" i="122"/>
  <c r="AI63" i="122"/>
  <c r="AI35" i="122"/>
  <c r="AI124" i="123"/>
  <c r="AI104" i="123"/>
  <c r="AI97" i="123"/>
  <c r="AI180" i="125"/>
  <c r="AI137" i="126"/>
  <c r="AI58" i="118"/>
  <c r="AI175" i="114"/>
  <c r="AI82" i="114"/>
  <c r="AI121" i="101"/>
  <c r="AI155" i="100"/>
  <c r="AI47" i="96"/>
  <c r="AI107" i="113"/>
  <c r="AI129" i="113"/>
  <c r="AI40" i="113"/>
  <c r="AI80" i="113"/>
  <c r="AI134" i="114"/>
  <c r="AI184" i="115"/>
  <c r="AI129" i="116"/>
  <c r="AI113" i="116"/>
  <c r="AI187" i="117"/>
  <c r="AI82" i="117"/>
  <c r="AI144" i="120"/>
  <c r="AI126" i="121"/>
  <c r="AI63" i="121"/>
  <c r="AI95" i="121"/>
  <c r="AI164" i="122"/>
  <c r="AI62" i="122"/>
  <c r="AI169" i="127"/>
  <c r="AI187" i="127"/>
  <c r="AI101" i="131"/>
  <c r="AI177" i="131"/>
  <c r="AI170" i="129"/>
  <c r="AI60" i="129"/>
  <c r="AI100" i="129"/>
  <c r="AI31" i="129"/>
  <c r="AI87" i="127"/>
  <c r="AI24" i="127"/>
  <c r="AI66" i="126"/>
  <c r="AI57" i="125"/>
  <c r="AI101" i="126"/>
  <c r="AI165" i="119"/>
  <c r="AI43" i="113"/>
  <c r="AI181" i="115"/>
  <c r="AI184" i="114"/>
  <c r="AI148" i="114"/>
  <c r="AI145" i="114"/>
  <c r="AI99" i="102"/>
  <c r="AI112" i="100"/>
  <c r="AI27" i="96"/>
  <c r="AI132" i="113"/>
  <c r="AI141" i="113"/>
  <c r="AI168" i="114"/>
  <c r="AI154" i="114"/>
  <c r="AI162" i="115"/>
  <c r="AI23" i="115"/>
  <c r="AI61" i="116"/>
  <c r="AI91" i="117"/>
  <c r="AI82" i="118"/>
  <c r="AI137" i="119"/>
  <c r="AI152" i="121"/>
  <c r="AI49" i="121"/>
  <c r="AI27" i="121"/>
  <c r="AI87" i="122"/>
  <c r="AI29" i="122"/>
  <c r="AI99" i="127"/>
  <c r="AI85" i="127"/>
  <c r="AI81" i="127"/>
  <c r="AI70" i="127"/>
  <c r="AI108" i="130"/>
  <c r="AI104" i="130"/>
  <c r="AI119" i="132"/>
  <c r="AI115" i="132"/>
  <c r="AI24" i="126"/>
  <c r="AI104" i="117"/>
  <c r="AI125" i="114"/>
  <c r="AI34" i="110"/>
  <c r="AI180" i="108"/>
  <c r="AI92" i="98"/>
  <c r="AI118" i="122"/>
  <c r="AI166" i="113"/>
  <c r="AI126" i="113"/>
  <c r="AI184" i="113"/>
  <c r="AI29" i="110"/>
  <c r="AI163" i="109"/>
  <c r="AI31" i="111"/>
  <c r="AI36" i="107"/>
  <c r="AI36" i="132"/>
  <c r="AI87" i="131"/>
  <c r="AI124" i="130"/>
  <c r="AI50" i="129"/>
  <c r="AI150" i="113"/>
  <c r="AI53" i="113"/>
  <c r="AI160" i="114"/>
  <c r="AI136" i="114"/>
  <c r="AI172" i="114"/>
  <c r="AI77" i="114"/>
  <c r="AI31" i="114"/>
  <c r="AI148" i="115"/>
  <c r="AI80" i="115"/>
  <c r="AI128" i="116"/>
  <c r="AI104" i="116"/>
  <c r="AI118" i="117"/>
  <c r="AI133" i="118"/>
  <c r="AI136" i="118"/>
  <c r="AI42" i="118"/>
  <c r="AI133" i="119"/>
  <c r="AI176" i="120"/>
  <c r="AI150" i="120"/>
  <c r="AI75" i="121"/>
  <c r="AI57" i="121"/>
  <c r="AI31" i="121"/>
  <c r="AI90" i="122"/>
  <c r="AI81" i="122"/>
  <c r="AI77" i="122"/>
  <c r="AI59" i="122"/>
  <c r="AI160" i="123"/>
  <c r="AI147" i="123"/>
  <c r="AI101" i="123"/>
  <c r="AI57" i="123"/>
  <c r="AI124" i="126"/>
  <c r="AI108" i="126"/>
  <c r="AI142" i="127"/>
  <c r="AI161" i="128"/>
  <c r="AI149" i="129"/>
  <c r="AI163" i="130"/>
  <c r="AI129" i="131"/>
  <c r="AI136" i="133"/>
  <c r="AI78" i="123"/>
  <c r="AI62" i="123"/>
  <c r="AI24" i="123"/>
  <c r="AI84" i="121"/>
  <c r="AI80" i="123"/>
  <c r="AI185" i="122"/>
  <c r="AI175" i="121"/>
  <c r="AI46" i="121"/>
  <c r="AI61" i="120"/>
  <c r="AI87" i="119"/>
  <c r="AI40" i="116"/>
  <c r="AI189" i="114"/>
  <c r="AI164" i="114"/>
  <c r="AI76" i="113"/>
  <c r="AI47" i="118"/>
  <c r="AI144" i="108"/>
  <c r="AI152" i="108"/>
  <c r="AI150" i="110"/>
  <c r="AI104" i="110"/>
  <c r="AI48" i="110"/>
  <c r="AI138" i="111"/>
  <c r="AI131" i="111"/>
  <c r="AI41" i="111"/>
  <c r="AI103" i="112"/>
  <c r="AI81" i="112"/>
  <c r="AI39" i="112"/>
  <c r="AI119" i="113"/>
  <c r="AI112" i="113"/>
  <c r="AI70" i="113"/>
  <c r="AI62" i="113"/>
  <c r="AI44" i="113"/>
  <c r="AI63" i="113"/>
  <c r="AI98" i="114"/>
  <c r="AI90" i="114"/>
  <c r="AI171" i="114"/>
  <c r="AI48" i="114"/>
  <c r="AI158" i="115"/>
  <c r="AI107" i="115"/>
  <c r="AI58" i="115"/>
  <c r="AI41" i="115"/>
  <c r="AI148" i="116"/>
  <c r="AI79" i="116"/>
  <c r="AI46" i="116"/>
  <c r="AI183" i="117"/>
  <c r="AI92" i="117"/>
  <c r="AI188" i="118"/>
  <c r="AI129" i="118"/>
  <c r="AI73" i="120"/>
  <c r="AI103" i="125"/>
  <c r="AI99" i="125"/>
  <c r="AI178" i="129"/>
  <c r="AI110" i="129"/>
  <c r="AI81" i="129"/>
  <c r="AI115" i="129"/>
  <c r="AI41" i="131"/>
  <c r="AI101" i="133"/>
  <c r="AI121" i="131"/>
  <c r="AI147" i="128"/>
  <c r="AI93" i="121"/>
  <c r="AI52" i="121"/>
  <c r="AI144" i="122"/>
  <c r="AI28" i="120"/>
  <c r="AI166" i="118"/>
  <c r="AI137" i="117"/>
  <c r="AI59" i="116"/>
  <c r="AI30" i="113"/>
  <c r="AI158" i="113"/>
  <c r="AI172" i="111"/>
  <c r="AI102" i="109"/>
  <c r="AI113" i="100"/>
  <c r="AI77" i="98"/>
  <c r="AI128" i="97"/>
  <c r="AI126" i="95"/>
  <c r="AI75" i="97"/>
  <c r="AI29" i="126"/>
  <c r="AI178" i="123"/>
  <c r="AI170" i="117"/>
  <c r="AI149" i="115"/>
  <c r="AI145" i="115"/>
  <c r="AI142" i="130"/>
  <c r="AI80" i="126"/>
  <c r="AI179" i="96"/>
  <c r="AI35" i="134"/>
  <c r="AI185" i="128"/>
  <c r="AI143" i="127"/>
  <c r="AI39" i="127"/>
  <c r="AI28" i="127"/>
  <c r="AI148" i="108"/>
  <c r="AI168" i="109"/>
  <c r="AI68" i="109"/>
  <c r="AI25" i="109"/>
  <c r="AI159" i="110"/>
  <c r="AI137" i="110"/>
  <c r="AI94" i="110"/>
  <c r="AI144" i="111"/>
  <c r="AI109" i="113"/>
  <c r="AI50" i="113"/>
  <c r="AI176" i="114"/>
  <c r="AI102" i="114"/>
  <c r="AI81" i="114"/>
  <c r="AI135" i="115"/>
  <c r="AI164" i="116"/>
  <c r="AI168" i="116"/>
  <c r="AI134" i="116"/>
  <c r="AI137" i="116"/>
  <c r="AI87" i="116"/>
  <c r="AI163" i="117"/>
  <c r="AI134" i="117"/>
  <c r="AI57" i="117"/>
  <c r="AI79" i="117"/>
  <c r="AI165" i="118"/>
  <c r="AI120" i="118"/>
  <c r="AI168" i="119"/>
  <c r="AI160" i="119"/>
  <c r="AI118" i="120"/>
  <c r="AI164" i="121"/>
  <c r="AI152" i="122"/>
  <c r="AI61" i="122"/>
  <c r="AI57" i="122"/>
  <c r="AI25" i="122"/>
  <c r="AI154" i="123"/>
  <c r="AI162" i="123"/>
  <c r="AI134" i="123"/>
  <c r="AI153" i="125"/>
  <c r="AI181" i="127"/>
  <c r="AI158" i="127"/>
  <c r="AI90" i="128"/>
  <c r="AI62" i="128"/>
  <c r="AI36" i="130"/>
  <c r="AI28" i="130"/>
  <c r="AI161" i="131"/>
  <c r="AI150" i="133"/>
  <c r="AI114" i="131"/>
  <c r="AI162" i="126"/>
  <c r="AI188" i="127"/>
  <c r="AI114" i="127"/>
  <c r="AI51" i="127"/>
  <c r="AI151" i="126"/>
  <c r="AI126" i="125"/>
  <c r="AI114" i="125"/>
  <c r="AI47" i="125"/>
  <c r="AI45" i="125"/>
  <c r="AI39" i="125"/>
  <c r="AI179" i="123"/>
  <c r="AI185" i="125"/>
  <c r="AI181" i="125"/>
  <c r="AI61" i="125"/>
  <c r="AI130" i="123"/>
  <c r="AI78" i="121"/>
  <c r="AI178" i="120"/>
  <c r="AI131" i="122"/>
  <c r="AI53" i="120"/>
  <c r="AI44" i="120"/>
  <c r="AI181" i="119"/>
  <c r="AI87" i="120"/>
  <c r="AI102" i="120"/>
  <c r="AI26" i="119"/>
  <c r="AI170" i="118"/>
  <c r="AI167" i="118"/>
  <c r="AI142" i="117"/>
  <c r="AI183" i="115"/>
  <c r="AI33" i="115"/>
  <c r="AI135" i="114"/>
  <c r="AI58" i="114"/>
  <c r="AI32" i="114"/>
  <c r="AI31" i="113"/>
  <c r="AI39" i="114"/>
  <c r="AI27" i="113"/>
  <c r="AI23" i="113"/>
  <c r="AI138" i="112"/>
  <c r="AI56" i="112"/>
  <c r="AI162" i="111"/>
  <c r="AI170" i="110"/>
  <c r="AI189" i="107"/>
  <c r="AI56" i="106"/>
  <c r="AI86" i="112"/>
  <c r="AI166" i="111"/>
  <c r="AI30" i="111"/>
  <c r="AI94" i="109"/>
  <c r="AI119" i="108"/>
  <c r="AI144" i="106"/>
  <c r="AI183" i="105"/>
  <c r="AI168" i="105"/>
  <c r="AI76" i="105"/>
  <c r="AI184" i="104"/>
  <c r="AI138" i="104"/>
  <c r="AI169" i="103"/>
  <c r="AI33" i="103"/>
  <c r="AI104" i="105"/>
  <c r="AI36" i="105"/>
  <c r="AI24" i="105"/>
  <c r="AI170" i="104"/>
  <c r="AI159" i="104"/>
  <c r="AI47" i="104"/>
  <c r="AI189" i="103"/>
  <c r="AI118" i="103"/>
  <c r="AI80" i="102"/>
  <c r="AI100" i="102"/>
  <c r="AI141" i="101"/>
  <c r="AI183" i="100"/>
  <c r="AI138" i="100"/>
  <c r="AI179" i="100"/>
  <c r="AI34" i="100"/>
  <c r="AI162" i="100"/>
  <c r="AI48" i="115"/>
  <c r="AI84" i="97"/>
  <c r="AI118" i="108"/>
  <c r="AI69" i="108"/>
  <c r="AI172" i="107"/>
  <c r="AI187" i="109"/>
  <c r="AI148" i="109"/>
  <c r="AI64" i="109"/>
  <c r="AI188" i="110"/>
  <c r="AI130" i="110"/>
  <c r="AI64" i="111"/>
  <c r="AI154" i="112"/>
  <c r="AI133" i="112"/>
  <c r="AI177" i="113"/>
  <c r="AI26" i="113"/>
  <c r="AI146" i="114"/>
  <c r="AI141" i="114"/>
  <c r="AI62" i="114"/>
  <c r="AI168" i="115"/>
  <c r="AI67" i="115"/>
  <c r="AI132" i="116"/>
  <c r="AI75" i="116"/>
  <c r="AI36" i="116"/>
  <c r="AI28" i="116"/>
  <c r="AI43" i="116"/>
  <c r="AI111" i="117"/>
  <c r="AI102" i="117"/>
  <c r="AI68" i="117"/>
  <c r="AI60" i="117"/>
  <c r="AI60" i="118"/>
  <c r="AI77" i="120"/>
  <c r="AI161" i="122"/>
  <c r="AI127" i="125"/>
  <c r="AI142" i="125"/>
  <c r="AI95" i="125"/>
  <c r="AI86" i="125"/>
  <c r="AI90" i="125"/>
  <c r="AI162" i="128"/>
  <c r="AI152" i="130"/>
  <c r="AI60" i="126"/>
  <c r="AI33" i="125"/>
  <c r="AI27" i="125"/>
  <c r="AI23" i="125"/>
  <c r="AI36" i="119"/>
  <c r="AI116" i="117"/>
  <c r="AI158" i="118"/>
  <c r="AI175" i="115"/>
  <c r="AI143" i="114"/>
  <c r="AI124" i="112"/>
  <c r="AI126" i="108"/>
  <c r="AI169" i="105"/>
  <c r="AI186" i="104"/>
  <c r="AI134" i="103"/>
  <c r="AI144" i="100"/>
  <c r="AI56" i="101"/>
  <c r="AI132" i="95"/>
  <c r="AI76" i="134"/>
  <c r="AI170" i="116"/>
  <c r="AI185" i="106"/>
  <c r="AI154" i="95"/>
  <c r="AI146" i="95"/>
  <c r="AI102" i="95"/>
  <c r="AI56" i="96"/>
  <c r="AI101" i="97"/>
  <c r="AI57" i="97"/>
  <c r="AI42" i="97"/>
  <c r="AI146" i="98"/>
  <c r="AI138" i="98"/>
  <c r="AI107" i="99"/>
  <c r="AI49" i="99"/>
  <c r="AI30" i="99"/>
  <c r="AI143" i="100"/>
  <c r="AI150" i="100"/>
  <c r="AI177" i="101"/>
  <c r="AI170" i="101"/>
  <c r="AI168" i="101"/>
  <c r="AI70" i="101"/>
  <c r="AI116" i="102"/>
  <c r="AI146" i="103"/>
  <c r="AI161" i="103"/>
  <c r="AI131" i="103"/>
  <c r="AI97" i="103"/>
  <c r="AI59" i="103"/>
  <c r="AI153" i="104"/>
  <c r="AI127" i="104"/>
  <c r="AI90" i="104"/>
  <c r="AI164" i="104"/>
  <c r="AI132" i="105"/>
  <c r="AI97" i="105"/>
  <c r="AI64" i="105"/>
  <c r="AI41" i="105"/>
  <c r="AI135" i="106"/>
  <c r="AI62" i="106"/>
  <c r="AI51" i="106"/>
  <c r="AI49" i="106"/>
  <c r="AI153" i="110"/>
  <c r="AI85" i="110"/>
  <c r="AI99" i="112"/>
  <c r="AI77" i="112"/>
  <c r="AI181" i="113"/>
  <c r="AI151" i="114"/>
  <c r="AI124" i="114"/>
  <c r="AI142" i="115"/>
  <c r="AI149" i="117"/>
  <c r="AI61" i="121"/>
  <c r="AI113" i="122"/>
  <c r="AI152" i="123"/>
  <c r="AI132" i="123"/>
  <c r="AI127" i="123"/>
  <c r="AI95" i="123"/>
  <c r="AI164" i="125"/>
  <c r="AI178" i="125"/>
  <c r="AI109" i="125"/>
  <c r="AI65" i="125"/>
  <c r="AI64" i="125"/>
  <c r="AI124" i="125"/>
  <c r="AI185" i="126"/>
  <c r="AI177" i="126"/>
  <c r="AI167" i="126"/>
  <c r="AI150" i="126"/>
  <c r="AI96" i="126"/>
  <c r="AI94" i="126"/>
  <c r="AI35" i="126"/>
  <c r="AI127" i="127"/>
  <c r="AI134" i="127"/>
  <c r="AI119" i="127"/>
  <c r="AI115" i="127"/>
  <c r="AI189" i="128"/>
  <c r="AI155" i="128"/>
  <c r="AI30" i="128"/>
  <c r="AI83" i="128"/>
  <c r="AI182" i="129"/>
  <c r="AI91" i="129"/>
  <c r="AI69" i="129"/>
  <c r="AI61" i="129"/>
  <c r="AI31" i="130"/>
  <c r="AI171" i="132"/>
  <c r="AI65" i="132"/>
  <c r="AI170" i="133"/>
  <c r="AI69" i="133"/>
  <c r="AI34" i="133"/>
  <c r="AI52" i="132"/>
  <c r="AI138" i="130"/>
  <c r="AI130" i="130"/>
  <c r="AI147" i="129"/>
  <c r="AI162" i="129"/>
  <c r="AI52" i="129"/>
  <c r="AI130" i="127"/>
  <c r="AI127" i="126"/>
  <c r="AI104" i="127"/>
  <c r="AI42" i="119"/>
  <c r="AI186" i="108"/>
  <c r="AI150" i="103"/>
  <c r="AI187" i="100"/>
  <c r="AI114" i="98"/>
  <c r="AI22" i="100"/>
  <c r="AI149" i="95"/>
  <c r="AI112" i="95"/>
  <c r="AI134" i="96"/>
  <c r="AI131" i="96"/>
  <c r="AI129" i="97"/>
  <c r="AI58" i="97"/>
  <c r="AI44" i="97"/>
  <c r="AI117" i="98"/>
  <c r="AI91" i="98"/>
  <c r="AI78" i="98"/>
  <c r="AI68" i="98"/>
  <c r="AI41" i="98"/>
  <c r="AI144" i="99"/>
  <c r="AI142" i="99"/>
  <c r="AI118" i="100"/>
  <c r="AI159" i="100"/>
  <c r="AI104" i="100"/>
  <c r="AI46" i="100"/>
  <c r="AI73" i="100"/>
  <c r="AI87" i="100"/>
  <c r="AI51" i="100"/>
  <c r="AI138" i="101"/>
  <c r="AI97" i="101"/>
  <c r="AI166" i="102"/>
  <c r="AI154" i="102"/>
  <c r="AI113" i="102"/>
  <c r="AI169" i="102"/>
  <c r="AI58" i="102"/>
  <c r="AI24" i="102"/>
  <c r="AI182" i="103"/>
  <c r="AI112" i="103"/>
  <c r="AI141" i="103"/>
  <c r="AI179" i="104"/>
  <c r="AI143" i="104"/>
  <c r="AI137" i="104"/>
  <c r="AI60" i="104"/>
  <c r="AI58" i="104"/>
  <c r="AI36" i="104"/>
  <c r="AI126" i="105"/>
  <c r="AI111" i="106"/>
  <c r="AI42" i="108"/>
  <c r="AI185" i="107"/>
  <c r="AI74" i="107"/>
  <c r="AI66" i="107"/>
  <c r="AI133" i="110"/>
  <c r="AI182" i="111"/>
  <c r="AI25" i="111"/>
  <c r="AI125" i="112"/>
  <c r="AI30" i="112"/>
  <c r="AI131" i="116"/>
  <c r="AI93" i="116"/>
  <c r="AI31" i="120"/>
  <c r="AI99" i="121"/>
  <c r="AI102" i="122"/>
  <c r="AI151" i="123"/>
  <c r="AI100" i="123"/>
  <c r="AI75" i="123"/>
  <c r="AI155" i="125"/>
  <c r="AI102" i="125"/>
  <c r="AI53" i="125"/>
  <c r="AI175" i="127"/>
  <c r="AI58" i="127"/>
  <c r="AI40" i="127"/>
  <c r="AI163" i="128"/>
  <c r="AI97" i="128"/>
  <c r="AI74" i="128"/>
  <c r="AI29" i="128"/>
  <c r="AI47" i="128"/>
  <c r="AI164" i="129"/>
  <c r="AI125" i="129"/>
  <c r="AI131" i="129"/>
  <c r="AI44" i="130"/>
  <c r="AI155" i="131"/>
  <c r="AI79" i="131"/>
  <c r="AI69" i="131"/>
  <c r="AI168" i="133"/>
  <c r="AI125" i="133"/>
  <c r="AI128" i="133"/>
  <c r="AI53" i="134"/>
  <c r="AI114" i="128"/>
  <c r="AI189" i="112"/>
  <c r="AI177" i="111"/>
  <c r="AI184" i="98"/>
  <c r="AI31" i="98"/>
  <c r="AI170" i="112"/>
  <c r="AI103" i="111"/>
  <c r="AI84" i="111"/>
  <c r="AI148" i="111"/>
  <c r="AI25" i="110"/>
  <c r="AI159" i="109"/>
  <c r="AI119" i="107"/>
  <c r="AI24" i="107"/>
  <c r="AI103" i="99"/>
  <c r="AI128" i="108"/>
  <c r="AI50" i="107"/>
  <c r="AI138" i="118"/>
  <c r="AI103" i="118"/>
  <c r="AI149" i="119"/>
  <c r="AI119" i="119"/>
  <c r="AI36" i="125"/>
  <c r="AI30" i="125"/>
  <c r="AI24" i="125"/>
  <c r="AI111" i="128"/>
  <c r="AI43" i="129"/>
  <c r="AI24" i="129"/>
  <c r="AI107" i="130"/>
  <c r="AI118" i="130"/>
  <c r="AI65" i="130"/>
  <c r="AI57" i="130"/>
  <c r="AI27" i="130"/>
  <c r="AI153" i="131"/>
  <c r="AI98" i="131"/>
  <c r="AI162" i="132"/>
  <c r="AI151" i="132"/>
  <c r="AI104" i="132"/>
  <c r="AI167" i="133"/>
  <c r="AI159" i="133"/>
  <c r="AI120" i="133"/>
  <c r="AI171" i="131"/>
  <c r="AI52" i="131"/>
  <c r="AI144" i="130"/>
  <c r="AI189" i="129"/>
  <c r="AI116" i="129"/>
  <c r="AI78" i="129"/>
  <c r="AI35" i="129"/>
  <c r="AI51" i="102"/>
  <c r="AI51" i="104"/>
  <c r="AI77" i="96"/>
  <c r="AI49" i="95"/>
  <c r="AI31" i="95"/>
  <c r="AI25" i="133"/>
  <c r="AI162" i="130"/>
  <c r="AI56" i="129"/>
  <c r="AI151" i="128"/>
  <c r="AI189" i="95"/>
  <c r="AI62" i="105"/>
  <c r="AI25" i="100"/>
  <c r="AI142" i="98"/>
  <c r="AI52" i="107"/>
  <c r="AI154" i="110"/>
  <c r="AI51" i="110"/>
  <c r="AI155" i="112"/>
  <c r="AI154" i="116"/>
  <c r="AI53" i="117"/>
  <c r="AI161" i="118"/>
  <c r="AI60" i="119"/>
  <c r="AI165" i="120"/>
  <c r="AI136" i="120"/>
  <c r="AI133" i="120"/>
  <c r="AI125" i="120"/>
  <c r="AI101" i="120"/>
  <c r="AI132" i="121"/>
  <c r="AI114" i="121"/>
  <c r="AI186" i="122"/>
  <c r="AI31" i="122"/>
  <c r="AI112" i="123"/>
  <c r="AI30" i="123"/>
  <c r="AI120" i="125"/>
  <c r="AI32" i="125"/>
  <c r="AI125" i="128"/>
  <c r="AI169" i="128"/>
  <c r="AI23" i="128"/>
  <c r="AI39" i="128"/>
  <c r="AI188" i="129"/>
  <c r="AI180" i="129"/>
  <c r="AI159" i="129"/>
  <c r="AI121" i="129"/>
  <c r="AI34" i="129"/>
  <c r="AI41" i="130"/>
  <c r="AI35" i="130"/>
  <c r="AI176" i="131"/>
  <c r="AI27" i="131"/>
  <c r="AI45" i="134"/>
  <c r="AI48" i="133"/>
  <c r="AI27" i="133"/>
  <c r="AI175" i="131"/>
  <c r="AI185" i="131"/>
  <c r="AI120" i="131"/>
  <c r="AI143" i="131"/>
  <c r="AI32" i="131"/>
  <c r="AI172" i="130"/>
  <c r="AI29" i="121"/>
  <c r="AI169" i="119"/>
  <c r="AI155" i="118"/>
  <c r="AI181" i="112"/>
  <c r="AI164" i="111"/>
  <c r="AI60" i="107"/>
  <c r="AI108" i="131"/>
  <c r="AI136" i="98"/>
  <c r="AI60" i="98"/>
  <c r="AI42" i="104"/>
  <c r="AI149" i="105"/>
  <c r="AI90" i="109"/>
  <c r="AI97" i="110"/>
  <c r="AI117" i="110"/>
  <c r="AI116" i="111"/>
  <c r="AI182" i="116"/>
  <c r="AI120" i="116"/>
  <c r="AI146" i="117"/>
  <c r="AI135" i="117"/>
  <c r="AI127" i="117"/>
  <c r="AI145" i="117"/>
  <c r="AI69" i="117"/>
  <c r="AI128" i="117"/>
  <c r="AI80" i="119"/>
  <c r="AI75" i="119"/>
  <c r="AI163" i="120"/>
  <c r="AI146" i="120"/>
  <c r="AI137" i="120"/>
  <c r="AI83" i="120"/>
  <c r="AI68" i="120"/>
  <c r="AI136" i="121"/>
  <c r="AI97" i="121"/>
  <c r="AI41" i="121"/>
  <c r="AI148" i="122"/>
  <c r="AI177" i="122"/>
  <c r="AI176" i="122"/>
  <c r="AI162" i="122"/>
  <c r="AI110" i="122"/>
  <c r="AI47" i="122"/>
  <c r="AI39" i="122"/>
  <c r="AI188" i="126"/>
  <c r="AI180" i="126"/>
  <c r="AI170" i="126"/>
  <c r="AI149" i="126"/>
  <c r="AI27" i="126"/>
  <c r="AI108" i="127"/>
  <c r="AI148" i="128"/>
  <c r="AI124" i="128"/>
  <c r="AI52" i="128"/>
  <c r="AI141" i="129"/>
  <c r="AI108" i="129"/>
  <c r="AI67" i="129"/>
  <c r="AI59" i="129"/>
  <c r="AI47" i="129"/>
  <c r="AI150" i="130"/>
  <c r="AI80" i="130"/>
  <c r="AI169" i="133"/>
  <c r="AI129" i="133"/>
  <c r="AI129" i="129"/>
  <c r="AI118" i="129"/>
  <c r="AI177" i="128"/>
  <c r="AI110" i="128"/>
  <c r="AI141" i="127"/>
  <c r="AI43" i="127"/>
  <c r="AI23" i="127"/>
  <c r="AI70" i="126"/>
  <c r="AI180" i="123"/>
  <c r="AI171" i="119"/>
  <c r="AI132" i="117"/>
  <c r="AI69" i="115"/>
  <c r="AI23" i="116"/>
  <c r="AI164" i="112"/>
  <c r="AI128" i="112"/>
  <c r="AI96" i="112"/>
  <c r="AI31" i="112"/>
  <c r="AI23" i="112"/>
  <c r="AI183" i="111"/>
  <c r="AI171" i="111"/>
  <c r="AI160" i="111"/>
  <c r="AI66" i="111"/>
  <c r="AI184" i="110"/>
  <c r="AI100" i="110"/>
  <c r="AI68" i="110"/>
  <c r="AI117" i="107"/>
  <c r="AI64" i="108"/>
  <c r="AI24" i="106"/>
  <c r="AI108" i="105"/>
  <c r="AI160" i="105"/>
  <c r="AI67" i="105"/>
  <c r="AI172" i="104"/>
  <c r="AI148" i="96"/>
  <c r="AI138" i="96"/>
  <c r="AI22" i="126"/>
  <c r="AI56" i="95"/>
  <c r="AI97" i="104"/>
  <c r="AI175" i="119"/>
  <c r="AI154" i="119"/>
  <c r="AI119" i="120"/>
  <c r="AI47" i="121"/>
  <c r="AI189" i="122"/>
  <c r="AI98" i="122"/>
  <c r="AI92" i="122"/>
  <c r="AI86" i="122"/>
  <c r="AI68" i="122"/>
  <c r="AI24" i="122"/>
  <c r="AI98" i="123"/>
  <c r="AI117" i="125"/>
  <c r="AI83" i="125"/>
  <c r="AI130" i="125"/>
  <c r="AI65" i="126"/>
  <c r="AI187" i="128"/>
  <c r="AI141" i="128"/>
  <c r="AI181" i="128"/>
  <c r="AI172" i="129"/>
  <c r="AI103" i="129"/>
  <c r="AI23" i="129"/>
  <c r="AI43" i="130"/>
  <c r="AI60" i="130"/>
  <c r="AI165" i="131"/>
  <c r="AI91" i="133"/>
  <c r="AI169" i="132"/>
  <c r="AI145" i="128"/>
  <c r="AI90" i="127"/>
  <c r="AI24" i="117"/>
  <c r="AI161" i="104"/>
  <c r="AI136" i="104"/>
  <c r="AI91" i="102"/>
  <c r="AI127" i="101"/>
  <c r="AI31" i="102"/>
  <c r="AI154" i="97"/>
  <c r="AI69" i="97"/>
  <c r="AI138" i="95"/>
  <c r="AI33" i="95"/>
  <c r="AI137" i="95"/>
  <c r="AI160" i="110"/>
  <c r="AI104" i="118"/>
  <c r="AI165" i="134"/>
  <c r="AI78" i="134"/>
  <c r="AI172" i="132"/>
  <c r="AI158" i="132"/>
  <c r="AI79" i="132"/>
  <c r="AI127" i="129"/>
  <c r="AI29" i="129"/>
  <c r="AI111" i="126"/>
  <c r="AI84" i="126"/>
  <c r="AI34" i="120"/>
  <c r="AI179" i="119"/>
  <c r="AI45" i="119"/>
  <c r="AI34" i="119"/>
  <c r="AI25" i="119"/>
  <c r="AI180" i="118"/>
  <c r="AI49" i="118"/>
  <c r="AI35" i="118"/>
  <c r="AI147" i="117"/>
  <c r="AI135" i="112"/>
  <c r="AI104" i="109"/>
  <c r="AI75" i="109"/>
  <c r="AI109" i="107"/>
  <c r="AI178" i="108"/>
  <c r="AI90" i="108"/>
  <c r="AI76" i="108"/>
  <c r="AI177" i="104"/>
  <c r="AI130" i="104"/>
  <c r="AI61" i="101"/>
  <c r="AI23" i="101"/>
  <c r="AI167" i="100"/>
  <c r="AI34" i="99"/>
  <c r="AI186" i="98"/>
  <c r="AI63" i="98"/>
  <c r="AI51" i="98"/>
  <c r="AI136" i="97"/>
  <c r="AI48" i="97"/>
  <c r="AI39" i="97"/>
  <c r="AI29" i="97"/>
  <c r="AI172" i="95"/>
  <c r="AI120" i="95"/>
  <c r="AI43" i="95"/>
  <c r="AI27" i="95"/>
  <c r="AI182" i="95"/>
  <c r="AI158" i="95"/>
  <c r="AI29" i="103"/>
  <c r="AI85" i="101"/>
  <c r="AI164" i="100"/>
  <c r="AI153" i="100"/>
  <c r="AI110" i="99"/>
  <c r="AI78" i="99"/>
  <c r="AI50" i="99"/>
  <c r="AI176" i="98"/>
  <c r="AI158" i="98"/>
  <c r="AI74" i="97"/>
  <c r="AI103" i="97"/>
  <c r="AI66" i="95"/>
  <c r="AI73" i="95"/>
  <c r="AI22" i="105"/>
  <c r="AI75" i="134"/>
  <c r="AI136" i="127"/>
  <c r="AI128" i="127"/>
  <c r="AI32" i="127"/>
  <c r="AI80" i="128"/>
  <c r="AI93" i="127"/>
  <c r="AI186" i="123"/>
  <c r="AI117" i="126"/>
  <c r="AI64" i="126"/>
  <c r="AI136" i="125"/>
  <c r="AI96" i="122"/>
  <c r="AI125" i="123"/>
  <c r="AI49" i="123"/>
  <c r="AI149" i="118"/>
  <c r="AI85" i="117"/>
  <c r="AI98" i="120"/>
  <c r="AI28" i="115"/>
  <c r="AI97" i="119"/>
  <c r="AI47" i="119"/>
  <c r="AI176" i="118"/>
  <c r="AI189" i="116"/>
  <c r="AI152" i="113"/>
  <c r="AI27" i="110"/>
  <c r="AI167" i="114"/>
  <c r="AI187" i="112"/>
  <c r="AI118" i="111"/>
  <c r="AI62" i="110"/>
  <c r="AI144" i="112"/>
  <c r="AI93" i="112"/>
  <c r="AI187" i="107"/>
  <c r="AI177" i="107"/>
  <c r="AI40" i="107"/>
  <c r="AI187" i="106"/>
  <c r="AI171" i="104"/>
  <c r="AI100" i="104"/>
  <c r="AI65" i="109"/>
  <c r="AI75" i="108"/>
  <c r="AI142" i="106"/>
  <c r="AI83" i="104"/>
  <c r="AI181" i="95"/>
  <c r="AI171" i="95"/>
  <c r="AI163" i="95"/>
  <c r="AI128" i="104"/>
  <c r="AI130" i="107"/>
  <c r="AI180" i="111"/>
  <c r="AI153" i="130"/>
  <c r="AI182" i="134"/>
  <c r="AI74" i="134"/>
  <c r="AI96" i="133"/>
  <c r="AI113" i="129"/>
  <c r="AI41" i="127"/>
  <c r="AI109" i="127"/>
  <c r="AI102" i="127"/>
  <c r="AI86" i="127"/>
  <c r="AI65" i="127"/>
  <c r="AI119" i="126"/>
  <c r="AI116" i="126"/>
  <c r="AI79" i="125"/>
  <c r="AI163" i="123"/>
  <c r="AI36" i="123"/>
  <c r="AI129" i="122"/>
  <c r="AI74" i="123"/>
  <c r="AI133" i="122"/>
  <c r="AI145" i="120"/>
  <c r="AI27" i="118"/>
  <c r="AI58" i="110"/>
  <c r="AI130" i="112"/>
  <c r="AI92" i="111"/>
  <c r="AI185" i="110"/>
  <c r="AI43" i="110"/>
  <c r="AI113" i="107"/>
  <c r="AI168" i="106"/>
  <c r="AI137" i="106"/>
  <c r="AI181" i="105"/>
  <c r="AI141" i="106"/>
  <c r="AI151" i="105"/>
  <c r="AI63" i="105"/>
  <c r="AI42" i="105"/>
  <c r="AI34" i="105"/>
  <c r="AI184" i="103"/>
  <c r="AI40" i="103"/>
  <c r="AI103" i="102"/>
  <c r="AI164" i="105"/>
  <c r="AI155" i="105"/>
  <c r="AI50" i="105"/>
  <c r="AI31" i="105"/>
  <c r="AI182" i="104"/>
  <c r="AI63" i="104"/>
  <c r="AI43" i="104"/>
  <c r="AI97" i="102"/>
  <c r="AI129" i="102"/>
  <c r="AI172" i="100"/>
  <c r="AI29" i="104"/>
  <c r="AI148" i="103"/>
  <c r="AI25" i="103"/>
  <c r="AI185" i="102"/>
  <c r="AI81" i="101"/>
  <c r="AI97" i="99"/>
  <c r="AI49" i="101"/>
  <c r="AI162" i="99"/>
  <c r="AI46" i="97"/>
  <c r="AI46" i="119"/>
  <c r="AI172" i="118"/>
  <c r="AI51" i="117"/>
  <c r="AI47" i="117"/>
  <c r="AI171" i="115"/>
  <c r="AI153" i="115"/>
  <c r="AI114" i="115"/>
  <c r="AI63" i="115"/>
  <c r="AI51" i="114"/>
  <c r="AI148" i="113"/>
  <c r="AI152" i="112"/>
  <c r="AI75" i="115"/>
  <c r="AI134" i="112"/>
  <c r="AI126" i="112"/>
  <c r="AI127" i="114"/>
  <c r="AI161" i="111"/>
  <c r="AI74" i="110"/>
  <c r="AI150" i="109"/>
  <c r="AI126" i="109"/>
  <c r="AI112" i="109"/>
  <c r="AI53" i="112"/>
  <c r="AI155" i="111"/>
  <c r="AI52" i="111"/>
  <c r="AI47" i="111"/>
  <c r="AI32" i="110"/>
  <c r="AI183" i="112"/>
  <c r="AI168" i="112"/>
  <c r="AI22" i="111"/>
  <c r="AI70" i="110"/>
  <c r="AI177" i="109"/>
  <c r="AI179" i="106"/>
  <c r="AI32" i="105"/>
  <c r="AI185" i="104"/>
  <c r="AI152" i="103"/>
  <c r="AI128" i="103"/>
  <c r="AI24" i="103"/>
  <c r="AI133" i="102"/>
  <c r="AI80" i="105"/>
  <c r="AI116" i="104"/>
  <c r="AI41" i="104"/>
  <c r="AI148" i="102"/>
  <c r="AI92" i="102"/>
  <c r="AI23" i="107"/>
  <c r="AI168" i="108"/>
  <c r="AI121" i="108"/>
  <c r="AI138" i="106"/>
  <c r="AI27" i="105"/>
  <c r="AI169" i="100"/>
  <c r="AI154" i="99"/>
  <c r="AI129" i="99"/>
  <c r="AI188" i="98"/>
  <c r="AI168" i="98"/>
  <c r="AI66" i="98"/>
  <c r="AI64" i="98"/>
  <c r="AI138" i="97"/>
  <c r="AI132" i="97"/>
  <c r="AI125" i="97"/>
  <c r="AI166" i="101"/>
  <c r="AI178" i="114"/>
  <c r="AI94" i="116"/>
  <c r="AI34" i="134"/>
  <c r="AI25" i="134"/>
  <c r="AI187" i="132"/>
  <c r="AI121" i="132"/>
  <c r="AI117" i="132"/>
  <c r="AI113" i="132"/>
  <c r="AI31" i="132"/>
  <c r="AI75" i="131"/>
  <c r="AI138" i="131"/>
  <c r="AI99" i="131"/>
  <c r="AI68" i="131"/>
  <c r="AI168" i="130"/>
  <c r="AI115" i="126"/>
  <c r="AI76" i="123"/>
  <c r="AI66" i="123"/>
  <c r="AI164" i="120"/>
  <c r="AI183" i="118"/>
  <c r="AI149" i="113"/>
  <c r="AI172" i="112"/>
  <c r="AI136" i="112"/>
  <c r="AI163" i="111"/>
  <c r="AI108" i="111"/>
  <c r="AI148" i="110"/>
  <c r="AI113" i="103"/>
  <c r="AI162" i="97"/>
  <c r="AI85" i="97"/>
  <c r="AI83" i="134"/>
  <c r="AI153" i="132"/>
  <c r="AI28" i="132"/>
  <c r="AI92" i="131"/>
  <c r="AI90" i="131"/>
  <c r="AI65" i="131"/>
  <c r="AI154" i="129"/>
  <c r="AI49" i="129"/>
  <c r="AI116" i="128"/>
  <c r="AI76" i="128"/>
  <c r="AI61" i="127"/>
  <c r="AI30" i="127"/>
  <c r="AI135" i="129"/>
  <c r="AI39" i="129"/>
  <c r="AI165" i="128"/>
  <c r="AI180" i="127"/>
  <c r="AI137" i="127"/>
  <c r="AI118" i="127"/>
  <c r="AI84" i="127"/>
  <c r="AI36" i="127"/>
  <c r="AI188" i="123"/>
  <c r="AI62" i="126"/>
  <c r="AI150" i="125"/>
  <c r="AI133" i="123"/>
  <c r="AI63" i="125"/>
  <c r="AI135" i="122"/>
  <c r="AI189" i="120"/>
  <c r="AI58" i="120"/>
  <c r="AI146" i="121"/>
  <c r="AI77" i="121"/>
  <c r="AI177" i="120"/>
  <c r="AI170" i="120"/>
  <c r="AI39" i="120"/>
  <c r="AI48" i="119"/>
  <c r="AI24" i="119"/>
  <c r="AI184" i="118"/>
  <c r="AI29" i="118"/>
  <c r="AI129" i="117"/>
  <c r="AI35" i="116"/>
  <c r="AI121" i="114"/>
  <c r="AI120" i="108"/>
  <c r="AI52" i="134"/>
  <c r="AI182" i="132"/>
  <c r="AI103" i="132"/>
  <c r="AI50" i="132"/>
  <c r="AI49" i="132"/>
  <c r="AI186" i="126"/>
  <c r="AI178" i="126"/>
  <c r="AI168" i="126"/>
  <c r="AI160" i="126"/>
  <c r="AI98" i="126"/>
  <c r="AI74" i="126"/>
  <c r="AI39" i="126"/>
  <c r="AI32" i="126"/>
  <c r="AI186" i="125"/>
  <c r="AI143" i="125"/>
  <c r="AI118" i="125"/>
  <c r="AI110" i="125"/>
  <c r="AI69" i="125"/>
  <c r="AI35" i="113"/>
  <c r="AI119" i="116"/>
  <c r="AI27" i="116"/>
  <c r="AI188" i="115"/>
  <c r="AI176" i="115"/>
  <c r="AI172" i="115"/>
  <c r="AI143" i="115"/>
  <c r="AI68" i="115"/>
  <c r="AI34" i="115"/>
  <c r="AI185" i="114"/>
  <c r="AI161" i="114"/>
  <c r="AI131" i="114"/>
  <c r="AI111" i="114"/>
  <c r="AI33" i="114"/>
  <c r="AI117" i="113"/>
  <c r="AI42" i="113"/>
  <c r="AI33" i="113"/>
  <c r="AI77" i="104"/>
  <c r="AI69" i="104"/>
  <c r="AI34" i="103"/>
  <c r="AI130" i="100"/>
  <c r="AI124" i="100"/>
  <c r="AI65" i="134"/>
  <c r="AI164" i="134"/>
  <c r="AI160" i="134"/>
  <c r="AI31" i="134"/>
  <c r="AI113" i="108"/>
  <c r="AI77" i="109"/>
  <c r="AI74" i="101"/>
  <c r="AI181" i="100"/>
  <c r="AI134" i="100"/>
  <c r="AI153" i="98"/>
  <c r="AI49" i="104"/>
  <c r="AI145" i="103"/>
  <c r="AI176" i="102"/>
  <c r="AI165" i="100"/>
  <c r="AI160" i="100"/>
  <c r="AI154" i="100"/>
  <c r="AI30" i="100"/>
  <c r="AI121" i="99"/>
  <c r="AI35" i="99"/>
  <c r="AI162" i="98"/>
  <c r="AI125" i="98"/>
  <c r="AI73" i="97"/>
  <c r="AI185" i="96"/>
  <c r="AI50" i="96"/>
  <c r="AI113" i="95"/>
  <c r="AI145" i="102"/>
  <c r="AI77" i="101"/>
  <c r="AI95" i="99"/>
  <c r="AI66" i="99"/>
  <c r="AI164" i="98"/>
  <c r="AI87" i="96"/>
  <c r="AI170" i="95"/>
  <c r="AI121" i="95"/>
  <c r="AI177" i="103"/>
  <c r="AI23" i="97"/>
  <c r="AI82" i="95"/>
  <c r="AI60" i="95"/>
  <c r="AI78" i="95"/>
  <c r="AI84" i="95"/>
  <c r="AI70" i="95"/>
  <c r="AI50" i="95"/>
  <c r="AI32" i="95"/>
  <c r="AI95" i="96"/>
  <c r="AI64" i="96"/>
  <c r="AI117" i="97"/>
  <c r="AI121" i="98"/>
  <c r="AI109" i="98"/>
  <c r="AI34" i="102"/>
  <c r="AI147" i="103"/>
  <c r="AI176" i="103"/>
  <c r="AI64" i="110"/>
  <c r="AI167" i="111"/>
  <c r="AI101" i="117"/>
  <c r="AI119" i="117"/>
  <c r="AI128" i="118"/>
  <c r="AI143" i="118"/>
  <c r="AI117" i="122"/>
  <c r="AI189" i="125"/>
  <c r="AI162" i="134"/>
  <c r="AI172" i="134"/>
  <c r="AI115" i="134"/>
  <c r="AI183" i="134"/>
  <c r="AI178" i="134"/>
  <c r="AI59" i="134"/>
  <c r="AI51" i="134"/>
  <c r="AI70" i="132"/>
  <c r="AI112" i="122"/>
  <c r="AI93" i="122"/>
  <c r="AI86" i="120"/>
  <c r="AI43" i="111"/>
  <c r="AI116" i="110"/>
  <c r="AI93" i="109"/>
  <c r="AI183" i="106"/>
  <c r="AI130" i="103"/>
  <c r="AI126" i="103"/>
  <c r="AI65" i="102"/>
  <c r="AI177" i="105"/>
  <c r="AI35" i="105"/>
  <c r="AI28" i="105"/>
  <c r="AI162" i="102"/>
  <c r="AI180" i="98"/>
  <c r="AI91" i="97"/>
  <c r="AI33" i="104"/>
  <c r="AI25" i="104"/>
  <c r="AI75" i="103"/>
  <c r="AI177" i="102"/>
  <c r="AI29" i="101"/>
  <c r="AI166" i="98"/>
  <c r="AI39" i="96"/>
  <c r="AI111" i="97"/>
  <c r="AI160" i="132"/>
  <c r="AI74" i="131"/>
  <c r="AI100" i="127"/>
  <c r="AI25" i="126"/>
  <c r="AI161" i="125"/>
  <c r="AI131" i="125"/>
  <c r="AI108" i="125"/>
  <c r="AI119" i="123"/>
  <c r="AI147" i="122"/>
  <c r="AI163" i="115"/>
  <c r="AI23" i="119"/>
  <c r="AI108" i="117"/>
  <c r="AI79" i="113"/>
  <c r="AI69" i="113"/>
  <c r="AI61" i="113"/>
  <c r="AI175" i="112"/>
  <c r="AI28" i="107"/>
  <c r="AI96" i="105"/>
  <c r="AI92" i="104"/>
  <c r="AI44" i="107"/>
  <c r="AI184" i="108"/>
  <c r="AI34" i="107"/>
  <c r="AI137" i="108"/>
  <c r="AI100" i="128"/>
  <c r="AI98" i="101"/>
  <c r="AI70" i="98"/>
  <c r="AI45" i="95"/>
  <c r="AI145" i="95"/>
  <c r="AI108" i="95"/>
  <c r="AI166" i="95"/>
  <c r="AI92" i="95"/>
  <c r="AI68" i="95"/>
  <c r="AI98" i="95"/>
  <c r="AI83" i="95"/>
  <c r="AI75" i="95"/>
  <c r="AI188" i="95"/>
  <c r="AI135" i="96"/>
  <c r="AI127" i="96"/>
  <c r="AI26" i="96"/>
  <c r="AI87" i="97"/>
  <c r="AI42" i="98"/>
  <c r="AI186" i="99"/>
  <c r="AI141" i="99"/>
  <c r="AI185" i="99"/>
  <c r="AI151" i="100"/>
  <c r="AI35" i="100"/>
  <c r="AI79" i="100"/>
  <c r="AI43" i="100"/>
  <c r="AI53" i="100"/>
  <c r="AI64" i="103"/>
  <c r="AI114" i="105"/>
  <c r="AI189" i="105"/>
  <c r="AI111" i="105"/>
  <c r="AI108" i="108"/>
  <c r="AI151" i="110"/>
  <c r="AI102" i="110"/>
  <c r="AI63" i="117"/>
  <c r="AI125" i="119"/>
  <c r="AI114" i="119"/>
  <c r="AI120" i="123"/>
  <c r="AI86" i="129"/>
  <c r="AI62" i="132"/>
  <c r="AI53" i="132"/>
  <c r="AI117" i="127"/>
  <c r="AI182" i="126"/>
  <c r="AI172" i="126"/>
  <c r="AI164" i="126"/>
  <c r="AI143" i="128"/>
  <c r="AI81" i="98"/>
  <c r="AI189" i="97"/>
  <c r="AI101" i="119"/>
  <c r="AI177" i="114"/>
  <c r="AI177" i="115"/>
  <c r="AI185" i="111"/>
  <c r="AI83" i="112"/>
  <c r="AI175" i="111"/>
  <c r="AI26" i="111"/>
  <c r="AI24" i="110"/>
  <c r="AI185" i="105"/>
  <c r="AI43" i="105"/>
  <c r="AI169" i="104"/>
  <c r="AI32" i="103"/>
  <c r="AI170" i="102"/>
  <c r="AI126" i="106"/>
  <c r="AI175" i="105"/>
  <c r="AI163" i="105"/>
  <c r="AI153" i="105"/>
  <c r="AI144" i="98"/>
  <c r="AI52" i="98"/>
  <c r="AI84" i="105"/>
  <c r="AI34" i="128"/>
  <c r="AI70" i="134"/>
  <c r="AI93" i="95"/>
  <c r="AI150" i="95"/>
  <c r="AI101" i="95"/>
  <c r="AI131" i="95"/>
  <c r="AI28" i="95"/>
  <c r="AI101" i="96"/>
  <c r="AI84" i="98"/>
  <c r="AI83" i="99"/>
  <c r="AI95" i="101"/>
  <c r="AI112" i="102"/>
  <c r="AI162" i="103"/>
  <c r="AI148" i="106"/>
  <c r="AI29" i="107"/>
  <c r="AI178" i="109"/>
  <c r="AI57" i="109"/>
  <c r="AI40" i="109"/>
  <c r="AI35" i="109"/>
  <c r="AI30" i="109"/>
  <c r="AI67" i="112"/>
  <c r="AI44" i="112"/>
  <c r="AI178" i="117"/>
  <c r="AI56" i="117"/>
  <c r="AI171" i="118"/>
  <c r="AI163" i="118"/>
  <c r="AI145" i="118"/>
  <c r="AI109" i="131"/>
  <c r="AI125" i="131"/>
  <c r="AI130" i="133"/>
  <c r="AI32" i="134"/>
  <c r="AI24" i="134"/>
  <c r="AI97" i="126"/>
  <c r="AI128" i="125"/>
  <c r="AI69" i="120"/>
  <c r="AI183" i="114"/>
  <c r="AI152" i="114"/>
  <c r="AI113" i="114"/>
  <c r="AI142" i="100"/>
  <c r="AI81" i="96"/>
  <c r="AI161" i="132"/>
  <c r="AI64" i="129"/>
  <c r="AI42" i="128"/>
  <c r="AI63" i="127"/>
  <c r="AI31" i="127"/>
  <c r="AI41" i="126"/>
  <c r="AI169" i="125"/>
  <c r="AI187" i="123"/>
  <c r="AI78" i="120"/>
  <c r="AI182" i="122"/>
  <c r="AI185" i="120"/>
  <c r="AI39" i="119"/>
  <c r="AI111" i="118"/>
  <c r="AI39" i="118"/>
  <c r="AI28" i="117"/>
  <c r="AI70" i="115"/>
  <c r="AI29" i="115"/>
  <c r="AI44" i="95"/>
  <c r="AI158" i="96"/>
  <c r="AI175" i="96"/>
  <c r="AI167" i="96"/>
  <c r="AI159" i="96"/>
  <c r="AI163" i="96"/>
  <c r="AI153" i="96"/>
  <c r="AI120" i="96"/>
  <c r="AI181" i="96"/>
  <c r="AI133" i="96"/>
  <c r="AI115" i="96"/>
  <c r="AI147" i="96"/>
  <c r="AI78" i="96"/>
  <c r="AI96" i="96"/>
  <c r="AI44" i="96"/>
  <c r="AI28" i="96"/>
  <c r="AI182" i="97"/>
  <c r="AI171" i="97"/>
  <c r="AI164" i="97"/>
  <c r="AI134" i="97"/>
  <c r="AI135" i="97"/>
  <c r="AI116" i="97"/>
  <c r="AI110" i="97"/>
  <c r="AI96" i="97"/>
  <c r="AI76" i="97"/>
  <c r="AI77" i="97"/>
  <c r="AI26" i="97"/>
  <c r="AI22" i="97"/>
  <c r="AI70" i="97"/>
  <c r="AI64" i="97"/>
  <c r="AI154" i="98"/>
  <c r="AI143" i="98"/>
  <c r="AI133" i="98"/>
  <c r="AI128" i="98"/>
  <c r="AI75" i="98"/>
  <c r="AI57" i="98"/>
  <c r="AI111" i="98"/>
  <c r="AI46" i="98"/>
  <c r="AI36" i="98"/>
  <c r="AI32" i="98"/>
  <c r="AI26" i="98"/>
  <c r="AI176" i="99"/>
  <c r="AI147" i="99"/>
  <c r="AI137" i="99"/>
  <c r="AI175" i="99"/>
  <c r="AI149" i="99"/>
  <c r="AI164" i="99"/>
  <c r="AI130" i="99"/>
  <c r="AI115" i="99"/>
  <c r="AI111" i="99"/>
  <c r="AI98" i="99"/>
  <c r="AI53" i="99"/>
  <c r="AI79" i="99"/>
  <c r="AI82" i="99"/>
  <c r="AI23" i="99"/>
  <c r="AI52" i="99"/>
  <c r="AI59" i="99"/>
  <c r="AI141" i="100"/>
  <c r="AI97" i="100"/>
  <c r="AI94" i="100"/>
  <c r="AI86" i="100"/>
  <c r="AI78" i="100"/>
  <c r="AI69" i="100"/>
  <c r="AI61" i="100"/>
  <c r="AI90" i="100"/>
  <c r="AI70" i="100"/>
  <c r="AI62" i="100"/>
  <c r="AI44" i="100"/>
  <c r="AI24" i="100"/>
  <c r="AI187" i="101"/>
  <c r="AI185" i="101"/>
  <c r="AI181" i="101"/>
  <c r="AI147" i="101"/>
  <c r="AI151" i="101"/>
  <c r="AI133" i="101"/>
  <c r="AI100" i="101"/>
  <c r="AI160" i="101"/>
  <c r="AI119" i="101"/>
  <c r="AI111" i="101"/>
  <c r="AI104" i="101"/>
  <c r="AI76" i="101"/>
  <c r="AI62" i="101"/>
  <c r="AI50" i="101"/>
  <c r="AI152" i="101"/>
  <c r="AI86" i="101"/>
  <c r="AI103" i="101"/>
  <c r="AI31" i="101"/>
  <c r="AI53" i="101"/>
  <c r="AI188" i="102"/>
  <c r="AI124" i="102"/>
  <c r="AI135" i="102"/>
  <c r="AI115" i="102"/>
  <c r="AI107" i="102"/>
  <c r="AI85" i="102"/>
  <c r="AI70" i="102"/>
  <c r="AI62" i="102"/>
  <c r="AI32" i="102"/>
  <c r="AI86" i="102"/>
  <c r="AI78" i="102"/>
  <c r="AI73" i="102"/>
  <c r="AI188" i="103"/>
  <c r="AI186" i="103"/>
  <c r="AI172" i="103"/>
  <c r="AI93" i="103"/>
  <c r="AI83" i="103"/>
  <c r="AI77" i="103"/>
  <c r="AI109" i="103"/>
  <c r="AI170" i="103"/>
  <c r="AI103" i="103"/>
  <c r="AI85" i="103"/>
  <c r="AI49" i="103"/>
  <c r="AI151" i="104"/>
  <c r="AI133" i="104"/>
  <c r="AI103" i="104"/>
  <c r="AI95" i="104"/>
  <c r="AI86" i="104"/>
  <c r="AI181" i="104"/>
  <c r="AI110" i="104"/>
  <c r="AI102" i="104"/>
  <c r="AI104" i="104"/>
  <c r="AI96" i="104"/>
  <c r="AI101" i="104"/>
  <c r="AI80" i="104"/>
  <c r="AI52" i="104"/>
  <c r="AI34" i="104"/>
  <c r="AI178" i="105"/>
  <c r="AI142" i="105"/>
  <c r="AI182" i="105"/>
  <c r="AI103" i="105"/>
  <c r="AI77" i="105"/>
  <c r="AI45" i="105"/>
  <c r="AI58" i="105"/>
  <c r="AI154" i="105"/>
  <c r="AI115" i="105"/>
  <c r="AI56" i="105"/>
  <c r="AI172" i="106"/>
  <c r="AI146" i="106"/>
  <c r="AI171" i="106"/>
  <c r="AI163" i="106"/>
  <c r="AI128" i="106"/>
  <c r="AI162" i="106"/>
  <c r="AI113" i="106"/>
  <c r="AI95" i="106"/>
  <c r="AI43" i="106"/>
  <c r="AI112" i="106"/>
  <c r="AI108" i="106"/>
  <c r="AI69" i="106"/>
  <c r="AI65" i="106"/>
  <c r="AI57" i="106"/>
  <c r="AI66" i="106"/>
  <c r="AI27" i="106"/>
  <c r="AI155" i="108"/>
  <c r="AI151" i="108"/>
  <c r="AI147" i="108"/>
  <c r="AI150" i="108"/>
  <c r="AI22" i="108"/>
  <c r="AI95" i="108"/>
  <c r="AI93" i="108"/>
  <c r="AI79" i="108"/>
  <c r="AI68" i="108"/>
  <c r="AI180" i="107"/>
  <c r="AI158" i="107"/>
  <c r="AI149" i="107"/>
  <c r="AI181" i="107"/>
  <c r="AI170" i="107"/>
  <c r="AI133" i="107"/>
  <c r="AI141" i="107"/>
  <c r="AI164" i="107"/>
  <c r="AI48" i="107"/>
  <c r="AI90" i="107"/>
  <c r="AI85" i="107"/>
  <c r="AI84" i="107"/>
  <c r="AI61" i="107"/>
  <c r="AI33" i="107"/>
  <c r="AI170" i="109"/>
  <c r="AI160" i="109"/>
  <c r="AI172" i="109"/>
  <c r="AI143" i="109"/>
  <c r="AI120" i="109"/>
  <c r="AI117" i="109"/>
  <c r="AI53" i="109"/>
  <c r="AI82" i="109"/>
  <c r="AI48" i="109"/>
  <c r="AI44" i="109"/>
  <c r="AI39" i="109"/>
  <c r="AI29" i="109"/>
  <c r="AI182" i="110"/>
  <c r="AI187" i="110"/>
  <c r="AI132" i="110"/>
  <c r="AI128" i="110"/>
  <c r="AI113" i="110"/>
  <c r="AI75" i="110"/>
  <c r="AI65" i="110"/>
  <c r="AI59" i="110"/>
  <c r="AI26" i="110"/>
  <c r="AI84" i="110"/>
  <c r="AI56" i="110"/>
  <c r="AI49" i="110"/>
  <c r="AI178" i="111"/>
  <c r="AI176" i="111"/>
  <c r="AI113" i="111"/>
  <c r="AI136" i="111"/>
  <c r="AI74" i="111"/>
  <c r="AI45" i="111"/>
  <c r="AI35" i="111"/>
  <c r="AI96" i="111"/>
  <c r="AI184" i="112"/>
  <c r="AI147" i="112"/>
  <c r="AI167" i="112"/>
  <c r="AI117" i="112"/>
  <c r="AI90" i="112"/>
  <c r="AI80" i="112"/>
  <c r="AI153" i="112"/>
  <c r="AI109" i="112"/>
  <c r="AI49" i="112"/>
  <c r="AI60" i="112"/>
  <c r="AI165" i="113"/>
  <c r="AI154" i="113"/>
  <c r="AI144" i="113"/>
  <c r="AI179" i="113"/>
  <c r="AI98" i="113"/>
  <c r="AI113" i="113"/>
  <c r="AI56" i="113"/>
  <c r="AI22" i="113"/>
  <c r="AI67" i="113"/>
  <c r="AI142" i="114"/>
  <c r="AI101" i="114"/>
  <c r="AI93" i="114"/>
  <c r="AI109" i="114"/>
  <c r="AI42" i="114"/>
  <c r="AI25" i="114"/>
  <c r="AI79" i="114"/>
  <c r="AI40" i="114"/>
  <c r="AI186" i="115"/>
  <c r="AI160" i="115"/>
  <c r="AI116" i="115"/>
  <c r="AI100" i="115"/>
  <c r="AI92" i="115"/>
  <c r="AI118" i="115"/>
  <c r="AI46" i="115"/>
  <c r="AI73" i="115"/>
  <c r="AI66" i="115"/>
  <c r="AI79" i="115"/>
  <c r="AI64" i="115"/>
  <c r="AI47" i="115"/>
  <c r="AI39" i="115"/>
  <c r="AI188" i="116"/>
  <c r="AI147" i="116"/>
  <c r="AI158" i="116"/>
  <c r="AI144" i="116"/>
  <c r="AI126" i="116"/>
  <c r="AI117" i="116"/>
  <c r="AI146" i="116"/>
  <c r="AI110" i="116"/>
  <c r="AI70" i="116"/>
  <c r="AI62" i="116"/>
  <c r="AI49" i="116"/>
  <c r="AI109" i="116"/>
  <c r="AI48" i="116"/>
  <c r="AI125" i="116"/>
  <c r="AI124" i="117"/>
  <c r="AI112" i="117"/>
  <c r="AI100" i="117"/>
  <c r="AI110" i="117"/>
  <c r="AI84" i="117"/>
  <c r="AI76" i="117"/>
  <c r="AI45" i="117"/>
  <c r="AI81" i="117"/>
  <c r="AI65" i="117"/>
  <c r="AI130" i="118"/>
  <c r="AI116" i="118"/>
  <c r="AI146" i="118"/>
  <c r="AI119" i="118"/>
  <c r="AI101" i="118"/>
  <c r="AI83" i="118"/>
  <c r="AI73" i="118"/>
  <c r="AI40" i="118"/>
  <c r="AI32" i="118"/>
  <c r="AI24" i="118"/>
  <c r="AI66" i="118"/>
  <c r="AI188" i="119"/>
  <c r="AI180" i="119"/>
  <c r="AI148" i="119"/>
  <c r="AI166" i="119"/>
  <c r="AI182" i="119"/>
  <c r="AI135" i="119"/>
  <c r="AI113" i="119"/>
  <c r="AI92" i="119"/>
  <c r="AI99" i="119"/>
  <c r="AI67" i="119"/>
  <c r="AI63" i="119"/>
  <c r="AI59" i="119"/>
  <c r="AI53" i="119"/>
  <c r="AI49" i="119"/>
  <c r="AI169" i="120"/>
  <c r="AI161" i="120"/>
  <c r="AI186" i="120"/>
  <c r="AI182" i="120"/>
  <c r="AI138" i="120"/>
  <c r="AI120" i="120"/>
  <c r="AI95" i="120"/>
  <c r="AI80" i="120"/>
  <c r="AI65" i="120"/>
  <c r="AI45" i="120"/>
  <c r="AI57" i="120"/>
  <c r="AI182" i="121"/>
  <c r="AI142" i="121"/>
  <c r="AI128" i="121"/>
  <c r="AI109" i="121"/>
  <c r="AI112" i="121"/>
  <c r="AI82" i="121"/>
  <c r="AI153" i="122"/>
  <c r="AI134" i="122"/>
  <c r="AI126" i="122"/>
  <c r="AI141" i="122"/>
  <c r="AI94" i="122"/>
  <c r="AI115" i="122"/>
  <c r="AI82" i="122"/>
  <c r="AI78" i="122"/>
  <c r="AI64" i="122"/>
  <c r="AI50" i="122"/>
  <c r="AI32" i="122"/>
  <c r="AI142" i="123"/>
  <c r="AI121" i="123"/>
  <c r="AI113" i="123"/>
  <c r="AI103" i="123"/>
  <c r="AI47" i="123"/>
  <c r="AI22" i="123"/>
  <c r="AI79" i="123"/>
  <c r="AI28" i="123"/>
  <c r="AI167" i="125"/>
  <c r="AI144" i="125"/>
  <c r="AI98" i="125"/>
  <c r="AI138" i="125"/>
  <c r="AI58" i="125"/>
  <c r="AI51" i="125"/>
  <c r="AI41" i="125"/>
  <c r="AI112" i="125"/>
  <c r="AI91" i="125"/>
  <c r="AI187" i="126"/>
  <c r="AI179" i="126"/>
  <c r="AI109" i="126"/>
  <c r="AI79" i="126"/>
  <c r="AI57" i="126"/>
  <c r="AI91" i="126"/>
  <c r="AI76" i="126"/>
  <c r="AI189" i="127"/>
  <c r="AI135" i="127"/>
  <c r="AI66" i="127"/>
  <c r="AI171" i="128"/>
  <c r="AI109" i="128"/>
  <c r="AI138" i="128"/>
  <c r="AI81" i="128"/>
  <c r="AI35" i="128"/>
  <c r="AI101" i="129"/>
  <c r="AI95" i="129"/>
  <c r="AI84" i="129"/>
  <c r="AI145" i="130"/>
  <c r="AI166" i="130"/>
  <c r="AI39" i="130"/>
  <c r="AI25" i="130"/>
  <c r="AI103" i="130"/>
  <c r="AI82" i="130"/>
  <c r="AI64" i="130"/>
  <c r="AI46" i="130"/>
  <c r="AI35" i="131"/>
  <c r="AI61" i="131"/>
  <c r="AI74" i="132"/>
  <c r="AI165" i="133"/>
  <c r="AI164" i="133"/>
  <c r="AI110" i="133"/>
  <c r="AI75" i="133"/>
  <c r="AI68" i="133"/>
  <c r="AI39" i="133"/>
  <c r="AI134" i="134"/>
  <c r="AI118" i="134"/>
  <c r="AI186" i="134"/>
  <c r="AI187" i="134"/>
  <c r="AI169" i="134"/>
  <c r="AI121" i="134"/>
  <c r="AI56" i="134"/>
  <c r="AI64" i="134"/>
  <c r="AI36" i="133"/>
  <c r="AI31" i="133"/>
  <c r="AI24" i="133"/>
  <c r="AI177" i="132"/>
  <c r="AI152" i="132"/>
  <c r="AI148" i="132"/>
  <c r="AI95" i="132"/>
  <c r="AI82" i="132"/>
  <c r="AI46" i="132"/>
  <c r="AI26" i="133"/>
  <c r="AI135" i="131"/>
  <c r="AI118" i="131"/>
  <c r="AI84" i="131"/>
  <c r="AI42" i="131"/>
  <c r="AI73" i="131"/>
  <c r="AI184" i="130"/>
  <c r="AI50" i="131"/>
  <c r="AI40" i="131"/>
  <c r="AI30" i="131"/>
  <c r="AI182" i="130"/>
  <c r="AI180" i="130"/>
  <c r="AI175" i="129"/>
  <c r="AI142" i="129"/>
  <c r="AI104" i="129"/>
  <c r="AI76" i="129"/>
  <c r="AI70" i="129"/>
  <c r="AI68" i="129"/>
  <c r="AI62" i="129"/>
  <c r="AI58" i="129"/>
  <c r="AI53" i="129"/>
  <c r="AI51" i="129"/>
  <c r="AI48" i="129"/>
  <c r="AI33" i="129"/>
  <c r="AI82" i="127"/>
  <c r="AI120" i="127"/>
  <c r="AI116" i="127"/>
  <c r="AI153" i="126"/>
  <c r="AI121" i="126"/>
  <c r="AI184" i="127"/>
  <c r="AI52" i="126"/>
  <c r="AI183" i="125"/>
  <c r="AI177" i="125"/>
  <c r="AI135" i="125"/>
  <c r="AI119" i="125"/>
  <c r="AI87" i="125"/>
  <c r="AI56" i="125"/>
  <c r="AI170" i="123"/>
  <c r="AI138" i="123"/>
  <c r="AI78" i="126"/>
  <c r="AI44" i="123"/>
  <c r="AI64" i="123"/>
  <c r="AI184" i="122"/>
  <c r="AI181" i="122"/>
  <c r="AI166" i="122"/>
  <c r="AI142" i="122"/>
  <c r="AI69" i="122"/>
  <c r="AI187" i="121"/>
  <c r="AI179" i="121"/>
  <c r="AI170" i="121"/>
  <c r="AI133" i="121"/>
  <c r="AI96" i="121"/>
  <c r="AI66" i="121"/>
  <c r="AI50" i="121"/>
  <c r="AI34" i="121"/>
  <c r="AI184" i="120"/>
  <c r="AI47" i="120"/>
  <c r="AI136" i="119"/>
  <c r="AI189" i="118"/>
  <c r="AI187" i="118"/>
  <c r="AI185" i="118"/>
  <c r="AI177" i="118"/>
  <c r="AI175" i="118"/>
  <c r="AI151" i="118"/>
  <c r="AI118" i="118"/>
  <c r="AI138" i="117"/>
  <c r="AI81" i="120"/>
  <c r="AI62" i="120"/>
  <c r="AI33" i="120"/>
  <c r="AI33" i="119"/>
  <c r="AI168" i="118"/>
  <c r="AI159" i="118"/>
  <c r="AI41" i="118"/>
  <c r="AI130" i="117"/>
  <c r="AI43" i="117"/>
  <c r="AI155" i="117"/>
  <c r="AI112" i="116"/>
  <c r="AI60" i="116"/>
  <c r="AI57" i="116"/>
  <c r="AI31" i="116"/>
  <c r="AI29" i="116"/>
  <c r="AI25" i="116"/>
  <c r="AI185" i="115"/>
  <c r="AI182" i="115"/>
  <c r="AI35" i="115"/>
  <c r="AI169" i="114"/>
  <c r="AI163" i="114"/>
  <c r="AI150" i="114"/>
  <c r="AI119" i="114"/>
  <c r="AI78" i="114"/>
  <c r="AI29" i="114"/>
  <c r="AI26" i="114"/>
  <c r="AI41" i="113"/>
  <c r="AI32" i="113"/>
  <c r="AI177" i="116"/>
  <c r="AI168" i="113"/>
  <c r="AI65" i="113"/>
  <c r="AI169" i="110"/>
  <c r="AI134" i="106"/>
  <c r="AI28" i="113"/>
  <c r="AI185" i="112"/>
  <c r="AI141" i="112"/>
  <c r="AI97" i="112"/>
  <c r="AI79" i="112"/>
  <c r="AI46" i="112"/>
  <c r="AI179" i="111"/>
  <c r="AI169" i="111"/>
  <c r="AI165" i="111"/>
  <c r="AI100" i="111"/>
  <c r="AI28" i="111"/>
  <c r="AI92" i="110"/>
  <c r="AI149" i="109"/>
  <c r="AI141" i="109"/>
  <c r="AI73" i="109"/>
  <c r="AI182" i="108"/>
  <c r="AI172" i="108"/>
  <c r="AI164" i="108"/>
  <c r="AI133" i="108"/>
  <c r="AI115" i="108"/>
  <c r="AI111" i="108"/>
  <c r="AI84" i="108"/>
  <c r="AI68" i="106"/>
  <c r="AI64" i="106"/>
  <c r="AI117" i="105"/>
  <c r="AI92" i="105"/>
  <c r="AI121" i="103"/>
  <c r="AI44" i="103"/>
  <c r="AI39" i="103"/>
  <c r="AI124" i="104"/>
  <c r="AI26" i="103"/>
  <c r="AI95" i="102"/>
  <c r="AI104" i="98"/>
  <c r="AI69" i="96"/>
  <c r="AI35" i="97"/>
  <c r="AI49" i="98"/>
  <c r="AI142" i="96"/>
  <c r="AI104" i="96"/>
  <c r="AI83" i="96"/>
  <c r="AI118" i="98"/>
  <c r="AI116" i="131"/>
  <c r="AI86" i="131"/>
  <c r="AI101" i="130"/>
  <c r="AI25" i="118"/>
  <c r="AI162" i="113"/>
  <c r="AI46" i="114"/>
  <c r="AI23" i="95"/>
  <c r="AI152" i="96"/>
  <c r="AI111" i="96"/>
  <c r="AI100" i="96"/>
  <c r="AI92" i="96"/>
  <c r="AI132" i="96"/>
  <c r="AI124" i="96"/>
  <c r="AI84" i="96"/>
  <c r="AI177" i="96"/>
  <c r="AI63" i="96"/>
  <c r="AI188" i="97"/>
  <c r="AI180" i="97"/>
  <c r="AI169" i="97"/>
  <c r="AI163" i="97"/>
  <c r="AI187" i="97"/>
  <c r="AI179" i="97"/>
  <c r="AI170" i="97"/>
  <c r="AI152" i="97"/>
  <c r="AI131" i="97"/>
  <c r="AI82" i="97"/>
  <c r="AI100" i="97"/>
  <c r="AI83" i="97"/>
  <c r="AI24" i="97"/>
  <c r="AI30" i="97"/>
  <c r="AI36" i="97"/>
  <c r="AI150" i="98"/>
  <c r="AI147" i="98"/>
  <c r="AI126" i="98"/>
  <c r="AI120" i="98"/>
  <c r="AI116" i="98"/>
  <c r="AI112" i="98"/>
  <c r="AI108" i="98"/>
  <c r="AI99" i="98"/>
  <c r="AI93" i="98"/>
  <c r="AI119" i="98"/>
  <c r="AI40" i="98"/>
  <c r="AI35" i="98"/>
  <c r="AI30" i="98"/>
  <c r="AI171" i="99"/>
  <c r="AI158" i="99"/>
  <c r="AI167" i="99"/>
  <c r="AI181" i="99"/>
  <c r="AI165" i="99"/>
  <c r="AI119" i="99"/>
  <c r="AI104" i="99"/>
  <c r="AI84" i="99"/>
  <c r="AI134" i="99"/>
  <c r="AI91" i="99"/>
  <c r="AI75" i="99"/>
  <c r="AI67" i="99"/>
  <c r="AI127" i="100"/>
  <c r="AI115" i="100"/>
  <c r="AI95" i="100"/>
  <c r="AI158" i="100"/>
  <c r="AI100" i="100"/>
  <c r="AI92" i="100"/>
  <c r="AI42" i="100"/>
  <c r="AI47" i="100"/>
  <c r="AI39" i="100"/>
  <c r="AI36" i="100"/>
  <c r="AI32" i="100"/>
  <c r="AI23" i="100"/>
  <c r="AI56" i="100"/>
  <c r="AI117" i="100"/>
  <c r="AI162" i="101"/>
  <c r="AI155" i="101"/>
  <c r="AI115" i="101"/>
  <c r="AI137" i="101"/>
  <c r="AI118" i="101"/>
  <c r="AI114" i="101"/>
  <c r="AI66" i="101"/>
  <c r="AI90" i="101"/>
  <c r="AI43" i="101"/>
  <c r="AI36" i="101"/>
  <c r="AI24" i="101"/>
  <c r="AI51" i="101"/>
  <c r="AI160" i="102"/>
  <c r="AI186" i="102"/>
  <c r="AI143" i="102"/>
  <c r="AI138" i="102"/>
  <c r="AI130" i="102"/>
  <c r="AI120" i="102"/>
  <c r="AI121" i="102"/>
  <c r="AI68" i="102"/>
  <c r="AI60" i="102"/>
  <c r="AI48" i="102"/>
  <c r="AI26" i="102"/>
  <c r="AI181" i="102"/>
  <c r="AI114" i="102"/>
  <c r="AI115" i="103"/>
  <c r="AI53" i="103"/>
  <c r="AI45" i="103"/>
  <c r="AI68" i="103"/>
  <c r="AI60" i="103"/>
  <c r="AI178" i="104"/>
  <c r="AI84" i="104"/>
  <c r="AI94" i="104"/>
  <c r="AI75" i="104"/>
  <c r="AI129" i="104"/>
  <c r="AI108" i="104"/>
  <c r="AI67" i="104"/>
  <c r="AI24" i="104"/>
  <c r="AI167" i="105"/>
  <c r="AI138" i="105"/>
  <c r="AI120" i="105"/>
  <c r="AI91" i="105"/>
  <c r="AI81" i="105"/>
  <c r="AI46" i="105"/>
  <c r="AI69" i="105"/>
  <c r="AI61" i="105"/>
  <c r="AI44" i="105"/>
  <c r="AI113" i="105"/>
  <c r="AI177" i="106"/>
  <c r="AI170" i="106"/>
  <c r="AI101" i="106"/>
  <c r="AI93" i="106"/>
  <c r="AI73" i="106"/>
  <c r="AI46" i="106"/>
  <c r="AI63" i="106"/>
  <c r="AI42" i="106"/>
  <c r="AI79" i="106"/>
  <c r="AI26" i="106"/>
  <c r="AI143" i="108"/>
  <c r="AI109" i="108"/>
  <c r="AI102" i="108"/>
  <c r="AI97" i="108"/>
  <c r="AI158" i="108"/>
  <c r="AI125" i="108"/>
  <c r="AI81" i="108"/>
  <c r="AI87" i="108"/>
  <c r="AI67" i="108"/>
  <c r="AI53" i="108"/>
  <c r="AI29" i="108"/>
  <c r="AI186" i="107"/>
  <c r="AI169" i="107"/>
  <c r="AI163" i="107"/>
  <c r="AI179" i="107"/>
  <c r="AI143" i="107"/>
  <c r="AI46" i="107"/>
  <c r="AI100" i="107"/>
  <c r="AI93" i="107"/>
  <c r="AI76" i="107"/>
  <c r="AI39" i="107"/>
  <c r="AI158" i="109"/>
  <c r="AI183" i="109"/>
  <c r="AI181" i="109"/>
  <c r="AI176" i="109"/>
  <c r="AI129" i="109"/>
  <c r="AI81" i="109"/>
  <c r="AI114" i="109"/>
  <c r="AI66" i="109"/>
  <c r="AI51" i="109"/>
  <c r="AI46" i="109"/>
  <c r="AI58" i="109"/>
  <c r="AI43" i="109"/>
  <c r="AI33" i="109"/>
  <c r="AI27" i="109"/>
  <c r="AI118" i="109"/>
  <c r="AI189" i="110"/>
  <c r="AI181" i="110"/>
  <c r="AI180" i="110"/>
  <c r="AI144" i="110"/>
  <c r="AI86" i="110"/>
  <c r="AI57" i="110"/>
  <c r="AI30" i="110"/>
  <c r="AI96" i="110"/>
  <c r="AI186" i="111"/>
  <c r="AI159" i="111"/>
  <c r="AI149" i="111"/>
  <c r="AI121" i="111"/>
  <c r="AI143" i="111"/>
  <c r="AI128" i="111"/>
  <c r="AI79" i="111"/>
  <c r="AI51" i="111"/>
  <c r="AI23" i="111"/>
  <c r="AI182" i="112"/>
  <c r="AI116" i="112"/>
  <c r="AI112" i="112"/>
  <c r="AI121" i="112"/>
  <c r="AI110" i="112"/>
  <c r="AI102" i="112"/>
  <c r="AI94" i="112"/>
  <c r="AI48" i="112"/>
  <c r="AI40" i="112"/>
  <c r="AI64" i="112"/>
  <c r="AI59" i="112"/>
  <c r="AI47" i="112"/>
  <c r="AI180" i="113"/>
  <c r="AI164" i="113"/>
  <c r="AI175" i="113"/>
  <c r="AI124" i="113"/>
  <c r="AI116" i="113"/>
  <c r="AI103" i="113"/>
  <c r="AI94" i="113"/>
  <c r="AI58" i="113"/>
  <c r="AI60" i="113"/>
  <c r="AI162" i="114"/>
  <c r="AI166" i="114"/>
  <c r="AI92" i="114"/>
  <c r="AI68" i="114"/>
  <c r="AI59" i="114"/>
  <c r="AI60" i="114"/>
  <c r="AI36" i="114"/>
  <c r="AI66" i="114"/>
  <c r="AI164" i="115"/>
  <c r="AI108" i="115"/>
  <c r="AI98" i="115"/>
  <c r="AI137" i="115"/>
  <c r="AI131" i="115"/>
  <c r="AI129" i="115"/>
  <c r="AI127" i="115"/>
  <c r="AI110" i="115"/>
  <c r="AI84" i="115"/>
  <c r="AI82" i="115"/>
  <c r="AI186" i="116"/>
  <c r="AI178" i="116"/>
  <c r="AI152" i="116"/>
  <c r="AI142" i="116"/>
  <c r="AI163" i="116"/>
  <c r="AI145" i="116"/>
  <c r="AI135" i="116"/>
  <c r="AI82" i="116"/>
  <c r="AI74" i="116"/>
  <c r="AI101" i="116"/>
  <c r="AI34" i="116"/>
  <c r="AI26" i="116"/>
  <c r="AI171" i="117"/>
  <c r="AI168" i="117"/>
  <c r="AI160" i="117"/>
  <c r="AI154" i="117"/>
  <c r="AI152" i="117"/>
  <c r="AI148" i="117"/>
  <c r="AI131" i="117"/>
  <c r="AI136" i="117"/>
  <c r="AI114" i="117"/>
  <c r="AI117" i="117"/>
  <c r="AI44" i="117"/>
  <c r="AI67" i="117"/>
  <c r="AI30" i="117"/>
  <c r="AI131" i="118"/>
  <c r="AI80" i="118"/>
  <c r="AI91" i="118"/>
  <c r="AI76" i="118"/>
  <c r="AI135" i="118"/>
  <c r="AI87" i="118"/>
  <c r="AI152" i="119"/>
  <c r="AI146" i="119"/>
  <c r="AI124" i="119"/>
  <c r="AI178" i="119"/>
  <c r="AI108" i="119"/>
  <c r="AI50" i="119"/>
  <c r="AI151" i="120"/>
  <c r="AI116" i="120"/>
  <c r="AI108" i="120"/>
  <c r="AI92" i="120"/>
  <c r="AI51" i="120"/>
  <c r="AI111" i="120"/>
  <c r="AI188" i="121"/>
  <c r="AI107" i="121"/>
  <c r="AI102" i="121"/>
  <c r="AI160" i="121"/>
  <c r="AI81" i="121"/>
  <c r="AI67" i="121"/>
  <c r="AI59" i="121"/>
  <c r="AI35" i="121"/>
  <c r="AI22" i="121"/>
  <c r="AI167" i="122"/>
  <c r="AI163" i="122"/>
  <c r="AI151" i="122"/>
  <c r="AI168" i="122"/>
  <c r="AI101" i="122"/>
  <c r="AI67" i="122"/>
  <c r="AI53" i="122"/>
  <c r="AI45" i="122"/>
  <c r="AI41" i="122"/>
  <c r="AI27" i="122"/>
  <c r="AI23" i="122"/>
  <c r="AI146" i="123"/>
  <c r="AI158" i="123"/>
  <c r="AI165" i="123"/>
  <c r="AI111" i="123"/>
  <c r="AI61" i="123"/>
  <c r="AI48" i="123"/>
  <c r="AI166" i="125"/>
  <c r="AI158" i="125"/>
  <c r="AI149" i="125"/>
  <c r="AI176" i="125"/>
  <c r="AI146" i="125"/>
  <c r="AI82" i="125"/>
  <c r="AI34" i="125"/>
  <c r="AI28" i="125"/>
  <c r="AI159" i="126"/>
  <c r="AI146" i="126"/>
  <c r="AI103" i="126"/>
  <c r="AI87" i="126"/>
  <c r="AI77" i="126"/>
  <c r="AI49" i="126"/>
  <c r="AI179" i="127"/>
  <c r="AI170" i="127"/>
  <c r="AI162" i="127"/>
  <c r="AI154" i="127"/>
  <c r="AI152" i="127"/>
  <c r="AI164" i="127"/>
  <c r="AI131" i="127"/>
  <c r="AI121" i="127"/>
  <c r="AI91" i="127"/>
  <c r="AI150" i="128"/>
  <c r="AI146" i="128"/>
  <c r="AI136" i="128"/>
  <c r="AI119" i="128"/>
  <c r="AI93" i="128"/>
  <c r="AI40" i="128"/>
  <c r="AI27" i="128"/>
  <c r="AI103" i="128"/>
  <c r="AI95" i="128"/>
  <c r="AI57" i="128"/>
  <c r="AI44" i="128"/>
  <c r="AI186" i="129"/>
  <c r="AI163" i="129"/>
  <c r="AI93" i="129"/>
  <c r="AI90" i="129"/>
  <c r="AI63" i="129"/>
  <c r="AI42" i="129"/>
  <c r="AI133" i="130"/>
  <c r="AI125" i="130"/>
  <c r="AI23" i="130"/>
  <c r="AI111" i="130"/>
  <c r="AI95" i="130"/>
  <c r="AI70" i="130"/>
  <c r="AI22" i="130"/>
  <c r="AI188" i="131"/>
  <c r="AI149" i="131"/>
  <c r="AI22" i="131"/>
  <c r="AI33" i="131"/>
  <c r="AI85" i="131"/>
  <c r="AI77" i="131"/>
  <c r="AI67" i="131"/>
  <c r="AI142" i="132"/>
  <c r="AI134" i="132"/>
  <c r="AI107" i="132"/>
  <c r="AI100" i="132"/>
  <c r="AI92" i="132"/>
  <c r="AI188" i="133"/>
  <c r="AI180" i="133"/>
  <c r="AI154" i="133"/>
  <c r="AI87" i="133"/>
  <c r="AI77" i="133"/>
  <c r="AI188" i="134"/>
  <c r="AI180" i="134"/>
  <c r="AI158" i="134"/>
  <c r="AI130" i="134"/>
  <c r="AI87" i="134"/>
  <c r="AI144" i="134"/>
  <c r="AI60" i="134"/>
  <c r="AI66" i="134"/>
  <c r="AI118" i="133"/>
  <c r="AI103" i="133"/>
  <c r="AI98" i="133"/>
  <c r="AI63" i="133"/>
  <c r="AI59" i="133"/>
  <c r="AI28" i="133"/>
  <c r="AI62" i="134"/>
  <c r="AI137" i="133"/>
  <c r="AI32" i="133"/>
  <c r="AI136" i="131"/>
  <c r="AI113" i="131"/>
  <c r="AI133" i="131"/>
  <c r="AI82" i="131"/>
  <c r="AI76" i="131"/>
  <c r="AI70" i="131"/>
  <c r="AI63" i="131"/>
  <c r="AI120" i="126"/>
  <c r="AI51" i="126"/>
  <c r="AI110" i="123"/>
  <c r="AI29" i="123"/>
  <c r="AI185" i="121"/>
  <c r="AI177" i="121"/>
  <c r="AI32" i="121"/>
  <c r="AI107" i="123"/>
  <c r="AI168" i="123"/>
  <c r="AI66" i="120"/>
  <c r="AI29" i="120"/>
  <c r="AI182" i="118"/>
  <c r="AI170" i="113"/>
  <c r="AI185" i="116"/>
  <c r="AI60" i="115"/>
  <c r="AI166" i="108"/>
  <c r="AI163" i="113"/>
  <c r="AI29" i="113"/>
  <c r="AI143" i="112"/>
  <c r="AI104" i="112"/>
  <c r="AI100" i="112"/>
  <c r="AI82" i="112"/>
  <c r="AI187" i="111"/>
  <c r="AI147" i="111"/>
  <c r="AI161" i="110"/>
  <c r="AI149" i="110"/>
  <c r="AI118" i="110"/>
  <c r="AI108" i="110"/>
  <c r="AI78" i="110"/>
  <c r="AI35" i="110"/>
  <c r="AI175" i="109"/>
  <c r="AI84" i="109"/>
  <c r="AI121" i="107"/>
  <c r="AI51" i="107"/>
  <c r="AI42" i="107"/>
  <c r="AI188" i="108"/>
  <c r="AI176" i="108"/>
  <c r="AI170" i="108"/>
  <c r="AI83" i="108"/>
  <c r="AI63" i="108"/>
  <c r="AI52" i="108"/>
  <c r="AI24" i="108"/>
  <c r="AI143" i="106"/>
  <c r="AI133" i="106"/>
  <c r="AI74" i="106"/>
  <c r="AI31" i="106"/>
  <c r="AI179" i="105"/>
  <c r="AI91" i="113"/>
  <c r="AI87" i="112"/>
  <c r="AI78" i="112"/>
  <c r="AI155" i="110"/>
  <c r="AI50" i="108"/>
  <c r="AI65" i="104"/>
  <c r="AI31" i="103"/>
  <c r="AI76" i="102"/>
  <c r="AI69" i="102"/>
  <c r="AI61" i="102"/>
  <c r="AI175" i="102"/>
  <c r="AI184" i="100"/>
  <c r="AI144" i="101"/>
  <c r="AI163" i="100"/>
  <c r="AI96" i="98"/>
  <c r="AI53" i="97"/>
  <c r="AI149" i="100"/>
  <c r="AI128" i="95"/>
  <c r="AI58" i="95"/>
  <c r="AI69" i="134"/>
  <c r="AI57" i="134"/>
  <c r="AI49" i="134"/>
  <c r="AI43" i="134"/>
  <c r="AI40" i="134"/>
  <c r="AI107" i="134"/>
  <c r="AI47" i="134"/>
  <c r="AI27" i="134"/>
  <c r="AI39" i="134"/>
  <c r="AI127" i="133"/>
  <c r="AI65" i="133"/>
  <c r="AI164" i="132"/>
  <c r="AI112" i="133"/>
  <c r="AI178" i="133"/>
  <c r="AI29" i="133"/>
  <c r="AI22" i="133"/>
  <c r="AI181" i="132"/>
  <c r="AI155" i="132"/>
  <c r="AI87" i="132"/>
  <c r="AI76" i="132"/>
  <c r="AI35" i="132"/>
  <c r="AI29" i="132"/>
  <c r="AI185" i="132"/>
  <c r="AI112" i="131"/>
  <c r="AI141" i="131"/>
  <c r="AI80" i="131"/>
  <c r="AI46" i="131"/>
  <c r="AI98" i="130"/>
  <c r="AI28" i="131"/>
  <c r="AI132" i="130"/>
  <c r="AI121" i="130"/>
  <c r="AI96" i="130"/>
  <c r="AI137" i="129"/>
  <c r="AI75" i="129"/>
  <c r="AI120" i="128"/>
  <c r="AI138" i="127"/>
  <c r="AI112" i="127"/>
  <c r="AI98" i="127"/>
  <c r="AI94" i="127"/>
  <c r="AI76" i="127"/>
  <c r="AI57" i="127"/>
  <c r="AI133" i="125"/>
  <c r="AI161" i="123"/>
  <c r="AI56" i="126"/>
  <c r="AI50" i="126"/>
  <c r="AI42" i="126"/>
  <c r="AI30" i="126"/>
  <c r="AI129" i="125"/>
  <c r="AI125" i="125"/>
  <c r="AI116" i="125"/>
  <c r="AI177" i="123"/>
  <c r="AI171" i="123"/>
  <c r="AI137" i="123"/>
  <c r="AI148" i="112"/>
  <c r="AI48" i="95"/>
  <c r="AI40" i="95"/>
  <c r="AI30" i="95"/>
  <c r="AI25" i="95"/>
  <c r="AI188" i="96"/>
  <c r="AI172" i="96"/>
  <c r="AI164" i="96"/>
  <c r="AI149" i="96"/>
  <c r="AI128" i="96"/>
  <c r="AI94" i="96"/>
  <c r="AI162" i="96"/>
  <c r="AI126" i="96"/>
  <c r="AI90" i="96"/>
  <c r="AI73" i="96"/>
  <c r="AI43" i="96"/>
  <c r="AI178" i="97"/>
  <c r="AI177" i="97"/>
  <c r="AI160" i="97"/>
  <c r="AI120" i="97"/>
  <c r="AI148" i="97"/>
  <c r="AI108" i="97"/>
  <c r="AI112" i="97"/>
  <c r="AI81" i="97"/>
  <c r="AI66" i="97"/>
  <c r="AI27" i="97"/>
  <c r="AI152" i="98"/>
  <c r="AI129" i="98"/>
  <c r="AI132" i="98"/>
  <c r="AI160" i="98"/>
  <c r="AI69" i="98"/>
  <c r="AI115" i="98"/>
  <c r="AI73" i="98"/>
  <c r="AI62" i="98"/>
  <c r="AI39" i="98"/>
  <c r="AI34" i="98"/>
  <c r="AI29" i="98"/>
  <c r="AI24" i="98"/>
  <c r="AI188" i="99"/>
  <c r="AI180" i="99"/>
  <c r="AI163" i="99"/>
  <c r="AI145" i="99"/>
  <c r="AI187" i="99"/>
  <c r="AI152" i="99"/>
  <c r="AI148" i="99"/>
  <c r="AI133" i="99"/>
  <c r="AI113" i="99"/>
  <c r="AI102" i="99"/>
  <c r="AI94" i="99"/>
  <c r="AI69" i="99"/>
  <c r="AI56" i="99"/>
  <c r="AI63" i="99"/>
  <c r="AI33" i="99"/>
  <c r="AI27" i="99"/>
  <c r="AI176" i="100"/>
  <c r="AI111" i="100"/>
  <c r="AI108" i="100"/>
  <c r="AI98" i="100"/>
  <c r="AI82" i="100"/>
  <c r="AI57" i="100"/>
  <c r="AI28" i="100"/>
  <c r="AI121" i="100"/>
  <c r="AI76" i="100"/>
  <c r="AI40" i="100"/>
  <c r="AI67" i="100"/>
  <c r="AI169" i="101"/>
  <c r="AI161" i="101"/>
  <c r="AI163" i="101"/>
  <c r="AI158" i="101"/>
  <c r="AI130" i="101"/>
  <c r="AI150" i="101"/>
  <c r="AI78" i="101"/>
  <c r="AI47" i="101"/>
  <c r="AI28" i="101"/>
  <c r="AI57" i="101"/>
  <c r="AI168" i="102"/>
  <c r="AI184" i="102"/>
  <c r="AI159" i="102"/>
  <c r="AI118" i="102"/>
  <c r="AI109" i="102"/>
  <c r="AI151" i="102"/>
  <c r="AI119" i="102"/>
  <c r="AI46" i="102"/>
  <c r="AI36" i="102"/>
  <c r="AI29" i="102"/>
  <c r="AI168" i="103"/>
  <c r="AI159" i="103"/>
  <c r="AI143" i="103"/>
  <c r="AI135" i="103"/>
  <c r="AI127" i="103"/>
  <c r="AI87" i="103"/>
  <c r="AI50" i="103"/>
  <c r="AI78" i="103"/>
  <c r="AI74" i="103"/>
  <c r="AI48" i="103"/>
  <c r="AI117" i="103"/>
  <c r="AI81" i="103"/>
  <c r="AI180" i="104"/>
  <c r="AI155" i="104"/>
  <c r="AI147" i="104"/>
  <c r="AI126" i="104"/>
  <c r="AI107" i="104"/>
  <c r="AI98" i="104"/>
  <c r="AI82" i="104"/>
  <c r="AI167" i="104"/>
  <c r="AI135" i="104"/>
  <c r="AI74" i="104"/>
  <c r="AI61" i="104"/>
  <c r="AI85" i="104"/>
  <c r="AI48" i="104"/>
  <c r="AI40" i="104"/>
  <c r="AI30" i="104"/>
  <c r="AI56" i="104"/>
  <c r="AI184" i="105"/>
  <c r="AI136" i="105"/>
  <c r="AI125" i="105"/>
  <c r="AI95" i="105"/>
  <c r="AI85" i="105"/>
  <c r="AI57" i="105"/>
  <c r="AI109" i="105"/>
  <c r="AI175" i="106"/>
  <c r="AI150" i="106"/>
  <c r="AI99" i="106"/>
  <c r="AI91" i="106"/>
  <c r="AI130" i="106"/>
  <c r="AI60" i="106"/>
  <c r="AI45" i="106"/>
  <c r="AI114" i="106"/>
  <c r="AI110" i="106"/>
  <c r="AI124" i="106"/>
  <c r="AI58" i="106"/>
  <c r="AI50" i="106"/>
  <c r="AI48" i="106"/>
  <c r="AI154" i="108"/>
  <c r="AI100" i="108"/>
  <c r="AI86" i="108"/>
  <c r="AI61" i="108"/>
  <c r="AI41" i="108"/>
  <c r="AI31" i="108"/>
  <c r="AI184" i="107"/>
  <c r="AI155" i="107"/>
  <c r="AI151" i="107"/>
  <c r="AI144" i="107"/>
  <c r="AI135" i="107"/>
  <c r="AI131" i="107"/>
  <c r="AI162" i="107"/>
  <c r="AI62" i="107"/>
  <c r="AI86" i="107"/>
  <c r="AI81" i="107"/>
  <c r="AI166" i="109"/>
  <c r="AI134" i="109"/>
  <c r="AI154" i="109"/>
  <c r="AI124" i="109"/>
  <c r="AI91" i="109"/>
  <c r="AI79" i="109"/>
  <c r="AI127" i="109"/>
  <c r="AI101" i="109"/>
  <c r="AI85" i="109"/>
  <c r="AI80" i="109"/>
  <c r="AI63" i="109"/>
  <c r="AI52" i="109"/>
  <c r="AI61" i="109"/>
  <c r="AI179" i="110"/>
  <c r="AI107" i="110"/>
  <c r="AI73" i="110"/>
  <c r="AI67" i="110"/>
  <c r="AI80" i="110"/>
  <c r="AI45" i="110"/>
  <c r="AI146" i="111"/>
  <c r="AI126" i="111"/>
  <c r="AI153" i="111"/>
  <c r="AI104" i="111"/>
  <c r="AI57" i="111"/>
  <c r="AI42" i="111"/>
  <c r="AI61" i="111"/>
  <c r="AI29" i="111"/>
  <c r="AI85" i="111"/>
  <c r="AI188" i="112"/>
  <c r="AI180" i="112"/>
  <c r="AI163" i="112"/>
  <c r="AI150" i="112"/>
  <c r="AI145" i="112"/>
  <c r="AI114" i="112"/>
  <c r="AI76" i="112"/>
  <c r="AI68" i="112"/>
  <c r="AI63" i="112"/>
  <c r="AI145" i="113"/>
  <c r="AI161" i="113"/>
  <c r="AI147" i="113"/>
  <c r="AI185" i="113"/>
  <c r="AI167" i="113"/>
  <c r="AI159" i="113"/>
  <c r="AI95" i="113"/>
  <c r="AI187" i="113"/>
  <c r="AI169" i="113"/>
  <c r="AI118" i="113"/>
  <c r="AI46" i="113"/>
  <c r="AI64" i="113"/>
  <c r="AI49" i="113"/>
  <c r="AI94" i="114"/>
  <c r="AI116" i="114"/>
  <c r="AI97" i="114"/>
  <c r="AI49" i="114"/>
  <c r="AI83" i="114"/>
  <c r="AI34" i="114"/>
  <c r="AI180" i="115"/>
  <c r="AI167" i="115"/>
  <c r="AI144" i="115"/>
  <c r="AI104" i="115"/>
  <c r="AI96" i="115"/>
  <c r="AI42" i="115"/>
  <c r="AI176" i="116"/>
  <c r="AI171" i="116"/>
  <c r="AI138" i="116"/>
  <c r="AI66" i="116"/>
  <c r="AI107" i="116"/>
  <c r="AI84" i="116"/>
  <c r="AI32" i="116"/>
  <c r="AI24" i="116"/>
  <c r="AI181" i="117"/>
  <c r="AI113" i="117"/>
  <c r="AI109" i="117"/>
  <c r="AI97" i="117"/>
  <c r="AI36" i="117"/>
  <c r="AI77" i="117"/>
  <c r="AI78" i="117"/>
  <c r="AI73" i="117"/>
  <c r="AI61" i="117"/>
  <c r="AI150" i="118"/>
  <c r="AI93" i="118"/>
  <c r="AI95" i="118"/>
  <c r="AI85" i="118"/>
  <c r="AI70" i="118"/>
  <c r="AI79" i="118"/>
  <c r="AI22" i="118"/>
  <c r="AI74" i="118"/>
  <c r="AI164" i="119"/>
  <c r="AI162" i="119"/>
  <c r="AI186" i="119"/>
  <c r="AI144" i="119"/>
  <c r="AI104" i="119"/>
  <c r="AI83" i="119"/>
  <c r="AI86" i="119"/>
  <c r="AI81" i="119"/>
  <c r="AI103" i="119"/>
  <c r="AI188" i="120"/>
  <c r="AI171" i="120"/>
  <c r="AI167" i="120"/>
  <c r="AI134" i="120"/>
  <c r="AI126" i="120"/>
  <c r="AI131" i="120"/>
  <c r="AI121" i="120"/>
  <c r="AI113" i="120"/>
  <c r="AI84" i="120"/>
  <c r="AI63" i="120"/>
  <c r="AI46" i="120"/>
  <c r="AI186" i="121"/>
  <c r="AI178" i="121"/>
  <c r="AI168" i="121"/>
  <c r="AI151" i="121"/>
  <c r="AI141" i="121"/>
  <c r="AI113" i="121"/>
  <c r="AI159" i="121"/>
  <c r="AI134" i="121"/>
  <c r="AI56" i="121"/>
  <c r="AI92" i="121"/>
  <c r="AI73" i="121"/>
  <c r="AI154" i="122"/>
  <c r="AI119" i="122"/>
  <c r="AI107" i="122"/>
  <c r="AI76" i="122"/>
  <c r="AI70" i="122"/>
  <c r="AI48" i="122"/>
  <c r="AI44" i="122"/>
  <c r="AI40" i="122"/>
  <c r="AI26" i="122"/>
  <c r="AI148" i="123"/>
  <c r="AI117" i="123"/>
  <c r="AI126" i="123"/>
  <c r="AI92" i="123"/>
  <c r="AI91" i="123"/>
  <c r="AI90" i="123"/>
  <c r="AI67" i="123"/>
  <c r="AI172" i="125"/>
  <c r="AI171" i="125"/>
  <c r="AI163" i="125"/>
  <c r="AI141" i="125"/>
  <c r="AI100" i="125"/>
  <c r="AI70" i="125"/>
  <c r="AI49" i="125"/>
  <c r="AI43" i="125"/>
  <c r="AI26" i="125"/>
  <c r="AI183" i="126"/>
  <c r="AI175" i="126"/>
  <c r="AI165" i="126"/>
  <c r="AI176" i="126"/>
  <c r="AI166" i="126"/>
  <c r="AI147" i="126"/>
  <c r="AI114" i="126"/>
  <c r="AI53" i="126"/>
  <c r="AI168" i="127"/>
  <c r="AI111" i="127"/>
  <c r="AI46" i="127"/>
  <c r="AI95" i="127"/>
  <c r="AI67" i="127"/>
  <c r="AI101" i="127"/>
  <c r="AI175" i="128"/>
  <c r="AI186" i="128"/>
  <c r="AI167" i="128"/>
  <c r="AI129" i="128"/>
  <c r="AI132" i="128"/>
  <c r="AI49" i="128"/>
  <c r="AI66" i="128"/>
  <c r="AI176" i="129"/>
  <c r="AI161" i="129"/>
  <c r="AI148" i="129"/>
  <c r="AI167" i="129"/>
  <c r="AI98" i="129"/>
  <c r="AI133" i="129"/>
  <c r="AI119" i="129"/>
  <c r="AI30" i="129"/>
  <c r="AI147" i="130"/>
  <c r="AI141" i="130"/>
  <c r="AI131" i="130"/>
  <c r="AI93" i="130"/>
  <c r="AI77" i="130"/>
  <c r="AI86" i="130"/>
  <c r="AI78" i="130"/>
  <c r="AI68" i="130"/>
  <c r="AI52" i="130"/>
  <c r="AI40" i="130"/>
  <c r="AI119" i="131"/>
  <c r="AI31" i="131"/>
  <c r="AI23" i="131"/>
  <c r="AI91" i="131"/>
  <c r="AI186" i="132"/>
  <c r="AI168" i="132"/>
  <c r="AI154" i="132"/>
  <c r="AI147" i="132"/>
  <c r="AI189" i="132"/>
  <c r="AI127" i="132"/>
  <c r="AI80" i="132"/>
  <c r="AI179" i="132"/>
  <c r="AI172" i="133"/>
  <c r="AI132" i="133"/>
  <c r="AI138" i="133"/>
  <c r="AI133" i="133"/>
  <c r="AI66" i="133"/>
  <c r="AI79" i="133"/>
  <c r="AI116" i="133"/>
  <c r="AI50" i="133"/>
  <c r="AI42" i="133"/>
  <c r="AI120" i="134"/>
  <c r="AI152" i="134"/>
  <c r="AI175" i="134"/>
  <c r="AI73" i="134"/>
  <c r="AI29" i="134"/>
  <c r="AI111" i="132"/>
  <c r="AI99" i="132"/>
  <c r="AI42" i="132"/>
  <c r="AI144" i="131"/>
  <c r="AI39" i="132"/>
  <c r="AI183" i="131"/>
  <c r="AI81" i="131"/>
  <c r="AI185" i="129"/>
  <c r="AI80" i="129"/>
  <c r="AI65" i="129"/>
  <c r="AI137" i="128"/>
  <c r="AI108" i="128"/>
  <c r="AI59" i="127"/>
  <c r="AI22" i="127"/>
  <c r="AI33" i="128"/>
  <c r="AI47" i="126"/>
  <c r="AI183" i="122"/>
  <c r="AI179" i="122"/>
  <c r="AI155" i="122"/>
  <c r="AI127" i="122"/>
  <c r="AI135" i="121"/>
  <c r="AI74" i="121"/>
  <c r="AI65" i="121"/>
  <c r="AI30" i="121"/>
  <c r="AI24" i="121"/>
  <c r="AI162" i="120"/>
  <c r="AI158" i="120"/>
  <c r="AI175" i="120"/>
  <c r="AI74" i="120"/>
  <c r="AI51" i="115"/>
  <c r="AI170" i="115"/>
  <c r="AI74" i="115"/>
  <c r="AI137" i="113"/>
  <c r="AI129" i="114"/>
  <c r="AI76" i="114"/>
  <c r="AI81" i="113"/>
  <c r="AI131" i="112"/>
  <c r="AI32" i="111"/>
  <c r="AI188" i="105"/>
  <c r="AI92" i="107"/>
  <c r="AI130" i="108"/>
  <c r="AI28" i="103"/>
  <c r="AI87" i="102"/>
  <c r="AI175" i="103"/>
  <c r="AI83" i="101"/>
  <c r="AI41" i="101"/>
  <c r="AI60" i="99"/>
  <c r="AI58" i="101"/>
  <c r="AI27" i="98"/>
  <c r="AI33" i="96"/>
  <c r="AI36" i="99"/>
  <c r="AI45" i="128"/>
  <c r="AI141" i="126"/>
  <c r="AI92" i="127"/>
  <c r="AI155" i="126"/>
  <c r="AI23" i="132"/>
  <c r="AI23" i="114"/>
  <c r="AI23" i="126"/>
  <c r="AI23" i="106"/>
  <c r="AI23" i="117"/>
  <c r="AI23" i="123"/>
  <c r="AI23" i="134"/>
  <c r="AI24" i="114"/>
  <c r="AI99" i="109"/>
  <c r="AI22" i="128"/>
  <c r="AI99" i="113"/>
  <c r="AI22" i="125"/>
  <c r="AI22" i="102"/>
  <c r="AI22" i="119"/>
  <c r="AI22" i="134"/>
  <c r="AI178" i="128"/>
  <c r="AI161" i="133"/>
  <c r="AI58" i="96"/>
  <c r="AI118" i="97"/>
  <c r="AI144" i="97"/>
  <c r="AI141" i="98"/>
  <c r="AI134" i="98"/>
  <c r="AI125" i="100"/>
  <c r="AI135" i="100"/>
  <c r="AI102" i="103"/>
  <c r="AI94" i="103"/>
  <c r="AI86" i="103"/>
  <c r="AI28" i="104"/>
  <c r="AI73" i="105"/>
  <c r="AI103" i="106"/>
  <c r="AI85" i="106"/>
  <c r="AI40" i="106"/>
  <c r="AI107" i="108"/>
  <c r="AI114" i="108"/>
  <c r="AI77" i="108"/>
  <c r="AI124" i="108"/>
  <c r="AI73" i="108"/>
  <c r="AI58" i="108"/>
  <c r="AI131" i="108"/>
  <c r="AI51" i="108"/>
  <c r="AI46" i="108"/>
  <c r="AI27" i="108"/>
  <c r="AI153" i="107"/>
  <c r="AI165" i="107"/>
  <c r="AI154" i="107"/>
  <c r="AI134" i="107"/>
  <c r="AI79" i="107"/>
  <c r="AI67" i="107"/>
  <c r="AI47" i="107"/>
  <c r="AI69" i="107"/>
  <c r="AI96" i="109"/>
  <c r="AI59" i="109"/>
  <c r="AI34" i="109"/>
  <c r="AI23" i="109"/>
  <c r="AI143" i="110"/>
  <c r="AI136" i="110"/>
  <c r="AI98" i="110"/>
  <c r="AI91" i="110"/>
  <c r="AI109" i="110"/>
  <c r="AI103" i="110"/>
  <c r="AI76" i="110"/>
  <c r="AI66" i="110"/>
  <c r="AI60" i="110"/>
  <c r="AI184" i="111"/>
  <c r="AI134" i="111"/>
  <c r="AI189" i="111"/>
  <c r="AI95" i="111"/>
  <c r="AI81" i="111"/>
  <c r="AI60" i="111"/>
  <c r="AI36" i="111"/>
  <c r="AI65" i="111"/>
  <c r="AI53" i="111"/>
  <c r="AI93" i="111"/>
  <c r="AI166" i="112"/>
  <c r="AI162" i="112"/>
  <c r="AI36" i="112"/>
  <c r="AI28" i="112"/>
  <c r="AI178" i="113"/>
  <c r="AI189" i="113"/>
  <c r="AI171" i="113"/>
  <c r="AI120" i="113"/>
  <c r="AI111" i="113"/>
  <c r="AI85" i="113"/>
  <c r="AI83" i="113"/>
  <c r="AI59" i="113"/>
  <c r="AI147" i="114"/>
  <c r="AI182" i="114"/>
  <c r="AI96" i="114"/>
  <c r="AI132" i="114"/>
  <c r="AI87" i="114"/>
  <c r="AI73" i="114"/>
  <c r="AI43" i="114"/>
  <c r="AI27" i="114"/>
  <c r="AI22" i="114"/>
  <c r="AI45" i="114"/>
  <c r="AI45" i="115"/>
  <c r="AI27" i="115"/>
  <c r="AI172" i="116"/>
  <c r="AI136" i="116"/>
  <c r="AI166" i="116"/>
  <c r="AI141" i="116"/>
  <c r="AI100" i="116"/>
  <c r="AI96" i="116"/>
  <c r="AI92" i="116"/>
  <c r="AI65" i="116"/>
  <c r="AI44" i="116"/>
  <c r="AI177" i="117"/>
  <c r="AI172" i="117"/>
  <c r="AI150" i="117"/>
  <c r="AI52" i="117"/>
  <c r="AI83" i="117"/>
  <c r="AI33" i="117"/>
  <c r="AI66" i="117"/>
  <c r="AI58" i="117"/>
  <c r="AI34" i="117"/>
  <c r="AI179" i="118"/>
  <c r="AI144" i="118"/>
  <c r="AI126" i="118"/>
  <c r="AI53" i="118"/>
  <c r="AI36" i="118"/>
  <c r="AI117" i="119"/>
  <c r="AI155" i="120"/>
  <c r="AI152" i="120"/>
  <c r="AI60" i="120"/>
  <c r="AI50" i="120"/>
  <c r="AI32" i="120"/>
  <c r="AI125" i="121"/>
  <c r="AI80" i="121"/>
  <c r="AI39" i="121"/>
  <c r="AI98" i="121"/>
  <c r="AI23" i="121"/>
  <c r="AI146" i="122"/>
  <c r="AI178" i="122"/>
  <c r="AI165" i="122"/>
  <c r="AI136" i="122"/>
  <c r="AI111" i="122"/>
  <c r="AI104" i="122"/>
  <c r="AI74" i="122"/>
  <c r="AI60" i="122"/>
  <c r="AI46" i="122"/>
  <c r="AI36" i="122"/>
  <c r="AI28" i="122"/>
  <c r="AI155" i="123"/>
  <c r="AI136" i="123"/>
  <c r="AI96" i="123"/>
  <c r="AI83" i="123"/>
  <c r="AI58" i="123"/>
  <c r="AI52" i="123"/>
  <c r="AI184" i="125"/>
  <c r="AI67" i="125"/>
  <c r="AI76" i="125"/>
  <c r="AI50" i="125"/>
  <c r="AI44" i="125"/>
  <c r="AI40" i="125"/>
  <c r="AI142" i="126"/>
  <c r="AI134" i="126"/>
  <c r="AI143" i="126"/>
  <c r="AI132" i="126"/>
  <c r="AI104" i="126"/>
  <c r="AI95" i="126"/>
  <c r="AI99" i="126"/>
  <c r="AI73" i="126"/>
  <c r="AI153" i="127"/>
  <c r="AI133" i="127"/>
  <c r="AI126" i="127"/>
  <c r="AI48" i="127"/>
  <c r="AI113" i="127"/>
  <c r="AI183" i="128"/>
  <c r="AI176" i="128"/>
  <c r="AI170" i="128"/>
  <c r="AI166" i="128"/>
  <c r="AI179" i="128"/>
  <c r="AI168" i="128"/>
  <c r="AI131" i="128"/>
  <c r="AI85" i="128"/>
  <c r="AI25" i="128"/>
  <c r="AI69" i="128"/>
  <c r="AI58" i="128"/>
  <c r="AI87" i="128"/>
  <c r="AI79" i="128"/>
  <c r="AI152" i="129"/>
  <c r="AI143" i="129"/>
  <c r="AI92" i="129"/>
  <c r="AI83" i="129"/>
  <c r="AI45" i="129"/>
  <c r="AI26" i="129"/>
  <c r="AI32" i="129"/>
  <c r="AI117" i="129"/>
  <c r="AI167" i="130"/>
  <c r="AI159" i="130"/>
  <c r="AI85" i="130"/>
  <c r="AI67" i="130"/>
  <c r="AI59" i="130"/>
  <c r="AI51" i="130"/>
  <c r="AI29" i="130"/>
  <c r="AI62" i="130"/>
  <c r="AI150" i="131"/>
  <c r="AI151" i="131"/>
  <c r="AI51" i="131"/>
  <c r="AI43" i="131"/>
  <c r="AI25" i="131"/>
  <c r="AI96" i="131"/>
  <c r="AI135" i="132"/>
  <c r="AI130" i="132"/>
  <c r="AI84" i="132"/>
  <c r="AI152" i="133"/>
  <c r="AI134" i="133"/>
  <c r="AI76" i="133"/>
  <c r="AI83" i="133"/>
  <c r="AI70" i="133"/>
  <c r="AI181" i="134"/>
  <c r="AI177" i="134"/>
  <c r="AI103" i="134"/>
  <c r="AI100" i="134"/>
  <c r="AI82" i="134"/>
  <c r="AI79" i="134"/>
  <c r="AI111" i="134"/>
  <c r="AI119" i="133"/>
  <c r="AI111" i="133"/>
  <c r="AI104" i="133"/>
  <c r="AI93" i="133"/>
  <c r="AI121" i="133"/>
  <c r="AI114" i="133"/>
  <c r="AI35" i="133"/>
  <c r="AI183" i="132"/>
  <c r="AI83" i="132"/>
  <c r="AI45" i="132"/>
  <c r="AI95" i="131"/>
  <c r="AI33" i="132"/>
  <c r="AI134" i="131"/>
  <c r="AI62" i="131"/>
  <c r="AI66" i="129"/>
  <c r="AI102" i="128"/>
  <c r="AI53" i="127"/>
  <c r="AI92" i="128"/>
  <c r="AI86" i="128"/>
  <c r="AI104" i="128"/>
  <c r="AI96" i="128"/>
  <c r="AI175" i="125"/>
  <c r="AI137" i="125"/>
  <c r="AI166" i="123"/>
  <c r="AI132" i="125"/>
  <c r="AI84" i="123"/>
  <c r="AI82" i="123"/>
  <c r="AI40" i="121"/>
  <c r="AI168" i="120"/>
  <c r="AI128" i="119"/>
  <c r="AI169" i="117"/>
  <c r="AI74" i="113"/>
  <c r="AI121" i="106"/>
  <c r="AI125" i="110"/>
  <c r="AI79" i="104"/>
  <c r="AI25" i="105"/>
  <c r="AI165" i="104"/>
  <c r="AI41" i="102"/>
  <c r="AI167" i="101"/>
  <c r="AI74" i="100"/>
  <c r="AI118" i="99"/>
  <c r="AI116" i="101"/>
  <c r="AI131" i="99"/>
  <c r="AI108" i="96"/>
  <c r="AI59" i="97"/>
  <c r="AI43" i="99"/>
  <c r="AI133" i="109"/>
  <c r="AI25" i="132"/>
  <c r="AI77" i="128"/>
  <c r="AI176" i="123"/>
  <c r="AI143" i="121"/>
  <c r="AI42" i="121"/>
  <c r="AI32" i="108"/>
  <c r="AI150" i="104"/>
  <c r="AI164" i="123"/>
  <c r="AI131" i="113"/>
  <c r="AI163" i="110"/>
  <c r="AI168" i="96"/>
  <c r="AI184" i="96"/>
  <c r="AI130" i="98"/>
  <c r="AI56" i="98"/>
  <c r="AI153" i="99"/>
  <c r="AI127" i="99"/>
  <c r="AI158" i="103"/>
  <c r="AI138" i="103"/>
  <c r="AI69" i="103"/>
  <c r="AI65" i="103"/>
  <c r="AI61" i="103"/>
  <c r="AI84" i="103"/>
  <c r="AI160" i="104"/>
  <c r="AI117" i="106"/>
  <c r="AI109" i="106"/>
  <c r="AI160" i="106"/>
  <c r="AI131" i="106"/>
  <c r="AI52" i="106"/>
  <c r="AI30" i="106"/>
  <c r="AI36" i="106"/>
  <c r="AI65" i="108"/>
  <c r="AI92" i="108"/>
  <c r="AI59" i="108"/>
  <c r="AI48" i="108"/>
  <c r="AI23" i="108"/>
  <c r="AI168" i="107"/>
  <c r="AI148" i="107"/>
  <c r="AI132" i="107"/>
  <c r="AI112" i="107"/>
  <c r="AI78" i="107"/>
  <c r="AI152" i="107"/>
  <c r="AI188" i="109"/>
  <c r="AI186" i="109"/>
  <c r="AI184" i="109"/>
  <c r="AI182" i="109"/>
  <c r="AI180" i="109"/>
  <c r="AI162" i="109"/>
  <c r="AI155" i="109"/>
  <c r="AI147" i="109"/>
  <c r="AI136" i="109"/>
  <c r="AI128" i="109"/>
  <c r="AI109" i="109"/>
  <c r="AI103" i="109"/>
  <c r="AI98" i="109"/>
  <c r="AI121" i="109"/>
  <c r="AI83" i="109"/>
  <c r="AI56" i="109"/>
  <c r="AI41" i="109"/>
  <c r="AI31" i="109"/>
  <c r="AI26" i="109"/>
  <c r="AI146" i="110"/>
  <c r="AI158" i="110"/>
  <c r="AI172" i="110"/>
  <c r="AI176" i="110"/>
  <c r="AI124" i="110"/>
  <c r="AI87" i="110"/>
  <c r="AI69" i="110"/>
  <c r="AI186" i="110"/>
  <c r="AI101" i="110"/>
  <c r="AI93" i="110"/>
  <c r="AI81" i="110"/>
  <c r="AI52" i="110"/>
  <c r="AI97" i="111"/>
  <c r="AI127" i="111"/>
  <c r="AI86" i="111"/>
  <c r="AI101" i="111"/>
  <c r="AI94" i="111"/>
  <c r="AI49" i="111"/>
  <c r="AI161" i="112"/>
  <c r="AI84" i="112"/>
  <c r="AI91" i="112"/>
  <c r="AI85" i="112"/>
  <c r="AI32" i="112"/>
  <c r="AI24" i="112"/>
  <c r="AI52" i="112"/>
  <c r="AI155" i="113"/>
  <c r="AI146" i="113"/>
  <c r="AI138" i="113"/>
  <c r="AI133" i="113"/>
  <c r="AI125" i="113"/>
  <c r="AI115" i="113"/>
  <c r="AI73" i="113"/>
  <c r="AI170" i="114"/>
  <c r="AI128" i="114"/>
  <c r="AI144" i="114"/>
  <c r="AI85" i="114"/>
  <c r="AI126" i="114"/>
  <c r="AI50" i="114"/>
  <c r="AI178" i="115"/>
  <c r="AI155" i="115"/>
  <c r="AI111" i="115"/>
  <c r="AI112" i="115"/>
  <c r="AI59" i="115"/>
  <c r="AI49" i="115"/>
  <c r="AI169" i="116"/>
  <c r="AI160" i="116"/>
  <c r="AI124" i="116"/>
  <c r="AI127" i="116"/>
  <c r="AI86" i="116"/>
  <c r="AI78" i="116"/>
  <c r="AI41" i="116"/>
  <c r="AI39" i="116"/>
  <c r="AI30" i="116"/>
  <c r="AI164" i="117"/>
  <c r="AI189" i="117"/>
  <c r="AI167" i="117"/>
  <c r="AI153" i="117"/>
  <c r="AI126" i="117"/>
  <c r="AI22" i="117"/>
  <c r="AI59" i="117"/>
  <c r="AI25" i="117"/>
  <c r="AI70" i="117"/>
  <c r="AI62" i="117"/>
  <c r="AI40" i="117"/>
  <c r="AI107" i="118"/>
  <c r="AI86" i="118"/>
  <c r="AI78" i="118"/>
  <c r="AI132" i="119"/>
  <c r="AI131" i="119"/>
  <c r="AI151" i="119"/>
  <c r="AI126" i="119"/>
  <c r="AI180" i="120"/>
  <c r="AI148" i="120"/>
  <c r="AI135" i="120"/>
  <c r="AI129" i="120"/>
  <c r="AI107" i="120"/>
  <c r="AI56" i="120"/>
  <c r="AI24" i="120"/>
  <c r="AI43" i="120"/>
  <c r="AI30" i="120"/>
  <c r="AI169" i="121"/>
  <c r="AI76" i="121"/>
  <c r="AI91" i="121"/>
  <c r="AI58" i="121"/>
  <c r="AI158" i="122"/>
  <c r="AI143" i="122"/>
  <c r="AI80" i="122"/>
  <c r="AI58" i="122"/>
  <c r="AI52" i="122"/>
  <c r="AI34" i="122"/>
  <c r="AI153" i="123"/>
  <c r="AI131" i="123"/>
  <c r="AI45" i="123"/>
  <c r="AI87" i="123"/>
  <c r="AI170" i="125"/>
  <c r="AI151" i="125"/>
  <c r="AI121" i="125"/>
  <c r="AI113" i="125"/>
  <c r="AI92" i="125"/>
  <c r="AI52" i="125"/>
  <c r="AI48" i="125"/>
  <c r="AI42" i="125"/>
  <c r="AI189" i="126"/>
  <c r="AI181" i="126"/>
  <c r="AI171" i="126"/>
  <c r="AI163" i="126"/>
  <c r="AI152" i="126"/>
  <c r="AI145" i="126"/>
  <c r="AI148" i="126"/>
  <c r="AI113" i="126"/>
  <c r="AI86" i="126"/>
  <c r="AI185" i="127"/>
  <c r="AI177" i="127"/>
  <c r="AI125" i="127"/>
  <c r="AI144" i="127"/>
  <c r="AI97" i="127"/>
  <c r="AI74" i="127"/>
  <c r="AI129" i="127"/>
  <c r="AI68" i="127"/>
  <c r="AI117" i="128"/>
  <c r="AI144" i="128"/>
  <c r="AI128" i="128"/>
  <c r="AI67" i="128"/>
  <c r="AI63" i="128"/>
  <c r="AI59" i="128"/>
  <c r="AI43" i="128"/>
  <c r="AI28" i="128"/>
  <c r="AI61" i="128"/>
  <c r="AI51" i="128"/>
  <c r="AI32" i="128"/>
  <c r="AI146" i="129"/>
  <c r="AI168" i="129"/>
  <c r="AI160" i="129"/>
  <c r="AI158" i="129"/>
  <c r="AI96" i="129"/>
  <c r="AI87" i="129"/>
  <c r="AI79" i="129"/>
  <c r="AI41" i="129"/>
  <c r="AI111" i="129"/>
  <c r="AI36" i="129"/>
  <c r="AI46" i="129"/>
  <c r="AI73" i="129"/>
  <c r="AI161" i="130"/>
  <c r="AI137" i="130"/>
  <c r="AI129" i="130"/>
  <c r="AI100" i="130"/>
  <c r="AI109" i="130"/>
  <c r="AI81" i="130"/>
  <c r="AI63" i="130"/>
  <c r="AI47" i="130"/>
  <c r="AI76" i="130"/>
  <c r="AI32" i="130"/>
  <c r="AI147" i="131"/>
  <c r="AI145" i="131"/>
  <c r="AI128" i="131"/>
  <c r="AI131" i="131"/>
  <c r="AI57" i="131"/>
  <c r="AI47" i="131"/>
  <c r="AI29" i="131"/>
  <c r="AI102" i="131"/>
  <c r="AI138" i="132"/>
  <c r="AI120" i="132"/>
  <c r="AI116" i="132"/>
  <c r="AI112" i="132"/>
  <c r="AI98" i="132"/>
  <c r="AI90" i="132"/>
  <c r="AI81" i="132"/>
  <c r="AI67" i="132"/>
  <c r="AI77" i="132"/>
  <c r="AI163" i="132"/>
  <c r="AI176" i="133"/>
  <c r="AI151" i="133"/>
  <c r="AI160" i="133"/>
  <c r="AI124" i="133"/>
  <c r="AI94" i="133"/>
  <c r="AI107" i="133"/>
  <c r="AI92" i="133"/>
  <c r="AI100" i="133"/>
  <c r="AI56" i="133"/>
  <c r="AI171" i="134"/>
  <c r="AI167" i="134"/>
  <c r="AI163" i="134"/>
  <c r="AI124" i="134"/>
  <c r="AI91" i="134"/>
  <c r="AI77" i="134"/>
  <c r="AI113" i="133"/>
  <c r="AI141" i="133"/>
  <c r="AI86" i="132"/>
  <c r="AI126" i="131"/>
  <c r="AI83" i="131"/>
  <c r="AI40" i="132"/>
  <c r="AI27" i="132"/>
  <c r="AI110" i="131"/>
  <c r="AI58" i="131"/>
  <c r="AI188" i="130"/>
  <c r="AI164" i="130"/>
  <c r="AI119" i="130"/>
  <c r="AI181" i="129"/>
  <c r="AI153" i="128"/>
  <c r="AI96" i="127"/>
  <c r="AI176" i="127"/>
  <c r="AI131" i="126"/>
  <c r="AI107" i="126"/>
  <c r="AI32" i="123"/>
  <c r="AI189" i="121"/>
  <c r="AI100" i="121"/>
  <c r="AI48" i="121"/>
  <c r="AI179" i="120"/>
  <c r="AI172" i="120"/>
  <c r="AI109" i="119"/>
  <c r="AI187" i="119"/>
  <c r="AI45" i="118"/>
  <c r="AI23" i="118"/>
  <c r="AI125" i="118"/>
  <c r="AI179" i="117"/>
  <c r="AI125" i="117"/>
  <c r="AI32" i="117"/>
  <c r="AI43" i="115"/>
  <c r="AI165" i="114"/>
  <c r="AI57" i="114"/>
  <c r="AI47" i="113"/>
  <c r="AI39" i="113"/>
  <c r="AI186" i="113"/>
  <c r="AI29" i="112"/>
  <c r="AI58" i="111"/>
  <c r="AI171" i="110"/>
  <c r="AI22" i="110"/>
  <c r="AI92" i="109"/>
  <c r="AI36" i="109"/>
  <c r="AI28" i="109"/>
  <c r="AI68" i="107"/>
  <c r="AI30" i="107"/>
  <c r="AI134" i="108"/>
  <c r="AI160" i="112"/>
  <c r="AI133" i="111"/>
  <c r="AI119" i="111"/>
  <c r="AI34" i="111"/>
  <c r="AI147" i="110"/>
  <c r="AI132" i="106"/>
  <c r="AI100" i="105"/>
  <c r="AI90" i="102"/>
  <c r="AI94" i="102"/>
  <c r="AI179" i="103"/>
  <c r="AI98" i="102"/>
  <c r="AI165" i="101"/>
  <c r="AI143" i="99"/>
  <c r="AI108" i="101"/>
  <c r="AI116" i="99"/>
  <c r="AI134" i="95"/>
  <c r="AI61" i="98"/>
  <c r="AI135" i="111"/>
  <c r="AI188" i="128"/>
  <c r="AI182" i="128"/>
  <c r="AI44" i="132"/>
  <c r="AI185" i="95"/>
  <c r="AI79" i="95"/>
  <c r="AI136" i="96"/>
  <c r="AI153" i="97"/>
  <c r="AI121" i="97"/>
  <c r="AI94" i="98"/>
  <c r="AI22" i="98"/>
  <c r="AI83" i="98"/>
  <c r="AI86" i="98"/>
  <c r="AI119" i="100"/>
  <c r="AI101" i="100"/>
  <c r="AI145" i="101"/>
  <c r="AI110" i="101"/>
  <c r="AI93" i="101"/>
  <c r="AI134" i="101"/>
  <c r="AI144" i="103"/>
  <c r="AI108" i="103"/>
  <c r="AI142" i="103"/>
  <c r="AI99" i="104"/>
  <c r="AI91" i="104"/>
  <c r="AI186" i="105"/>
  <c r="AI176" i="105"/>
  <c r="AI169" i="106"/>
  <c r="AI152" i="106"/>
  <c r="AI166" i="106"/>
  <c r="AI149" i="106"/>
  <c r="AI159" i="106"/>
  <c r="AI76" i="106"/>
  <c r="AI61" i="106"/>
  <c r="AI34" i="106"/>
  <c r="AI35" i="106"/>
  <c r="AI112" i="108"/>
  <c r="AI104" i="108"/>
  <c r="AI91" i="108"/>
  <c r="AI78" i="108"/>
  <c r="AI175" i="107"/>
  <c r="AI160" i="107"/>
  <c r="AI159" i="107"/>
  <c r="AI87" i="107"/>
  <c r="AI137" i="107"/>
  <c r="AI98" i="107"/>
  <c r="AI53" i="107"/>
  <c r="AI179" i="109"/>
  <c r="AI137" i="109"/>
  <c r="AI130" i="109"/>
  <c r="AI45" i="109"/>
  <c r="AI152" i="110"/>
  <c r="AI61" i="110"/>
  <c r="AI50" i="110"/>
  <c r="AI42" i="110"/>
  <c r="AI150" i="111"/>
  <c r="AI120" i="111"/>
  <c r="AI125" i="111"/>
  <c r="AI69" i="111"/>
  <c r="AI41" i="112"/>
  <c r="AI165" i="112"/>
  <c r="AI130" i="113"/>
  <c r="AI104" i="113"/>
  <c r="AI143" i="113"/>
  <c r="AI82" i="113"/>
  <c r="AI66" i="113"/>
  <c r="AI48" i="113"/>
  <c r="AI34" i="113"/>
  <c r="AI108" i="114"/>
  <c r="AI99" i="114"/>
  <c r="AI91" i="114"/>
  <c r="AI63" i="114"/>
  <c r="AI154" i="115"/>
  <c r="AI22" i="115"/>
  <c r="AI24" i="115"/>
  <c r="AI30" i="115"/>
  <c r="AI57" i="115"/>
  <c r="AI155" i="116"/>
  <c r="AI130" i="116"/>
  <c r="AI143" i="116"/>
  <c r="AI133" i="116"/>
  <c r="AI114" i="116"/>
  <c r="AI58" i="116"/>
  <c r="AI99" i="117"/>
  <c r="AI96" i="117"/>
  <c r="AI80" i="117"/>
  <c r="AI93" i="117"/>
  <c r="AI48" i="117"/>
  <c r="AI29" i="117"/>
  <c r="AI181" i="118"/>
  <c r="AI115" i="118"/>
  <c r="AI154" i="118"/>
  <c r="AI141" i="118"/>
  <c r="AI134" i="118"/>
  <c r="AI127" i="118"/>
  <c r="AI114" i="118"/>
  <c r="AI102" i="118"/>
  <c r="AI94" i="118"/>
  <c r="AI99" i="118"/>
  <c r="AI77" i="118"/>
  <c r="AI59" i="118"/>
  <c r="AI46" i="118"/>
  <c r="AI184" i="119"/>
  <c r="AI176" i="119"/>
  <c r="AI172" i="119"/>
  <c r="AI150" i="119"/>
  <c r="AI98" i="119"/>
  <c r="AI69" i="119"/>
  <c r="AI85" i="119"/>
  <c r="AI159" i="120"/>
  <c r="AI154" i="120"/>
  <c r="AI127" i="120"/>
  <c r="AI91" i="120"/>
  <c r="AI76" i="120"/>
  <c r="AI97" i="120"/>
  <c r="AI27" i="120"/>
  <c r="AI184" i="121"/>
  <c r="AI176" i="121"/>
  <c r="AI124" i="121"/>
  <c r="AI118" i="121"/>
  <c r="AI138" i="121"/>
  <c r="AI145" i="121"/>
  <c r="AI45" i="121"/>
  <c r="AI95" i="122"/>
  <c r="AI83" i="122"/>
  <c r="AI75" i="122"/>
  <c r="AI65" i="122"/>
  <c r="AI43" i="122"/>
  <c r="AI33" i="122"/>
  <c r="AI159" i="123"/>
  <c r="AI149" i="123"/>
  <c r="AI116" i="123"/>
  <c r="AI167" i="123"/>
  <c r="AI118" i="123"/>
  <c r="AI99" i="123"/>
  <c r="AI81" i="123"/>
  <c r="AI73" i="123"/>
  <c r="AI53" i="123"/>
  <c r="AI40" i="123"/>
  <c r="AI109" i="123"/>
  <c r="AI65" i="123"/>
  <c r="AI168" i="125"/>
  <c r="AI111" i="125"/>
  <c r="AI96" i="125"/>
  <c r="AI134" i="125"/>
  <c r="AI78" i="125"/>
  <c r="AI68" i="125"/>
  <c r="AI107" i="125"/>
  <c r="AI101" i="125"/>
  <c r="AI97" i="125"/>
  <c r="AI46" i="125"/>
  <c r="AI35" i="125"/>
  <c r="AI29" i="125"/>
  <c r="AI169" i="126"/>
  <c r="AI161" i="126"/>
  <c r="AI125" i="126"/>
  <c r="AI110" i="126"/>
  <c r="AI100" i="126"/>
  <c r="AI75" i="126"/>
  <c r="AI183" i="127"/>
  <c r="AI167" i="127"/>
  <c r="AI159" i="127"/>
  <c r="AI151" i="127"/>
  <c r="AI149" i="127"/>
  <c r="AI83" i="127"/>
  <c r="AI75" i="127"/>
  <c r="AI60" i="127"/>
  <c r="AI50" i="127"/>
  <c r="AI42" i="127"/>
  <c r="AI103" i="127"/>
  <c r="AI73" i="127"/>
  <c r="AI69" i="127"/>
  <c r="AI79" i="127"/>
  <c r="AI184" i="128"/>
  <c r="AI159" i="128"/>
  <c r="AI142" i="128"/>
  <c r="AI133" i="128"/>
  <c r="AI127" i="128"/>
  <c r="AI75" i="128"/>
  <c r="AI99" i="128"/>
  <c r="AI91" i="128"/>
  <c r="AI70" i="128"/>
  <c r="AI65" i="128"/>
  <c r="AI171" i="129"/>
  <c r="AI136" i="129"/>
  <c r="AI128" i="129"/>
  <c r="AI94" i="129"/>
  <c r="AI85" i="129"/>
  <c r="AI77" i="129"/>
  <c r="AI28" i="129"/>
  <c r="AI151" i="130"/>
  <c r="AI187" i="130"/>
  <c r="AI179" i="130"/>
  <c r="AI169" i="130"/>
  <c r="AI160" i="130"/>
  <c r="AI135" i="130"/>
  <c r="AI127" i="130"/>
  <c r="AI110" i="130"/>
  <c r="AI112" i="130"/>
  <c r="AI79" i="130"/>
  <c r="AI69" i="130"/>
  <c r="AI45" i="130"/>
  <c r="AI92" i="130"/>
  <c r="AI50" i="130"/>
  <c r="AI42" i="130"/>
  <c r="AI34" i="130"/>
  <c r="AI26" i="130"/>
  <c r="AI184" i="131"/>
  <c r="AI163" i="131"/>
  <c r="AI186" i="131"/>
  <c r="AI178" i="131"/>
  <c r="AI127" i="131"/>
  <c r="AI117" i="131"/>
  <c r="AI53" i="131"/>
  <c r="AI45" i="131"/>
  <c r="AI93" i="131"/>
  <c r="AI170" i="132"/>
  <c r="AI178" i="132"/>
  <c r="AI184" i="132"/>
  <c r="AI182" i="133"/>
  <c r="AI187" i="133"/>
  <c r="AI117" i="133"/>
  <c r="AI102" i="133"/>
  <c r="AI166" i="133"/>
  <c r="AI51" i="133"/>
  <c r="AI43" i="133"/>
  <c r="AI86" i="133"/>
  <c r="AI166" i="134"/>
  <c r="AI142" i="134"/>
  <c r="AI150" i="134"/>
  <c r="AI131" i="134"/>
  <c r="AI114" i="134"/>
  <c r="AI110" i="134"/>
  <c r="AI133" i="134"/>
  <c r="AI126" i="134"/>
  <c r="AI95" i="134"/>
  <c r="AI170" i="134"/>
  <c r="AI148" i="134"/>
  <c r="AI179" i="134"/>
  <c r="AI80" i="134"/>
  <c r="AI68" i="134"/>
  <c r="AI113" i="134"/>
  <c r="AI109" i="134"/>
  <c r="AI67" i="134"/>
  <c r="AI30" i="134"/>
  <c r="AI46" i="134"/>
  <c r="AI33" i="134"/>
  <c r="AI26" i="134"/>
  <c r="AI135" i="133"/>
  <c r="AI95" i="133"/>
  <c r="AI40" i="133"/>
  <c r="AI60" i="132"/>
  <c r="AI176" i="132"/>
  <c r="AI167" i="132"/>
  <c r="AI78" i="132"/>
  <c r="AI41" i="132"/>
  <c r="AI93" i="132"/>
  <c r="AI47" i="132"/>
  <c r="AI24" i="132"/>
  <c r="AI57" i="132"/>
  <c r="AI43" i="132"/>
  <c r="AI181" i="131"/>
  <c r="AI179" i="131"/>
  <c r="AI189" i="131"/>
  <c r="AI169" i="131"/>
  <c r="AI142" i="131"/>
  <c r="AI130" i="131"/>
  <c r="AI36" i="131"/>
  <c r="AI176" i="130"/>
  <c r="AI115" i="130"/>
  <c r="AI26" i="131"/>
  <c r="AI178" i="130"/>
  <c r="AI136" i="130"/>
  <c r="AI134" i="130"/>
  <c r="AI128" i="130"/>
  <c r="AI126" i="130"/>
  <c r="AI120" i="130"/>
  <c r="AI117" i="130"/>
  <c r="AI114" i="129"/>
  <c r="AI99" i="129"/>
  <c r="AI149" i="128"/>
  <c r="AI82" i="128"/>
  <c r="AI148" i="127"/>
  <c r="AI43" i="126"/>
  <c r="AI28" i="126"/>
  <c r="AI184" i="123"/>
  <c r="AI68" i="123"/>
  <c r="AI87" i="121"/>
  <c r="AI26" i="120"/>
  <c r="AI40" i="120"/>
  <c r="AI79" i="119"/>
  <c r="AI186" i="118"/>
  <c r="AI178" i="118"/>
  <c r="AI165" i="117"/>
  <c r="AI35" i="120"/>
  <c r="AI183" i="119"/>
  <c r="AI64" i="118"/>
  <c r="AI175" i="117"/>
  <c r="AI151" i="117"/>
  <c r="AI95" i="117"/>
  <c r="AI115" i="116"/>
  <c r="AI182" i="113"/>
  <c r="AI45" i="113"/>
  <c r="AI108" i="116"/>
  <c r="AI36" i="115"/>
  <c r="AI92" i="112"/>
  <c r="AI50" i="112"/>
  <c r="AI137" i="111"/>
  <c r="AI117" i="111"/>
  <c r="AI36" i="108"/>
  <c r="AI28" i="108"/>
  <c r="AI166" i="105"/>
  <c r="AI45" i="112"/>
  <c r="AI188" i="111"/>
  <c r="AI62" i="111"/>
  <c r="AI183" i="110"/>
  <c r="AI169" i="109"/>
  <c r="AI153" i="109"/>
  <c r="AI119" i="105"/>
  <c r="AI51" i="105"/>
  <c r="AI114" i="103"/>
  <c r="AI69" i="101"/>
  <c r="AI80" i="99"/>
  <c r="AI64" i="100"/>
  <c r="AI170" i="98"/>
  <c r="AI145" i="96"/>
  <c r="AI78" i="131"/>
  <c r="AI56" i="115"/>
  <c r="AI153" i="116"/>
  <c r="AI159" i="117"/>
  <c r="AI100" i="118"/>
  <c r="AI90" i="118"/>
  <c r="AI145" i="119"/>
  <c r="AI66" i="119"/>
  <c r="AI58" i="119"/>
  <c r="AI78" i="119"/>
  <c r="AI141" i="123"/>
  <c r="AI59" i="123"/>
  <c r="AI160" i="125"/>
  <c r="AI138" i="126"/>
  <c r="AI102" i="130"/>
  <c r="AI149" i="133"/>
  <c r="AI58" i="133"/>
  <c r="AI49" i="133"/>
  <c r="AI41" i="133"/>
  <c r="AI78" i="133"/>
  <c r="AI73" i="133"/>
  <c r="AI47" i="133"/>
  <c r="AI153" i="134"/>
  <c r="AI141" i="134"/>
  <c r="AI101" i="134"/>
  <c r="AI102" i="134"/>
  <c r="AI51" i="132"/>
  <c r="AI64" i="132"/>
  <c r="AI144" i="129"/>
  <c r="AI45" i="127"/>
  <c r="AI34" i="127"/>
  <c r="AI78" i="128"/>
  <c r="AI84" i="128"/>
  <c r="AI129" i="126"/>
  <c r="AI179" i="125"/>
  <c r="AI94" i="123"/>
  <c r="AI93" i="126"/>
  <c r="AI40" i="126"/>
  <c r="AI187" i="125"/>
  <c r="AI148" i="125"/>
  <c r="AI175" i="123"/>
  <c r="AI28" i="121"/>
  <c r="AI100" i="120"/>
  <c r="AI25" i="120"/>
  <c r="AI41" i="119"/>
  <c r="AI42" i="120"/>
  <c r="AI155" i="114"/>
  <c r="AI128" i="113"/>
  <c r="AI39" i="110"/>
  <c r="AI31" i="110"/>
  <c r="AI100" i="109"/>
  <c r="AI163" i="103"/>
  <c r="AI67" i="102"/>
  <c r="AI53" i="102"/>
  <c r="AI65" i="101"/>
  <c r="AI180" i="100"/>
  <c r="AI170" i="100"/>
  <c r="AI48" i="99"/>
  <c r="AI112" i="101"/>
  <c r="AI68" i="100"/>
  <c r="AI67" i="97"/>
  <c r="AI49" i="97"/>
  <c r="AI87" i="101"/>
  <c r="AI136" i="95"/>
  <c r="AI75" i="101"/>
  <c r="AI129" i="96"/>
  <c r="AI82" i="98"/>
  <c r="AI118" i="95"/>
  <c r="AI114" i="95"/>
  <c r="AI48" i="96"/>
  <c r="AI145" i="97"/>
  <c r="AI175" i="98"/>
  <c r="AI39" i="99"/>
  <c r="AI65" i="100"/>
  <c r="AI175" i="101"/>
  <c r="AI51" i="103"/>
  <c r="AI100" i="103"/>
  <c r="AI46" i="104"/>
  <c r="AI87" i="105"/>
  <c r="AI97" i="107"/>
  <c r="AI177" i="95"/>
  <c r="AI167" i="95"/>
  <c r="AI159" i="95"/>
  <c r="AI90" i="95"/>
  <c r="AI99" i="95"/>
  <c r="AI91" i="95"/>
  <c r="AI22" i="96"/>
  <c r="AI121" i="96"/>
  <c r="AI68" i="96"/>
  <c r="AI161" i="97"/>
  <c r="AI94" i="97"/>
  <c r="AI104" i="97"/>
  <c r="AI189" i="98"/>
  <c r="AI181" i="98"/>
  <c r="AI148" i="98"/>
  <c r="AI159" i="99"/>
  <c r="AI73" i="99"/>
  <c r="AI65" i="99"/>
  <c r="AI114" i="100"/>
  <c r="AI109" i="100"/>
  <c r="AI91" i="100"/>
  <c r="AI103" i="100"/>
  <c r="AI159" i="101"/>
  <c r="AI178" i="102"/>
  <c r="AI141" i="102"/>
  <c r="AI153" i="103"/>
  <c r="AI119" i="103"/>
  <c r="AI111" i="103"/>
  <c r="AI109" i="104"/>
  <c r="AI26" i="104"/>
  <c r="AI107" i="105"/>
  <c r="AI60" i="105"/>
  <c r="AI86" i="105"/>
  <c r="AI78" i="105"/>
  <c r="AI167" i="106"/>
  <c r="AI110" i="108"/>
  <c r="AI138" i="107"/>
  <c r="AI146" i="107"/>
  <c r="AI59" i="107"/>
  <c r="AI65" i="107"/>
  <c r="AI101" i="107"/>
  <c r="AI161" i="109"/>
  <c r="AI119" i="109"/>
  <c r="AI138" i="109"/>
  <c r="AI113" i="109"/>
  <c r="AI108" i="109"/>
  <c r="AI22" i="109"/>
  <c r="AI168" i="110"/>
  <c r="AI79" i="110"/>
  <c r="AI158" i="111"/>
  <c r="AI83" i="111"/>
  <c r="AI159" i="112"/>
  <c r="AI142" i="112"/>
  <c r="AI86" i="113"/>
  <c r="AI149" i="114"/>
  <c r="AI138" i="115"/>
  <c r="AI136" i="115"/>
  <c r="AI134" i="115"/>
  <c r="AI132" i="115"/>
  <c r="AI130" i="115"/>
  <c r="AI128" i="115"/>
  <c r="AI126" i="115"/>
  <c r="AI124" i="115"/>
  <c r="AI97" i="115"/>
  <c r="AI87" i="115"/>
  <c r="AI85" i="115"/>
  <c r="AI83" i="115"/>
  <c r="AI81" i="115"/>
  <c r="AI85" i="116"/>
  <c r="AI81" i="116"/>
  <c r="AI77" i="116"/>
  <c r="AI76" i="116"/>
  <c r="AI188" i="117"/>
  <c r="AI186" i="117"/>
  <c r="AI184" i="117"/>
  <c r="AI182" i="117"/>
  <c r="AI41" i="117"/>
  <c r="AI96" i="118"/>
  <c r="AI76" i="119"/>
  <c r="AI90" i="119"/>
  <c r="AI77" i="119"/>
  <c r="AI65" i="119"/>
  <c r="AI61" i="119"/>
  <c r="AI57" i="119"/>
  <c r="AI51" i="119"/>
  <c r="AI124" i="120"/>
  <c r="AI103" i="120"/>
  <c r="AI147" i="120"/>
  <c r="AI165" i="121"/>
  <c r="AI144" i="121"/>
  <c r="AI103" i="121"/>
  <c r="AI138" i="122"/>
  <c r="AI130" i="122"/>
  <c r="AI114" i="123"/>
  <c r="AI144" i="123"/>
  <c r="AI128" i="123"/>
  <c r="AI33" i="123"/>
  <c r="AI25" i="123"/>
  <c r="AI102" i="123"/>
  <c r="AI77" i="125"/>
  <c r="AI115" i="125"/>
  <c r="AI84" i="125"/>
  <c r="AI60" i="125"/>
  <c r="AI126" i="126"/>
  <c r="AI158" i="126"/>
  <c r="AI67" i="126"/>
  <c r="AI171" i="127"/>
  <c r="AI158" i="128"/>
  <c r="AI160" i="128"/>
  <c r="AI107" i="128"/>
  <c r="AI97" i="129"/>
  <c r="AI57" i="129"/>
  <c r="AI143" i="130"/>
  <c r="AI146" i="130"/>
  <c r="AI73" i="130"/>
  <c r="AI99" i="130"/>
  <c r="AI84" i="130"/>
  <c r="AI66" i="130"/>
  <c r="AI58" i="130"/>
  <c r="AI48" i="130"/>
  <c r="AI30" i="130"/>
  <c r="AI180" i="131"/>
  <c r="AI167" i="131"/>
  <c r="AI159" i="131"/>
  <c r="AI164" i="131"/>
  <c r="AI182" i="131"/>
  <c r="AI132" i="131"/>
  <c r="AI124" i="131"/>
  <c r="AI115" i="131"/>
  <c r="AI107" i="131"/>
  <c r="AI59" i="131"/>
  <c r="AI49" i="131"/>
  <c r="AI97" i="131"/>
  <c r="AI188" i="132"/>
  <c r="AI149" i="132"/>
  <c r="AI144" i="132"/>
  <c r="AI131" i="132"/>
  <c r="AI126" i="132"/>
  <c r="AI66" i="132"/>
  <c r="AI91" i="132"/>
  <c r="AI85" i="132"/>
  <c r="AI146" i="132"/>
  <c r="AI146" i="133"/>
  <c r="AI175" i="133"/>
  <c r="AI148" i="133"/>
  <c r="AI131" i="133"/>
  <c r="AI97" i="133"/>
  <c r="AI84" i="133"/>
  <c r="AI158" i="133"/>
  <c r="AI90" i="133"/>
  <c r="AI64" i="133"/>
  <c r="AI143" i="133"/>
  <c r="AI67" i="133"/>
  <c r="AI60" i="133"/>
  <c r="AI189" i="134"/>
  <c r="AI185" i="134"/>
  <c r="AI146" i="134"/>
  <c r="AI99" i="134"/>
  <c r="AI143" i="134"/>
  <c r="AI116" i="134"/>
  <c r="AI112" i="134"/>
  <c r="AI108" i="134"/>
  <c r="AI90" i="134"/>
  <c r="AI86" i="134"/>
  <c r="AI81" i="134"/>
  <c r="AI94" i="134"/>
  <c r="AI85" i="134"/>
  <c r="AI53" i="133"/>
  <c r="AI23" i="133"/>
  <c r="AI42" i="134"/>
  <c r="AI45" i="133"/>
  <c r="AI101" i="132"/>
  <c r="AI175" i="132"/>
  <c r="AI103" i="131"/>
  <c r="AI60" i="131"/>
  <c r="AI44" i="131"/>
  <c r="AI78" i="127"/>
  <c r="AI25" i="127"/>
  <c r="AI112" i="128"/>
  <c r="AI24" i="128"/>
  <c r="AI152" i="125"/>
  <c r="AI183" i="123"/>
  <c r="AI129" i="123"/>
  <c r="AI86" i="123"/>
  <c r="AI70" i="123"/>
  <c r="AI108" i="122"/>
  <c r="AI44" i="121"/>
  <c r="AI137" i="121"/>
  <c r="AI70" i="121"/>
  <c r="AI36" i="121"/>
  <c r="AI183" i="120"/>
  <c r="AI93" i="120"/>
  <c r="AI70" i="120"/>
  <c r="AI161" i="119"/>
  <c r="AI52" i="120"/>
  <c r="AI29" i="119"/>
  <c r="AI144" i="117"/>
  <c r="AI94" i="117"/>
  <c r="AI183" i="116"/>
  <c r="AI56" i="118"/>
  <c r="AI146" i="115"/>
  <c r="AI136" i="113"/>
  <c r="AI78" i="113"/>
  <c r="AI187" i="114"/>
  <c r="AI74" i="114"/>
  <c r="AI93" i="113"/>
  <c r="AI33" i="112"/>
  <c r="AI25" i="112"/>
  <c r="AI151" i="111"/>
  <c r="AI32" i="109"/>
  <c r="AI24" i="109"/>
  <c r="AI22" i="107"/>
  <c r="AI132" i="108"/>
  <c r="AI187" i="105"/>
  <c r="AI23" i="110"/>
  <c r="AI30" i="108"/>
  <c r="AI187" i="104"/>
  <c r="AI187" i="103"/>
  <c r="AI171" i="103"/>
  <c r="AI187" i="102"/>
  <c r="AI171" i="102"/>
  <c r="AI57" i="104"/>
  <c r="AI183" i="103"/>
  <c r="AI167" i="103"/>
  <c r="AI183" i="102"/>
  <c r="AI167" i="102"/>
  <c r="AI149" i="102"/>
  <c r="AI163" i="102"/>
  <c r="AI63" i="102"/>
  <c r="AI47" i="102"/>
  <c r="AI43" i="102"/>
  <c r="AI39" i="102"/>
  <c r="AI33" i="102"/>
  <c r="AI102" i="102"/>
  <c r="AI188" i="100"/>
  <c r="AI110" i="96"/>
  <c r="AI176" i="95"/>
  <c r="AI32" i="99"/>
  <c r="AI142" i="95"/>
  <c r="AI76" i="96"/>
  <c r="AI137" i="98"/>
  <c r="AI110" i="95"/>
  <c r="AI183" i="98"/>
  <c r="AI155" i="103"/>
  <c r="AI80" i="103"/>
  <c r="AI57" i="103"/>
  <c r="AI43" i="103"/>
  <c r="AI100" i="113"/>
  <c r="AI141" i="95"/>
  <c r="AI116" i="95"/>
  <c r="AI104" i="95"/>
  <c r="AI141" i="96"/>
  <c r="AI119" i="96"/>
  <c r="AI144" i="96"/>
  <c r="AI125" i="96"/>
  <c r="AI66" i="96"/>
  <c r="AI40" i="96"/>
  <c r="AI151" i="97"/>
  <c r="AI92" i="97"/>
  <c r="AI93" i="100"/>
  <c r="AI158" i="102"/>
  <c r="AI144" i="102"/>
  <c r="AI134" i="102"/>
  <c r="AI126" i="102"/>
  <c r="AI151" i="103"/>
  <c r="AI160" i="103"/>
  <c r="AI136" i="103"/>
  <c r="AI107" i="103"/>
  <c r="AI116" i="103"/>
  <c r="AI104" i="103"/>
  <c r="AI96" i="103"/>
  <c r="AI158" i="104"/>
  <c r="AI121" i="104"/>
  <c r="AI50" i="104"/>
  <c r="AI32" i="104"/>
  <c r="AI146" i="105"/>
  <c r="AI165" i="106"/>
  <c r="AI116" i="106"/>
  <c r="AI33" i="106"/>
  <c r="AI25" i="106"/>
  <c r="AI116" i="108"/>
  <c r="AI101" i="108"/>
  <c r="AI136" i="107"/>
  <c r="AI165" i="109"/>
  <c r="AI142" i="109"/>
  <c r="AI116" i="109"/>
  <c r="AI135" i="109"/>
  <c r="AI53" i="110"/>
  <c r="AI67" i="111"/>
  <c r="AI59" i="111"/>
  <c r="AI119" i="112"/>
  <c r="AI96" i="113"/>
  <c r="AI135" i="113"/>
  <c r="AI100" i="114"/>
  <c r="AI52" i="114"/>
  <c r="AI44" i="114"/>
  <c r="AI69" i="114"/>
  <c r="AI61" i="114"/>
  <c r="AI147" i="115"/>
  <c r="AI52" i="115"/>
  <c r="AI47" i="116"/>
  <c r="AI121" i="117"/>
  <c r="AI86" i="117"/>
  <c r="AI87" i="117"/>
  <c r="AI98" i="118"/>
  <c r="AI92" i="118"/>
  <c r="AI84" i="118"/>
  <c r="AI81" i="118"/>
  <c r="AI69" i="118"/>
  <c r="AI51" i="118"/>
  <c r="AI118" i="119"/>
  <c r="AI64" i="119"/>
  <c r="AI56" i="119"/>
  <c r="AI141" i="120"/>
  <c r="AI109" i="120"/>
  <c r="AI109" i="122"/>
  <c r="AI74" i="125"/>
  <c r="AI81" i="126"/>
  <c r="AI69" i="126"/>
  <c r="AI83" i="126"/>
  <c r="AI161" i="127"/>
  <c r="AI165" i="127"/>
  <c r="AI172" i="128"/>
  <c r="AI154" i="128"/>
  <c r="AI68" i="128"/>
  <c r="AI60" i="128"/>
  <c r="AI138" i="129"/>
  <c r="AI130" i="129"/>
  <c r="AI107" i="129"/>
  <c r="AI165" i="130"/>
  <c r="AI113" i="130"/>
  <c r="AI53" i="130"/>
  <c r="AI74" i="130"/>
  <c r="AI56" i="130"/>
  <c r="AI24" i="130"/>
  <c r="AI158" i="131"/>
  <c r="AI137" i="131"/>
  <c r="AI100" i="131"/>
  <c r="AI94" i="131"/>
  <c r="AI39" i="131"/>
  <c r="AI104" i="131"/>
  <c r="AI166" i="132"/>
  <c r="AI118" i="132"/>
  <c r="AI114" i="132"/>
  <c r="AI108" i="132"/>
  <c r="AI102" i="132"/>
  <c r="AI94" i="132"/>
  <c r="AI179" i="133"/>
  <c r="AI99" i="133"/>
  <c r="AI61" i="133"/>
  <c r="AI81" i="133"/>
  <c r="AI82" i="133"/>
  <c r="AI85" i="133"/>
  <c r="AI159" i="134"/>
  <c r="AI149" i="134"/>
  <c r="AI161" i="134"/>
  <c r="AI155" i="134"/>
  <c r="AI151" i="134"/>
  <c r="AI147" i="134"/>
  <c r="AI135" i="134"/>
  <c r="AI125" i="134"/>
  <c r="AI104" i="134"/>
  <c r="AI96" i="134"/>
  <c r="AI97" i="134"/>
  <c r="AI98" i="134"/>
  <c r="AI84" i="134"/>
  <c r="AI165" i="132"/>
  <c r="AI75" i="132"/>
  <c r="AI59" i="132"/>
  <c r="AI48" i="132"/>
  <c r="AI97" i="132"/>
  <c r="AI34" i="132"/>
  <c r="AI26" i="132"/>
  <c r="AI22" i="132"/>
  <c r="AI30" i="132"/>
  <c r="AI34" i="131"/>
  <c r="AI186" i="130"/>
  <c r="AI187" i="129"/>
  <c r="AI179" i="129"/>
  <c r="AI183" i="129"/>
  <c r="AI82" i="129"/>
  <c r="AI74" i="129"/>
  <c r="AI27" i="129"/>
  <c r="AI25" i="129"/>
  <c r="AI33" i="127"/>
  <c r="AI98" i="128"/>
  <c r="AI135" i="128"/>
  <c r="AI26" i="128"/>
  <c r="AI110" i="127"/>
  <c r="AI36" i="126"/>
  <c r="AI187" i="122"/>
  <c r="AI85" i="121"/>
  <c r="AI31" i="118"/>
  <c r="AI187" i="116"/>
  <c r="AI179" i="116"/>
  <c r="AI163" i="119"/>
  <c r="AI175" i="116"/>
  <c r="AI133" i="114"/>
  <c r="AI80" i="114"/>
  <c r="AI56" i="116"/>
  <c r="AI35" i="112"/>
  <c r="AI27" i="112"/>
  <c r="AI110" i="109"/>
  <c r="AI177" i="112"/>
  <c r="AI153" i="102"/>
  <c r="AI165" i="105"/>
  <c r="AI148" i="104"/>
  <c r="AI79" i="102"/>
  <c r="AI185" i="100"/>
  <c r="AI59" i="102"/>
  <c r="AI79" i="101"/>
  <c r="AI91" i="101"/>
  <c r="AI47" i="98"/>
  <c r="AI43" i="98"/>
  <c r="AI60" i="100"/>
  <c r="AI41" i="96"/>
  <c r="AI185" i="108"/>
  <c r="AI177" i="108"/>
  <c r="AI167" i="108"/>
  <c r="AI159" i="108"/>
  <c r="AI99" i="108"/>
  <c r="AI95" i="109"/>
  <c r="AI131" i="109"/>
  <c r="AI87" i="109"/>
  <c r="AI109" i="111"/>
  <c r="AI108" i="113"/>
  <c r="AI104" i="114"/>
  <c r="AI90" i="117"/>
  <c r="AI101" i="121"/>
  <c r="AI110" i="121"/>
  <c r="AI60" i="121"/>
  <c r="AI62" i="125"/>
  <c r="AI153" i="129"/>
  <c r="AI145" i="129"/>
  <c r="AI148" i="130"/>
  <c r="AI154" i="130"/>
  <c r="AI145" i="132"/>
  <c r="AI183" i="133"/>
  <c r="AI63" i="134"/>
  <c r="AI56" i="132"/>
  <c r="AI187" i="131"/>
  <c r="AI48" i="126"/>
  <c r="AI79" i="120"/>
  <c r="AI90" i="115"/>
  <c r="AI28" i="114"/>
  <c r="AI132" i="104"/>
  <c r="AI29" i="105"/>
  <c r="AI47" i="105"/>
  <c r="AI33" i="105"/>
  <c r="AI49" i="102"/>
  <c r="AI45" i="102"/>
  <c r="AI35" i="102"/>
  <c r="AI179" i="102"/>
  <c r="AI42" i="99"/>
  <c r="AI63" i="97"/>
  <c r="AI45" i="97"/>
  <c r="AI87" i="95"/>
  <c r="AI41" i="97"/>
  <c r="AI166" i="100"/>
  <c r="AI132" i="134"/>
  <c r="AI136" i="134"/>
  <c r="AI128" i="134"/>
  <c r="AI127" i="134"/>
  <c r="AI145" i="134"/>
  <c r="AI147" i="133"/>
  <c r="AI145" i="133"/>
  <c r="AI109" i="133"/>
  <c r="AI46" i="133"/>
  <c r="AI74" i="133"/>
  <c r="AI62" i="133"/>
  <c r="AI171" i="133"/>
  <c r="AI189" i="133"/>
  <c r="AI185" i="133"/>
  <c r="AI181" i="133"/>
  <c r="AI177" i="133"/>
  <c r="AI153" i="133"/>
  <c r="AI126" i="133"/>
  <c r="AI57" i="133"/>
  <c r="AI52" i="133"/>
  <c r="AI44" i="133"/>
  <c r="AI155" i="133"/>
  <c r="AI163" i="133"/>
  <c r="AI159" i="132"/>
  <c r="AI124" i="132"/>
  <c r="AI129" i="132"/>
  <c r="AI73" i="132"/>
  <c r="AI133" i="132"/>
  <c r="AI125" i="132"/>
  <c r="AI136" i="132"/>
  <c r="AI132" i="132"/>
  <c r="AI128" i="132"/>
  <c r="AI141" i="132"/>
  <c r="AI69" i="132"/>
  <c r="AI61" i="132"/>
  <c r="AI180" i="132"/>
  <c r="AI137" i="132"/>
  <c r="AI172" i="131"/>
  <c r="AI152" i="131"/>
  <c r="AI154" i="131"/>
  <c r="AI146" i="131"/>
  <c r="AI162" i="131"/>
  <c r="AI166" i="131"/>
  <c r="AI148" i="131"/>
  <c r="AI168" i="131"/>
  <c r="AI160" i="131"/>
  <c r="AI170" i="131"/>
  <c r="AI185" i="130"/>
  <c r="AI177" i="130"/>
  <c r="AI116" i="130"/>
  <c r="AI94" i="130"/>
  <c r="AI183" i="130"/>
  <c r="AI175" i="130"/>
  <c r="AI149" i="130"/>
  <c r="AI189" i="130"/>
  <c r="AI181" i="130"/>
  <c r="AI171" i="130"/>
  <c r="AI158" i="130"/>
  <c r="AI97" i="130"/>
  <c r="AI109" i="129"/>
  <c r="AI134" i="129"/>
  <c r="AI126" i="129"/>
  <c r="AI22" i="129"/>
  <c r="AI169" i="129"/>
  <c r="AI165" i="129"/>
  <c r="AI132" i="129"/>
  <c r="AI124" i="129"/>
  <c r="AI102" i="129"/>
  <c r="AI134" i="128"/>
  <c r="AI115" i="128"/>
  <c r="AI130" i="128"/>
  <c r="AI50" i="128"/>
  <c r="AI164" i="128"/>
  <c r="AI152" i="128"/>
  <c r="AI180" i="128"/>
  <c r="AI121" i="128"/>
  <c r="AI113" i="128"/>
  <c r="AI53" i="128"/>
  <c r="AI31" i="128"/>
  <c r="AI64" i="128"/>
  <c r="AI56" i="128"/>
  <c r="AI126" i="128"/>
  <c r="AI155" i="127"/>
  <c r="AI147" i="127"/>
  <c r="AI107" i="127"/>
  <c r="AI163" i="127"/>
  <c r="AI136" i="126"/>
  <c r="AI63" i="126"/>
  <c r="AI85" i="126"/>
  <c r="AI144" i="126"/>
  <c r="AI154" i="126"/>
  <c r="AI130" i="126"/>
  <c r="AI90" i="126"/>
  <c r="AI128" i="126"/>
  <c r="AI94" i="125"/>
  <c r="AI147" i="125"/>
  <c r="AI56" i="123"/>
  <c r="AI115" i="123"/>
  <c r="AI60" i="123"/>
  <c r="AI132" i="122"/>
  <c r="AI124" i="122"/>
  <c r="AI97" i="122"/>
  <c r="AI175" i="122"/>
  <c r="AI159" i="122"/>
  <c r="AI22" i="122"/>
  <c r="AI114" i="122"/>
  <c r="AI56" i="122"/>
  <c r="AI153" i="121"/>
  <c r="AI120" i="121"/>
  <c r="AI161" i="121"/>
  <c r="AI68" i="121"/>
  <c r="AI127" i="121"/>
  <c r="AI108" i="121"/>
  <c r="AI149" i="121"/>
  <c r="AI171" i="121"/>
  <c r="AI116" i="121"/>
  <c r="AI131" i="121"/>
  <c r="AI117" i="120"/>
  <c r="AI49" i="120"/>
  <c r="AI90" i="120"/>
  <c r="AI153" i="120"/>
  <c r="AI41" i="120"/>
  <c r="AI112" i="120"/>
  <c r="AI149" i="120"/>
  <c r="AI94" i="120"/>
  <c r="AI23" i="120"/>
  <c r="AI112" i="119"/>
  <c r="AI84" i="119"/>
  <c r="AI82" i="119"/>
  <c r="AI70" i="119"/>
  <c r="AI143" i="119"/>
  <c r="AI120" i="119"/>
  <c r="AI94" i="119"/>
  <c r="AI158" i="119"/>
  <c r="AI102" i="119"/>
  <c r="AI96" i="119"/>
  <c r="AI74" i="119"/>
  <c r="AI142" i="119"/>
  <c r="AI110" i="119"/>
  <c r="AI100" i="119"/>
  <c r="AI68" i="118"/>
  <c r="AI142" i="118"/>
  <c r="AI132" i="118"/>
  <c r="AI124" i="118"/>
  <c r="AI108" i="118"/>
  <c r="AI65" i="118"/>
  <c r="AI57" i="118"/>
  <c r="AI143" i="117"/>
  <c r="AI115" i="117"/>
  <c r="AI74" i="117"/>
  <c r="AI35" i="117"/>
  <c r="AI50" i="117"/>
  <c r="AI103" i="117"/>
  <c r="AI46" i="117"/>
  <c r="AI107" i="117"/>
  <c r="AI161" i="116"/>
  <c r="AI165" i="116"/>
  <c r="AI103" i="116"/>
  <c r="AI99" i="116"/>
  <c r="AI95" i="116"/>
  <c r="AI91" i="116"/>
  <c r="AI73" i="116"/>
  <c r="AI53" i="116"/>
  <c r="AI45" i="116"/>
  <c r="AI102" i="116"/>
  <c r="AI90" i="116"/>
  <c r="AI80" i="116"/>
  <c r="AI42" i="116"/>
  <c r="AI22" i="116"/>
  <c r="AI149" i="116"/>
  <c r="AI98" i="116"/>
  <c r="AI121" i="115"/>
  <c r="AI99" i="115"/>
  <c r="AI113" i="115"/>
  <c r="AI101" i="115"/>
  <c r="AI93" i="115"/>
  <c r="AI119" i="115"/>
  <c r="AI117" i="115"/>
  <c r="AI109" i="115"/>
  <c r="AI103" i="115"/>
  <c r="AI95" i="115"/>
  <c r="AI44" i="115"/>
  <c r="AI120" i="114"/>
  <c r="AI112" i="114"/>
  <c r="AI67" i="114"/>
  <c r="AI56" i="114"/>
  <c r="AI158" i="114"/>
  <c r="AI118" i="114"/>
  <c r="AI110" i="114"/>
  <c r="AI65" i="114"/>
  <c r="AI114" i="114"/>
  <c r="AI30" i="114"/>
  <c r="AI53" i="114"/>
  <c r="AI180" i="114"/>
  <c r="AI92" i="113"/>
  <c r="AI127" i="113"/>
  <c r="AI84" i="113"/>
  <c r="AI169" i="112"/>
  <c r="AI151" i="112"/>
  <c r="AI120" i="112"/>
  <c r="AI51" i="112"/>
  <c r="AI43" i="112"/>
  <c r="AI107" i="112"/>
  <c r="AI118" i="112"/>
  <c r="AI70" i="112"/>
  <c r="AI62" i="112"/>
  <c r="AI171" i="112"/>
  <c r="AI115" i="112"/>
  <c r="AI111" i="112"/>
  <c r="AI69" i="112"/>
  <c r="AI65" i="112"/>
  <c r="AI61" i="112"/>
  <c r="AI57" i="112"/>
  <c r="AI73" i="112"/>
  <c r="AI66" i="112"/>
  <c r="AI58" i="112"/>
  <c r="AI108" i="112"/>
  <c r="AI107" i="111"/>
  <c r="AI99" i="111"/>
  <c r="AI91" i="111"/>
  <c r="AI63" i="111"/>
  <c r="AI50" i="111"/>
  <c r="AI46" i="111"/>
  <c r="AI73" i="111"/>
  <c r="AI56" i="111"/>
  <c r="AI39" i="111"/>
  <c r="AI124" i="111"/>
  <c r="AI87" i="111"/>
  <c r="AI76" i="111"/>
  <c r="AI130" i="111"/>
  <c r="AI44" i="111"/>
  <c r="AI132" i="111"/>
  <c r="AI80" i="111"/>
  <c r="AI33" i="111"/>
  <c r="AI115" i="110"/>
  <c r="AI99" i="110"/>
  <c r="AI83" i="110"/>
  <c r="AI77" i="110"/>
  <c r="AI111" i="110"/>
  <c r="AI141" i="110"/>
  <c r="AI119" i="110"/>
  <c r="AI95" i="110"/>
  <c r="AI107" i="109"/>
  <c r="AI115" i="109"/>
  <c r="AI97" i="109"/>
  <c r="AI69" i="109"/>
  <c r="AI145" i="109"/>
  <c r="AI132" i="109"/>
  <c r="AI151" i="109"/>
  <c r="AI167" i="107"/>
  <c r="AI83" i="107"/>
  <c r="AI75" i="107"/>
  <c r="AI77" i="107"/>
  <c r="AI57" i="107"/>
  <c r="AI103" i="107"/>
  <c r="AI99" i="107"/>
  <c r="AI63" i="107"/>
  <c r="AI161" i="107"/>
  <c r="AI145" i="107"/>
  <c r="AI128" i="107"/>
  <c r="AI126" i="107"/>
  <c r="AI124" i="107"/>
  <c r="AI91" i="107"/>
  <c r="AI95" i="107"/>
  <c r="AI150" i="107"/>
  <c r="AI189" i="108"/>
  <c r="AI181" i="108"/>
  <c r="AI171" i="108"/>
  <c r="AI163" i="108"/>
  <c r="AI45" i="108"/>
  <c r="AI187" i="108"/>
  <c r="AI179" i="108"/>
  <c r="AI169" i="108"/>
  <c r="AI161" i="108"/>
  <c r="AI43" i="108"/>
  <c r="AI82" i="108"/>
  <c r="AI74" i="108"/>
  <c r="AI142" i="108"/>
  <c r="AI183" i="108"/>
  <c r="AI175" i="108"/>
  <c r="AI165" i="108"/>
  <c r="AI141" i="108"/>
  <c r="AI70" i="108"/>
  <c r="AI62" i="108"/>
  <c r="AI47" i="108"/>
  <c r="AI39" i="108"/>
  <c r="AI120" i="106"/>
  <c r="AI86" i="106"/>
  <c r="AI84" i="106"/>
  <c r="AI82" i="106"/>
  <c r="AI153" i="106"/>
  <c r="AI161" i="106"/>
  <c r="AI22" i="106"/>
  <c r="AI104" i="106"/>
  <c r="AI102" i="106"/>
  <c r="AI100" i="106"/>
  <c r="AI98" i="106"/>
  <c r="AI96" i="106"/>
  <c r="AI94" i="106"/>
  <c r="AI92" i="106"/>
  <c r="AI90" i="106"/>
  <c r="AI155" i="106"/>
  <c r="AI118" i="106"/>
  <c r="AI44" i="106"/>
  <c r="AI129" i="105"/>
  <c r="AI147" i="105"/>
  <c r="AI180" i="105"/>
  <c r="AI112" i="105"/>
  <c r="AI141" i="105"/>
  <c r="AI110" i="105"/>
  <c r="AI79" i="105"/>
  <c r="AI158" i="105"/>
  <c r="AI131" i="105"/>
  <c r="AI127" i="105"/>
  <c r="AI98" i="105"/>
  <c r="AI90" i="105"/>
  <c r="AI124" i="105"/>
  <c r="AI83" i="105"/>
  <c r="AI48" i="105"/>
  <c r="AI40" i="105"/>
  <c r="AI82" i="105"/>
  <c r="AI133" i="105"/>
  <c r="AI102" i="105"/>
  <c r="AI94" i="105"/>
  <c r="AI74" i="105"/>
  <c r="AI119" i="104"/>
  <c r="AI141" i="104"/>
  <c r="AI93" i="104"/>
  <c r="AI117" i="104"/>
  <c r="AI118" i="104"/>
  <c r="AI87" i="104"/>
  <c r="AI115" i="104"/>
  <c r="AI70" i="103"/>
  <c r="AI62" i="103"/>
  <c r="AI149" i="103"/>
  <c r="AI92" i="103"/>
  <c r="AI73" i="103"/>
  <c r="AI98" i="103"/>
  <c r="AI90" i="103"/>
  <c r="AI66" i="103"/>
  <c r="AI58" i="103"/>
  <c r="AI82" i="103"/>
  <c r="AI82" i="102"/>
  <c r="AI74" i="102"/>
  <c r="AI136" i="102"/>
  <c r="AI147" i="102"/>
  <c r="AI142" i="102"/>
  <c r="AI128" i="101"/>
  <c r="AI188" i="101"/>
  <c r="AI186" i="101"/>
  <c r="AI184" i="101"/>
  <c r="AI182" i="101"/>
  <c r="AI180" i="101"/>
  <c r="AI178" i="101"/>
  <c r="AI176" i="101"/>
  <c r="AI143" i="101"/>
  <c r="AI142" i="101"/>
  <c r="AI92" i="101"/>
  <c r="AI81" i="100"/>
  <c r="AI137" i="100"/>
  <c r="AI120" i="100"/>
  <c r="AI133" i="100"/>
  <c r="AI85" i="100"/>
  <c r="AI77" i="100"/>
  <c r="AI129" i="100"/>
  <c r="AI26" i="100"/>
  <c r="AI175" i="100"/>
  <c r="AI145" i="100"/>
  <c r="AI83" i="100"/>
  <c r="AI75" i="100"/>
  <c r="AI77" i="99"/>
  <c r="AI136" i="99"/>
  <c r="AI161" i="99"/>
  <c r="AI132" i="99"/>
  <c r="AI124" i="99"/>
  <c r="AI117" i="99"/>
  <c r="AI85" i="99"/>
  <c r="AI47" i="99"/>
  <c r="AI138" i="99"/>
  <c r="AI120" i="99"/>
  <c r="AI126" i="99"/>
  <c r="AI41" i="99"/>
  <c r="AI151" i="99"/>
  <c r="AI128" i="99"/>
  <c r="AI57" i="99"/>
  <c r="AI187" i="98"/>
  <c r="AI179" i="98"/>
  <c r="AI169" i="98"/>
  <c r="AI161" i="98"/>
  <c r="AI102" i="98"/>
  <c r="AI107" i="98"/>
  <c r="AI171" i="98"/>
  <c r="AI185" i="98"/>
  <c r="AI177" i="98"/>
  <c r="AI167" i="98"/>
  <c r="AI159" i="98"/>
  <c r="AI98" i="98"/>
  <c r="AI90" i="98"/>
  <c r="AI87" i="98"/>
  <c r="AI163" i="98"/>
  <c r="AI165" i="98"/>
  <c r="AI145" i="98"/>
  <c r="AI159" i="97"/>
  <c r="AI102" i="97"/>
  <c r="AI98" i="97"/>
  <c r="AI114" i="97"/>
  <c r="AI56" i="97"/>
  <c r="AI166" i="96"/>
  <c r="AI154" i="96"/>
  <c r="AI160" i="96"/>
  <c r="AI176" i="96"/>
  <c r="AI97" i="96"/>
  <c r="AI24" i="96"/>
  <c r="AI109" i="96"/>
  <c r="AI46" i="96"/>
  <c r="AI32" i="96"/>
  <c r="AI60" i="96"/>
  <c r="AI74" i="96"/>
  <c r="AI30" i="96"/>
  <c r="AI183" i="95"/>
  <c r="AI175" i="95"/>
  <c r="AI165" i="95"/>
  <c r="AI103" i="95"/>
  <c r="AI95" i="95"/>
  <c r="AI22" i="95"/>
  <c r="AI187" i="95"/>
  <c r="AI179" i="95"/>
  <c r="AI169" i="95"/>
  <c r="AI161" i="95"/>
  <c r="AI65" i="95"/>
  <c r="AI57" i="95"/>
  <c r="AI53" i="95"/>
  <c r="AI24" i="95"/>
  <c r="P106" i="95" l="1"/>
  <c r="AH106" i="95"/>
  <c r="P21" i="95"/>
  <c r="AH21" i="95"/>
  <c r="P157" i="95"/>
  <c r="AH157" i="95"/>
  <c r="P174" i="95"/>
  <c r="AH174" i="95"/>
  <c r="E18" i="124"/>
  <c r="C20" i="124" l="1"/>
  <c r="I18" i="124"/>
  <c r="H18" i="124"/>
  <c r="G18" i="124"/>
  <c r="F18" i="124"/>
  <c r="V87" i="9"/>
  <c r="U87" i="9"/>
  <c r="U62" i="9"/>
  <c r="AA35" i="4" l="1"/>
  <c r="AA36" i="4"/>
  <c r="AA37" i="4"/>
  <c r="AA38" i="4"/>
  <c r="AA34" i="4"/>
  <c r="BP29" i="4"/>
  <c r="BK29" i="4"/>
  <c r="BG29" i="4"/>
  <c r="BC29" i="4"/>
  <c r="AY29" i="4"/>
  <c r="AU29" i="4"/>
  <c r="AQ29" i="4"/>
  <c r="AM29" i="4"/>
  <c r="AI29" i="4"/>
  <c r="AE29" i="4"/>
  <c r="BM28" i="4"/>
  <c r="BO28" i="4" s="1"/>
  <c r="BI28" i="4"/>
  <c r="BE28" i="4"/>
  <c r="BA28" i="4"/>
  <c r="AW28" i="4"/>
  <c r="AS28" i="4"/>
  <c r="AO28" i="4"/>
  <c r="AK28" i="4"/>
  <c r="AG28" i="4"/>
  <c r="BP27" i="4"/>
  <c r="BK27" i="4"/>
  <c r="BG27" i="4"/>
  <c r="BC27" i="4"/>
  <c r="AY27" i="4"/>
  <c r="AU27" i="4"/>
  <c r="AQ27" i="4"/>
  <c r="AM27" i="4"/>
  <c r="AI27" i="4"/>
  <c r="AE27" i="4"/>
  <c r="BP25" i="4"/>
  <c r="BL25" i="4"/>
  <c r="BH25" i="4"/>
  <c r="BD25" i="4"/>
  <c r="AZ25" i="4"/>
  <c r="AV25" i="4"/>
  <c r="AR25" i="4"/>
  <c r="AN25" i="4"/>
  <c r="AJ25" i="4"/>
  <c r="AF25" i="4"/>
  <c r="AA26" i="4"/>
  <c r="AA27" i="4"/>
  <c r="U73" i="9" s="1"/>
  <c r="AA28" i="4"/>
  <c r="BN28" i="4" s="1"/>
  <c r="AA29" i="4"/>
  <c r="BN29" i="4" s="1"/>
  <c r="AA30" i="4"/>
  <c r="AC30" i="4" s="1"/>
  <c r="AA25" i="4"/>
  <c r="U71" i="9" s="1"/>
  <c r="AC26" i="4" l="1"/>
  <c r="U72" i="9"/>
  <c r="AG26" i="4"/>
  <c r="AO26" i="4"/>
  <c r="BA26" i="4"/>
  <c r="BI26" i="4"/>
  <c r="AK30" i="4"/>
  <c r="AS30" i="4"/>
  <c r="BA30" i="4"/>
  <c r="BI30" i="4"/>
  <c r="BL38" i="4"/>
  <c r="BH38" i="4"/>
  <c r="BD38" i="4"/>
  <c r="AZ38" i="4"/>
  <c r="AV38" i="4"/>
  <c r="AR38" i="4"/>
  <c r="AN38" i="4"/>
  <c r="AJ38" i="4"/>
  <c r="AF38" i="4"/>
  <c r="BP38" i="4"/>
  <c r="BK38" i="4"/>
  <c r="BG38" i="4"/>
  <c r="BC38" i="4"/>
  <c r="AY38" i="4"/>
  <c r="AU38" i="4"/>
  <c r="AQ38" i="4"/>
  <c r="AM38" i="4"/>
  <c r="AI38" i="4"/>
  <c r="AE38" i="4"/>
  <c r="U86" i="9"/>
  <c r="BN38" i="4"/>
  <c r="BJ38" i="4"/>
  <c r="BF38" i="4"/>
  <c r="BB38" i="4"/>
  <c r="AX38" i="4"/>
  <c r="AT38" i="4"/>
  <c r="AP38" i="4"/>
  <c r="AL38" i="4"/>
  <c r="AH38" i="4"/>
  <c r="AD38" i="4"/>
  <c r="BM38" i="4"/>
  <c r="BO38" i="4" s="1"/>
  <c r="BI38" i="4"/>
  <c r="BE38" i="4"/>
  <c r="BA38" i="4"/>
  <c r="AW38" i="4"/>
  <c r="AS38" i="4"/>
  <c r="AO38" i="4"/>
  <c r="AK38" i="4"/>
  <c r="AG38" i="4"/>
  <c r="AC38" i="4"/>
  <c r="AC25" i="4"/>
  <c r="AG25" i="4"/>
  <c r="AK25" i="4"/>
  <c r="AO25" i="4"/>
  <c r="AS25" i="4"/>
  <c r="AW25" i="4"/>
  <c r="BA25" i="4"/>
  <c r="BE25" i="4"/>
  <c r="BI25" i="4"/>
  <c r="BM25" i="4"/>
  <c r="AD26" i="4"/>
  <c r="AH26" i="4"/>
  <c r="AL26" i="4"/>
  <c r="AP26" i="4"/>
  <c r="AT26" i="4"/>
  <c r="AX26" i="4"/>
  <c r="BB26" i="4"/>
  <c r="BF26" i="4"/>
  <c r="BJ26" i="4"/>
  <c r="BN26" i="4"/>
  <c r="AF27" i="4"/>
  <c r="AJ27" i="4"/>
  <c r="AN27" i="4"/>
  <c r="AR27" i="4"/>
  <c r="AV27" i="4"/>
  <c r="AZ27" i="4"/>
  <c r="BD27" i="4"/>
  <c r="BH27" i="4"/>
  <c r="BL27" i="4"/>
  <c r="AD28" i="4"/>
  <c r="AH28" i="4"/>
  <c r="AL28" i="4"/>
  <c r="AP28" i="4"/>
  <c r="AT28" i="4"/>
  <c r="AX28" i="4"/>
  <c r="BB28" i="4"/>
  <c r="BF28" i="4"/>
  <c r="BJ28" i="4"/>
  <c r="AF29" i="4"/>
  <c r="AJ29" i="4"/>
  <c r="AN29" i="4"/>
  <c r="AR29" i="4"/>
  <c r="AV29" i="4"/>
  <c r="AZ29" i="4"/>
  <c r="BD29" i="4"/>
  <c r="BH29" i="4"/>
  <c r="BL29" i="4"/>
  <c r="AD30" i="4"/>
  <c r="AH30" i="4"/>
  <c r="AL30" i="4"/>
  <c r="AP30" i="4"/>
  <c r="AT30" i="4"/>
  <c r="AX30" i="4"/>
  <c r="BB30" i="4"/>
  <c r="BF30" i="4"/>
  <c r="BJ30" i="4"/>
  <c r="BN30" i="4"/>
  <c r="BP37" i="4"/>
  <c r="BK37" i="4"/>
  <c r="BG37" i="4"/>
  <c r="BC37" i="4"/>
  <c r="AY37" i="4"/>
  <c r="AU37" i="4"/>
  <c r="AQ37" i="4"/>
  <c r="AM37" i="4"/>
  <c r="AI37" i="4"/>
  <c r="AE37" i="4"/>
  <c r="BN37" i="4"/>
  <c r="BJ37" i="4"/>
  <c r="BF37" i="4"/>
  <c r="BB37" i="4"/>
  <c r="AX37" i="4"/>
  <c r="AT37" i="4"/>
  <c r="AP37" i="4"/>
  <c r="AL37" i="4"/>
  <c r="AH37" i="4"/>
  <c r="AD37" i="4"/>
  <c r="U85" i="9"/>
  <c r="BM37" i="4"/>
  <c r="BO37" i="4" s="1"/>
  <c r="BI37" i="4"/>
  <c r="BE37" i="4"/>
  <c r="BA37" i="4"/>
  <c r="AW37" i="4"/>
  <c r="AS37" i="4"/>
  <c r="AO37" i="4"/>
  <c r="AK37" i="4"/>
  <c r="AG37" i="4"/>
  <c r="AC37" i="4"/>
  <c r="BL37" i="4"/>
  <c r="BH37" i="4"/>
  <c r="BD37" i="4"/>
  <c r="AZ37" i="4"/>
  <c r="AV37" i="4"/>
  <c r="AR37" i="4"/>
  <c r="AN37" i="4"/>
  <c r="AJ37" i="4"/>
  <c r="AF37" i="4"/>
  <c r="AG30" i="4"/>
  <c r="AO30" i="4"/>
  <c r="AW30" i="4"/>
  <c r="BE30" i="4"/>
  <c r="BM30" i="4"/>
  <c r="BO30" i="4" s="1"/>
  <c r="AC28" i="4"/>
  <c r="U74" i="9"/>
  <c r="AD25" i="4"/>
  <c r="AH25" i="4"/>
  <c r="AL25" i="4"/>
  <c r="AP25" i="4"/>
  <c r="AT25" i="4"/>
  <c r="AX25" i="4"/>
  <c r="BB25" i="4"/>
  <c r="BF25" i="4"/>
  <c r="BJ25" i="4"/>
  <c r="BN25" i="4"/>
  <c r="AE26" i="4"/>
  <c r="AI26" i="4"/>
  <c r="AM26" i="4"/>
  <c r="AQ26" i="4"/>
  <c r="AU26" i="4"/>
  <c r="AY26" i="4"/>
  <c r="BC26" i="4"/>
  <c r="BG26" i="4"/>
  <c r="BK26" i="4"/>
  <c r="BP26" i="4"/>
  <c r="AG27" i="4"/>
  <c r="AK27" i="4"/>
  <c r="AO27" i="4"/>
  <c r="AS27" i="4"/>
  <c r="AW27" i="4"/>
  <c r="BA27" i="4"/>
  <c r="BE27" i="4"/>
  <c r="BI27" i="4"/>
  <c r="BM27" i="4"/>
  <c r="BO27" i="4" s="1"/>
  <c r="AE28" i="4"/>
  <c r="AI28" i="4"/>
  <c r="AM28" i="4"/>
  <c r="AQ28" i="4"/>
  <c r="AU28" i="4"/>
  <c r="AY28" i="4"/>
  <c r="BC28" i="4"/>
  <c r="BG28" i="4"/>
  <c r="BK28" i="4"/>
  <c r="BP28" i="4"/>
  <c r="AG29" i="4"/>
  <c r="AK29" i="4"/>
  <c r="AO29" i="4"/>
  <c r="AS29" i="4"/>
  <c r="AW29" i="4"/>
  <c r="BA29" i="4"/>
  <c r="BE29" i="4"/>
  <c r="BI29" i="4"/>
  <c r="BM29" i="4"/>
  <c r="BO29" i="4" s="1"/>
  <c r="AE30" i="4"/>
  <c r="AI30" i="4"/>
  <c r="AM30" i="4"/>
  <c r="AQ30" i="4"/>
  <c r="AU30" i="4"/>
  <c r="AY30" i="4"/>
  <c r="BC30" i="4"/>
  <c r="BG30" i="4"/>
  <c r="BK30" i="4"/>
  <c r="BP30" i="4"/>
  <c r="BN36" i="4"/>
  <c r="BJ36" i="4"/>
  <c r="BF36" i="4"/>
  <c r="BB36" i="4"/>
  <c r="AX36" i="4"/>
  <c r="AT36" i="4"/>
  <c r="AP36" i="4"/>
  <c r="AL36" i="4"/>
  <c r="AH36" i="4"/>
  <c r="AD36" i="4"/>
  <c r="U84" i="9"/>
  <c r="BM36" i="4"/>
  <c r="BO36" i="4" s="1"/>
  <c r="BI36" i="4"/>
  <c r="BE36" i="4"/>
  <c r="BA36" i="4"/>
  <c r="AW36" i="4"/>
  <c r="AS36" i="4"/>
  <c r="AO36" i="4"/>
  <c r="AK36" i="4"/>
  <c r="AG36" i="4"/>
  <c r="AC36" i="4"/>
  <c r="BL36" i="4"/>
  <c r="BH36" i="4"/>
  <c r="BD36" i="4"/>
  <c r="AZ36" i="4"/>
  <c r="AV36" i="4"/>
  <c r="AR36" i="4"/>
  <c r="AN36" i="4"/>
  <c r="AJ36" i="4"/>
  <c r="AF36" i="4"/>
  <c r="BP36" i="4"/>
  <c r="BK36" i="4"/>
  <c r="BG36" i="4"/>
  <c r="BC36" i="4"/>
  <c r="AY36" i="4"/>
  <c r="AU36" i="4"/>
  <c r="AQ36" i="4"/>
  <c r="AM36" i="4"/>
  <c r="AI36" i="4"/>
  <c r="AE36" i="4"/>
  <c r="AK26" i="4"/>
  <c r="AS26" i="4"/>
  <c r="AW26" i="4"/>
  <c r="BE26" i="4"/>
  <c r="BM26" i="4"/>
  <c r="BO26" i="4" s="1"/>
  <c r="AE25" i="4"/>
  <c r="AI25" i="4"/>
  <c r="AM25" i="4"/>
  <c r="AQ25" i="4"/>
  <c r="AU25" i="4"/>
  <c r="AY25" i="4"/>
  <c r="BC25" i="4"/>
  <c r="BG25" i="4"/>
  <c r="BK25" i="4"/>
  <c r="BO25" i="4"/>
  <c r="AF26" i="4"/>
  <c r="AJ26" i="4"/>
  <c r="AN26" i="4"/>
  <c r="AR26" i="4"/>
  <c r="AV26" i="4"/>
  <c r="AZ26" i="4"/>
  <c r="BD26" i="4"/>
  <c r="BH26" i="4"/>
  <c r="BL26" i="4"/>
  <c r="AD27" i="4"/>
  <c r="AH27" i="4"/>
  <c r="AL27" i="4"/>
  <c r="AP27" i="4"/>
  <c r="AT27" i="4"/>
  <c r="AX27" i="4"/>
  <c r="BB27" i="4"/>
  <c r="BF27" i="4"/>
  <c r="BJ27" i="4"/>
  <c r="BN27" i="4"/>
  <c r="AF28" i="4"/>
  <c r="AJ28" i="4"/>
  <c r="AN28" i="4"/>
  <c r="AR28" i="4"/>
  <c r="AV28" i="4"/>
  <c r="AZ28" i="4"/>
  <c r="BD28" i="4"/>
  <c r="BH28" i="4"/>
  <c r="BL28" i="4"/>
  <c r="AD29" i="4"/>
  <c r="AH29" i="4"/>
  <c r="AL29" i="4"/>
  <c r="AP29" i="4"/>
  <c r="AT29" i="4"/>
  <c r="AX29" i="4"/>
  <c r="BB29" i="4"/>
  <c r="BF29" i="4"/>
  <c r="BJ29" i="4"/>
  <c r="AF30" i="4"/>
  <c r="AJ30" i="4"/>
  <c r="AN30" i="4"/>
  <c r="AR30" i="4"/>
  <c r="AV30" i="4"/>
  <c r="AZ30" i="4"/>
  <c r="BD30" i="4"/>
  <c r="BH30" i="4"/>
  <c r="BL30" i="4"/>
  <c r="BM34" i="4"/>
  <c r="BI34" i="4"/>
  <c r="BE34" i="4"/>
  <c r="BA34" i="4"/>
  <c r="AW34" i="4"/>
  <c r="AS34" i="4"/>
  <c r="AK34" i="4"/>
  <c r="AC34" i="4"/>
  <c r="BP34" i="4"/>
  <c r="BL34" i="4"/>
  <c r="BH34" i="4"/>
  <c r="BD34" i="4"/>
  <c r="AZ34" i="4"/>
  <c r="AV34" i="4"/>
  <c r="AR34" i="4"/>
  <c r="AN34" i="4"/>
  <c r="AJ34" i="4"/>
  <c r="AF34" i="4"/>
  <c r="AQ34" i="4"/>
  <c r="AI34" i="4"/>
  <c r="BO34" i="4"/>
  <c r="BK34" i="4"/>
  <c r="BG34" i="4"/>
  <c r="BC34" i="4"/>
  <c r="AY34" i="4"/>
  <c r="AU34" i="4"/>
  <c r="AM34" i="4"/>
  <c r="AE34" i="4"/>
  <c r="U82" i="9"/>
  <c r="BN34" i="4"/>
  <c r="BJ34" i="4"/>
  <c r="BF34" i="4"/>
  <c r="BB34" i="4"/>
  <c r="AX34" i="4"/>
  <c r="AT34" i="4"/>
  <c r="AP34" i="4"/>
  <c r="AL34" i="4"/>
  <c r="AH34" i="4"/>
  <c r="AD34" i="4"/>
  <c r="AO34" i="4"/>
  <c r="AG34" i="4"/>
  <c r="U83" i="9"/>
  <c r="BM35" i="4"/>
  <c r="BO35" i="4" s="1"/>
  <c r="BI35" i="4"/>
  <c r="BE35" i="4"/>
  <c r="BA35" i="4"/>
  <c r="AW35" i="4"/>
  <c r="AS35" i="4"/>
  <c r="AO35" i="4"/>
  <c r="AK35" i="4"/>
  <c r="AG35" i="4"/>
  <c r="AC35" i="4"/>
  <c r="BL35" i="4"/>
  <c r="BH35" i="4"/>
  <c r="BD35" i="4"/>
  <c r="AZ35" i="4"/>
  <c r="AV35" i="4"/>
  <c r="AR35" i="4"/>
  <c r="AN35" i="4"/>
  <c r="AJ35" i="4"/>
  <c r="AF35" i="4"/>
  <c r="BP35" i="4"/>
  <c r="BK35" i="4"/>
  <c r="BG35" i="4"/>
  <c r="BC35" i="4"/>
  <c r="AY35" i="4"/>
  <c r="AU35" i="4"/>
  <c r="AQ35" i="4"/>
  <c r="AM35" i="4"/>
  <c r="AI35" i="4"/>
  <c r="AE35" i="4"/>
  <c r="BN35" i="4"/>
  <c r="BJ35" i="4"/>
  <c r="BF35" i="4"/>
  <c r="BB35" i="4"/>
  <c r="AX35" i="4"/>
  <c r="AT35" i="4"/>
  <c r="AP35" i="4"/>
  <c r="AL35" i="4"/>
  <c r="AH35" i="4"/>
  <c r="AD35" i="4"/>
  <c r="H69" i="94"/>
  <c r="H182" i="94"/>
  <c r="H60" i="94"/>
  <c r="H179" i="94"/>
  <c r="H184" i="94"/>
  <c r="F145" i="94"/>
  <c r="F153" i="94"/>
  <c r="F155" i="94"/>
  <c r="F89" i="94"/>
  <c r="AB30" i="4"/>
  <c r="AC27" i="4"/>
  <c r="AB25" i="4"/>
  <c r="V71" i="9" s="1"/>
  <c r="AC29" i="4"/>
  <c r="AB26" i="4"/>
  <c r="V72" i="9" s="1"/>
  <c r="AB28" i="4"/>
  <c r="V74" i="9" s="1"/>
  <c r="H189" i="94"/>
  <c r="H188" i="94"/>
  <c r="H187" i="94"/>
  <c r="H186" i="94"/>
  <c r="H185" i="94"/>
  <c r="H183" i="94"/>
  <c r="H181" i="94"/>
  <c r="H180" i="94"/>
  <c r="H178" i="94"/>
  <c r="H177" i="94"/>
  <c r="H176" i="94"/>
  <c r="H175" i="94"/>
  <c r="H172" i="94"/>
  <c r="H171" i="94"/>
  <c r="H170" i="94"/>
  <c r="H169" i="94"/>
  <c r="H168" i="94"/>
  <c r="H167" i="94"/>
  <c r="H166" i="94"/>
  <c r="H165" i="94"/>
  <c r="H164" i="94"/>
  <c r="H163" i="94"/>
  <c r="H162" i="94"/>
  <c r="H161" i="94"/>
  <c r="H160" i="94"/>
  <c r="H159" i="94"/>
  <c r="H158" i="94"/>
  <c r="H155" i="94"/>
  <c r="H154" i="94"/>
  <c r="H153" i="94"/>
  <c r="H152" i="94"/>
  <c r="H151" i="94"/>
  <c r="H150" i="94"/>
  <c r="H149" i="94"/>
  <c r="H148" i="94"/>
  <c r="H147" i="94"/>
  <c r="H146" i="94"/>
  <c r="H145" i="94"/>
  <c r="H144" i="94"/>
  <c r="H143" i="94"/>
  <c r="H142" i="94"/>
  <c r="H141" i="94"/>
  <c r="H138" i="94"/>
  <c r="H137" i="94"/>
  <c r="H136" i="94"/>
  <c r="H135" i="94"/>
  <c r="H134" i="94"/>
  <c r="H133" i="94"/>
  <c r="H132" i="94"/>
  <c r="H131" i="94"/>
  <c r="H130" i="94"/>
  <c r="H129" i="94"/>
  <c r="H128" i="94"/>
  <c r="H127" i="94"/>
  <c r="H126" i="94"/>
  <c r="H125" i="94"/>
  <c r="H124" i="94"/>
  <c r="H121" i="94"/>
  <c r="H120" i="94"/>
  <c r="H119" i="94"/>
  <c r="H118" i="94"/>
  <c r="H117" i="94"/>
  <c r="H116" i="94"/>
  <c r="H115" i="94"/>
  <c r="H114" i="94"/>
  <c r="H113" i="94"/>
  <c r="H112" i="94"/>
  <c r="H111" i="94"/>
  <c r="H110" i="94"/>
  <c r="H109" i="94"/>
  <c r="H108" i="94"/>
  <c r="H107" i="94"/>
  <c r="H91" i="94"/>
  <c r="H90" i="94"/>
  <c r="H87" i="94"/>
  <c r="H86" i="94"/>
  <c r="H85" i="94"/>
  <c r="H84" i="94"/>
  <c r="H83" i="94"/>
  <c r="H82" i="94"/>
  <c r="H81" i="94"/>
  <c r="H80" i="94"/>
  <c r="H79" i="94"/>
  <c r="H78" i="94"/>
  <c r="H77" i="94"/>
  <c r="H76" i="94"/>
  <c r="H75" i="94"/>
  <c r="H74" i="94"/>
  <c r="H73" i="94"/>
  <c r="H70" i="94"/>
  <c r="H68" i="94"/>
  <c r="H67" i="94"/>
  <c r="H66" i="94"/>
  <c r="H65" i="94"/>
  <c r="H64" i="94"/>
  <c r="H63" i="94"/>
  <c r="H62" i="94"/>
  <c r="H61" i="94"/>
  <c r="H59" i="94"/>
  <c r="H58" i="94"/>
  <c r="H57" i="94"/>
  <c r="H56" i="94"/>
  <c r="H53" i="94"/>
  <c r="H52" i="94"/>
  <c r="H51" i="94"/>
  <c r="H50" i="94"/>
  <c r="H49" i="94"/>
  <c r="H48" i="94"/>
  <c r="H47" i="94"/>
  <c r="H46" i="94"/>
  <c r="H45" i="94"/>
  <c r="H44" i="94"/>
  <c r="H43" i="94"/>
  <c r="H42" i="94"/>
  <c r="H41" i="94"/>
  <c r="H40" i="94"/>
  <c r="H39" i="94"/>
  <c r="H36" i="94"/>
  <c r="H35" i="94"/>
  <c r="H34" i="94"/>
  <c r="H33" i="94"/>
  <c r="H32" i="94"/>
  <c r="H31" i="94"/>
  <c r="H30" i="94"/>
  <c r="H29" i="94"/>
  <c r="H28" i="94"/>
  <c r="H27" i="94"/>
  <c r="H26" i="94"/>
  <c r="H25" i="94"/>
  <c r="H24" i="94"/>
  <c r="H23" i="94"/>
  <c r="H22" i="94"/>
  <c r="F189" i="94"/>
  <c r="F188" i="94"/>
  <c r="F187" i="94"/>
  <c r="F186" i="94"/>
  <c r="F185" i="94"/>
  <c r="F184" i="94"/>
  <c r="F183" i="94"/>
  <c r="F182" i="94"/>
  <c r="F181" i="94"/>
  <c r="F180" i="94"/>
  <c r="F179" i="94"/>
  <c r="F178" i="94"/>
  <c r="F177" i="94"/>
  <c r="F176" i="94"/>
  <c r="F175" i="94"/>
  <c r="F172" i="94"/>
  <c r="F171" i="94"/>
  <c r="F170" i="94"/>
  <c r="F169" i="94"/>
  <c r="F168" i="94"/>
  <c r="F167" i="94"/>
  <c r="F166" i="94"/>
  <c r="F165" i="94"/>
  <c r="F164" i="94"/>
  <c r="F163" i="94"/>
  <c r="F162" i="94"/>
  <c r="F161" i="94"/>
  <c r="F160" i="94"/>
  <c r="F159" i="94"/>
  <c r="F158" i="94"/>
  <c r="F154" i="94"/>
  <c r="F152" i="94"/>
  <c r="F151" i="94"/>
  <c r="F150" i="94"/>
  <c r="F149" i="94"/>
  <c r="F148" i="94"/>
  <c r="F147" i="94"/>
  <c r="F146" i="94"/>
  <c r="F144" i="94"/>
  <c r="F143" i="94"/>
  <c r="F142" i="94"/>
  <c r="F141" i="94"/>
  <c r="F138" i="94"/>
  <c r="F137" i="94"/>
  <c r="F136" i="94"/>
  <c r="F135" i="94"/>
  <c r="F134" i="94"/>
  <c r="F133" i="94"/>
  <c r="F132" i="94"/>
  <c r="F131" i="94"/>
  <c r="F130" i="94"/>
  <c r="F129" i="94"/>
  <c r="F128" i="94"/>
  <c r="F127" i="94"/>
  <c r="F126" i="94"/>
  <c r="F125" i="94"/>
  <c r="F124" i="94"/>
  <c r="F121" i="94"/>
  <c r="F120" i="94"/>
  <c r="F119" i="94"/>
  <c r="F118" i="94"/>
  <c r="F117" i="94"/>
  <c r="F116" i="94"/>
  <c r="F115" i="94"/>
  <c r="F114" i="94"/>
  <c r="F113" i="94"/>
  <c r="F112" i="94"/>
  <c r="F111" i="94"/>
  <c r="F110" i="94"/>
  <c r="F109" i="94"/>
  <c r="F108" i="94"/>
  <c r="F107" i="94"/>
  <c r="F91" i="94"/>
  <c r="F90" i="94"/>
  <c r="F87" i="94"/>
  <c r="F86" i="94"/>
  <c r="F85" i="94"/>
  <c r="F84" i="94"/>
  <c r="F83" i="94"/>
  <c r="F82" i="94"/>
  <c r="F81" i="94"/>
  <c r="F80" i="94"/>
  <c r="F79" i="94"/>
  <c r="F78" i="94"/>
  <c r="F77" i="94"/>
  <c r="F76" i="94"/>
  <c r="F75" i="94"/>
  <c r="F74" i="94"/>
  <c r="F73" i="94"/>
  <c r="F70" i="94"/>
  <c r="F69" i="94"/>
  <c r="F68" i="94"/>
  <c r="F67" i="94"/>
  <c r="F66" i="94"/>
  <c r="F65" i="94"/>
  <c r="F64" i="94"/>
  <c r="F63" i="94"/>
  <c r="F62" i="94"/>
  <c r="F61" i="94"/>
  <c r="F60" i="94"/>
  <c r="F59" i="94"/>
  <c r="F58" i="94"/>
  <c r="F57" i="94"/>
  <c r="F56" i="94"/>
  <c r="F53" i="94"/>
  <c r="F52" i="94"/>
  <c r="F51" i="94"/>
  <c r="F50" i="94"/>
  <c r="F49" i="94"/>
  <c r="F48" i="94"/>
  <c r="F47" i="94"/>
  <c r="F46" i="94"/>
  <c r="F45" i="94"/>
  <c r="F44" i="94"/>
  <c r="F43" i="94"/>
  <c r="F42" i="94"/>
  <c r="F41" i="94"/>
  <c r="F40" i="94"/>
  <c r="F39" i="94"/>
  <c r="F36" i="94"/>
  <c r="F35" i="94"/>
  <c r="F34" i="94"/>
  <c r="F33" i="94"/>
  <c r="F32" i="94"/>
  <c r="F31" i="94"/>
  <c r="F30" i="94"/>
  <c r="F29" i="94"/>
  <c r="F28" i="94"/>
  <c r="F27" i="94"/>
  <c r="F26" i="94"/>
  <c r="F25" i="94"/>
  <c r="F24" i="94"/>
  <c r="F23" i="94"/>
  <c r="F22" i="94"/>
  <c r="H157" i="94" l="1"/>
  <c r="H140" i="94"/>
  <c r="H123" i="94"/>
  <c r="F38" i="94"/>
  <c r="F55" i="94"/>
  <c r="F123" i="94"/>
  <c r="F157" i="94"/>
  <c r="F72" i="94"/>
  <c r="F106" i="94"/>
  <c r="F174" i="94"/>
  <c r="AB37" i="4"/>
  <c r="V85" i="9" s="1"/>
  <c r="AB38" i="4"/>
  <c r="V86" i="9" s="1"/>
  <c r="AB35" i="4"/>
  <c r="V83" i="9" s="1"/>
  <c r="AB36" i="4"/>
  <c r="V84" i="9" s="1"/>
  <c r="AB34" i="4"/>
  <c r="V82" i="9" s="1"/>
  <c r="AB29" i="4"/>
  <c r="AB27" i="4"/>
  <c r="V73" i="9" s="1"/>
  <c r="V75" i="9" s="1"/>
  <c r="W73" i="9" s="1"/>
  <c r="W71" i="9" l="1"/>
  <c r="W74" i="9"/>
  <c r="W72" i="9"/>
  <c r="V88" i="9"/>
  <c r="W85" i="9" s="1"/>
  <c r="H21" i="94"/>
  <c r="H55" i="94"/>
  <c r="H89" i="94"/>
  <c r="H38" i="94"/>
  <c r="H72" i="94"/>
  <c r="H174" i="94"/>
  <c r="H106" i="94"/>
  <c r="F21" i="94"/>
  <c r="F140" i="94"/>
  <c r="H104" i="94"/>
  <c r="W84" i="9" l="1"/>
  <c r="W87" i="9"/>
  <c r="W86" i="9"/>
  <c r="W82" i="9"/>
  <c r="W83" i="9"/>
  <c r="H92" i="94"/>
  <c r="F94" i="94"/>
  <c r="H102" i="94"/>
  <c r="F92" i="94"/>
  <c r="F98" i="94"/>
  <c r="F93" i="94"/>
  <c r="F100" i="94"/>
  <c r="H94" i="94"/>
  <c r="H96" i="94"/>
  <c r="F96" i="94"/>
  <c r="H100" i="94"/>
  <c r="H98" i="94"/>
  <c r="F99" i="94"/>
  <c r="F95" i="94"/>
  <c r="F102" i="94"/>
  <c r="F104" i="94"/>
  <c r="F101" i="94"/>
  <c r="F103" i="94"/>
  <c r="H93" i="94"/>
  <c r="H95" i="94"/>
  <c r="H97" i="94"/>
  <c r="H99" i="94"/>
  <c r="H101" i="94"/>
  <c r="H103" i="94"/>
  <c r="F97" i="94"/>
  <c r="W7" i="94"/>
  <c r="C122" i="124" l="1"/>
  <c r="AA6" i="4" l="1"/>
  <c r="AD6" i="4" s="1"/>
  <c r="AA7" i="4"/>
  <c r="AA8" i="4"/>
  <c r="AC8" i="4" s="1"/>
  <c r="AA9" i="4"/>
  <c r="AA10" i="4"/>
  <c r="AA11" i="4"/>
  <c r="AA12" i="4"/>
  <c r="AA13" i="4"/>
  <c r="AA14" i="4"/>
  <c r="AA15" i="4"/>
  <c r="AA16" i="4"/>
  <c r="AA17" i="4"/>
  <c r="AA18" i="4"/>
  <c r="AA19" i="4"/>
  <c r="AA20" i="4"/>
  <c r="AA5" i="4"/>
  <c r="AO5" i="4" s="1"/>
  <c r="BL17" i="4" l="1"/>
  <c r="BH17" i="4"/>
  <c r="BD17" i="4"/>
  <c r="AZ17" i="4"/>
  <c r="AU17" i="4"/>
  <c r="AQ17" i="4"/>
  <c r="AM17" i="4"/>
  <c r="AI17" i="4"/>
  <c r="AE17" i="4"/>
  <c r="BP17" i="4"/>
  <c r="BK17" i="4"/>
  <c r="BG17" i="4"/>
  <c r="BC17" i="4"/>
  <c r="AY17" i="4"/>
  <c r="AT17" i="4"/>
  <c r="AP17" i="4"/>
  <c r="AL17" i="4"/>
  <c r="AH17" i="4"/>
  <c r="BN17" i="4"/>
  <c r="BJ17" i="4"/>
  <c r="BF17" i="4"/>
  <c r="BB17" i="4"/>
  <c r="AW17" i="4"/>
  <c r="AS17" i="4"/>
  <c r="AO17" i="4"/>
  <c r="AK17" i="4"/>
  <c r="AG17" i="4"/>
  <c r="AX17" i="4"/>
  <c r="BE17" i="4"/>
  <c r="AN17" i="4"/>
  <c r="BA17" i="4"/>
  <c r="BM17" i="4"/>
  <c r="BO17" i="4" s="1"/>
  <c r="AV17" i="4"/>
  <c r="AF17" i="4"/>
  <c r="BI17" i="4"/>
  <c r="AR17" i="4"/>
  <c r="AJ17" i="4"/>
  <c r="BL13" i="4"/>
  <c r="BH13" i="4"/>
  <c r="BD13" i="4"/>
  <c r="AZ13" i="4"/>
  <c r="AU13" i="4"/>
  <c r="AQ13" i="4"/>
  <c r="AM13" i="4"/>
  <c r="AI13" i="4"/>
  <c r="AE13" i="4"/>
  <c r="BP13" i="4"/>
  <c r="BK13" i="4"/>
  <c r="BG13" i="4"/>
  <c r="BC13" i="4"/>
  <c r="AY13" i="4"/>
  <c r="AT13" i="4"/>
  <c r="AP13" i="4"/>
  <c r="AL13" i="4"/>
  <c r="AH13" i="4"/>
  <c r="BN13" i="4"/>
  <c r="BJ13" i="4"/>
  <c r="BF13" i="4"/>
  <c r="BB13" i="4"/>
  <c r="AW13" i="4"/>
  <c r="AS13" i="4"/>
  <c r="AO13" i="4"/>
  <c r="AK13" i="4"/>
  <c r="AG13" i="4"/>
  <c r="BE13" i="4"/>
  <c r="BA13" i="4"/>
  <c r="BM13" i="4"/>
  <c r="BO13" i="4" s="1"/>
  <c r="AV13" i="4"/>
  <c r="AF13" i="4"/>
  <c r="AX13" i="4"/>
  <c r="AJ13" i="4"/>
  <c r="BI13" i="4"/>
  <c r="AR13" i="4"/>
  <c r="AN13" i="4"/>
  <c r="BK9" i="4"/>
  <c r="AY9" i="4"/>
  <c r="AL9" i="4"/>
  <c r="AX9" i="4"/>
  <c r="BM9" i="4"/>
  <c r="BO9" i="4" s="1"/>
  <c r="BI9" i="4"/>
  <c r="BE9" i="4"/>
  <c r="BA9" i="4"/>
  <c r="AV9" i="4"/>
  <c r="AR9" i="4"/>
  <c r="AN9" i="4"/>
  <c r="AJ9" i="4"/>
  <c r="AF9" i="4"/>
  <c r="BP9" i="4"/>
  <c r="BC9" i="4"/>
  <c r="AP9" i="4"/>
  <c r="BL9" i="4"/>
  <c r="BH9" i="4"/>
  <c r="BD9" i="4"/>
  <c r="AZ9" i="4"/>
  <c r="AU9" i="4"/>
  <c r="AQ9" i="4"/>
  <c r="AM9" i="4"/>
  <c r="AI9" i="4"/>
  <c r="AE9" i="4"/>
  <c r="BG9" i="4"/>
  <c r="AT9" i="4"/>
  <c r="AH9" i="4"/>
  <c r="BF9" i="4"/>
  <c r="AO9" i="4"/>
  <c r="BB9" i="4"/>
  <c r="AK9" i="4"/>
  <c r="BN9" i="4"/>
  <c r="AW9" i="4"/>
  <c r="AG9" i="4"/>
  <c r="BJ9" i="4"/>
  <c r="AS9" i="4"/>
  <c r="AC17" i="4"/>
  <c r="AD9" i="4"/>
  <c r="AD13" i="4"/>
  <c r="AD17" i="4"/>
  <c r="BL18" i="4"/>
  <c r="BH18" i="4"/>
  <c r="BD18" i="4"/>
  <c r="AZ18" i="4"/>
  <c r="AU18" i="4"/>
  <c r="AQ18" i="4"/>
  <c r="AM18" i="4"/>
  <c r="AI18" i="4"/>
  <c r="AE18" i="4"/>
  <c r="BP18" i="4"/>
  <c r="BK18" i="4"/>
  <c r="BG18" i="4"/>
  <c r="BC18" i="4"/>
  <c r="AY18" i="4"/>
  <c r="AT18" i="4"/>
  <c r="AP18" i="4"/>
  <c r="AL18" i="4"/>
  <c r="AH18" i="4"/>
  <c r="AX18" i="4"/>
  <c r="BN18" i="4"/>
  <c r="BJ18" i="4"/>
  <c r="BF18" i="4"/>
  <c r="BB18" i="4"/>
  <c r="AW18" i="4"/>
  <c r="AS18" i="4"/>
  <c r="AO18" i="4"/>
  <c r="AK18" i="4"/>
  <c r="AG18" i="4"/>
  <c r="BA18" i="4"/>
  <c r="AJ18" i="4"/>
  <c r="AV18" i="4"/>
  <c r="BI18" i="4"/>
  <c r="AR18" i="4"/>
  <c r="AF18" i="4"/>
  <c r="BE18" i="4"/>
  <c r="AN18" i="4"/>
  <c r="BM18" i="4"/>
  <c r="BO18" i="4" s="1"/>
  <c r="BL14" i="4"/>
  <c r="BH14" i="4"/>
  <c r="BD14" i="4"/>
  <c r="AZ14" i="4"/>
  <c r="AU14" i="4"/>
  <c r="AQ14" i="4"/>
  <c r="AM14" i="4"/>
  <c r="AI14" i="4"/>
  <c r="AE14" i="4"/>
  <c r="BP14" i="4"/>
  <c r="BK14" i="4"/>
  <c r="BG14" i="4"/>
  <c r="BC14" i="4"/>
  <c r="AY14" i="4"/>
  <c r="AT14" i="4"/>
  <c r="AP14" i="4"/>
  <c r="AL14" i="4"/>
  <c r="AH14" i="4"/>
  <c r="AX14" i="4"/>
  <c r="BN14" i="4"/>
  <c r="BJ14" i="4"/>
  <c r="BF14" i="4"/>
  <c r="BB14" i="4"/>
  <c r="AW14" i="4"/>
  <c r="AS14" i="4"/>
  <c r="AO14" i="4"/>
  <c r="AK14" i="4"/>
  <c r="AG14" i="4"/>
  <c r="BA14" i="4"/>
  <c r="AJ14" i="4"/>
  <c r="BM14" i="4"/>
  <c r="BO14" i="4" s="1"/>
  <c r="BI14" i="4"/>
  <c r="AR14" i="4"/>
  <c r="AF14" i="4"/>
  <c r="BE14" i="4"/>
  <c r="AN14" i="4"/>
  <c r="AV14" i="4"/>
  <c r="AX10" i="4"/>
  <c r="BG10" i="4"/>
  <c r="AT10" i="4"/>
  <c r="AH10" i="4"/>
  <c r="BM10" i="4"/>
  <c r="BO10" i="4" s="1"/>
  <c r="BI10" i="4"/>
  <c r="BE10" i="4"/>
  <c r="BA10" i="4"/>
  <c r="AV10" i="4"/>
  <c r="AR10" i="4"/>
  <c r="AN10" i="4"/>
  <c r="AJ10" i="4"/>
  <c r="AF10" i="4"/>
  <c r="BP10" i="4"/>
  <c r="AY10" i="4"/>
  <c r="AP10" i="4"/>
  <c r="BN10" i="4"/>
  <c r="BL10" i="4"/>
  <c r="BH10" i="4"/>
  <c r="BD10" i="4"/>
  <c r="AZ10" i="4"/>
  <c r="AU10" i="4"/>
  <c r="AQ10" i="4"/>
  <c r="AM10" i="4"/>
  <c r="AI10" i="4"/>
  <c r="AE10" i="4"/>
  <c r="BK10" i="4"/>
  <c r="BC10" i="4"/>
  <c r="AL10" i="4"/>
  <c r="BB10" i="4"/>
  <c r="AK10" i="4"/>
  <c r="AG10" i="4"/>
  <c r="BJ10" i="4"/>
  <c r="AS10" i="4"/>
  <c r="BF10" i="4"/>
  <c r="AW10" i="4"/>
  <c r="AO10" i="4"/>
  <c r="AX20" i="4"/>
  <c r="BL20" i="4"/>
  <c r="BH20" i="4"/>
  <c r="BD20" i="4"/>
  <c r="AZ20" i="4"/>
  <c r="AU20" i="4"/>
  <c r="AQ20" i="4"/>
  <c r="AM20" i="4"/>
  <c r="AI20" i="4"/>
  <c r="AE20" i="4"/>
  <c r="BP20" i="4"/>
  <c r="BK20" i="4"/>
  <c r="BG20" i="4"/>
  <c r="BC20" i="4"/>
  <c r="AY20" i="4"/>
  <c r="AT20" i="4"/>
  <c r="AP20" i="4"/>
  <c r="AL20" i="4"/>
  <c r="AH20" i="4"/>
  <c r="BN20" i="4"/>
  <c r="BJ20" i="4"/>
  <c r="BF20" i="4"/>
  <c r="BB20" i="4"/>
  <c r="AW20" i="4"/>
  <c r="AS20" i="4"/>
  <c r="AO20" i="4"/>
  <c r="AK20" i="4"/>
  <c r="AG20" i="4"/>
  <c r="BI20" i="4"/>
  <c r="AR20" i="4"/>
  <c r="AN20" i="4"/>
  <c r="BA20" i="4"/>
  <c r="AJ20" i="4"/>
  <c r="BM20" i="4"/>
  <c r="BO20" i="4" s="1"/>
  <c r="AV20" i="4"/>
  <c r="AF20" i="4"/>
  <c r="BE20" i="4"/>
  <c r="AX16" i="4"/>
  <c r="BL16" i="4"/>
  <c r="BH16" i="4"/>
  <c r="BD16" i="4"/>
  <c r="AZ16" i="4"/>
  <c r="AU16" i="4"/>
  <c r="AQ16" i="4"/>
  <c r="AM16" i="4"/>
  <c r="AI16" i="4"/>
  <c r="AE16" i="4"/>
  <c r="BP16" i="4"/>
  <c r="BK16" i="4"/>
  <c r="BG16" i="4"/>
  <c r="BC16" i="4"/>
  <c r="AY16" i="4"/>
  <c r="AT16" i="4"/>
  <c r="AP16" i="4"/>
  <c r="AL16" i="4"/>
  <c r="AH16" i="4"/>
  <c r="BN16" i="4"/>
  <c r="BJ16" i="4"/>
  <c r="BF16" i="4"/>
  <c r="BB16" i="4"/>
  <c r="AW16" i="4"/>
  <c r="AS16" i="4"/>
  <c r="AO16" i="4"/>
  <c r="AK16" i="4"/>
  <c r="AG16" i="4"/>
  <c r="BI16" i="4"/>
  <c r="AR16" i="4"/>
  <c r="AN16" i="4"/>
  <c r="BA16" i="4"/>
  <c r="AJ16" i="4"/>
  <c r="BE16" i="4"/>
  <c r="BM16" i="4"/>
  <c r="BO16" i="4" s="1"/>
  <c r="AV16" i="4"/>
  <c r="AF16" i="4"/>
  <c r="AX12" i="4"/>
  <c r="BL12" i="4"/>
  <c r="BH12" i="4"/>
  <c r="BD12" i="4"/>
  <c r="AZ12" i="4"/>
  <c r="AU12" i="4"/>
  <c r="AQ12" i="4"/>
  <c r="AM12" i="4"/>
  <c r="AI12" i="4"/>
  <c r="AE12" i="4"/>
  <c r="BP12" i="4"/>
  <c r="BN12" i="4"/>
  <c r="BK12" i="4"/>
  <c r="BF12" i="4"/>
  <c r="AT12" i="4"/>
  <c r="AO12" i="4"/>
  <c r="BE12" i="4"/>
  <c r="AS12" i="4"/>
  <c r="AH12" i="4"/>
  <c r="BI12" i="4"/>
  <c r="BC12" i="4"/>
  <c r="AW12" i="4"/>
  <c r="AR12" i="4"/>
  <c r="AL12" i="4"/>
  <c r="AG12" i="4"/>
  <c r="AY12" i="4"/>
  <c r="BM12" i="4"/>
  <c r="BO12" i="4" s="1"/>
  <c r="BG12" i="4"/>
  <c r="BB12" i="4"/>
  <c r="AV12" i="4"/>
  <c r="AP12" i="4"/>
  <c r="AK12" i="4"/>
  <c r="AF12" i="4"/>
  <c r="BA12" i="4"/>
  <c r="AJ12" i="4"/>
  <c r="BJ12" i="4"/>
  <c r="AN12" i="4"/>
  <c r="AX8" i="4"/>
  <c r="BK8" i="4"/>
  <c r="AY8" i="4"/>
  <c r="AH8" i="4"/>
  <c r="BM8" i="4"/>
  <c r="BO8" i="4" s="1"/>
  <c r="BI8" i="4"/>
  <c r="BE8" i="4"/>
  <c r="BA8" i="4"/>
  <c r="AV8" i="4"/>
  <c r="AR8" i="4"/>
  <c r="AN8" i="4"/>
  <c r="AJ8" i="4"/>
  <c r="AF8" i="4"/>
  <c r="BP8" i="4"/>
  <c r="BC8" i="4"/>
  <c r="AP8" i="4"/>
  <c r="BL8" i="4"/>
  <c r="BH8" i="4"/>
  <c r="BD8" i="4"/>
  <c r="AZ8" i="4"/>
  <c r="AU8" i="4"/>
  <c r="AQ8" i="4"/>
  <c r="AM8" i="4"/>
  <c r="AI8" i="4"/>
  <c r="AE8" i="4"/>
  <c r="BG8" i="4"/>
  <c r="AT8" i="4"/>
  <c r="AL8" i="4"/>
  <c r="BJ8" i="4"/>
  <c r="AS8" i="4"/>
  <c r="BF8" i="4"/>
  <c r="AO8" i="4"/>
  <c r="BB8" i="4"/>
  <c r="AK8" i="4"/>
  <c r="AW8" i="4"/>
  <c r="AG8" i="4"/>
  <c r="BN8" i="4"/>
  <c r="AC12" i="4"/>
  <c r="AC20" i="4"/>
  <c r="AD10" i="4"/>
  <c r="AD14" i="4"/>
  <c r="AD18" i="4"/>
  <c r="BL19" i="4"/>
  <c r="BH19" i="4"/>
  <c r="BD19" i="4"/>
  <c r="AZ19" i="4"/>
  <c r="AU19" i="4"/>
  <c r="AQ19" i="4"/>
  <c r="AM19" i="4"/>
  <c r="AI19" i="4"/>
  <c r="AE19" i="4"/>
  <c r="AX19" i="4"/>
  <c r="BP19" i="4"/>
  <c r="BK19" i="4"/>
  <c r="BG19" i="4"/>
  <c r="BC19" i="4"/>
  <c r="AY19" i="4"/>
  <c r="AT19" i="4"/>
  <c r="AP19" i="4"/>
  <c r="AL19" i="4"/>
  <c r="AH19" i="4"/>
  <c r="BN19" i="4"/>
  <c r="BJ19" i="4"/>
  <c r="BF19" i="4"/>
  <c r="BB19" i="4"/>
  <c r="AW19" i="4"/>
  <c r="AS19" i="4"/>
  <c r="AO19" i="4"/>
  <c r="AK19" i="4"/>
  <c r="AG19" i="4"/>
  <c r="BM19" i="4"/>
  <c r="BO19" i="4" s="1"/>
  <c r="AV19" i="4"/>
  <c r="AF19" i="4"/>
  <c r="BI19" i="4"/>
  <c r="BE19" i="4"/>
  <c r="AN19" i="4"/>
  <c r="AR19" i="4"/>
  <c r="BA19" i="4"/>
  <c r="AJ19" i="4"/>
  <c r="AC15" i="4"/>
  <c r="BL15" i="4"/>
  <c r="BH15" i="4"/>
  <c r="BD15" i="4"/>
  <c r="AZ15" i="4"/>
  <c r="AU15" i="4"/>
  <c r="AQ15" i="4"/>
  <c r="AM15" i="4"/>
  <c r="AI15" i="4"/>
  <c r="AE15" i="4"/>
  <c r="AX15" i="4"/>
  <c r="BP15" i="4"/>
  <c r="BK15" i="4"/>
  <c r="BG15" i="4"/>
  <c r="BC15" i="4"/>
  <c r="AY15" i="4"/>
  <c r="AT15" i="4"/>
  <c r="AP15" i="4"/>
  <c r="AL15" i="4"/>
  <c r="AH15" i="4"/>
  <c r="BN15" i="4"/>
  <c r="BJ15" i="4"/>
  <c r="BF15" i="4"/>
  <c r="BB15" i="4"/>
  <c r="AW15" i="4"/>
  <c r="AS15" i="4"/>
  <c r="AO15" i="4"/>
  <c r="AK15" i="4"/>
  <c r="AG15" i="4"/>
  <c r="BM15" i="4"/>
  <c r="BO15" i="4" s="1"/>
  <c r="AV15" i="4"/>
  <c r="AF15" i="4"/>
  <c r="BE15" i="4"/>
  <c r="AN15" i="4"/>
  <c r="AR15" i="4"/>
  <c r="BA15" i="4"/>
  <c r="AJ15" i="4"/>
  <c r="BI15" i="4"/>
  <c r="AC11" i="4"/>
  <c r="AX11" i="4"/>
  <c r="BP11" i="4"/>
  <c r="BG11" i="4"/>
  <c r="AY11" i="4"/>
  <c r="AT11" i="4"/>
  <c r="AP11" i="4"/>
  <c r="AH11" i="4"/>
  <c r="BJ11" i="4"/>
  <c r="AW11" i="4"/>
  <c r="AK11" i="4"/>
  <c r="AG11" i="4"/>
  <c r="BM11" i="4"/>
  <c r="BO11" i="4" s="1"/>
  <c r="BI11" i="4"/>
  <c r="BE11" i="4"/>
  <c r="BA11" i="4"/>
  <c r="AV11" i="4"/>
  <c r="AR11" i="4"/>
  <c r="AN11" i="4"/>
  <c r="AJ11" i="4"/>
  <c r="AF11" i="4"/>
  <c r="BN11" i="4"/>
  <c r="BB11" i="4"/>
  <c r="AO11" i="4"/>
  <c r="BL11" i="4"/>
  <c r="BH11" i="4"/>
  <c r="BD11" i="4"/>
  <c r="AZ11" i="4"/>
  <c r="AU11" i="4"/>
  <c r="AQ11" i="4"/>
  <c r="AM11" i="4"/>
  <c r="AI11" i="4"/>
  <c r="AE11" i="4"/>
  <c r="BK11" i="4"/>
  <c r="BC11" i="4"/>
  <c r="AL11" i="4"/>
  <c r="BF11" i="4"/>
  <c r="AS11" i="4"/>
  <c r="AC13" i="4"/>
  <c r="AC9" i="4"/>
  <c r="AD11" i="4"/>
  <c r="AD15" i="4"/>
  <c r="AD19" i="4"/>
  <c r="AC16" i="4"/>
  <c r="AD8" i="4"/>
  <c r="AD12" i="4"/>
  <c r="AD16" i="4"/>
  <c r="AD20" i="4"/>
  <c r="AC7" i="4"/>
  <c r="AX7" i="4"/>
  <c r="BN7" i="4"/>
  <c r="BJ7" i="4"/>
  <c r="BF7" i="4"/>
  <c r="BB7" i="4"/>
  <c r="AW7" i="4"/>
  <c r="AS7" i="4"/>
  <c r="AO7" i="4"/>
  <c r="AK7" i="4"/>
  <c r="AF7" i="4"/>
  <c r="AI7" i="4"/>
  <c r="BM7" i="4"/>
  <c r="BO7" i="4" s="1"/>
  <c r="BI7" i="4"/>
  <c r="BE7" i="4"/>
  <c r="BA7" i="4"/>
  <c r="AV7" i="4"/>
  <c r="AR7" i="4"/>
  <c r="AN7" i="4"/>
  <c r="AJ7" i="4"/>
  <c r="AE7" i="4"/>
  <c r="BH7" i="4"/>
  <c r="AZ7" i="4"/>
  <c r="AQ7" i="4"/>
  <c r="AM7" i="4"/>
  <c r="AL7" i="4"/>
  <c r="AG7" i="4"/>
  <c r="BL7" i="4"/>
  <c r="BD7" i="4"/>
  <c r="AU7" i="4"/>
  <c r="AP7" i="4"/>
  <c r="BP7" i="4"/>
  <c r="BK7" i="4"/>
  <c r="BG7" i="4"/>
  <c r="BC7" i="4"/>
  <c r="AY7" i="4"/>
  <c r="AT7" i="4"/>
  <c r="AH7" i="4"/>
  <c r="AD7" i="4"/>
  <c r="AG6" i="4"/>
  <c r="AL6" i="4"/>
  <c r="AX6" i="4"/>
  <c r="BN6" i="4"/>
  <c r="BJ6" i="4"/>
  <c r="BF6" i="4"/>
  <c r="BB6" i="4"/>
  <c r="AW6" i="4"/>
  <c r="AS6" i="4"/>
  <c r="AO6" i="4"/>
  <c r="AK6" i="4"/>
  <c r="AF6" i="4"/>
  <c r="BI6" i="4"/>
  <c r="BE6" i="4"/>
  <c r="AV6" i="4"/>
  <c r="AN6" i="4"/>
  <c r="AJ6" i="4"/>
  <c r="BL6" i="4"/>
  <c r="BH6" i="4"/>
  <c r="BD6" i="4"/>
  <c r="AZ6" i="4"/>
  <c r="AU6" i="4"/>
  <c r="AQ6" i="4"/>
  <c r="AM6" i="4"/>
  <c r="AI6" i="4"/>
  <c r="BP6" i="4"/>
  <c r="BK6" i="4"/>
  <c r="BG6" i="4"/>
  <c r="BC6" i="4"/>
  <c r="AY6" i="4"/>
  <c r="AT6" i="4"/>
  <c r="AP6" i="4"/>
  <c r="AH6" i="4"/>
  <c r="BM6" i="4"/>
  <c r="BO6" i="4" s="1"/>
  <c r="BA6" i="4"/>
  <c r="AR6" i="4"/>
  <c r="AE6" i="4"/>
  <c r="AF5" i="4"/>
  <c r="AG5" i="4"/>
  <c r="BO5" i="4"/>
  <c r="BM5" i="4"/>
  <c r="BI5" i="4"/>
  <c r="BE5" i="4"/>
  <c r="BA5" i="4"/>
  <c r="AV5" i="4"/>
  <c r="BP5" i="4"/>
  <c r="BG5" i="4"/>
  <c r="AY5" i="4"/>
  <c r="BN5" i="4"/>
  <c r="BF5" i="4"/>
  <c r="AW5" i="4"/>
  <c r="AX5" i="4"/>
  <c r="BL5" i="4"/>
  <c r="BH5" i="4"/>
  <c r="BD5" i="4"/>
  <c r="AZ5" i="4"/>
  <c r="AU5" i="4"/>
  <c r="BK5" i="4"/>
  <c r="BC5" i="4"/>
  <c r="AT5" i="4"/>
  <c r="BJ5" i="4"/>
  <c r="BB5" i="4"/>
  <c r="AM5" i="4"/>
  <c r="AI5" i="4"/>
  <c r="AQ5" i="4"/>
  <c r="AS5" i="4"/>
  <c r="AK5" i="4"/>
  <c r="AC5" i="4"/>
  <c r="AD5" i="4"/>
  <c r="AE5" i="4"/>
  <c r="AJ5" i="4"/>
  <c r="AN5" i="4"/>
  <c r="AP5" i="4"/>
  <c r="AR5" i="4"/>
  <c r="AH5" i="4"/>
  <c r="AL5" i="4"/>
  <c r="AC6" i="4"/>
  <c r="AC10" i="4"/>
  <c r="AC14" i="4"/>
  <c r="AC18" i="4"/>
  <c r="AC19" i="4"/>
  <c r="U53" i="9"/>
  <c r="U54" i="9"/>
  <c r="U55" i="9"/>
  <c r="U56" i="9"/>
  <c r="U57" i="9"/>
  <c r="U58" i="9"/>
  <c r="U59" i="9"/>
  <c r="U60" i="9"/>
  <c r="U61" i="9"/>
  <c r="U63" i="9"/>
  <c r="U64" i="9"/>
  <c r="U52" i="9"/>
  <c r="F20" i="124"/>
  <c r="G20" i="124"/>
  <c r="H20" i="124"/>
  <c r="I22" i="124"/>
  <c r="I23" i="124"/>
  <c r="I24" i="124"/>
  <c r="I25" i="124"/>
  <c r="I26" i="124"/>
  <c r="I27" i="124"/>
  <c r="I28" i="124"/>
  <c r="I29" i="124"/>
  <c r="I30" i="124"/>
  <c r="I31" i="124"/>
  <c r="I32" i="124"/>
  <c r="I33" i="124"/>
  <c r="I34" i="124"/>
  <c r="I35" i="124"/>
  <c r="I36" i="124"/>
  <c r="I37" i="124"/>
  <c r="I38" i="124"/>
  <c r="I39" i="124"/>
  <c r="I40" i="124"/>
  <c r="I41" i="124"/>
  <c r="I42" i="124"/>
  <c r="I43" i="124"/>
  <c r="I44" i="124"/>
  <c r="I45" i="124"/>
  <c r="I46" i="124"/>
  <c r="I47" i="124"/>
  <c r="I48" i="124"/>
  <c r="I49" i="124"/>
  <c r="I50" i="124"/>
  <c r="I51" i="124"/>
  <c r="I52" i="124"/>
  <c r="I53" i="124"/>
  <c r="I54" i="124"/>
  <c r="I55" i="124"/>
  <c r="I56" i="124"/>
  <c r="I57" i="124"/>
  <c r="I58" i="124"/>
  <c r="I59" i="124"/>
  <c r="I60" i="124"/>
  <c r="I61" i="124"/>
  <c r="I62" i="124"/>
  <c r="I63" i="124"/>
  <c r="I64" i="124"/>
  <c r="I65" i="124"/>
  <c r="I66" i="124"/>
  <c r="I67" i="124"/>
  <c r="I68" i="124"/>
  <c r="I69" i="124"/>
  <c r="I70" i="124"/>
  <c r="I71" i="124"/>
  <c r="I72" i="124"/>
  <c r="I73" i="124"/>
  <c r="I74" i="124"/>
  <c r="I75" i="124"/>
  <c r="I76" i="124"/>
  <c r="I77" i="124"/>
  <c r="I78" i="124"/>
  <c r="I79" i="124"/>
  <c r="I80" i="124"/>
  <c r="I81" i="124"/>
  <c r="I82" i="124"/>
  <c r="I83" i="124"/>
  <c r="I84" i="124"/>
  <c r="I85" i="124"/>
  <c r="I86" i="124"/>
  <c r="I87" i="124"/>
  <c r="I88" i="124"/>
  <c r="I89" i="124"/>
  <c r="I90" i="124"/>
  <c r="I91" i="124"/>
  <c r="I92" i="124"/>
  <c r="I93" i="124"/>
  <c r="I94" i="124"/>
  <c r="I95" i="124"/>
  <c r="I96" i="124"/>
  <c r="I97" i="124"/>
  <c r="I98" i="124"/>
  <c r="I99" i="124"/>
  <c r="I100" i="124"/>
  <c r="I101" i="124"/>
  <c r="I102" i="124"/>
  <c r="I103" i="124"/>
  <c r="I104" i="124"/>
  <c r="I105" i="124"/>
  <c r="I106" i="124"/>
  <c r="I107" i="124"/>
  <c r="I108" i="124"/>
  <c r="I109" i="124"/>
  <c r="I110" i="124"/>
  <c r="I111" i="124"/>
  <c r="I112" i="124"/>
  <c r="I113" i="124"/>
  <c r="I114" i="124"/>
  <c r="I115" i="124"/>
  <c r="I116" i="124"/>
  <c r="I117" i="124"/>
  <c r="I118" i="124"/>
  <c r="I119" i="124"/>
  <c r="I120" i="124"/>
  <c r="I121" i="124"/>
  <c r="I122" i="124"/>
  <c r="I123" i="124"/>
  <c r="I124" i="124"/>
  <c r="I125" i="124"/>
  <c r="I126" i="124"/>
  <c r="I127" i="124"/>
  <c r="I128" i="124"/>
  <c r="I129" i="124"/>
  <c r="I130" i="124"/>
  <c r="I131" i="124"/>
  <c r="I132" i="124"/>
  <c r="I133" i="124"/>
  <c r="I134" i="124"/>
  <c r="I135" i="124"/>
  <c r="I136" i="124"/>
  <c r="I137" i="124"/>
  <c r="I138" i="124"/>
  <c r="I139" i="124"/>
  <c r="I140" i="124"/>
  <c r="I141" i="124"/>
  <c r="I142" i="124"/>
  <c r="I143" i="124"/>
  <c r="I144" i="124"/>
  <c r="I145" i="124"/>
  <c r="I146" i="124"/>
  <c r="I147" i="124"/>
  <c r="I148" i="124"/>
  <c r="I149" i="124"/>
  <c r="I150" i="124"/>
  <c r="I151" i="124"/>
  <c r="I152" i="124"/>
  <c r="I153" i="124"/>
  <c r="I154" i="124"/>
  <c r="I155" i="124"/>
  <c r="I156" i="124"/>
  <c r="I157" i="124"/>
  <c r="I158" i="124"/>
  <c r="I159" i="124"/>
  <c r="I160" i="124"/>
  <c r="I161" i="124"/>
  <c r="I162" i="124"/>
  <c r="I163" i="124"/>
  <c r="I164" i="124"/>
  <c r="I165" i="124"/>
  <c r="I166" i="124"/>
  <c r="I167" i="124"/>
  <c r="I168" i="124"/>
  <c r="I169" i="124"/>
  <c r="I170" i="124"/>
  <c r="I171" i="124"/>
  <c r="I172" i="124"/>
  <c r="I173" i="124"/>
  <c r="I174" i="124"/>
  <c r="I175" i="124"/>
  <c r="I176" i="124"/>
  <c r="I177" i="124"/>
  <c r="I178" i="124"/>
  <c r="I179" i="124"/>
  <c r="I180" i="124"/>
  <c r="I181" i="124"/>
  <c r="I182" i="124"/>
  <c r="I183" i="124"/>
  <c r="I184" i="124"/>
  <c r="I185" i="124"/>
  <c r="I186" i="124"/>
  <c r="I187" i="124"/>
  <c r="I188" i="124"/>
  <c r="I21" i="124"/>
  <c r="H22" i="124"/>
  <c r="H23" i="124"/>
  <c r="H24" i="124"/>
  <c r="H25" i="124"/>
  <c r="H26" i="124"/>
  <c r="H27" i="124"/>
  <c r="H28" i="124"/>
  <c r="H29" i="124"/>
  <c r="H30" i="124"/>
  <c r="H31" i="124"/>
  <c r="H32" i="124"/>
  <c r="H33" i="124"/>
  <c r="H34" i="124"/>
  <c r="H35" i="124"/>
  <c r="H36" i="124"/>
  <c r="H37" i="124"/>
  <c r="H38" i="124"/>
  <c r="H39" i="124"/>
  <c r="H40" i="124"/>
  <c r="H41" i="124"/>
  <c r="H42" i="124"/>
  <c r="H43" i="124"/>
  <c r="H44" i="124"/>
  <c r="H45" i="124"/>
  <c r="H46" i="124"/>
  <c r="H47" i="124"/>
  <c r="H48" i="124"/>
  <c r="H49" i="124"/>
  <c r="H50" i="124"/>
  <c r="H51" i="124"/>
  <c r="H52" i="124"/>
  <c r="H53" i="124"/>
  <c r="H54" i="124"/>
  <c r="H55" i="124"/>
  <c r="H56" i="124"/>
  <c r="H57" i="124"/>
  <c r="H58" i="124"/>
  <c r="H59" i="124"/>
  <c r="H60" i="124"/>
  <c r="H61" i="124"/>
  <c r="H62" i="124"/>
  <c r="H63" i="124"/>
  <c r="H64" i="124"/>
  <c r="H65" i="124"/>
  <c r="H66" i="124"/>
  <c r="H67" i="124"/>
  <c r="H68" i="124"/>
  <c r="H69" i="124"/>
  <c r="H70" i="124"/>
  <c r="H71" i="124"/>
  <c r="H72" i="124"/>
  <c r="H73" i="124"/>
  <c r="H74" i="124"/>
  <c r="H75" i="124"/>
  <c r="H76" i="124"/>
  <c r="H77" i="124"/>
  <c r="H78" i="124"/>
  <c r="H79" i="124"/>
  <c r="H80" i="124"/>
  <c r="H81" i="124"/>
  <c r="H82" i="124"/>
  <c r="H83" i="124"/>
  <c r="H84" i="124"/>
  <c r="H85" i="124"/>
  <c r="H86" i="124"/>
  <c r="H87" i="124"/>
  <c r="H88" i="124"/>
  <c r="H89" i="124"/>
  <c r="H90" i="124"/>
  <c r="H91" i="124"/>
  <c r="H92" i="124"/>
  <c r="H93" i="124"/>
  <c r="H94" i="124"/>
  <c r="H95" i="124"/>
  <c r="H96" i="124"/>
  <c r="H97" i="124"/>
  <c r="H98" i="124"/>
  <c r="H99" i="124"/>
  <c r="H100" i="124"/>
  <c r="H101" i="124"/>
  <c r="H102" i="124"/>
  <c r="H103" i="124"/>
  <c r="H104" i="124"/>
  <c r="H105" i="124"/>
  <c r="H106" i="124"/>
  <c r="H107" i="124"/>
  <c r="H108" i="124"/>
  <c r="H109" i="124"/>
  <c r="H110" i="124"/>
  <c r="H111" i="124"/>
  <c r="H112" i="124"/>
  <c r="H113" i="124"/>
  <c r="H114" i="124"/>
  <c r="H115" i="124"/>
  <c r="H116" i="124"/>
  <c r="H117" i="124"/>
  <c r="H118" i="124"/>
  <c r="H119" i="124"/>
  <c r="H120" i="124"/>
  <c r="H121" i="124"/>
  <c r="H122" i="124"/>
  <c r="H123" i="124"/>
  <c r="H124" i="124"/>
  <c r="H125" i="124"/>
  <c r="H126" i="124"/>
  <c r="H127" i="124"/>
  <c r="H128" i="124"/>
  <c r="H129" i="124"/>
  <c r="H130" i="124"/>
  <c r="H131" i="124"/>
  <c r="H132" i="124"/>
  <c r="H133" i="124"/>
  <c r="H134" i="124"/>
  <c r="H135" i="124"/>
  <c r="H136" i="124"/>
  <c r="H137" i="124"/>
  <c r="H138" i="124"/>
  <c r="H139" i="124"/>
  <c r="H140" i="124"/>
  <c r="H141" i="124"/>
  <c r="H142" i="124"/>
  <c r="H143" i="124"/>
  <c r="H144" i="124"/>
  <c r="H145" i="124"/>
  <c r="H146" i="124"/>
  <c r="H147" i="124"/>
  <c r="H148" i="124"/>
  <c r="H149" i="124"/>
  <c r="H150" i="124"/>
  <c r="H151" i="124"/>
  <c r="H152" i="124"/>
  <c r="H153" i="124"/>
  <c r="H154" i="124"/>
  <c r="H155" i="124"/>
  <c r="H156" i="124"/>
  <c r="H157" i="124"/>
  <c r="H158" i="124"/>
  <c r="H159" i="124"/>
  <c r="H160" i="124"/>
  <c r="H161" i="124"/>
  <c r="H162" i="124"/>
  <c r="H163" i="124"/>
  <c r="H164" i="124"/>
  <c r="H165" i="124"/>
  <c r="H166" i="124"/>
  <c r="H167" i="124"/>
  <c r="H168" i="124"/>
  <c r="H169" i="124"/>
  <c r="H170" i="124"/>
  <c r="H171" i="124"/>
  <c r="H172" i="124"/>
  <c r="H173" i="124"/>
  <c r="H174" i="124"/>
  <c r="H175" i="124"/>
  <c r="H176" i="124"/>
  <c r="H177" i="124"/>
  <c r="H178" i="124"/>
  <c r="H179" i="124"/>
  <c r="H180" i="124"/>
  <c r="H181" i="124"/>
  <c r="H182" i="124"/>
  <c r="H183" i="124"/>
  <c r="H184" i="124"/>
  <c r="H185" i="124"/>
  <c r="H186" i="124"/>
  <c r="H187" i="124"/>
  <c r="H188" i="124"/>
  <c r="H21" i="124"/>
  <c r="G22" i="124"/>
  <c r="G23" i="124"/>
  <c r="G24" i="124"/>
  <c r="G25" i="124"/>
  <c r="G26" i="124"/>
  <c r="G27" i="124"/>
  <c r="G28" i="124"/>
  <c r="G29" i="124"/>
  <c r="G30" i="124"/>
  <c r="G31" i="124"/>
  <c r="G32" i="124"/>
  <c r="G33" i="124"/>
  <c r="G34" i="124"/>
  <c r="G35" i="124"/>
  <c r="G36" i="124"/>
  <c r="G37" i="124"/>
  <c r="G38" i="124"/>
  <c r="G39" i="124"/>
  <c r="G40" i="124"/>
  <c r="G41" i="124"/>
  <c r="G42" i="124"/>
  <c r="G43" i="124"/>
  <c r="G44" i="124"/>
  <c r="G45" i="124"/>
  <c r="G46" i="124"/>
  <c r="G47" i="124"/>
  <c r="G48" i="124"/>
  <c r="G49" i="124"/>
  <c r="G50" i="124"/>
  <c r="G51" i="124"/>
  <c r="G52" i="124"/>
  <c r="G53" i="124"/>
  <c r="G54" i="124"/>
  <c r="G55" i="124"/>
  <c r="G56" i="124"/>
  <c r="G57" i="124"/>
  <c r="G58" i="124"/>
  <c r="G59" i="124"/>
  <c r="G60" i="124"/>
  <c r="G61" i="124"/>
  <c r="G62" i="124"/>
  <c r="G63" i="124"/>
  <c r="G64" i="124"/>
  <c r="G65" i="124"/>
  <c r="G66" i="124"/>
  <c r="G67" i="124"/>
  <c r="G68" i="124"/>
  <c r="G69" i="124"/>
  <c r="G70" i="124"/>
  <c r="G71" i="124"/>
  <c r="G72" i="124"/>
  <c r="G73" i="124"/>
  <c r="G74" i="124"/>
  <c r="G75" i="124"/>
  <c r="G76" i="124"/>
  <c r="G77" i="124"/>
  <c r="G78" i="124"/>
  <c r="G79" i="124"/>
  <c r="G80" i="124"/>
  <c r="G81" i="124"/>
  <c r="G82" i="124"/>
  <c r="G83" i="124"/>
  <c r="G84" i="124"/>
  <c r="G85" i="124"/>
  <c r="G86" i="124"/>
  <c r="G87" i="124"/>
  <c r="G88" i="124"/>
  <c r="G89" i="124"/>
  <c r="G90" i="124"/>
  <c r="G91" i="124"/>
  <c r="G92" i="124"/>
  <c r="G93" i="124"/>
  <c r="G94" i="124"/>
  <c r="G95" i="124"/>
  <c r="G96" i="124"/>
  <c r="G97" i="124"/>
  <c r="G98" i="124"/>
  <c r="G99" i="124"/>
  <c r="G100" i="124"/>
  <c r="G101" i="124"/>
  <c r="G102" i="124"/>
  <c r="G103" i="124"/>
  <c r="G104" i="124"/>
  <c r="G105" i="124"/>
  <c r="G106" i="124"/>
  <c r="G107" i="124"/>
  <c r="G108" i="124"/>
  <c r="G109" i="124"/>
  <c r="G110" i="124"/>
  <c r="G111" i="124"/>
  <c r="G112" i="124"/>
  <c r="G113" i="124"/>
  <c r="G114" i="124"/>
  <c r="G115" i="124"/>
  <c r="G116" i="124"/>
  <c r="G117" i="124"/>
  <c r="G118" i="124"/>
  <c r="G119" i="124"/>
  <c r="G120" i="124"/>
  <c r="G121" i="124"/>
  <c r="G122" i="124"/>
  <c r="G123" i="124"/>
  <c r="G124" i="124"/>
  <c r="G125" i="124"/>
  <c r="G126" i="124"/>
  <c r="G127" i="124"/>
  <c r="G128" i="124"/>
  <c r="G129" i="124"/>
  <c r="G130" i="124"/>
  <c r="G131" i="124"/>
  <c r="G132" i="124"/>
  <c r="G133" i="124"/>
  <c r="G134" i="124"/>
  <c r="G135" i="124"/>
  <c r="G136" i="124"/>
  <c r="G137" i="124"/>
  <c r="G138" i="124"/>
  <c r="G139" i="124"/>
  <c r="G140" i="124"/>
  <c r="G141" i="124"/>
  <c r="G142" i="124"/>
  <c r="G143" i="124"/>
  <c r="G144" i="124"/>
  <c r="G145" i="124"/>
  <c r="G146" i="124"/>
  <c r="G147" i="124"/>
  <c r="G148" i="124"/>
  <c r="G149" i="124"/>
  <c r="G150" i="124"/>
  <c r="G151" i="124"/>
  <c r="G152" i="124"/>
  <c r="G153" i="124"/>
  <c r="G154" i="124"/>
  <c r="G155" i="124"/>
  <c r="G156" i="124"/>
  <c r="G157" i="124"/>
  <c r="G158" i="124"/>
  <c r="G159" i="124"/>
  <c r="G160" i="124"/>
  <c r="G161" i="124"/>
  <c r="G162" i="124"/>
  <c r="G163" i="124"/>
  <c r="G164" i="124"/>
  <c r="G165" i="124"/>
  <c r="G166" i="124"/>
  <c r="G167" i="124"/>
  <c r="G168" i="124"/>
  <c r="G169" i="124"/>
  <c r="G170" i="124"/>
  <c r="G171" i="124"/>
  <c r="G172" i="124"/>
  <c r="G173" i="124"/>
  <c r="G174" i="124"/>
  <c r="G175" i="124"/>
  <c r="G176" i="124"/>
  <c r="G177" i="124"/>
  <c r="G178" i="124"/>
  <c r="G179" i="124"/>
  <c r="G180" i="124"/>
  <c r="G181" i="124"/>
  <c r="G182" i="124"/>
  <c r="G183" i="124"/>
  <c r="G184" i="124"/>
  <c r="G185" i="124"/>
  <c r="G186" i="124"/>
  <c r="G187" i="124"/>
  <c r="G188" i="124"/>
  <c r="G21" i="124"/>
  <c r="F22" i="124"/>
  <c r="F23" i="124"/>
  <c r="F24" i="124"/>
  <c r="F25" i="124"/>
  <c r="F26" i="124"/>
  <c r="F27" i="124"/>
  <c r="F28" i="124"/>
  <c r="F29" i="124"/>
  <c r="F30" i="124"/>
  <c r="F31" i="124"/>
  <c r="F32" i="124"/>
  <c r="F33" i="124"/>
  <c r="F34" i="124"/>
  <c r="F35" i="124"/>
  <c r="F36" i="124"/>
  <c r="F37" i="124"/>
  <c r="F38" i="124"/>
  <c r="F39" i="124"/>
  <c r="F40" i="124"/>
  <c r="F41" i="124"/>
  <c r="F42" i="124"/>
  <c r="F43" i="124"/>
  <c r="F44" i="124"/>
  <c r="F45" i="124"/>
  <c r="F46" i="124"/>
  <c r="F47" i="124"/>
  <c r="F48" i="124"/>
  <c r="F49" i="124"/>
  <c r="F50" i="124"/>
  <c r="F51" i="124"/>
  <c r="F52" i="124"/>
  <c r="F53" i="124"/>
  <c r="F54" i="124"/>
  <c r="F55" i="124"/>
  <c r="F56" i="124"/>
  <c r="F57" i="124"/>
  <c r="F58" i="124"/>
  <c r="F59" i="124"/>
  <c r="F60" i="124"/>
  <c r="F61" i="124"/>
  <c r="F62" i="124"/>
  <c r="F63" i="124"/>
  <c r="F64" i="124"/>
  <c r="F65" i="124"/>
  <c r="F66" i="124"/>
  <c r="F67" i="124"/>
  <c r="F68" i="124"/>
  <c r="F69" i="124"/>
  <c r="F70" i="124"/>
  <c r="F71" i="124"/>
  <c r="F72" i="124"/>
  <c r="F73" i="124"/>
  <c r="F74" i="124"/>
  <c r="F75" i="124"/>
  <c r="F76" i="124"/>
  <c r="F77" i="124"/>
  <c r="F78" i="124"/>
  <c r="F79" i="124"/>
  <c r="F80" i="124"/>
  <c r="F81" i="124"/>
  <c r="F82" i="124"/>
  <c r="F83" i="124"/>
  <c r="F84" i="124"/>
  <c r="F85" i="124"/>
  <c r="F86" i="124"/>
  <c r="F87" i="124"/>
  <c r="F88" i="124"/>
  <c r="F89" i="124"/>
  <c r="F90" i="124"/>
  <c r="F91" i="124"/>
  <c r="F92" i="124"/>
  <c r="F93" i="124"/>
  <c r="F94" i="124"/>
  <c r="F95" i="124"/>
  <c r="F96" i="124"/>
  <c r="F97" i="124"/>
  <c r="F98" i="124"/>
  <c r="F99" i="124"/>
  <c r="F100" i="124"/>
  <c r="F101" i="124"/>
  <c r="F102" i="124"/>
  <c r="F103" i="124"/>
  <c r="F104" i="124"/>
  <c r="F105" i="124"/>
  <c r="F106" i="124"/>
  <c r="F107" i="124"/>
  <c r="F108" i="124"/>
  <c r="F109" i="124"/>
  <c r="F110" i="124"/>
  <c r="F111" i="124"/>
  <c r="F112" i="124"/>
  <c r="F113" i="124"/>
  <c r="F114" i="124"/>
  <c r="F115" i="124"/>
  <c r="F116" i="124"/>
  <c r="F117" i="124"/>
  <c r="F118" i="124"/>
  <c r="F119" i="124"/>
  <c r="F120" i="124"/>
  <c r="F121" i="124"/>
  <c r="F122" i="124"/>
  <c r="F123" i="124"/>
  <c r="F124" i="124"/>
  <c r="F125" i="124"/>
  <c r="F126" i="124"/>
  <c r="F127" i="124"/>
  <c r="F128" i="124"/>
  <c r="F129" i="124"/>
  <c r="F130" i="124"/>
  <c r="F131" i="124"/>
  <c r="F132" i="124"/>
  <c r="F133" i="124"/>
  <c r="F134" i="124"/>
  <c r="F135" i="124"/>
  <c r="F136" i="124"/>
  <c r="F137" i="124"/>
  <c r="F138" i="124"/>
  <c r="F139" i="124"/>
  <c r="F140" i="124"/>
  <c r="F141" i="124"/>
  <c r="F142" i="124"/>
  <c r="F143" i="124"/>
  <c r="F144" i="124"/>
  <c r="F145" i="124"/>
  <c r="F146" i="124"/>
  <c r="F147" i="124"/>
  <c r="F148" i="124"/>
  <c r="F149" i="124"/>
  <c r="F150" i="124"/>
  <c r="F151" i="124"/>
  <c r="F152" i="124"/>
  <c r="F153" i="124"/>
  <c r="F154" i="124"/>
  <c r="F155" i="124"/>
  <c r="F156" i="124"/>
  <c r="F157" i="124"/>
  <c r="F158" i="124"/>
  <c r="F159" i="124"/>
  <c r="F160" i="124"/>
  <c r="F161" i="124"/>
  <c r="F162" i="124"/>
  <c r="F163" i="124"/>
  <c r="F164" i="124"/>
  <c r="F165" i="124"/>
  <c r="F166" i="124"/>
  <c r="F167" i="124"/>
  <c r="F168" i="124"/>
  <c r="F169" i="124"/>
  <c r="F170" i="124"/>
  <c r="F171" i="124"/>
  <c r="F172" i="124"/>
  <c r="F173" i="124"/>
  <c r="F174" i="124"/>
  <c r="F175" i="124"/>
  <c r="F176" i="124"/>
  <c r="F177" i="124"/>
  <c r="F178" i="124"/>
  <c r="F179" i="124"/>
  <c r="F180" i="124"/>
  <c r="F181" i="124"/>
  <c r="F182" i="124"/>
  <c r="F183" i="124"/>
  <c r="F184" i="124"/>
  <c r="F185" i="124"/>
  <c r="F186" i="124"/>
  <c r="F187" i="124"/>
  <c r="F188" i="124"/>
  <c r="F21" i="124"/>
  <c r="H19" i="94"/>
  <c r="H18" i="94"/>
  <c r="H7" i="94"/>
  <c r="F19" i="94"/>
  <c r="F18" i="94"/>
  <c r="F7" i="94"/>
  <c r="AB9" i="4" l="1"/>
  <c r="AB8" i="4"/>
  <c r="AB11" i="4"/>
  <c r="AB12" i="4"/>
  <c r="AB5" i="4"/>
  <c r="AB10" i="4"/>
  <c r="AB7" i="4"/>
  <c r="AB6" i="4"/>
  <c r="H20" i="94"/>
  <c r="AB20" i="4"/>
  <c r="B9" i="10"/>
  <c r="G202" i="10" s="1"/>
  <c r="B21" i="10"/>
  <c r="B22" i="10"/>
  <c r="S22" i="10"/>
  <c r="T22" i="10" s="1"/>
  <c r="Y22" i="10"/>
  <c r="B23" i="10"/>
  <c r="M23" i="10"/>
  <c r="S23" i="10"/>
  <c r="T23" i="10" s="1"/>
  <c r="Y23" i="10"/>
  <c r="AE23" i="10"/>
  <c r="AF23" i="10" s="1"/>
  <c r="B24" i="10"/>
  <c r="G24" i="10"/>
  <c r="M24" i="10"/>
  <c r="N24" i="10" s="1"/>
  <c r="S24" i="10"/>
  <c r="T24" i="10" s="1"/>
  <c r="Y24" i="10"/>
  <c r="Z24" i="10" s="1"/>
  <c r="AE24" i="10"/>
  <c r="AF24" i="10" s="1"/>
  <c r="B25" i="10"/>
  <c r="G25" i="10"/>
  <c r="M25" i="10"/>
  <c r="N25" i="10" s="1"/>
  <c r="S25" i="10"/>
  <c r="T25" i="10" s="1"/>
  <c r="Y25" i="10"/>
  <c r="Z25" i="10" s="1"/>
  <c r="AE25" i="10"/>
  <c r="AF25" i="10" s="1"/>
  <c r="B26" i="10"/>
  <c r="G26" i="10"/>
  <c r="H26" i="10" s="1"/>
  <c r="M26" i="10"/>
  <c r="N26" i="10" s="1"/>
  <c r="S26" i="10"/>
  <c r="T26" i="10" s="1"/>
  <c r="Y26" i="10"/>
  <c r="Z26" i="10" s="1"/>
  <c r="AE26" i="10"/>
  <c r="AF26" i="10" s="1"/>
  <c r="B27" i="10"/>
  <c r="G27" i="10"/>
  <c r="H27" i="10" s="1"/>
  <c r="M27" i="10"/>
  <c r="N27" i="10" s="1"/>
  <c r="S27" i="10"/>
  <c r="T27" i="10" s="1"/>
  <c r="Y27" i="10"/>
  <c r="Z27" i="10" s="1"/>
  <c r="AE27" i="10"/>
  <c r="AF27" i="10" s="1"/>
  <c r="B28" i="10"/>
  <c r="G28" i="10"/>
  <c r="H28" i="10" s="1"/>
  <c r="M28" i="10"/>
  <c r="N28" i="10" s="1"/>
  <c r="S28" i="10"/>
  <c r="T28" i="10" s="1"/>
  <c r="Y28" i="10"/>
  <c r="Z28" i="10" s="1"/>
  <c r="AE28" i="10"/>
  <c r="AF28" i="10" s="1"/>
  <c r="B29" i="10"/>
  <c r="G29" i="10"/>
  <c r="M29" i="10"/>
  <c r="N29" i="10" s="1"/>
  <c r="S29" i="10"/>
  <c r="T29" i="10" s="1"/>
  <c r="Y29" i="10"/>
  <c r="Z29" i="10" s="1"/>
  <c r="AE29" i="10"/>
  <c r="AF29" i="10" s="1"/>
  <c r="B30" i="10"/>
  <c r="G30" i="10"/>
  <c r="H30" i="10" s="1"/>
  <c r="M30" i="10"/>
  <c r="N30" i="10" s="1"/>
  <c r="S30" i="10"/>
  <c r="T30" i="10" s="1"/>
  <c r="Y30" i="10"/>
  <c r="Z30" i="10" s="1"/>
  <c r="AE30" i="10"/>
  <c r="AF30" i="10" s="1"/>
  <c r="B31" i="10"/>
  <c r="G31" i="10"/>
  <c r="H31" i="10" s="1"/>
  <c r="M31" i="10"/>
  <c r="N31" i="10" s="1"/>
  <c r="S31" i="10"/>
  <c r="T31" i="10" s="1"/>
  <c r="Y31" i="10"/>
  <c r="Z31" i="10" s="1"/>
  <c r="AE31" i="10"/>
  <c r="AF31" i="10" s="1"/>
  <c r="B32" i="10"/>
  <c r="G32" i="10"/>
  <c r="M32" i="10"/>
  <c r="N32" i="10" s="1"/>
  <c r="S32" i="10"/>
  <c r="T32" i="10" s="1"/>
  <c r="Y32" i="10"/>
  <c r="Z32" i="10" s="1"/>
  <c r="AE32" i="10"/>
  <c r="AF32" i="10" s="1"/>
  <c r="B33" i="10"/>
  <c r="G33" i="10"/>
  <c r="H33" i="10" s="1"/>
  <c r="M33" i="10"/>
  <c r="N33" i="10" s="1"/>
  <c r="S33" i="10"/>
  <c r="T33" i="10" s="1"/>
  <c r="Y33" i="10"/>
  <c r="Z33" i="10" s="1"/>
  <c r="AE33" i="10"/>
  <c r="AF33" i="10" s="1"/>
  <c r="B34" i="10"/>
  <c r="G34" i="10"/>
  <c r="H34" i="10" s="1"/>
  <c r="M34" i="10"/>
  <c r="N34" i="10" s="1"/>
  <c r="S34" i="10"/>
  <c r="T34" i="10" s="1"/>
  <c r="Y34" i="10"/>
  <c r="Z34" i="10" s="1"/>
  <c r="AE34" i="10"/>
  <c r="AF34" i="10" s="1"/>
  <c r="B35" i="10"/>
  <c r="G35" i="10"/>
  <c r="H35" i="10" s="1"/>
  <c r="M35" i="10"/>
  <c r="N35" i="10" s="1"/>
  <c r="S35" i="10"/>
  <c r="T35" i="10" s="1"/>
  <c r="Y35" i="10"/>
  <c r="Z35" i="10" s="1"/>
  <c r="AE35" i="10"/>
  <c r="AF35" i="10" s="1"/>
  <c r="B36" i="10"/>
  <c r="G36" i="10"/>
  <c r="M36" i="10"/>
  <c r="N36" i="10" s="1"/>
  <c r="S36" i="10"/>
  <c r="T36" i="10" s="1"/>
  <c r="Y36" i="10"/>
  <c r="Z36" i="10" s="1"/>
  <c r="AE36" i="10"/>
  <c r="AF36" i="10" s="1"/>
  <c r="D37" i="10"/>
  <c r="E36" i="124" s="1"/>
  <c r="J37" i="10"/>
  <c r="P37" i="10"/>
  <c r="V37" i="10"/>
  <c r="AB37" i="10"/>
  <c r="B38" i="10"/>
  <c r="N46" i="10"/>
  <c r="T46" i="10"/>
  <c r="Z46" i="10"/>
  <c r="AF46" i="10"/>
  <c r="G47" i="10"/>
  <c r="H47" i="10" s="1"/>
  <c r="M47" i="10"/>
  <c r="N47" i="10" s="1"/>
  <c r="S47" i="10"/>
  <c r="T47" i="10" s="1"/>
  <c r="Y47" i="10"/>
  <c r="Z47" i="10" s="1"/>
  <c r="AE47" i="10"/>
  <c r="AF47" i="10" s="1"/>
  <c r="G48" i="10"/>
  <c r="H48" i="10" s="1"/>
  <c r="M48" i="10"/>
  <c r="N48" i="10" s="1"/>
  <c r="S48" i="10"/>
  <c r="T48" i="10" s="1"/>
  <c r="Y48" i="10"/>
  <c r="Z48" i="10" s="1"/>
  <c r="AE48" i="10"/>
  <c r="AF48" i="10" s="1"/>
  <c r="G49" i="10"/>
  <c r="H49" i="10" s="1"/>
  <c r="M49" i="10"/>
  <c r="N49" i="10" s="1"/>
  <c r="S49" i="10"/>
  <c r="T49" i="10" s="1"/>
  <c r="Y49" i="10"/>
  <c r="Z49" i="10" s="1"/>
  <c r="AE49" i="10"/>
  <c r="AF49" i="10" s="1"/>
  <c r="G50" i="10"/>
  <c r="H50" i="10" s="1"/>
  <c r="M50" i="10"/>
  <c r="N50" i="10" s="1"/>
  <c r="S50" i="10"/>
  <c r="T50" i="10" s="1"/>
  <c r="Y50" i="10"/>
  <c r="Z50" i="10" s="1"/>
  <c r="AE50" i="10"/>
  <c r="AF50" i="10" s="1"/>
  <c r="B51" i="10"/>
  <c r="G51" i="10"/>
  <c r="H51" i="10" s="1"/>
  <c r="M51" i="10"/>
  <c r="N51" i="10" s="1"/>
  <c r="S51" i="10"/>
  <c r="T51" i="10" s="1"/>
  <c r="Y51" i="10"/>
  <c r="Z51" i="10" s="1"/>
  <c r="AE51" i="10"/>
  <c r="AF51" i="10" s="1"/>
  <c r="B52" i="10"/>
  <c r="G52" i="10"/>
  <c r="M52" i="10"/>
  <c r="N52" i="10" s="1"/>
  <c r="S52" i="10"/>
  <c r="T52" i="10" s="1"/>
  <c r="Y52" i="10"/>
  <c r="Z52" i="10" s="1"/>
  <c r="AE52" i="10"/>
  <c r="AF52" i="10" s="1"/>
  <c r="B53" i="10"/>
  <c r="G53" i="10"/>
  <c r="H53" i="10" s="1"/>
  <c r="M53" i="10"/>
  <c r="N53" i="10" s="1"/>
  <c r="S53" i="10"/>
  <c r="T53" i="10" s="1"/>
  <c r="Y53" i="10"/>
  <c r="Z53" i="10" s="1"/>
  <c r="AE53" i="10"/>
  <c r="AF53" i="10" s="1"/>
  <c r="D54" i="10"/>
  <c r="E53" i="124" s="1"/>
  <c r="J54" i="10"/>
  <c r="P54" i="10"/>
  <c r="V54" i="10"/>
  <c r="AB54" i="10"/>
  <c r="B55" i="10"/>
  <c r="B58" i="10"/>
  <c r="G58" i="10"/>
  <c r="H58" i="10" s="1"/>
  <c r="M58" i="10"/>
  <c r="N58" i="10" s="1"/>
  <c r="S58" i="10"/>
  <c r="T58" i="10" s="1"/>
  <c r="Y58" i="10"/>
  <c r="Z58" i="10"/>
  <c r="AE58" i="10"/>
  <c r="AF58" i="10" s="1"/>
  <c r="B59" i="10"/>
  <c r="G59" i="10"/>
  <c r="M59" i="10"/>
  <c r="N59" i="10" s="1"/>
  <c r="S59" i="10"/>
  <c r="T59" i="10" s="1"/>
  <c r="Y59" i="10"/>
  <c r="Z59" i="10" s="1"/>
  <c r="AE59" i="10"/>
  <c r="AF59" i="10" s="1"/>
  <c r="B60" i="10"/>
  <c r="G60" i="10"/>
  <c r="M60" i="10"/>
  <c r="N60" i="10" s="1"/>
  <c r="S60" i="10"/>
  <c r="T60" i="10"/>
  <c r="Y60" i="10"/>
  <c r="Z60" i="10" s="1"/>
  <c r="AE60" i="10"/>
  <c r="AF60" i="10" s="1"/>
  <c r="B61" i="10"/>
  <c r="G61" i="10"/>
  <c r="H61" i="10" s="1"/>
  <c r="M61" i="10"/>
  <c r="N61" i="10" s="1"/>
  <c r="S61" i="10"/>
  <c r="T61" i="10" s="1"/>
  <c r="Y61" i="10"/>
  <c r="Z61" i="10" s="1"/>
  <c r="AE61" i="10"/>
  <c r="AF61" i="10" s="1"/>
  <c r="B62" i="10"/>
  <c r="G62" i="10"/>
  <c r="H62" i="10" s="1"/>
  <c r="M62" i="10"/>
  <c r="N62" i="10" s="1"/>
  <c r="S62" i="10"/>
  <c r="T62" i="10" s="1"/>
  <c r="Y62" i="10"/>
  <c r="Z62" i="10" s="1"/>
  <c r="AE62" i="10"/>
  <c r="AF62" i="10" s="1"/>
  <c r="B63" i="10"/>
  <c r="G63" i="10"/>
  <c r="M63" i="10"/>
  <c r="N63" i="10" s="1"/>
  <c r="S63" i="10"/>
  <c r="T63" i="10" s="1"/>
  <c r="Y63" i="10"/>
  <c r="Z63" i="10" s="1"/>
  <c r="AE63" i="10"/>
  <c r="AF63" i="10" s="1"/>
  <c r="B64" i="10"/>
  <c r="G64" i="10"/>
  <c r="H64" i="10" s="1"/>
  <c r="M64" i="10"/>
  <c r="N64" i="10" s="1"/>
  <c r="S64" i="10"/>
  <c r="T64" i="10" s="1"/>
  <c r="Y64" i="10"/>
  <c r="Z64" i="10" s="1"/>
  <c r="AE64" i="10"/>
  <c r="AF64" i="10" s="1"/>
  <c r="B65" i="10"/>
  <c r="G65" i="10"/>
  <c r="H65" i="10" s="1"/>
  <c r="M65" i="10"/>
  <c r="N65" i="10" s="1"/>
  <c r="S65" i="10"/>
  <c r="T65" i="10" s="1"/>
  <c r="Y65" i="10"/>
  <c r="Z65" i="10" s="1"/>
  <c r="AE65" i="10"/>
  <c r="AF65" i="10" s="1"/>
  <c r="B66" i="10"/>
  <c r="G66" i="10"/>
  <c r="M66" i="10"/>
  <c r="N66" i="10" s="1"/>
  <c r="S66" i="10"/>
  <c r="T66" i="10" s="1"/>
  <c r="Y66" i="10"/>
  <c r="Z66" i="10" s="1"/>
  <c r="AE66" i="10"/>
  <c r="AF66" i="10" s="1"/>
  <c r="B67" i="10"/>
  <c r="G67" i="10"/>
  <c r="M67" i="10"/>
  <c r="N67" i="10" s="1"/>
  <c r="S67" i="10"/>
  <c r="T67" i="10" s="1"/>
  <c r="Y67" i="10"/>
  <c r="Z67" i="10" s="1"/>
  <c r="AE67" i="10"/>
  <c r="AF67" i="10" s="1"/>
  <c r="B68" i="10"/>
  <c r="G68" i="10"/>
  <c r="H68" i="10" s="1"/>
  <c r="M68" i="10"/>
  <c r="N68" i="10" s="1"/>
  <c r="S68" i="10"/>
  <c r="T68" i="10" s="1"/>
  <c r="Y68" i="10"/>
  <c r="Z68" i="10" s="1"/>
  <c r="AE68" i="10"/>
  <c r="AF68" i="10" s="1"/>
  <c r="B69" i="10"/>
  <c r="G69" i="10"/>
  <c r="H69" i="10" s="1"/>
  <c r="M69" i="10"/>
  <c r="N69" i="10" s="1"/>
  <c r="S69" i="10"/>
  <c r="T69" i="10" s="1"/>
  <c r="Y69" i="10"/>
  <c r="Z69" i="10" s="1"/>
  <c r="AE69" i="10"/>
  <c r="AF69" i="10" s="1"/>
  <c r="B70" i="10"/>
  <c r="G70" i="10"/>
  <c r="H70" i="10" s="1"/>
  <c r="M70" i="10"/>
  <c r="N70" i="10" s="1"/>
  <c r="S70" i="10"/>
  <c r="T70" i="10" s="1"/>
  <c r="Y70" i="10"/>
  <c r="Z70" i="10" s="1"/>
  <c r="AE70" i="10"/>
  <c r="AF70" i="10" s="1"/>
  <c r="D71" i="10"/>
  <c r="E70" i="124" s="1"/>
  <c r="J71" i="10"/>
  <c r="P71" i="10"/>
  <c r="V71" i="10"/>
  <c r="AB71" i="10"/>
  <c r="B72" i="10"/>
  <c r="G79" i="10"/>
  <c r="M79" i="10"/>
  <c r="N79" i="10" s="1"/>
  <c r="S79" i="10"/>
  <c r="T79" i="10" s="1"/>
  <c r="Y79" i="10"/>
  <c r="Z79" i="10" s="1"/>
  <c r="AE79" i="10"/>
  <c r="AF79" i="10" s="1"/>
  <c r="G80" i="10"/>
  <c r="H80" i="10" s="1"/>
  <c r="M80" i="10"/>
  <c r="N80" i="10" s="1"/>
  <c r="S80" i="10"/>
  <c r="T80" i="10" s="1"/>
  <c r="Y80" i="10"/>
  <c r="Z80" i="10" s="1"/>
  <c r="AE80" i="10"/>
  <c r="AF80" i="10" s="1"/>
  <c r="G81" i="10"/>
  <c r="H81" i="10" s="1"/>
  <c r="M81" i="10"/>
  <c r="N81" i="10" s="1"/>
  <c r="S81" i="10"/>
  <c r="T81" i="10" s="1"/>
  <c r="Y81" i="10"/>
  <c r="Z81" i="10" s="1"/>
  <c r="AE81" i="10"/>
  <c r="AF81" i="10" s="1"/>
  <c r="G82" i="10"/>
  <c r="M82" i="10"/>
  <c r="N82" i="10" s="1"/>
  <c r="S82" i="10"/>
  <c r="T82" i="10" s="1"/>
  <c r="Y82" i="10"/>
  <c r="Z82" i="10" s="1"/>
  <c r="AE82" i="10"/>
  <c r="AF82" i="10" s="1"/>
  <c r="G83" i="10"/>
  <c r="M83" i="10"/>
  <c r="N83" i="10" s="1"/>
  <c r="S83" i="10"/>
  <c r="T83" i="10" s="1"/>
  <c r="Y83" i="10"/>
  <c r="Z83" i="10" s="1"/>
  <c r="AE83" i="10"/>
  <c r="AF83" i="10" s="1"/>
  <c r="G84" i="10"/>
  <c r="H84" i="10" s="1"/>
  <c r="M84" i="10"/>
  <c r="N84" i="10" s="1"/>
  <c r="S84" i="10"/>
  <c r="T84" i="10" s="1"/>
  <c r="Y84" i="10"/>
  <c r="Z84" i="10" s="1"/>
  <c r="AE84" i="10"/>
  <c r="AF84" i="10" s="1"/>
  <c r="G85" i="10"/>
  <c r="M85" i="10"/>
  <c r="N85" i="10" s="1"/>
  <c r="S85" i="10"/>
  <c r="T85" i="10" s="1"/>
  <c r="Y85" i="10"/>
  <c r="Z85" i="10" s="1"/>
  <c r="AE85" i="10"/>
  <c r="AF85" i="10" s="1"/>
  <c r="B86" i="10"/>
  <c r="G86" i="10"/>
  <c r="M86" i="10"/>
  <c r="N86" i="10" s="1"/>
  <c r="S86" i="10"/>
  <c r="T86" i="10" s="1"/>
  <c r="Y86" i="10"/>
  <c r="Z86" i="10" s="1"/>
  <c r="AE86" i="10"/>
  <c r="AF86" i="10" s="1"/>
  <c r="G87" i="10"/>
  <c r="H87" i="10" s="1"/>
  <c r="M87" i="10"/>
  <c r="N87" i="10" s="1"/>
  <c r="S87" i="10"/>
  <c r="T87" i="10" s="1"/>
  <c r="Y87" i="10"/>
  <c r="Z87" i="10" s="1"/>
  <c r="AE87" i="10"/>
  <c r="AF87" i="10" s="1"/>
  <c r="D88" i="10"/>
  <c r="E87" i="124" s="1"/>
  <c r="J88" i="10"/>
  <c r="P88" i="10"/>
  <c r="V88" i="10"/>
  <c r="AB88" i="10"/>
  <c r="B89" i="10"/>
  <c r="P94" i="10"/>
  <c r="AB94" i="10"/>
  <c r="AF96" i="10"/>
  <c r="G98" i="10"/>
  <c r="H98" i="10" s="1"/>
  <c r="M98" i="10"/>
  <c r="N98" i="10" s="1"/>
  <c r="S98" i="10"/>
  <c r="T98" i="10" s="1"/>
  <c r="Y98" i="10"/>
  <c r="Z98" i="10" s="1"/>
  <c r="AE98" i="10"/>
  <c r="AF98" i="10" s="1"/>
  <c r="G99" i="10"/>
  <c r="H99" i="10" s="1"/>
  <c r="M99" i="10"/>
  <c r="S99" i="10"/>
  <c r="T99" i="10" s="1"/>
  <c r="Y99" i="10"/>
  <c r="Z99" i="10" s="1"/>
  <c r="AE99" i="10"/>
  <c r="AF99" i="10" s="1"/>
  <c r="G100" i="10"/>
  <c r="H100" i="10" s="1"/>
  <c r="M100" i="10"/>
  <c r="S100" i="10"/>
  <c r="T100" i="10" s="1"/>
  <c r="Y100" i="10"/>
  <c r="Z100" i="10" s="1"/>
  <c r="AE100" i="10"/>
  <c r="AF100" i="10" s="1"/>
  <c r="G101" i="10"/>
  <c r="H101" i="10" s="1"/>
  <c r="M101" i="10"/>
  <c r="N101" i="10" s="1"/>
  <c r="S101" i="10"/>
  <c r="T101" i="10" s="1"/>
  <c r="Y101" i="10"/>
  <c r="Z101" i="10" s="1"/>
  <c r="AE101" i="10"/>
  <c r="AF101" i="10" s="1"/>
  <c r="G102" i="10"/>
  <c r="H102" i="10" s="1"/>
  <c r="M102" i="10"/>
  <c r="N102" i="10" s="1"/>
  <c r="S102" i="10"/>
  <c r="T102" i="10" s="1"/>
  <c r="Y102" i="10"/>
  <c r="Z102" i="10" s="1"/>
  <c r="AE102" i="10"/>
  <c r="AF102" i="10" s="1"/>
  <c r="B103" i="10"/>
  <c r="G103" i="10"/>
  <c r="H103" i="10" s="1"/>
  <c r="M103" i="10"/>
  <c r="N103" i="10" s="1"/>
  <c r="S103" i="10"/>
  <c r="T103" i="10" s="1"/>
  <c r="Y103" i="10"/>
  <c r="Z103" i="10" s="1"/>
  <c r="AE103" i="10"/>
  <c r="AF103" i="10" s="1"/>
  <c r="B104" i="10"/>
  <c r="G104" i="10"/>
  <c r="H104" i="10" s="1"/>
  <c r="M104" i="10"/>
  <c r="N104" i="10" s="1"/>
  <c r="S104" i="10"/>
  <c r="T104" i="10" s="1"/>
  <c r="Y104" i="10"/>
  <c r="Z104" i="10" s="1"/>
  <c r="AE104" i="10"/>
  <c r="AF104" i="10" s="1"/>
  <c r="D105" i="10"/>
  <c r="E104" i="124" s="1"/>
  <c r="J105" i="10"/>
  <c r="P105" i="10"/>
  <c r="V105" i="10"/>
  <c r="AB105" i="10"/>
  <c r="B106" i="10"/>
  <c r="B107" i="10"/>
  <c r="G107" i="10"/>
  <c r="H107" i="10" s="1"/>
  <c r="M107" i="10"/>
  <c r="N107" i="10" s="1"/>
  <c r="S107" i="10"/>
  <c r="T107" i="10" s="1"/>
  <c r="Y107" i="10"/>
  <c r="Z107" i="10" s="1"/>
  <c r="AE107" i="10"/>
  <c r="AF107" i="10" s="1"/>
  <c r="B118" i="10"/>
  <c r="G118" i="10"/>
  <c r="H118" i="10" s="1"/>
  <c r="M118" i="10"/>
  <c r="N118" i="10" s="1"/>
  <c r="S118" i="10"/>
  <c r="T118" i="10" s="1"/>
  <c r="Y118" i="10"/>
  <c r="Z118" i="10" s="1"/>
  <c r="AE118" i="10"/>
  <c r="AF118" i="10" s="1"/>
  <c r="B119" i="10"/>
  <c r="G119" i="10"/>
  <c r="H119" i="10" s="1"/>
  <c r="M119" i="10"/>
  <c r="N119" i="10" s="1"/>
  <c r="S119" i="10"/>
  <c r="T119" i="10" s="1"/>
  <c r="Y119" i="10"/>
  <c r="Z119" i="10" s="1"/>
  <c r="AE119" i="10"/>
  <c r="AF119" i="10" s="1"/>
  <c r="B120" i="10"/>
  <c r="G120" i="10"/>
  <c r="H120" i="10" s="1"/>
  <c r="M120" i="10"/>
  <c r="N120" i="10" s="1"/>
  <c r="S120" i="10"/>
  <c r="T120" i="10" s="1"/>
  <c r="Y120" i="10"/>
  <c r="Z120" i="10" s="1"/>
  <c r="AE120" i="10"/>
  <c r="AF120" i="10" s="1"/>
  <c r="B121" i="10"/>
  <c r="G121" i="10"/>
  <c r="M121" i="10"/>
  <c r="N121" i="10" s="1"/>
  <c r="S121" i="10"/>
  <c r="T121" i="10" s="1"/>
  <c r="Y121" i="10"/>
  <c r="Z121" i="10" s="1"/>
  <c r="AE121" i="10"/>
  <c r="AF121" i="10" s="1"/>
  <c r="D122" i="10"/>
  <c r="E121" i="124" s="1"/>
  <c r="J122" i="10"/>
  <c r="P122" i="10"/>
  <c r="V122" i="10"/>
  <c r="AB122" i="10"/>
  <c r="B123" i="10"/>
  <c r="B124" i="10"/>
  <c r="G124" i="10"/>
  <c r="M124" i="10"/>
  <c r="N124" i="10" s="1"/>
  <c r="S124" i="10"/>
  <c r="T124" i="10" s="1"/>
  <c r="Y124" i="10"/>
  <c r="Z124" i="10" s="1"/>
  <c r="AE124" i="10"/>
  <c r="AF124" i="10" s="1"/>
  <c r="B125" i="10"/>
  <c r="G125" i="10"/>
  <c r="M125" i="10"/>
  <c r="N125" i="10" s="1"/>
  <c r="S125" i="10"/>
  <c r="T125" i="10" s="1"/>
  <c r="Y125" i="10"/>
  <c r="Z125" i="10" s="1"/>
  <c r="AE125" i="10"/>
  <c r="AF125" i="10" s="1"/>
  <c r="B126" i="10"/>
  <c r="G126" i="10"/>
  <c r="H126" i="10" s="1"/>
  <c r="M126" i="10"/>
  <c r="N126" i="10" s="1"/>
  <c r="S126" i="10"/>
  <c r="T126" i="10" s="1"/>
  <c r="Y126" i="10"/>
  <c r="Z126" i="10" s="1"/>
  <c r="AE126" i="10"/>
  <c r="AF126" i="10" s="1"/>
  <c r="B127" i="10"/>
  <c r="G127" i="10"/>
  <c r="H127" i="10" s="1"/>
  <c r="M127" i="10"/>
  <c r="N127" i="10" s="1"/>
  <c r="S127" i="10"/>
  <c r="T127" i="10" s="1"/>
  <c r="Y127" i="10"/>
  <c r="Z127" i="10" s="1"/>
  <c r="AE127" i="10"/>
  <c r="AF127" i="10" s="1"/>
  <c r="B128" i="10"/>
  <c r="G128" i="10"/>
  <c r="H128" i="10" s="1"/>
  <c r="M128" i="10"/>
  <c r="N128" i="10" s="1"/>
  <c r="S128" i="10"/>
  <c r="T128" i="10" s="1"/>
  <c r="Y128" i="10"/>
  <c r="Z128" i="10" s="1"/>
  <c r="AE128" i="10"/>
  <c r="AF128" i="10" s="1"/>
  <c r="B129" i="10"/>
  <c r="G129" i="10"/>
  <c r="M129" i="10"/>
  <c r="N129" i="10" s="1"/>
  <c r="S129" i="10"/>
  <c r="T129" i="10" s="1"/>
  <c r="Y129" i="10"/>
  <c r="Z129" i="10" s="1"/>
  <c r="AE129" i="10"/>
  <c r="AF129" i="10" s="1"/>
  <c r="B130" i="10"/>
  <c r="G130" i="10"/>
  <c r="H130" i="10" s="1"/>
  <c r="M130" i="10"/>
  <c r="N130" i="10" s="1"/>
  <c r="S130" i="10"/>
  <c r="T130" i="10" s="1"/>
  <c r="Y130" i="10"/>
  <c r="Z130" i="10" s="1"/>
  <c r="AE130" i="10"/>
  <c r="AF130" i="10" s="1"/>
  <c r="B131" i="10"/>
  <c r="G131" i="10"/>
  <c r="H131" i="10" s="1"/>
  <c r="M131" i="10"/>
  <c r="N131" i="10" s="1"/>
  <c r="S131" i="10"/>
  <c r="T131" i="10" s="1"/>
  <c r="Y131" i="10"/>
  <c r="Z131" i="10" s="1"/>
  <c r="AE131" i="10"/>
  <c r="AF131" i="10" s="1"/>
  <c r="B132" i="10"/>
  <c r="G132" i="10"/>
  <c r="H132" i="10" s="1"/>
  <c r="M132" i="10"/>
  <c r="N132" i="10" s="1"/>
  <c r="S132" i="10"/>
  <c r="T132" i="10" s="1"/>
  <c r="Y132" i="10"/>
  <c r="Z132" i="10" s="1"/>
  <c r="AE132" i="10"/>
  <c r="AF132" i="10" s="1"/>
  <c r="B133" i="10"/>
  <c r="G133" i="10"/>
  <c r="M133" i="10"/>
  <c r="N133" i="10" s="1"/>
  <c r="S133" i="10"/>
  <c r="T133" i="10" s="1"/>
  <c r="Y133" i="10"/>
  <c r="Z133" i="10" s="1"/>
  <c r="AE133" i="10"/>
  <c r="AF133" i="10" s="1"/>
  <c r="B134" i="10"/>
  <c r="G134" i="10"/>
  <c r="H134" i="10" s="1"/>
  <c r="M134" i="10"/>
  <c r="N134" i="10" s="1"/>
  <c r="S134" i="10"/>
  <c r="T134" i="10" s="1"/>
  <c r="Y134" i="10"/>
  <c r="Z134" i="10" s="1"/>
  <c r="AE134" i="10"/>
  <c r="AF134" i="10" s="1"/>
  <c r="B135" i="10"/>
  <c r="G135" i="10"/>
  <c r="H135" i="10" s="1"/>
  <c r="M135" i="10"/>
  <c r="N135" i="10" s="1"/>
  <c r="S135" i="10"/>
  <c r="T135" i="10" s="1"/>
  <c r="Y135" i="10"/>
  <c r="Z135" i="10" s="1"/>
  <c r="AE135" i="10"/>
  <c r="AF135" i="10" s="1"/>
  <c r="B136" i="10"/>
  <c r="G136" i="10"/>
  <c r="H136" i="10" s="1"/>
  <c r="M136" i="10"/>
  <c r="N136" i="10" s="1"/>
  <c r="S136" i="10"/>
  <c r="T136" i="10" s="1"/>
  <c r="Y136" i="10"/>
  <c r="Z136" i="10" s="1"/>
  <c r="AE136" i="10"/>
  <c r="AF136" i="10" s="1"/>
  <c r="B137" i="10"/>
  <c r="G137" i="10"/>
  <c r="M137" i="10"/>
  <c r="N137" i="10" s="1"/>
  <c r="S137" i="10"/>
  <c r="T137" i="10" s="1"/>
  <c r="Y137" i="10"/>
  <c r="Z137" i="10" s="1"/>
  <c r="AE137" i="10"/>
  <c r="AF137" i="10" s="1"/>
  <c r="B138" i="10"/>
  <c r="G138" i="10"/>
  <c r="H138" i="10" s="1"/>
  <c r="M138" i="10"/>
  <c r="N138" i="10" s="1"/>
  <c r="S138" i="10"/>
  <c r="T138" i="10" s="1"/>
  <c r="Y138" i="10"/>
  <c r="Z138" i="10" s="1"/>
  <c r="AE138" i="10"/>
  <c r="AF138" i="10" s="1"/>
  <c r="D139" i="10"/>
  <c r="E138" i="124" s="1"/>
  <c r="J139" i="10"/>
  <c r="P139" i="10"/>
  <c r="V139" i="10"/>
  <c r="AB139" i="10"/>
  <c r="B140" i="10"/>
  <c r="B141" i="10"/>
  <c r="G141" i="10"/>
  <c r="M141" i="10"/>
  <c r="N141" i="10" s="1"/>
  <c r="S141" i="10"/>
  <c r="T141" i="10" s="1"/>
  <c r="Y141" i="10"/>
  <c r="Z141" i="10" s="1"/>
  <c r="AE141" i="10"/>
  <c r="AF141" i="10" s="1"/>
  <c r="B142" i="10"/>
  <c r="G142" i="10"/>
  <c r="M142" i="10"/>
  <c r="N142" i="10" s="1"/>
  <c r="S142" i="10"/>
  <c r="T142" i="10" s="1"/>
  <c r="Y142" i="10"/>
  <c r="Z142" i="10" s="1"/>
  <c r="AE142" i="10"/>
  <c r="AF142" i="10" s="1"/>
  <c r="B143" i="10"/>
  <c r="G143" i="10"/>
  <c r="H143" i="10" s="1"/>
  <c r="D143" i="10" s="1"/>
  <c r="M143" i="10"/>
  <c r="N143" i="10" s="1"/>
  <c r="S143" i="10"/>
  <c r="T143" i="10" s="1"/>
  <c r="Y143" i="10"/>
  <c r="Z143" i="10" s="1"/>
  <c r="AE143" i="10"/>
  <c r="AF143" i="10" s="1"/>
  <c r="B144" i="10"/>
  <c r="G144" i="10"/>
  <c r="H144" i="10" s="1"/>
  <c r="M144" i="10"/>
  <c r="N144" i="10" s="1"/>
  <c r="S144" i="10"/>
  <c r="T144" i="10" s="1"/>
  <c r="Y144" i="10"/>
  <c r="Z144" i="10" s="1"/>
  <c r="AE144" i="10"/>
  <c r="AF144" i="10" s="1"/>
  <c r="B145" i="10"/>
  <c r="G145" i="10"/>
  <c r="M145" i="10"/>
  <c r="N145" i="10" s="1"/>
  <c r="S145" i="10"/>
  <c r="T145" i="10" s="1"/>
  <c r="Y145" i="10"/>
  <c r="Z145" i="10" s="1"/>
  <c r="AE145" i="10"/>
  <c r="AF145" i="10" s="1"/>
  <c r="B146" i="10"/>
  <c r="G146" i="10"/>
  <c r="H146" i="10" s="1"/>
  <c r="M146" i="10"/>
  <c r="N146" i="10" s="1"/>
  <c r="S146" i="10"/>
  <c r="T146" i="10" s="1"/>
  <c r="Y146" i="10"/>
  <c r="Z146" i="10" s="1"/>
  <c r="AE146" i="10"/>
  <c r="AF146" i="10" s="1"/>
  <c r="B147" i="10"/>
  <c r="G147" i="10"/>
  <c r="H147" i="10" s="1"/>
  <c r="M147" i="10"/>
  <c r="N147" i="10" s="1"/>
  <c r="S147" i="10"/>
  <c r="T147" i="10" s="1"/>
  <c r="Y147" i="10"/>
  <c r="Z147" i="10" s="1"/>
  <c r="AE147" i="10"/>
  <c r="AF147" i="10" s="1"/>
  <c r="B148" i="10"/>
  <c r="G148" i="10"/>
  <c r="M148" i="10"/>
  <c r="N148" i="10" s="1"/>
  <c r="S148" i="10"/>
  <c r="T148" i="10" s="1"/>
  <c r="Y148" i="10"/>
  <c r="Z148" i="10" s="1"/>
  <c r="AE148" i="10"/>
  <c r="AF148" i="10" s="1"/>
  <c r="B149" i="10"/>
  <c r="G149" i="10"/>
  <c r="M149" i="10"/>
  <c r="N149" i="10" s="1"/>
  <c r="S149" i="10"/>
  <c r="T149" i="10" s="1"/>
  <c r="Y149" i="10"/>
  <c r="Z149" i="10" s="1"/>
  <c r="AE149" i="10"/>
  <c r="AF149" i="10" s="1"/>
  <c r="B150" i="10"/>
  <c r="G150" i="10"/>
  <c r="M150" i="10"/>
  <c r="N150" i="10" s="1"/>
  <c r="S150" i="10"/>
  <c r="T150" i="10" s="1"/>
  <c r="Y150" i="10"/>
  <c r="Z150" i="10" s="1"/>
  <c r="AE150" i="10"/>
  <c r="AF150" i="10" s="1"/>
  <c r="B151" i="10"/>
  <c r="G151" i="10"/>
  <c r="M151" i="10"/>
  <c r="N151" i="10" s="1"/>
  <c r="S151" i="10"/>
  <c r="T151" i="10" s="1"/>
  <c r="Y151" i="10"/>
  <c r="Z151" i="10" s="1"/>
  <c r="AE151" i="10"/>
  <c r="AF151" i="10" s="1"/>
  <c r="B152" i="10"/>
  <c r="G152" i="10"/>
  <c r="H152" i="10" s="1"/>
  <c r="M152" i="10"/>
  <c r="N152" i="10" s="1"/>
  <c r="S152" i="10"/>
  <c r="T152" i="10" s="1"/>
  <c r="Y152" i="10"/>
  <c r="Z152" i="10" s="1"/>
  <c r="AE152" i="10"/>
  <c r="AF152" i="10" s="1"/>
  <c r="B153" i="10"/>
  <c r="G153" i="10"/>
  <c r="M153" i="10"/>
  <c r="N153" i="10" s="1"/>
  <c r="S153" i="10"/>
  <c r="T153" i="10" s="1"/>
  <c r="Y153" i="10"/>
  <c r="Z153" i="10" s="1"/>
  <c r="AE153" i="10"/>
  <c r="AF153" i="10" s="1"/>
  <c r="B154" i="10"/>
  <c r="G154" i="10"/>
  <c r="M154" i="10"/>
  <c r="N154" i="10" s="1"/>
  <c r="S154" i="10"/>
  <c r="T154" i="10" s="1"/>
  <c r="Y154" i="10"/>
  <c r="Z154" i="10" s="1"/>
  <c r="AE154" i="10"/>
  <c r="AF154" i="10" s="1"/>
  <c r="B155" i="10"/>
  <c r="G155" i="10"/>
  <c r="H155" i="10" s="1"/>
  <c r="M155" i="10"/>
  <c r="N155" i="10" s="1"/>
  <c r="S155" i="10"/>
  <c r="T155" i="10" s="1"/>
  <c r="P155" i="10" s="1"/>
  <c r="Y155" i="10"/>
  <c r="Z155" i="10" s="1"/>
  <c r="AE155" i="10"/>
  <c r="AF155" i="10" s="1"/>
  <c r="D156" i="10"/>
  <c r="E155" i="124" s="1"/>
  <c r="J156" i="10"/>
  <c r="P156" i="10"/>
  <c r="V156" i="10"/>
  <c r="AB156" i="10"/>
  <c r="B157" i="10"/>
  <c r="B158" i="10"/>
  <c r="G158" i="10"/>
  <c r="H158" i="10" s="1"/>
  <c r="M158" i="10"/>
  <c r="N158" i="10" s="1"/>
  <c r="S158" i="10"/>
  <c r="T158" i="10" s="1"/>
  <c r="Y158" i="10"/>
  <c r="Z158" i="10" s="1"/>
  <c r="AE158" i="10"/>
  <c r="AF158" i="10" s="1"/>
  <c r="B159" i="10"/>
  <c r="G159" i="10"/>
  <c r="H159" i="10" s="1"/>
  <c r="M159" i="10"/>
  <c r="N159" i="10" s="1"/>
  <c r="S159" i="10"/>
  <c r="T159" i="10" s="1"/>
  <c r="Y159" i="10"/>
  <c r="Z159" i="10" s="1"/>
  <c r="AE159" i="10"/>
  <c r="AF159" i="10" s="1"/>
  <c r="B160" i="10"/>
  <c r="G160" i="10"/>
  <c r="M160" i="10"/>
  <c r="N160" i="10" s="1"/>
  <c r="S160" i="10"/>
  <c r="T160" i="10" s="1"/>
  <c r="Y160" i="10"/>
  <c r="Z160" i="10" s="1"/>
  <c r="AE160" i="10"/>
  <c r="AF160" i="10" s="1"/>
  <c r="B161" i="10"/>
  <c r="G161" i="10"/>
  <c r="H161" i="10" s="1"/>
  <c r="M161" i="10"/>
  <c r="N161" i="10" s="1"/>
  <c r="S161" i="10"/>
  <c r="T161" i="10" s="1"/>
  <c r="Y161" i="10"/>
  <c r="Z161" i="10" s="1"/>
  <c r="AE161" i="10"/>
  <c r="AF161" i="10" s="1"/>
  <c r="B162" i="10"/>
  <c r="G162" i="10"/>
  <c r="H162" i="10" s="1"/>
  <c r="M162" i="10"/>
  <c r="N162" i="10" s="1"/>
  <c r="S162" i="10"/>
  <c r="T162" i="10" s="1"/>
  <c r="Y162" i="10"/>
  <c r="Z162" i="10" s="1"/>
  <c r="AE162" i="10"/>
  <c r="AF162" i="10" s="1"/>
  <c r="B163" i="10"/>
  <c r="G163" i="10"/>
  <c r="H163" i="10" s="1"/>
  <c r="M163" i="10"/>
  <c r="N163" i="10" s="1"/>
  <c r="S163" i="10"/>
  <c r="T163" i="10" s="1"/>
  <c r="Y163" i="10"/>
  <c r="Z163" i="10" s="1"/>
  <c r="AE163" i="10"/>
  <c r="AF163" i="10" s="1"/>
  <c r="B164" i="10"/>
  <c r="G164" i="10"/>
  <c r="H164" i="10" s="1"/>
  <c r="M164" i="10"/>
  <c r="N164" i="10" s="1"/>
  <c r="S164" i="10"/>
  <c r="T164" i="10" s="1"/>
  <c r="Y164" i="10"/>
  <c r="Z164" i="10" s="1"/>
  <c r="AE164" i="10"/>
  <c r="AF164" i="10" s="1"/>
  <c r="B165" i="10"/>
  <c r="G165" i="10"/>
  <c r="H165" i="10" s="1"/>
  <c r="M165" i="10"/>
  <c r="N165" i="10" s="1"/>
  <c r="S165" i="10"/>
  <c r="T165" i="10" s="1"/>
  <c r="Y165" i="10"/>
  <c r="Z165" i="10" s="1"/>
  <c r="AE165" i="10"/>
  <c r="AF165" i="10" s="1"/>
  <c r="B166" i="10"/>
  <c r="G166" i="10"/>
  <c r="H166" i="10" s="1"/>
  <c r="M166" i="10"/>
  <c r="N166" i="10" s="1"/>
  <c r="S166" i="10"/>
  <c r="T166" i="10" s="1"/>
  <c r="Y166" i="10"/>
  <c r="Z166" i="10" s="1"/>
  <c r="AE166" i="10"/>
  <c r="AF166" i="10" s="1"/>
  <c r="B167" i="10"/>
  <c r="G167" i="10"/>
  <c r="H167" i="10" s="1"/>
  <c r="M167" i="10"/>
  <c r="N167" i="10" s="1"/>
  <c r="S167" i="10"/>
  <c r="T167" i="10" s="1"/>
  <c r="Y167" i="10"/>
  <c r="Z167" i="10" s="1"/>
  <c r="AE167" i="10"/>
  <c r="AF167" i="10" s="1"/>
  <c r="B168" i="10"/>
  <c r="G168" i="10"/>
  <c r="H168" i="10" s="1"/>
  <c r="M168" i="10"/>
  <c r="N168" i="10" s="1"/>
  <c r="S168" i="10"/>
  <c r="T168" i="10" s="1"/>
  <c r="Y168" i="10"/>
  <c r="Z168" i="10" s="1"/>
  <c r="AE168" i="10"/>
  <c r="AF168" i="10" s="1"/>
  <c r="B169" i="10"/>
  <c r="G169" i="10"/>
  <c r="M169" i="10"/>
  <c r="N169" i="10" s="1"/>
  <c r="S169" i="10"/>
  <c r="T169" i="10" s="1"/>
  <c r="Y169" i="10"/>
  <c r="Z169" i="10" s="1"/>
  <c r="AE169" i="10"/>
  <c r="AF169" i="10" s="1"/>
  <c r="B170" i="10"/>
  <c r="G170" i="10"/>
  <c r="H170" i="10" s="1"/>
  <c r="M170" i="10"/>
  <c r="N170" i="10" s="1"/>
  <c r="S170" i="10"/>
  <c r="T170" i="10" s="1"/>
  <c r="Y170" i="10"/>
  <c r="Z170" i="10" s="1"/>
  <c r="AE170" i="10"/>
  <c r="AF170" i="10" s="1"/>
  <c r="B171" i="10"/>
  <c r="G171" i="10"/>
  <c r="H171" i="10" s="1"/>
  <c r="M171" i="10"/>
  <c r="N171" i="10" s="1"/>
  <c r="S171" i="10"/>
  <c r="T171" i="10" s="1"/>
  <c r="Y171" i="10"/>
  <c r="Z171" i="10" s="1"/>
  <c r="AE171" i="10"/>
  <c r="AF171" i="10" s="1"/>
  <c r="B172" i="10"/>
  <c r="G172" i="10"/>
  <c r="H172" i="10" s="1"/>
  <c r="M172" i="10"/>
  <c r="N172" i="10" s="1"/>
  <c r="S172" i="10"/>
  <c r="T172" i="10" s="1"/>
  <c r="Y172" i="10"/>
  <c r="Z172" i="10" s="1"/>
  <c r="AE172" i="10"/>
  <c r="AF172" i="10" s="1"/>
  <c r="D173" i="10"/>
  <c r="E172" i="124" s="1"/>
  <c r="J173" i="10"/>
  <c r="P173" i="10"/>
  <c r="V173" i="10"/>
  <c r="AB173" i="10"/>
  <c r="B174" i="10"/>
  <c r="B175" i="10"/>
  <c r="G175" i="10"/>
  <c r="H175" i="10" s="1"/>
  <c r="M175" i="10"/>
  <c r="N175" i="10" s="1"/>
  <c r="S175" i="10"/>
  <c r="T175" i="10" s="1"/>
  <c r="Y175" i="10"/>
  <c r="Z175" i="10" s="1"/>
  <c r="AE175" i="10"/>
  <c r="AF175" i="10" s="1"/>
  <c r="B176" i="10"/>
  <c r="G176" i="10"/>
  <c r="H176" i="10" s="1"/>
  <c r="M176" i="10"/>
  <c r="N176" i="10" s="1"/>
  <c r="S176" i="10"/>
  <c r="T176" i="10" s="1"/>
  <c r="Y176" i="10"/>
  <c r="Z176" i="10" s="1"/>
  <c r="AE176" i="10"/>
  <c r="AF176" i="10" s="1"/>
  <c r="B177" i="10"/>
  <c r="G177" i="10"/>
  <c r="M177" i="10"/>
  <c r="N177" i="10" s="1"/>
  <c r="S177" i="10"/>
  <c r="T177" i="10" s="1"/>
  <c r="Y177" i="10"/>
  <c r="Z177" i="10" s="1"/>
  <c r="AE177" i="10"/>
  <c r="AF177" i="10" s="1"/>
  <c r="B178" i="10"/>
  <c r="G178" i="10"/>
  <c r="M178" i="10"/>
  <c r="N178" i="10" s="1"/>
  <c r="S178" i="10"/>
  <c r="T178" i="10" s="1"/>
  <c r="Y178" i="10"/>
  <c r="Z178" i="10" s="1"/>
  <c r="AE178" i="10"/>
  <c r="AF178" i="10" s="1"/>
  <c r="B179" i="10"/>
  <c r="G179" i="10"/>
  <c r="H179" i="10" s="1"/>
  <c r="M179" i="10"/>
  <c r="N179" i="10" s="1"/>
  <c r="S179" i="10"/>
  <c r="T179" i="10" s="1"/>
  <c r="Y179" i="10"/>
  <c r="Z179" i="10" s="1"/>
  <c r="AE179" i="10"/>
  <c r="AF179" i="10" s="1"/>
  <c r="B180" i="10"/>
  <c r="G180" i="10"/>
  <c r="M180" i="10"/>
  <c r="N180" i="10" s="1"/>
  <c r="S180" i="10"/>
  <c r="T180" i="10" s="1"/>
  <c r="Y180" i="10"/>
  <c r="Z180" i="10" s="1"/>
  <c r="AE180" i="10"/>
  <c r="AF180" i="10" s="1"/>
  <c r="B181" i="10"/>
  <c r="G181" i="10"/>
  <c r="M181" i="10"/>
  <c r="N181" i="10" s="1"/>
  <c r="S181" i="10"/>
  <c r="T181" i="10" s="1"/>
  <c r="Y181" i="10"/>
  <c r="Z181" i="10" s="1"/>
  <c r="AE181" i="10"/>
  <c r="AF181" i="10" s="1"/>
  <c r="B182" i="10"/>
  <c r="G182" i="10"/>
  <c r="H182" i="10" s="1"/>
  <c r="M182" i="10"/>
  <c r="N182" i="10" s="1"/>
  <c r="S182" i="10"/>
  <c r="T182" i="10" s="1"/>
  <c r="Y182" i="10"/>
  <c r="Z182" i="10" s="1"/>
  <c r="AE182" i="10"/>
  <c r="AF182" i="10" s="1"/>
  <c r="B183" i="10"/>
  <c r="G183" i="10"/>
  <c r="M183" i="10"/>
  <c r="N183" i="10" s="1"/>
  <c r="S183" i="10"/>
  <c r="T183" i="10" s="1"/>
  <c r="Y183" i="10"/>
  <c r="Z183" i="10" s="1"/>
  <c r="AE183" i="10"/>
  <c r="AF183" i="10" s="1"/>
  <c r="B184" i="10"/>
  <c r="G184" i="10"/>
  <c r="H184" i="10" s="1"/>
  <c r="M184" i="10"/>
  <c r="N184" i="10" s="1"/>
  <c r="S184" i="10"/>
  <c r="T184" i="10" s="1"/>
  <c r="Y184" i="10"/>
  <c r="Z184" i="10" s="1"/>
  <c r="AE184" i="10"/>
  <c r="AF184" i="10" s="1"/>
  <c r="B185" i="10"/>
  <c r="G185" i="10"/>
  <c r="M185" i="10"/>
  <c r="N185" i="10" s="1"/>
  <c r="S185" i="10"/>
  <c r="T185" i="10" s="1"/>
  <c r="Y185" i="10"/>
  <c r="Z185" i="10" s="1"/>
  <c r="AE185" i="10"/>
  <c r="AF185" i="10" s="1"/>
  <c r="B186" i="10"/>
  <c r="G186" i="10"/>
  <c r="M186" i="10"/>
  <c r="N186" i="10" s="1"/>
  <c r="S186" i="10"/>
  <c r="T186" i="10" s="1"/>
  <c r="Y186" i="10"/>
  <c r="Z186" i="10" s="1"/>
  <c r="AE186" i="10"/>
  <c r="AF186" i="10" s="1"/>
  <c r="B187" i="10"/>
  <c r="G187" i="10"/>
  <c r="M187" i="10"/>
  <c r="N187" i="10" s="1"/>
  <c r="S187" i="10"/>
  <c r="T187" i="10" s="1"/>
  <c r="Y187" i="10"/>
  <c r="Z187" i="10" s="1"/>
  <c r="AE187" i="10"/>
  <c r="AF187" i="10" s="1"/>
  <c r="B188" i="10"/>
  <c r="G188" i="10"/>
  <c r="H188" i="10" s="1"/>
  <c r="M188" i="10"/>
  <c r="N188" i="10" s="1"/>
  <c r="S188" i="10"/>
  <c r="T188" i="10" s="1"/>
  <c r="Y188" i="10"/>
  <c r="Z188" i="10" s="1"/>
  <c r="AE188" i="10"/>
  <c r="AF188" i="10" s="1"/>
  <c r="B189" i="10"/>
  <c r="G189" i="10"/>
  <c r="M189" i="10"/>
  <c r="N189" i="10" s="1"/>
  <c r="S189" i="10"/>
  <c r="T189" i="10" s="1"/>
  <c r="Y189" i="10"/>
  <c r="Z189" i="10" s="1"/>
  <c r="AE189" i="10"/>
  <c r="AF189" i="10" s="1"/>
  <c r="B202" i="10"/>
  <c r="S106" i="10" l="1"/>
  <c r="N106" i="10"/>
  <c r="M106" i="10"/>
  <c r="AE190" i="10"/>
  <c r="S190" i="10"/>
  <c r="AE106" i="10"/>
  <c r="G106" i="10"/>
  <c r="J22" i="10"/>
  <c r="M190" i="10"/>
  <c r="Z106" i="10"/>
  <c r="Y106" i="10"/>
  <c r="G190" i="10"/>
  <c r="Z21" i="10"/>
  <c r="Y190" i="10"/>
  <c r="T38" i="10"/>
  <c r="AF106" i="10"/>
  <c r="AF89" i="10"/>
  <c r="H89" i="10"/>
  <c r="N38" i="10"/>
  <c r="Z89" i="10"/>
  <c r="AF38" i="10"/>
  <c r="AD38" i="10" s="1"/>
  <c r="AB38" i="10" s="1"/>
  <c r="N89" i="10"/>
  <c r="T89" i="10"/>
  <c r="Z38" i="10"/>
  <c r="H124" i="10"/>
  <c r="H151" i="10"/>
  <c r="AH151" i="10" s="1"/>
  <c r="G140" i="10"/>
  <c r="Z72" i="10"/>
  <c r="Z55" i="10"/>
  <c r="T72" i="10"/>
  <c r="N72" i="10"/>
  <c r="D22" i="10"/>
  <c r="G21" i="10"/>
  <c r="AF72" i="10"/>
  <c r="AF55" i="10"/>
  <c r="T55" i="10"/>
  <c r="N55" i="10"/>
  <c r="N100" i="10"/>
  <c r="J100" i="10" s="1"/>
  <c r="H83" i="10"/>
  <c r="D83" i="10" s="1"/>
  <c r="H66" i="10"/>
  <c r="AH66" i="10" s="1"/>
  <c r="H52" i="10"/>
  <c r="AH52" i="10" s="1"/>
  <c r="D45" i="10"/>
  <c r="E44" i="124" s="1"/>
  <c r="D43" i="10"/>
  <c r="H36" i="10"/>
  <c r="AH36" i="10" s="1"/>
  <c r="H32" i="10"/>
  <c r="H24" i="10"/>
  <c r="D24" i="10" s="1"/>
  <c r="H60" i="10"/>
  <c r="AH60" i="10" s="1"/>
  <c r="AH44" i="10"/>
  <c r="D90" i="10"/>
  <c r="H142" i="10"/>
  <c r="D142" i="10" s="1"/>
  <c r="J70" i="10"/>
  <c r="AH62" i="10"/>
  <c r="J171" i="10"/>
  <c r="P114" i="10"/>
  <c r="AH168" i="10"/>
  <c r="AH162" i="10"/>
  <c r="D75" i="10"/>
  <c r="E74" i="124" s="1"/>
  <c r="J73" i="10"/>
  <c r="J69" i="10"/>
  <c r="H67" i="10"/>
  <c r="D67" i="10" s="1"/>
  <c r="J65" i="10"/>
  <c r="H63" i="10"/>
  <c r="D63" i="10" s="1"/>
  <c r="H59" i="10"/>
  <c r="J57" i="10"/>
  <c r="H160" i="10"/>
  <c r="AH160" i="10" s="1"/>
  <c r="H85" i="10"/>
  <c r="AH85" i="10" s="1"/>
  <c r="H79" i="10"/>
  <c r="AH79" i="10" s="1"/>
  <c r="V62" i="10"/>
  <c r="V58" i="10"/>
  <c r="J137" i="10"/>
  <c r="J87" i="10"/>
  <c r="J81" i="10"/>
  <c r="J77" i="10"/>
  <c r="Z157" i="10"/>
  <c r="Z123" i="10"/>
  <c r="J169" i="10"/>
  <c r="J164" i="10"/>
  <c r="H150" i="10"/>
  <c r="AH150" i="10" s="1"/>
  <c r="H154" i="10"/>
  <c r="D154" i="10" s="1"/>
  <c r="J146" i="10"/>
  <c r="H86" i="10"/>
  <c r="D86" i="10" s="1"/>
  <c r="J84" i="10"/>
  <c r="AB82" i="10"/>
  <c r="H82" i="10"/>
  <c r="D82" i="10" s="1"/>
  <c r="AH80" i="10"/>
  <c r="AB78" i="10"/>
  <c r="AH78" i="10"/>
  <c r="AH76" i="10"/>
  <c r="D74" i="10"/>
  <c r="AH170" i="10"/>
  <c r="J166" i="10"/>
  <c r="J158" i="10"/>
  <c r="AH152" i="10"/>
  <c r="H148" i="10"/>
  <c r="D148" i="10" s="1"/>
  <c r="J145" i="10"/>
  <c r="AH144" i="10"/>
  <c r="AB114" i="10"/>
  <c r="J149" i="10"/>
  <c r="J141" i="10"/>
  <c r="V112" i="10"/>
  <c r="H181" i="10"/>
  <c r="AH181" i="10" s="1"/>
  <c r="H189" i="10"/>
  <c r="D189" i="10" s="1"/>
  <c r="H187" i="10"/>
  <c r="D187" i="10" s="1"/>
  <c r="H169" i="10"/>
  <c r="D169" i="10" s="1"/>
  <c r="AH167" i="10"/>
  <c r="J163" i="10"/>
  <c r="D161" i="10"/>
  <c r="AH159" i="10"/>
  <c r="J155" i="10"/>
  <c r="H153" i="10"/>
  <c r="D153" i="10" s="1"/>
  <c r="H149" i="10"/>
  <c r="D149" i="10" s="1"/>
  <c r="J147" i="10"/>
  <c r="H145" i="10"/>
  <c r="D145" i="10" s="1"/>
  <c r="J143" i="10"/>
  <c r="H141" i="10"/>
  <c r="AH141" i="10" s="1"/>
  <c r="H137" i="10"/>
  <c r="D137" i="10" s="1"/>
  <c r="H133" i="10"/>
  <c r="D133" i="10" s="1"/>
  <c r="AH131" i="10"/>
  <c r="H129" i="10"/>
  <c r="D129" i="10" s="1"/>
  <c r="H125" i="10"/>
  <c r="AH125" i="10" s="1"/>
  <c r="H121" i="10"/>
  <c r="D121" i="10" s="1"/>
  <c r="AH117" i="10"/>
  <c r="AH115" i="10"/>
  <c r="D113" i="10"/>
  <c r="H185" i="10"/>
  <c r="D185" i="10" s="1"/>
  <c r="H183" i="10"/>
  <c r="D183" i="10" s="1"/>
  <c r="H178" i="10"/>
  <c r="D178" i="10" s="1"/>
  <c r="V169" i="10"/>
  <c r="V145" i="10"/>
  <c r="V141" i="10"/>
  <c r="T157" i="10"/>
  <c r="T123" i="10"/>
  <c r="T140" i="10"/>
  <c r="AB51" i="10"/>
  <c r="V170" i="10"/>
  <c r="V158" i="10"/>
  <c r="V150" i="10"/>
  <c r="J150" i="10"/>
  <c r="AB39" i="10"/>
  <c r="AB65" i="10"/>
  <c r="D53" i="10"/>
  <c r="E52" i="124" s="1"/>
  <c r="AB43" i="10"/>
  <c r="AF21" i="10"/>
  <c r="AF123" i="10"/>
  <c r="AF157" i="10"/>
  <c r="AF140" i="10"/>
  <c r="AB64" i="10"/>
  <c r="Z174" i="10"/>
  <c r="AH179" i="10"/>
  <c r="AH176" i="10"/>
  <c r="J175" i="10"/>
  <c r="AF174" i="10"/>
  <c r="AB146" i="10"/>
  <c r="AB166" i="10"/>
  <c r="AB158" i="10"/>
  <c r="Z140" i="10"/>
  <c r="H177" i="10"/>
  <c r="AH177" i="10" s="1"/>
  <c r="J188" i="10"/>
  <c r="H186" i="10"/>
  <c r="AH186" i="10" s="1"/>
  <c r="V184" i="10"/>
  <c r="AH184" i="10"/>
  <c r="V180" i="10"/>
  <c r="T174" i="10"/>
  <c r="H46" i="10"/>
  <c r="AH42" i="10"/>
  <c r="J31" i="10"/>
  <c r="H29" i="10"/>
  <c r="D29" i="10" s="1"/>
  <c r="J27" i="10"/>
  <c r="H25" i="10"/>
  <c r="D25" i="10" s="1"/>
  <c r="J23" i="10"/>
  <c r="T21" i="10"/>
  <c r="H180" i="10"/>
  <c r="J67" i="10"/>
  <c r="V171" i="10"/>
  <c r="AB165" i="10"/>
  <c r="P145" i="10"/>
  <c r="J135" i="10"/>
  <c r="P134" i="10"/>
  <c r="J131" i="10"/>
  <c r="P130" i="10"/>
  <c r="V128" i="10"/>
  <c r="AB121" i="10"/>
  <c r="AB113" i="10"/>
  <c r="V107" i="10"/>
  <c r="J86" i="10"/>
  <c r="J82" i="10"/>
  <c r="P52" i="10"/>
  <c r="P48" i="10"/>
  <c r="P44" i="10"/>
  <c r="P24" i="10"/>
  <c r="P136" i="10"/>
  <c r="J133" i="10"/>
  <c r="P132" i="10"/>
  <c r="P127" i="10"/>
  <c r="AI122" i="10"/>
  <c r="V121" i="10"/>
  <c r="AB119" i="10"/>
  <c r="P119" i="10"/>
  <c r="D119" i="10"/>
  <c r="E118" i="124" s="1"/>
  <c r="P103" i="10"/>
  <c r="AB67" i="10"/>
  <c r="V64" i="10"/>
  <c r="J64" i="10"/>
  <c r="J63" i="10"/>
  <c r="P62" i="10"/>
  <c r="AB61" i="10"/>
  <c r="V60" i="10"/>
  <c r="AB25" i="10"/>
  <c r="P142" i="10"/>
  <c r="P141" i="10"/>
  <c r="P138" i="10"/>
  <c r="V134" i="10"/>
  <c r="V130" i="10"/>
  <c r="V136" i="10"/>
  <c r="D135" i="10"/>
  <c r="V132" i="10"/>
  <c r="D131" i="10"/>
  <c r="J114" i="10"/>
  <c r="AB112" i="10"/>
  <c r="V111" i="10"/>
  <c r="J98" i="10"/>
  <c r="AB96" i="10"/>
  <c r="V103" i="10"/>
  <c r="AB101" i="10"/>
  <c r="V99" i="10"/>
  <c r="AB97" i="10"/>
  <c r="AB93" i="10"/>
  <c r="D93" i="10"/>
  <c r="E92" i="124" s="1"/>
  <c r="V91" i="10"/>
  <c r="AB68" i="10"/>
  <c r="P68" i="10"/>
  <c r="AB63" i="10"/>
  <c r="P63" i="10"/>
  <c r="AB56" i="10"/>
  <c r="P56" i="10"/>
  <c r="AB57" i="10"/>
  <c r="D57" i="10"/>
  <c r="J45" i="10"/>
  <c r="P40" i="10"/>
  <c r="P50" i="10"/>
  <c r="V48" i="10"/>
  <c r="AB35" i="10"/>
  <c r="V36" i="10"/>
  <c r="J36" i="10"/>
  <c r="P34" i="10"/>
  <c r="V24" i="10"/>
  <c r="AB154" i="10"/>
  <c r="V144" i="10"/>
  <c r="P167" i="10"/>
  <c r="V146" i="10"/>
  <c r="AB188" i="10"/>
  <c r="V187" i="10"/>
  <c r="J187" i="10"/>
  <c r="AB185" i="10"/>
  <c r="V183" i="10"/>
  <c r="J183" i="10"/>
  <c r="AB181" i="10"/>
  <c r="V172" i="10"/>
  <c r="V168" i="10"/>
  <c r="AB153" i="10"/>
  <c r="P153" i="10"/>
  <c r="AB149" i="10"/>
  <c r="P149" i="10"/>
  <c r="AB144" i="10"/>
  <c r="AB135" i="10"/>
  <c r="AB133" i="10"/>
  <c r="AB131" i="10"/>
  <c r="AB129" i="10"/>
  <c r="V115" i="10"/>
  <c r="AB117" i="10"/>
  <c r="P118" i="10"/>
  <c r="AB120" i="10"/>
  <c r="P120" i="10"/>
  <c r="P92" i="10"/>
  <c r="J104" i="10"/>
  <c r="V95" i="10"/>
  <c r="J92" i="10"/>
  <c r="D104" i="10"/>
  <c r="J102" i="10"/>
  <c r="V101" i="10"/>
  <c r="J101" i="10"/>
  <c r="V97" i="10"/>
  <c r="J96" i="10"/>
  <c r="V76" i="10"/>
  <c r="V83" i="10"/>
  <c r="AB87" i="10"/>
  <c r="V85" i="10"/>
  <c r="V81" i="10"/>
  <c r="AB80" i="10"/>
  <c r="V79" i="10"/>
  <c r="D61" i="10"/>
  <c r="J52" i="10"/>
  <c r="V51" i="10"/>
  <c r="J50" i="10"/>
  <c r="J53" i="10"/>
  <c r="J48" i="10"/>
  <c r="AB46" i="10"/>
  <c r="AB27" i="10"/>
  <c r="V25" i="10"/>
  <c r="J25" i="10"/>
  <c r="D23" i="10"/>
  <c r="P137" i="10"/>
  <c r="AB136" i="10"/>
  <c r="P125" i="10"/>
  <c r="V70" i="10"/>
  <c r="V52" i="10"/>
  <c r="J49" i="10"/>
  <c r="J47" i="10"/>
  <c r="V166" i="10"/>
  <c r="P147" i="10"/>
  <c r="AB142" i="10"/>
  <c r="V189" i="10"/>
  <c r="J189" i="10"/>
  <c r="AB187" i="10"/>
  <c r="V185" i="10"/>
  <c r="J185" i="10"/>
  <c r="AB183" i="10"/>
  <c r="V181" i="10"/>
  <c r="J181" i="10"/>
  <c r="AB179" i="10"/>
  <c r="AB171" i="10"/>
  <c r="AB169" i="10"/>
  <c r="P166" i="10"/>
  <c r="J160" i="10"/>
  <c r="V151" i="10"/>
  <c r="AB150" i="10"/>
  <c r="V147" i="10"/>
  <c r="P144" i="10"/>
  <c r="P143" i="10"/>
  <c r="V142" i="10"/>
  <c r="AB138" i="10"/>
  <c r="V137" i="10"/>
  <c r="V119" i="10"/>
  <c r="J118" i="10"/>
  <c r="V117" i="10"/>
  <c r="AB115" i="10"/>
  <c r="P115" i="10"/>
  <c r="D115" i="10"/>
  <c r="P111" i="10"/>
  <c r="D111" i="10"/>
  <c r="E110" i="124" s="1"/>
  <c r="V104" i="10"/>
  <c r="AB100" i="10"/>
  <c r="AB98" i="10"/>
  <c r="P98" i="10"/>
  <c r="D96" i="10"/>
  <c r="P95" i="10"/>
  <c r="V93" i="10"/>
  <c r="J93" i="10"/>
  <c r="P91" i="10"/>
  <c r="P87" i="10"/>
  <c r="P86" i="10"/>
  <c r="AB85" i="10"/>
  <c r="P85" i="10"/>
  <c r="P84" i="10"/>
  <c r="D84" i="10"/>
  <c r="AB83" i="10"/>
  <c r="P83" i="10"/>
  <c r="P81" i="10"/>
  <c r="D80" i="10"/>
  <c r="P79" i="10"/>
  <c r="AB70" i="10"/>
  <c r="P70" i="10"/>
  <c r="V61" i="10"/>
  <c r="AB59" i="10"/>
  <c r="P58" i="10"/>
  <c r="AB52" i="10"/>
  <c r="AB49" i="10"/>
  <c r="AB47" i="10"/>
  <c r="D47" i="10"/>
  <c r="P46" i="10"/>
  <c r="J44" i="10"/>
  <c r="V43" i="10"/>
  <c r="AB41" i="10"/>
  <c r="V39" i="10"/>
  <c r="J39" i="10"/>
  <c r="AB33" i="10"/>
  <c r="P177" i="10"/>
  <c r="V186" i="10"/>
  <c r="V182" i="10"/>
  <c r="V178" i="10"/>
  <c r="P176" i="10"/>
  <c r="D167" i="10"/>
  <c r="E166" i="124" s="1"/>
  <c r="V165" i="10"/>
  <c r="AB163" i="10"/>
  <c r="G157" i="10"/>
  <c r="V161" i="10"/>
  <c r="J161" i="10"/>
  <c r="V154" i="10"/>
  <c r="J154" i="10"/>
  <c r="AB151" i="10"/>
  <c r="P151" i="10"/>
  <c r="V148" i="10"/>
  <c r="P146" i="10"/>
  <c r="V143" i="10"/>
  <c r="V138" i="10"/>
  <c r="Y123" i="10"/>
  <c r="V126" i="10"/>
  <c r="P124" i="10"/>
  <c r="AB118" i="10"/>
  <c r="AB116" i="10"/>
  <c r="P116" i="10"/>
  <c r="D108" i="10"/>
  <c r="AB103" i="10"/>
  <c r="AB102" i="10"/>
  <c r="P102" i="10"/>
  <c r="P101" i="10"/>
  <c r="D101" i="10"/>
  <c r="E100" i="124" s="1"/>
  <c r="D100" i="10"/>
  <c r="P99" i="10"/>
  <c r="J94" i="10"/>
  <c r="J90" i="10"/>
  <c r="V86" i="10"/>
  <c r="V84" i="10"/>
  <c r="AB76" i="10"/>
  <c r="V74" i="10"/>
  <c r="AB66" i="10"/>
  <c r="D65" i="10"/>
  <c r="E64" i="124" s="1"/>
  <c r="P60" i="10"/>
  <c r="D51" i="10"/>
  <c r="E50" i="124" s="1"/>
  <c r="V46" i="10"/>
  <c r="J46" i="10"/>
  <c r="AB44" i="10"/>
  <c r="V40" i="10"/>
  <c r="V52" i="9"/>
  <c r="V57" i="9"/>
  <c r="V53" i="9"/>
  <c r="V61" i="9"/>
  <c r="V54" i="9"/>
  <c r="V55" i="9"/>
  <c r="V56" i="9"/>
  <c r="V58" i="9"/>
  <c r="V59" i="9"/>
  <c r="V60" i="9"/>
  <c r="V62" i="9"/>
  <c r="V63" i="9"/>
  <c r="V64" i="9"/>
  <c r="V176" i="10"/>
  <c r="J177" i="10"/>
  <c r="V179" i="10"/>
  <c r="Y174" i="10"/>
  <c r="X174" i="10" s="1"/>
  <c r="V174" i="10" s="1"/>
  <c r="P189" i="10"/>
  <c r="J162" i="10"/>
  <c r="P160" i="10"/>
  <c r="AB161" i="10"/>
  <c r="AB160" i="10"/>
  <c r="D159" i="10"/>
  <c r="D158" i="10"/>
  <c r="V160" i="10"/>
  <c r="P126" i="10"/>
  <c r="V124" i="10"/>
  <c r="AB126" i="10"/>
  <c r="V125" i="10"/>
  <c r="J125" i="10"/>
  <c r="V127" i="10"/>
  <c r="J127" i="10"/>
  <c r="P108" i="10"/>
  <c r="AB110" i="10"/>
  <c r="P110" i="10"/>
  <c r="P109" i="10"/>
  <c r="V108" i="10"/>
  <c r="J75" i="10"/>
  <c r="P73" i="10"/>
  <c r="P74" i="10"/>
  <c r="V59" i="10"/>
  <c r="J59" i="10"/>
  <c r="J58" i="10"/>
  <c r="V57" i="10"/>
  <c r="J42" i="10"/>
  <c r="AH41" i="10"/>
  <c r="P42" i="10"/>
  <c r="AH135" i="10"/>
  <c r="D41" i="10"/>
  <c r="D172" i="10"/>
  <c r="D170" i="10"/>
  <c r="D168" i="10"/>
  <c r="AH96" i="10"/>
  <c r="D175" i="10"/>
  <c r="D77" i="10"/>
  <c r="E89" i="124"/>
  <c r="D128" i="10"/>
  <c r="D110" i="10"/>
  <c r="D164" i="10"/>
  <c r="D188" i="10"/>
  <c r="D184" i="10"/>
  <c r="D182" i="10"/>
  <c r="E142" i="124"/>
  <c r="D33" i="10"/>
  <c r="E32" i="124" s="1"/>
  <c r="P32" i="10"/>
  <c r="V26" i="10"/>
  <c r="J26" i="10"/>
  <c r="V22" i="10"/>
  <c r="AB30" i="10"/>
  <c r="V28" i="10"/>
  <c r="V27" i="10"/>
  <c r="J24" i="10"/>
  <c r="AB19" i="4"/>
  <c r="V35" i="10"/>
  <c r="J35" i="10"/>
  <c r="J34" i="10"/>
  <c r="V33" i="10"/>
  <c r="J33" i="10"/>
  <c r="V29" i="10"/>
  <c r="J29" i="10"/>
  <c r="AB23" i="10"/>
  <c r="AB22" i="10"/>
  <c r="AB18" i="4"/>
  <c r="P36" i="10"/>
  <c r="AB29" i="10"/>
  <c r="P29" i="10"/>
  <c r="P28" i="10"/>
  <c r="P26" i="10"/>
  <c r="AB17" i="4"/>
  <c r="AB16" i="4"/>
  <c r="AB13" i="4"/>
  <c r="V34" i="10"/>
  <c r="P30" i="10"/>
  <c r="P35" i="10"/>
  <c r="V32" i="10"/>
  <c r="J32" i="10"/>
  <c r="D31" i="10"/>
  <c r="J30" i="10"/>
  <c r="AB14" i="4"/>
  <c r="AB15" i="4"/>
  <c r="F20" i="94"/>
  <c r="M174" i="10"/>
  <c r="J165" i="10"/>
  <c r="AH165" i="10"/>
  <c r="AE174" i="10"/>
  <c r="S174" i="10"/>
  <c r="P97" i="10"/>
  <c r="D97" i="10"/>
  <c r="AB92" i="10"/>
  <c r="AB90" i="10"/>
  <c r="AB86" i="10"/>
  <c r="AB84" i="10"/>
  <c r="J79" i="10"/>
  <c r="V78" i="10"/>
  <c r="J78" i="10"/>
  <c r="J74" i="10"/>
  <c r="AB69" i="10"/>
  <c r="P69" i="10"/>
  <c r="D39" i="10"/>
  <c r="AH39" i="10"/>
  <c r="V188" i="10"/>
  <c r="V164" i="10"/>
  <c r="D155" i="10"/>
  <c r="M140" i="10"/>
  <c r="Y140" i="10"/>
  <c r="D147" i="10"/>
  <c r="D146" i="10"/>
  <c r="D138" i="10"/>
  <c r="J119" i="10"/>
  <c r="V118" i="10"/>
  <c r="V114" i="10"/>
  <c r="J110" i="10"/>
  <c r="D109" i="10"/>
  <c r="AB104" i="10"/>
  <c r="P104" i="10"/>
  <c r="D92" i="10"/>
  <c r="AH92" i="10"/>
  <c r="AH91" i="10"/>
  <c r="P90" i="10"/>
  <c r="V75" i="10"/>
  <c r="V66" i="10"/>
  <c r="AB53" i="10"/>
  <c r="V41" i="10"/>
  <c r="J41" i="10"/>
  <c r="AB31" i="10"/>
  <c r="P22" i="10"/>
  <c r="P188" i="10"/>
  <c r="P187" i="10"/>
  <c r="AB186" i="10"/>
  <c r="P186" i="10"/>
  <c r="P185" i="10"/>
  <c r="AB184" i="10"/>
  <c r="P184" i="10"/>
  <c r="P183" i="10"/>
  <c r="AB182" i="10"/>
  <c r="P182" i="10"/>
  <c r="P181" i="10"/>
  <c r="AB180" i="10"/>
  <c r="P180" i="10"/>
  <c r="P179" i="10"/>
  <c r="D179" i="10"/>
  <c r="AB178" i="10"/>
  <c r="P178" i="10"/>
  <c r="AB177" i="10"/>
  <c r="AB175" i="10"/>
  <c r="AB172" i="10"/>
  <c r="P172" i="10"/>
  <c r="AH172" i="10"/>
  <c r="P171" i="10"/>
  <c r="D171" i="10"/>
  <c r="AB170" i="10"/>
  <c r="P170" i="10"/>
  <c r="P169" i="10"/>
  <c r="AB168" i="10"/>
  <c r="P168" i="10"/>
  <c r="AB167" i="10"/>
  <c r="V162" i="10"/>
  <c r="Y157" i="10"/>
  <c r="S157" i="10"/>
  <c r="AB152" i="10"/>
  <c r="AB145" i="10"/>
  <c r="AB143" i="10"/>
  <c r="AB141" i="10"/>
  <c r="AB137" i="10"/>
  <c r="V129" i="10"/>
  <c r="J129" i="10"/>
  <c r="D127" i="10"/>
  <c r="AH127" i="10"/>
  <c r="D126" i="10"/>
  <c r="P121" i="10"/>
  <c r="P117" i="10"/>
  <c r="D112" i="10"/>
  <c r="AB111" i="10"/>
  <c r="P107" i="10"/>
  <c r="J103" i="10"/>
  <c r="V77" i="10"/>
  <c r="V73" i="10"/>
  <c r="D27" i="10"/>
  <c r="P159" i="10"/>
  <c r="M157" i="10"/>
  <c r="V155" i="10"/>
  <c r="D152" i="10"/>
  <c r="D144" i="10"/>
  <c r="D136" i="10"/>
  <c r="P135" i="10"/>
  <c r="AB134" i="10"/>
  <c r="P133" i="10"/>
  <c r="AB132" i="10"/>
  <c r="P131" i="10"/>
  <c r="AB130" i="10"/>
  <c r="M123" i="10"/>
  <c r="V109" i="10"/>
  <c r="P100" i="10"/>
  <c r="AB99" i="10"/>
  <c r="P96" i="10"/>
  <c r="AB95" i="10"/>
  <c r="D87" i="10"/>
  <c r="P82" i="10"/>
  <c r="AB81" i="10"/>
  <c r="P80" i="10"/>
  <c r="AB79" i="10"/>
  <c r="D49" i="10"/>
  <c r="AH49" i="10"/>
  <c r="AH40" i="10"/>
  <c r="D35" i="10"/>
  <c r="AH35" i="10"/>
  <c r="AH28" i="10"/>
  <c r="Y21" i="10"/>
  <c r="AB189" i="10"/>
  <c r="J186" i="10"/>
  <c r="J180" i="10"/>
  <c r="J178" i="10"/>
  <c r="V177" i="10"/>
  <c r="G174" i="10"/>
  <c r="V175" i="10"/>
  <c r="J172" i="10"/>
  <c r="V167" i="10"/>
  <c r="D166" i="10"/>
  <c r="P165" i="10"/>
  <c r="D165" i="10"/>
  <c r="AB164" i="10"/>
  <c r="P164" i="10"/>
  <c r="P163" i="10"/>
  <c r="D163" i="10"/>
  <c r="AB162" i="10"/>
  <c r="P162" i="10"/>
  <c r="P161" i="10"/>
  <c r="V159" i="10"/>
  <c r="AE157" i="10"/>
  <c r="P158" i="10"/>
  <c r="AB155" i="10"/>
  <c r="V153" i="10"/>
  <c r="J153" i="10"/>
  <c r="AB148" i="10"/>
  <c r="P148" i="10"/>
  <c r="AB147" i="10"/>
  <c r="V135" i="10"/>
  <c r="D134" i="10"/>
  <c r="V133" i="10"/>
  <c r="D132" i="10"/>
  <c r="V131" i="10"/>
  <c r="D130" i="10"/>
  <c r="P129" i="10"/>
  <c r="AB128" i="10"/>
  <c r="P128" i="10"/>
  <c r="AB127" i="10"/>
  <c r="AB125" i="10"/>
  <c r="J121" i="10"/>
  <c r="V120" i="10"/>
  <c r="J120" i="10"/>
  <c r="J117" i="10"/>
  <c r="V116" i="10"/>
  <c r="J116" i="10"/>
  <c r="V113" i="10"/>
  <c r="J112" i="10"/>
  <c r="J111" i="10"/>
  <c r="AB109" i="10"/>
  <c r="AB108" i="10"/>
  <c r="J108" i="10"/>
  <c r="AB107" i="10"/>
  <c r="J107" i="10"/>
  <c r="V102" i="10"/>
  <c r="D99" i="10"/>
  <c r="V98" i="10"/>
  <c r="D98" i="10"/>
  <c r="D95" i="10"/>
  <c r="V94" i="10"/>
  <c r="P93" i="10"/>
  <c r="J91" i="10"/>
  <c r="V87" i="10"/>
  <c r="V68" i="10"/>
  <c r="P67" i="10"/>
  <c r="P64" i="10"/>
  <c r="D64" i="10"/>
  <c r="AB58" i="10"/>
  <c r="AH47" i="10"/>
  <c r="AB45" i="10"/>
  <c r="V44" i="10"/>
  <c r="AB36" i="10"/>
  <c r="V30" i="10"/>
  <c r="J51" i="10"/>
  <c r="V50" i="10"/>
  <c r="V42" i="10"/>
  <c r="AH26" i="10"/>
  <c r="D91" i="10"/>
  <c r="V90" i="10"/>
  <c r="J85" i="10"/>
  <c r="J83" i="10"/>
  <c r="V82" i="10"/>
  <c r="D81" i="10"/>
  <c r="P78" i="10"/>
  <c r="AB77" i="10"/>
  <c r="P77" i="10"/>
  <c r="AH77" i="10"/>
  <c r="P76" i="10"/>
  <c r="D76" i="10"/>
  <c r="AB75" i="10"/>
  <c r="P75" i="10"/>
  <c r="AB74" i="10"/>
  <c r="D70" i="10"/>
  <c r="V69" i="10"/>
  <c r="D69" i="10"/>
  <c r="V67" i="10"/>
  <c r="P66" i="10"/>
  <c r="V63" i="10"/>
  <c r="J60" i="10"/>
  <c r="J56" i="10"/>
  <c r="V53" i="10"/>
  <c r="P51" i="10"/>
  <c r="V49" i="10"/>
  <c r="V47" i="10"/>
  <c r="V45" i="10"/>
  <c r="P43" i="10"/>
  <c r="J40" i="10"/>
  <c r="AH34" i="10"/>
  <c r="AH32" i="10"/>
  <c r="V31" i="10"/>
  <c r="AB28" i="10"/>
  <c r="J28" i="10"/>
  <c r="V23" i="10"/>
  <c r="M21" i="10"/>
  <c r="AH175" i="10"/>
  <c r="J134" i="10"/>
  <c r="AH134" i="10"/>
  <c r="AB176" i="10"/>
  <c r="D176" i="10"/>
  <c r="P175" i="10"/>
  <c r="V149" i="10"/>
  <c r="J142" i="10"/>
  <c r="J132" i="10"/>
  <c r="AH132" i="10"/>
  <c r="J124" i="10"/>
  <c r="AH124" i="10"/>
  <c r="AH119" i="10"/>
  <c r="AH104" i="10"/>
  <c r="AH103" i="10"/>
  <c r="D103" i="10"/>
  <c r="AH97" i="10"/>
  <c r="AH50" i="10"/>
  <c r="D50" i="10"/>
  <c r="AH171" i="10"/>
  <c r="J126" i="10"/>
  <c r="AH126" i="10"/>
  <c r="G123" i="10"/>
  <c r="D124" i="10"/>
  <c r="AH116" i="10"/>
  <c r="D116" i="10"/>
  <c r="V163" i="10"/>
  <c r="AB159" i="10"/>
  <c r="V152" i="10"/>
  <c r="J148" i="10"/>
  <c r="AE140" i="10"/>
  <c r="S140" i="10"/>
  <c r="J138" i="10"/>
  <c r="AH138" i="10"/>
  <c r="J130" i="10"/>
  <c r="AH130" i="10"/>
  <c r="AH118" i="10"/>
  <c r="D118" i="10"/>
  <c r="D114" i="10"/>
  <c r="AH108" i="10"/>
  <c r="AH107" i="10"/>
  <c r="D107" i="10"/>
  <c r="S123" i="10"/>
  <c r="AH120" i="10"/>
  <c r="D120" i="10"/>
  <c r="D94" i="10"/>
  <c r="AH94" i="10"/>
  <c r="V80" i="10"/>
  <c r="AH33" i="10"/>
  <c r="P154" i="10"/>
  <c r="P152" i="10"/>
  <c r="P150" i="10"/>
  <c r="AH146" i="10"/>
  <c r="J136" i="10"/>
  <c r="AH136" i="10"/>
  <c r="J128" i="10"/>
  <c r="AH128" i="10"/>
  <c r="AE123" i="10"/>
  <c r="AB124" i="10"/>
  <c r="P113" i="10"/>
  <c r="P112" i="10"/>
  <c r="AH112" i="10"/>
  <c r="D102" i="10"/>
  <c r="AH102" i="10"/>
  <c r="AB91" i="10"/>
  <c r="J109" i="10"/>
  <c r="V100" i="10"/>
  <c r="AH95" i="10"/>
  <c r="V92" i="10"/>
  <c r="P53" i="10"/>
  <c r="AH53" i="10"/>
  <c r="P45" i="10"/>
  <c r="AH111" i="10"/>
  <c r="AH101" i="10"/>
  <c r="AH93" i="10"/>
  <c r="AB73" i="10"/>
  <c r="AH73" i="10"/>
  <c r="D62" i="10"/>
  <c r="J43" i="10"/>
  <c r="J113" i="10"/>
  <c r="AH110" i="10"/>
  <c r="V110" i="10"/>
  <c r="AH109" i="10"/>
  <c r="AH98" i="10"/>
  <c r="V96" i="10"/>
  <c r="J95" i="10"/>
  <c r="AH90" i="10"/>
  <c r="D73" i="10"/>
  <c r="AH68" i="10"/>
  <c r="D68" i="10"/>
  <c r="P65" i="10"/>
  <c r="P57" i="10"/>
  <c r="AH57" i="10"/>
  <c r="V56" i="10"/>
  <c r="D60" i="10"/>
  <c r="AH48" i="10"/>
  <c r="D48" i="10"/>
  <c r="P27" i="10"/>
  <c r="AE21" i="10"/>
  <c r="J68" i="10"/>
  <c r="V65" i="10"/>
  <c r="AH64" i="10"/>
  <c r="AB62" i="10"/>
  <c r="P61" i="10"/>
  <c r="AH58" i="10"/>
  <c r="D58" i="10"/>
  <c r="AB50" i="10"/>
  <c r="P49" i="10"/>
  <c r="AB42" i="10"/>
  <c r="P41" i="10"/>
  <c r="AB34" i="10"/>
  <c r="P33" i="10"/>
  <c r="AH30" i="10"/>
  <c r="AB26" i="10"/>
  <c r="P25" i="10"/>
  <c r="S21" i="10"/>
  <c r="AH70" i="10"/>
  <c r="J66" i="10"/>
  <c r="AB60" i="10"/>
  <c r="P59" i="10"/>
  <c r="AH51" i="10"/>
  <c r="AB48" i="10"/>
  <c r="P47" i="10"/>
  <c r="AB40" i="10"/>
  <c r="P39" i="10"/>
  <c r="AB32" i="10"/>
  <c r="P31" i="10"/>
  <c r="AB24" i="10"/>
  <c r="P23" i="10"/>
  <c r="D40" i="10"/>
  <c r="D34" i="10"/>
  <c r="D32" i="10"/>
  <c r="D30" i="10"/>
  <c r="D28" i="10"/>
  <c r="D26" i="10"/>
  <c r="D36" i="10" l="1"/>
  <c r="AI36" i="10" s="1"/>
  <c r="T106" i="10"/>
  <c r="R106" i="10" s="1"/>
  <c r="P106" i="10" s="1"/>
  <c r="H38" i="10"/>
  <c r="AI38" i="10" s="1"/>
  <c r="H106" i="10"/>
  <c r="F106" i="10" s="1"/>
  <c r="D106" i="10" s="1"/>
  <c r="E105" i="124" s="1"/>
  <c r="D151" i="10"/>
  <c r="E150" i="124" s="1"/>
  <c r="AH46" i="10"/>
  <c r="AH22" i="10"/>
  <c r="AH114" i="10"/>
  <c r="AH83" i="10"/>
  <c r="AH24" i="10"/>
  <c r="L89" i="10"/>
  <c r="J89" i="10" s="1"/>
  <c r="AH100" i="10"/>
  <c r="H72" i="10"/>
  <c r="AH56" i="10"/>
  <c r="H55" i="10"/>
  <c r="F55" i="10" s="1"/>
  <c r="D55" i="10" s="1"/>
  <c r="E54" i="124" s="1"/>
  <c r="AI24" i="10"/>
  <c r="AH169" i="10"/>
  <c r="D66" i="10"/>
  <c r="AH154" i="10"/>
  <c r="D85" i="10"/>
  <c r="AI85" i="10" s="1"/>
  <c r="AI74" i="10"/>
  <c r="AI189" i="10"/>
  <c r="AH45" i="10"/>
  <c r="AH43" i="10"/>
  <c r="AI40" i="10"/>
  <c r="AI145" i="10"/>
  <c r="AH148" i="10"/>
  <c r="D150" i="10"/>
  <c r="AI150" i="10" s="1"/>
  <c r="AI147" i="10"/>
  <c r="AI137" i="10"/>
  <c r="AI148" i="10"/>
  <c r="AI109" i="10"/>
  <c r="AI90" i="10"/>
  <c r="AI23" i="10"/>
  <c r="AI34" i="10"/>
  <c r="AI50" i="10"/>
  <c r="AI73" i="10"/>
  <c r="AI91" i="10"/>
  <c r="AI28" i="10"/>
  <c r="AI108" i="10"/>
  <c r="AI127" i="10"/>
  <c r="AI155" i="10"/>
  <c r="AI81" i="10"/>
  <c r="AI111" i="10"/>
  <c r="AI53" i="10"/>
  <c r="AI69" i="10"/>
  <c r="AI70" i="10"/>
  <c r="AI183" i="10"/>
  <c r="AI103" i="10"/>
  <c r="AI32" i="10"/>
  <c r="AI94" i="10"/>
  <c r="AI29" i="10"/>
  <c r="AI66" i="10"/>
  <c r="AI116" i="10"/>
  <c r="AI95" i="10"/>
  <c r="AI60" i="10"/>
  <c r="AI124" i="10"/>
  <c r="AI107" i="10"/>
  <c r="AI134" i="10"/>
  <c r="AI132" i="10"/>
  <c r="AI31" i="10"/>
  <c r="AI171" i="10"/>
  <c r="AI135" i="10"/>
  <c r="AI75" i="10"/>
  <c r="AI112" i="10"/>
  <c r="AI30" i="10"/>
  <c r="AI161" i="10"/>
  <c r="AI77" i="10"/>
  <c r="AI58" i="10"/>
  <c r="AI143" i="10"/>
  <c r="AI172" i="10"/>
  <c r="AI178" i="10"/>
  <c r="AI22" i="10"/>
  <c r="E22" i="94" s="1"/>
  <c r="AI187" i="10"/>
  <c r="AI138" i="10"/>
  <c r="AI130" i="10"/>
  <c r="AI104" i="10"/>
  <c r="AI86" i="10"/>
  <c r="AI169" i="10"/>
  <c r="AI27" i="10"/>
  <c r="AI185" i="10"/>
  <c r="AI121" i="10"/>
  <c r="AI26" i="10"/>
  <c r="AI45" i="10"/>
  <c r="AI92" i="10"/>
  <c r="AI126" i="10"/>
  <c r="AI118" i="10"/>
  <c r="AI163" i="10"/>
  <c r="AI33" i="10"/>
  <c r="AI47" i="10"/>
  <c r="AI83" i="10"/>
  <c r="AI120" i="10"/>
  <c r="AI129" i="10"/>
  <c r="AI153" i="10"/>
  <c r="AI57" i="10"/>
  <c r="AI63" i="10"/>
  <c r="AI101" i="10"/>
  <c r="AI25" i="10"/>
  <c r="AI166" i="10"/>
  <c r="AI64" i="10"/>
  <c r="AI39" i="10"/>
  <c r="AI67" i="10"/>
  <c r="AI119" i="10"/>
  <c r="AI158" i="10"/>
  <c r="AI65" i="10"/>
  <c r="AI48" i="10"/>
  <c r="AI128" i="10"/>
  <c r="AI164" i="10"/>
  <c r="AI84" i="10"/>
  <c r="AI49" i="10"/>
  <c r="AI98" i="10"/>
  <c r="AI142" i="10"/>
  <c r="AI136" i="10"/>
  <c r="AI131" i="10"/>
  <c r="AI188" i="10"/>
  <c r="AI154" i="10"/>
  <c r="AI93" i="10"/>
  <c r="AI113" i="10"/>
  <c r="AI165" i="10"/>
  <c r="AI146" i="10"/>
  <c r="AI43" i="10"/>
  <c r="AI51" i="10"/>
  <c r="AI110" i="10"/>
  <c r="AI100" i="10"/>
  <c r="AI87" i="10"/>
  <c r="AI133" i="10"/>
  <c r="AI149" i="10"/>
  <c r="AI35" i="10"/>
  <c r="AI68" i="10"/>
  <c r="AI96" i="10"/>
  <c r="AI82" i="10"/>
  <c r="AI175" i="10"/>
  <c r="AI102" i="10"/>
  <c r="AI41" i="10"/>
  <c r="AI114" i="10"/>
  <c r="AD21" i="10"/>
  <c r="D56" i="10"/>
  <c r="AI56" i="10" s="1"/>
  <c r="D125" i="10"/>
  <c r="AI125" i="10" s="1"/>
  <c r="E22" i="124"/>
  <c r="AH137" i="10"/>
  <c r="AH189" i="10"/>
  <c r="D52" i="10"/>
  <c r="AI52" i="10" s="1"/>
  <c r="AH142" i="10"/>
  <c r="D44" i="10"/>
  <c r="AI44" i="10" s="1"/>
  <c r="AH23" i="10"/>
  <c r="X21" i="10"/>
  <c r="V21" i="10" s="1"/>
  <c r="X38" i="10"/>
  <c r="V38" i="10" s="1"/>
  <c r="J144" i="10"/>
  <c r="AI144" i="10" s="1"/>
  <c r="AH129" i="10"/>
  <c r="J61" i="10"/>
  <c r="AI61" i="10" s="1"/>
  <c r="J168" i="10"/>
  <c r="AI168" i="10" s="1"/>
  <c r="AH31" i="10"/>
  <c r="AH61" i="10"/>
  <c r="AH69" i="10"/>
  <c r="AH158" i="10"/>
  <c r="J62" i="10"/>
  <c r="AI62" i="10" s="1"/>
  <c r="D162" i="10"/>
  <c r="AI162" i="10" s="1"/>
  <c r="AH153" i="10"/>
  <c r="AH147" i="10"/>
  <c r="AH155" i="10"/>
  <c r="AH183" i="10"/>
  <c r="AH27" i="10"/>
  <c r="J151" i="10"/>
  <c r="AH65" i="10"/>
  <c r="AH143" i="10"/>
  <c r="D117" i="10"/>
  <c r="AI117" i="10" s="1"/>
  <c r="AH188" i="10"/>
  <c r="AH161" i="10"/>
  <c r="J170" i="10"/>
  <c r="AI170" i="10" s="1"/>
  <c r="AH82" i="10"/>
  <c r="AH164" i="10"/>
  <c r="D160" i="10"/>
  <c r="AI160" i="10" s="1"/>
  <c r="AH166" i="10"/>
  <c r="E130" i="124"/>
  <c r="D46" i="10"/>
  <c r="E45" i="124" s="1"/>
  <c r="D79" i="10"/>
  <c r="AI79" i="10" s="1"/>
  <c r="AH29" i="10"/>
  <c r="AH75" i="10"/>
  <c r="E62" i="124"/>
  <c r="R55" i="10"/>
  <c r="P55" i="10" s="1"/>
  <c r="AH63" i="10"/>
  <c r="AH84" i="10"/>
  <c r="J80" i="10"/>
  <c r="AI80" i="10" s="1"/>
  <c r="AH81" i="10"/>
  <c r="X140" i="10"/>
  <c r="V140" i="10" s="1"/>
  <c r="AD140" i="10"/>
  <c r="AB140" i="10" s="1"/>
  <c r="X157" i="10"/>
  <c r="V157" i="10" s="1"/>
  <c r="AH87" i="10"/>
  <c r="AH133" i="10"/>
  <c r="AH185" i="10"/>
  <c r="AH59" i="10"/>
  <c r="AH74" i="10"/>
  <c r="E107" i="124"/>
  <c r="AD55" i="10"/>
  <c r="AB55" i="10" s="1"/>
  <c r="AD157" i="10"/>
  <c r="AB157" i="10" s="1"/>
  <c r="AD106" i="10"/>
  <c r="AB106" i="10" s="1"/>
  <c r="X89" i="10"/>
  <c r="V89" i="10" s="1"/>
  <c r="AH67" i="10"/>
  <c r="D59" i="10"/>
  <c r="AI59" i="10" s="1"/>
  <c r="AH187" i="10"/>
  <c r="AH86" i="10"/>
  <c r="E56" i="124"/>
  <c r="H157" i="10"/>
  <c r="F157" i="10" s="1"/>
  <c r="D157" i="10" s="1"/>
  <c r="E156" i="124" s="1"/>
  <c r="J152" i="10"/>
  <c r="AI152" i="10" s="1"/>
  <c r="E60" i="124"/>
  <c r="AH163" i="10"/>
  <c r="AD123" i="10"/>
  <c r="AB123" i="10" s="1"/>
  <c r="L55" i="10"/>
  <c r="J55" i="10" s="1"/>
  <c r="X55" i="10"/>
  <c r="V55" i="10" s="1"/>
  <c r="AD89" i="10"/>
  <c r="AB89" i="10" s="1"/>
  <c r="X123" i="10"/>
  <c r="V123" i="10" s="1"/>
  <c r="J76" i="10"/>
  <c r="AI76" i="10" s="1"/>
  <c r="X72" i="10"/>
  <c r="V72" i="10" s="1"/>
  <c r="AD72" i="10"/>
  <c r="AB72" i="10" s="1"/>
  <c r="D78" i="10"/>
  <c r="AI78" i="10" s="1"/>
  <c r="L72" i="10"/>
  <c r="J72" i="10" s="1"/>
  <c r="X106" i="10"/>
  <c r="V106" i="10" s="1"/>
  <c r="AH145" i="10"/>
  <c r="H140" i="10"/>
  <c r="F140" i="10" s="1"/>
  <c r="D140" i="10" s="1"/>
  <c r="E139" i="124" s="1"/>
  <c r="F89" i="10"/>
  <c r="D89" i="10" s="1"/>
  <c r="E88" i="124" s="1"/>
  <c r="J97" i="10"/>
  <c r="AI97" i="10" s="1"/>
  <c r="R89" i="10"/>
  <c r="P89" i="10" s="1"/>
  <c r="R140" i="10"/>
  <c r="P140" i="10" s="1"/>
  <c r="R157" i="10"/>
  <c r="P157" i="10" s="1"/>
  <c r="E167" i="124"/>
  <c r="H123" i="10"/>
  <c r="F123" i="10" s="1"/>
  <c r="D123" i="10" s="1"/>
  <c r="E122" i="124" s="1"/>
  <c r="R72" i="10"/>
  <c r="P72" i="10" s="1"/>
  <c r="D181" i="10"/>
  <c r="AI181" i="10" s="1"/>
  <c r="E132" i="124"/>
  <c r="AH149" i="10"/>
  <c r="D177" i="10"/>
  <c r="E176" i="124" s="1"/>
  <c r="N123" i="10"/>
  <c r="L123" i="10" s="1"/>
  <c r="J123" i="10" s="1"/>
  <c r="AH113" i="10"/>
  <c r="AH178" i="10"/>
  <c r="J115" i="10"/>
  <c r="AI115" i="10" s="1"/>
  <c r="E99" i="124"/>
  <c r="D141" i="10"/>
  <c r="AI141" i="10" s="1"/>
  <c r="J167" i="10"/>
  <c r="AI167" i="10" s="1"/>
  <c r="J179" i="10"/>
  <c r="AI179" i="10" s="1"/>
  <c r="N157" i="10"/>
  <c r="L157" i="10" s="1"/>
  <c r="J157" i="10" s="1"/>
  <c r="N140" i="10"/>
  <c r="L140" i="10" s="1"/>
  <c r="J140" i="10" s="1"/>
  <c r="R123" i="10"/>
  <c r="P123" i="10" s="1"/>
  <c r="AH121" i="10"/>
  <c r="J184" i="10"/>
  <c r="AI184" i="10" s="1"/>
  <c r="J159" i="10"/>
  <c r="AI159" i="10" s="1"/>
  <c r="H174" i="10"/>
  <c r="F174" i="10" s="1"/>
  <c r="L106" i="10"/>
  <c r="J106" i="10" s="1"/>
  <c r="N21" i="10"/>
  <c r="L21" i="10" s="1"/>
  <c r="J21" i="10" s="1"/>
  <c r="E114" i="124"/>
  <c r="E157" i="124"/>
  <c r="AE191" i="10"/>
  <c r="AD192" i="10" s="1"/>
  <c r="E28" i="124"/>
  <c r="E83" i="124"/>
  <c r="J176" i="10"/>
  <c r="AI176" i="10" s="1"/>
  <c r="D186" i="10"/>
  <c r="E185" i="124" s="1"/>
  <c r="AH180" i="10"/>
  <c r="D180" i="10"/>
  <c r="E179" i="124" s="1"/>
  <c r="N174" i="10"/>
  <c r="AD174" i="10"/>
  <c r="AB174" i="10" s="1"/>
  <c r="Y191" i="10"/>
  <c r="X192" i="10" s="1"/>
  <c r="R174" i="10"/>
  <c r="P174" i="10" s="1"/>
  <c r="R38" i="10"/>
  <c r="P38" i="10" s="1"/>
  <c r="D42" i="10"/>
  <c r="E41" i="124" s="1"/>
  <c r="L38" i="10"/>
  <c r="J38" i="10" s="1"/>
  <c r="H21" i="10"/>
  <c r="AH25" i="10"/>
  <c r="R21" i="10"/>
  <c r="P21" i="10" s="1"/>
  <c r="AH182" i="10"/>
  <c r="J182" i="10"/>
  <c r="AI182" i="10" s="1"/>
  <c r="E42" i="124"/>
  <c r="E40" i="124"/>
  <c r="E188" i="124"/>
  <c r="E169" i="124"/>
  <c r="E103" i="124"/>
  <c r="E95" i="124"/>
  <c r="E134" i="124"/>
  <c r="E158" i="124"/>
  <c r="E171" i="124"/>
  <c r="E81" i="124"/>
  <c r="E79" i="124"/>
  <c r="E46" i="124"/>
  <c r="V65" i="9"/>
  <c r="E174" i="124"/>
  <c r="E57" i="124"/>
  <c r="E101" i="124"/>
  <c r="E93" i="124"/>
  <c r="E106" i="124"/>
  <c r="E49" i="124"/>
  <c r="E69" i="124"/>
  <c r="E148" i="124"/>
  <c r="E164" i="124"/>
  <c r="E143" i="124"/>
  <c r="E112" i="124"/>
  <c r="E184" i="124"/>
  <c r="E137" i="124"/>
  <c r="E154" i="124"/>
  <c r="E96" i="124"/>
  <c r="E136" i="124"/>
  <c r="E152" i="124"/>
  <c r="E181" i="124"/>
  <c r="E127" i="124"/>
  <c r="E153" i="124"/>
  <c r="E47" i="124"/>
  <c r="E65" i="124"/>
  <c r="E119" i="124"/>
  <c r="E117" i="124"/>
  <c r="E123" i="124"/>
  <c r="E102" i="124"/>
  <c r="E175" i="124"/>
  <c r="E66" i="124"/>
  <c r="E73" i="124"/>
  <c r="E98" i="124"/>
  <c r="E128" i="124"/>
  <c r="E131" i="124"/>
  <c r="E48" i="124"/>
  <c r="E86" i="124"/>
  <c r="E151" i="124"/>
  <c r="E125" i="124"/>
  <c r="E178" i="124"/>
  <c r="E85" i="124"/>
  <c r="E108" i="124"/>
  <c r="E145" i="124"/>
  <c r="E183" i="124"/>
  <c r="E76" i="124"/>
  <c r="E39" i="124"/>
  <c r="E59" i="124"/>
  <c r="E72" i="124"/>
  <c r="E61" i="124"/>
  <c r="E68" i="124"/>
  <c r="E75" i="124"/>
  <c r="E80" i="124"/>
  <c r="E63" i="124"/>
  <c r="E94" i="124"/>
  <c r="E160" i="124"/>
  <c r="E165" i="124"/>
  <c r="E135" i="124"/>
  <c r="E168" i="124"/>
  <c r="E186" i="124"/>
  <c r="E91" i="124"/>
  <c r="E38" i="124"/>
  <c r="E144" i="124"/>
  <c r="E177" i="124"/>
  <c r="E163" i="124"/>
  <c r="E67" i="124"/>
  <c r="E113" i="124"/>
  <c r="E115" i="124"/>
  <c r="E90" i="124"/>
  <c r="E97" i="124"/>
  <c r="E129" i="124"/>
  <c r="E133" i="124"/>
  <c r="E162" i="124"/>
  <c r="E82" i="124"/>
  <c r="E141" i="124"/>
  <c r="E111" i="124"/>
  <c r="E120" i="124"/>
  <c r="E126" i="124"/>
  <c r="E170" i="124"/>
  <c r="E182" i="124"/>
  <c r="E146" i="124"/>
  <c r="E187" i="124"/>
  <c r="E109" i="124"/>
  <c r="E147" i="124"/>
  <c r="E24" i="124"/>
  <c r="E23" i="124"/>
  <c r="E21" i="124"/>
  <c r="E25" i="124"/>
  <c r="E33" i="124"/>
  <c r="E27" i="124"/>
  <c r="E35" i="124"/>
  <c r="E34" i="124"/>
  <c r="E26" i="124"/>
  <c r="E30" i="124"/>
  <c r="E29" i="124"/>
  <c r="E31" i="124"/>
  <c r="AI151" i="10" l="1"/>
  <c r="AI89" i="10"/>
  <c r="E116" i="124"/>
  <c r="E180" i="124"/>
  <c r="E124" i="124"/>
  <c r="E55" i="124"/>
  <c r="E84" i="124"/>
  <c r="E149" i="124"/>
  <c r="F38" i="10"/>
  <c r="D38" i="10" s="1"/>
  <c r="E37" i="124" s="1"/>
  <c r="E51" i="124"/>
  <c r="E78" i="124"/>
  <c r="AI46" i="10"/>
  <c r="AI177" i="10"/>
  <c r="AI42" i="10"/>
  <c r="AI180" i="10"/>
  <c r="AI186" i="10"/>
  <c r="AI21" i="10"/>
  <c r="AB21" i="10"/>
  <c r="I19" i="124"/>
  <c r="E19" i="124"/>
  <c r="I20" i="124"/>
  <c r="H19" i="124"/>
  <c r="F19" i="124"/>
  <c r="G19" i="124"/>
  <c r="E43" i="124"/>
  <c r="W63" i="9"/>
  <c r="E77" i="124"/>
  <c r="E161" i="124"/>
  <c r="AI55" i="10"/>
  <c r="E159" i="124"/>
  <c r="S191" i="10"/>
  <c r="R192" i="10" s="1"/>
  <c r="AH157" i="10"/>
  <c r="E58" i="124"/>
  <c r="AI157" i="10"/>
  <c r="AI106" i="10"/>
  <c r="AH55" i="10"/>
  <c r="AH123" i="10"/>
  <c r="AH89" i="10"/>
  <c r="AH140" i="10"/>
  <c r="E140" i="124"/>
  <c r="M191" i="10"/>
  <c r="L192" i="10" s="1"/>
  <c r="AI123" i="10"/>
  <c r="AI140" i="10"/>
  <c r="AH106" i="10"/>
  <c r="L174" i="10"/>
  <c r="J174" i="10" s="1"/>
  <c r="AI174" i="10"/>
  <c r="F21" i="10"/>
  <c r="W52" i="9"/>
  <c r="W64" i="9"/>
  <c r="W60" i="9"/>
  <c r="W53" i="9"/>
  <c r="W57" i="9"/>
  <c r="W62" i="9"/>
  <c r="W61" i="9"/>
  <c r="W58" i="9"/>
  <c r="W54" i="9"/>
  <c r="W55" i="9"/>
  <c r="W59" i="9"/>
  <c r="W56" i="9"/>
  <c r="D174" i="10"/>
  <c r="E173" i="124" s="1"/>
  <c r="U13" i="9"/>
  <c r="AR18" i="94"/>
  <c r="AQ18" i="94"/>
  <c r="AP18" i="94"/>
  <c r="AO18" i="94"/>
  <c r="AN18" i="94"/>
  <c r="AM18" i="94"/>
  <c r="AL18" i="94"/>
  <c r="AK18" i="94"/>
  <c r="AJ18" i="94"/>
  <c r="AI18" i="94"/>
  <c r="AH18" i="94"/>
  <c r="AG18" i="94"/>
  <c r="AF18" i="94"/>
  <c r="AE18" i="94"/>
  <c r="AD18" i="94"/>
  <c r="X28" i="4" s="1"/>
  <c r="AC18" i="94"/>
  <c r="X27" i="4" s="1"/>
  <c r="AB18" i="94"/>
  <c r="AH21" i="10" l="1"/>
  <c r="N99" i="10"/>
  <c r="AH38" i="10"/>
  <c r="AH174" i="10"/>
  <c r="D21" i="10"/>
  <c r="E20" i="124" s="1"/>
  <c r="U31" i="9"/>
  <c r="J99" i="10" l="1"/>
  <c r="AI99" i="10" s="1"/>
  <c r="AH99" i="10"/>
  <c r="AR7" i="94"/>
  <c r="Y42" i="4" s="1"/>
  <c r="AQ7" i="94"/>
  <c r="Y41" i="4" s="1"/>
  <c r="AP7" i="94"/>
  <c r="Y40" i="4" s="1"/>
  <c r="AO7" i="94"/>
  <c r="Y39" i="4" s="1"/>
  <c r="AN7" i="94"/>
  <c r="Y38" i="4" s="1"/>
  <c r="AM7" i="94"/>
  <c r="Y37" i="4" s="1"/>
  <c r="AL7" i="94"/>
  <c r="Y36" i="4" s="1"/>
  <c r="AK7" i="94"/>
  <c r="Y35" i="4" s="1"/>
  <c r="AJ7" i="94"/>
  <c r="Y34" i="4" s="1"/>
  <c r="AI7" i="94"/>
  <c r="Y33" i="4" s="1"/>
  <c r="AH7" i="94"/>
  <c r="Y32" i="4" s="1"/>
  <c r="AG7" i="94"/>
  <c r="Y31" i="4" s="1"/>
  <c r="AF7" i="94"/>
  <c r="Y30" i="4" s="1"/>
  <c r="AE7" i="94"/>
  <c r="Y29" i="4" s="1"/>
  <c r="AD7" i="94"/>
  <c r="Y28" i="4" s="1"/>
  <c r="AC7" i="94"/>
  <c r="Y27" i="4" s="1"/>
  <c r="AB7" i="94"/>
  <c r="Y26" i="4" s="1"/>
  <c r="AA7" i="94"/>
  <c r="Y25" i="4" s="1"/>
  <c r="Z7" i="94"/>
  <c r="Y24" i="4" s="1"/>
  <c r="Y7" i="94"/>
  <c r="Y23" i="4" s="1"/>
  <c r="X7" i="94"/>
  <c r="Y22" i="4" s="1"/>
  <c r="V7" i="94"/>
  <c r="Y20" i="4" s="1"/>
  <c r="U7" i="94"/>
  <c r="Y19" i="4" s="1"/>
  <c r="T7" i="94"/>
  <c r="Y18" i="4" s="1"/>
  <c r="S7" i="94"/>
  <c r="Y17" i="4" s="1"/>
  <c r="R7" i="94"/>
  <c r="Y16" i="4" s="1"/>
  <c r="Q7" i="94"/>
  <c r="Y15" i="4" s="1"/>
  <c r="P7" i="94"/>
  <c r="Y14" i="4" s="1"/>
  <c r="O7" i="94"/>
  <c r="Y13" i="4" s="1"/>
  <c r="N7" i="94"/>
  <c r="Y12" i="4" s="1"/>
  <c r="M7" i="94"/>
  <c r="Y11" i="4" s="1"/>
  <c r="L7" i="94"/>
  <c r="Y10" i="4" s="1"/>
  <c r="K7" i="94"/>
  <c r="Y9" i="4" s="1"/>
  <c r="J7" i="94"/>
  <c r="Y8" i="4" s="1"/>
  <c r="I7" i="94"/>
  <c r="Y7" i="4" s="1"/>
  <c r="Y6" i="4"/>
  <c r="G7" i="94"/>
  <c r="Y5" i="4" s="1"/>
  <c r="Y4" i="4"/>
  <c r="Y21" i="4"/>
  <c r="E7" i="94"/>
  <c r="Y3" i="4" s="1"/>
  <c r="I94" i="94" l="1"/>
  <c r="X42" i="4"/>
  <c r="X41" i="4"/>
  <c r="X40" i="4"/>
  <c r="X39" i="4"/>
  <c r="X38" i="4"/>
  <c r="X37" i="4"/>
  <c r="X36" i="4"/>
  <c r="X35" i="4"/>
  <c r="X34" i="4"/>
  <c r="X33" i="4"/>
  <c r="X32" i="4"/>
  <c r="X31" i="4"/>
  <c r="X30" i="4"/>
  <c r="X29" i="4"/>
  <c r="X26" i="4"/>
  <c r="AA18" i="94"/>
  <c r="X25" i="4" s="1"/>
  <c r="Z18" i="94"/>
  <c r="X24" i="4" s="1"/>
  <c r="Y18" i="94"/>
  <c r="X23" i="4" s="1"/>
  <c r="X18" i="94"/>
  <c r="X22" i="4" s="1"/>
  <c r="W18" i="94"/>
  <c r="X21" i="4" s="1"/>
  <c r="V18" i="94"/>
  <c r="X20" i="4" s="1"/>
  <c r="U18" i="94"/>
  <c r="X19" i="4" s="1"/>
  <c r="T18" i="94"/>
  <c r="X18" i="4" s="1"/>
  <c r="S18" i="94"/>
  <c r="X17" i="4" s="1"/>
  <c r="R18" i="94"/>
  <c r="X16" i="4" s="1"/>
  <c r="Q18" i="94"/>
  <c r="X15" i="4" s="1"/>
  <c r="P18" i="94"/>
  <c r="X14" i="4" s="1"/>
  <c r="O18" i="94"/>
  <c r="X13" i="4" s="1"/>
  <c r="N18" i="94"/>
  <c r="X12" i="4" s="1"/>
  <c r="M18" i="94"/>
  <c r="X11" i="4" s="1"/>
  <c r="L18" i="94"/>
  <c r="X10" i="4" s="1"/>
  <c r="K18" i="94"/>
  <c r="X9" i="4" s="1"/>
  <c r="J18" i="94"/>
  <c r="X8" i="4" s="1"/>
  <c r="I18" i="94"/>
  <c r="X7" i="4" s="1"/>
  <c r="X6" i="4"/>
  <c r="G18" i="94"/>
  <c r="X5" i="4" s="1"/>
  <c r="X4" i="4"/>
  <c r="E18" i="94"/>
  <c r="X3" i="4" s="1"/>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12" i="9"/>
  <c r="AR174" i="94"/>
  <c r="AI67" i="94"/>
  <c r="AH106" i="94"/>
  <c r="AG72" i="94"/>
  <c r="AF174" i="94"/>
  <c r="AE32" i="94"/>
  <c r="Z174" i="94"/>
  <c r="X89" i="94"/>
  <c r="X43" i="94"/>
  <c r="S89" i="94"/>
  <c r="Q140" i="94"/>
  <c r="P43" i="94"/>
  <c r="N114" i="94"/>
  <c r="I112" i="94"/>
  <c r="R174" i="94"/>
  <c r="AR19" i="94"/>
  <c r="V42" i="4" s="1"/>
  <c r="AQ19" i="94"/>
  <c r="V41" i="4" s="1"/>
  <c r="AP19" i="94"/>
  <c r="V40" i="4" s="1"/>
  <c r="AO19" i="94"/>
  <c r="V39" i="4" s="1"/>
  <c r="AN19" i="94"/>
  <c r="V38" i="4" s="1"/>
  <c r="AM19" i="94"/>
  <c r="V37" i="4" s="1"/>
  <c r="AL19" i="94"/>
  <c r="V36" i="4" s="1"/>
  <c r="AK19" i="94"/>
  <c r="V35" i="4" s="1"/>
  <c r="AJ19" i="94"/>
  <c r="V34" i="4" s="1"/>
  <c r="AI19" i="94"/>
  <c r="V33" i="4" s="1"/>
  <c r="AH19" i="94"/>
  <c r="V32" i="4" s="1"/>
  <c r="AG19" i="94"/>
  <c r="V31" i="4" s="1"/>
  <c r="AF19" i="94"/>
  <c r="V30" i="4" s="1"/>
  <c r="AE19" i="94"/>
  <c r="V29" i="4" s="1"/>
  <c r="AD19" i="94"/>
  <c r="V28" i="4" s="1"/>
  <c r="V4" i="4"/>
  <c r="AC19" i="94"/>
  <c r="V27" i="4" s="1"/>
  <c r="AB19" i="94"/>
  <c r="V26" i="4" s="1"/>
  <c r="AA19" i="94"/>
  <c r="V25" i="4" s="1"/>
  <c r="Z19" i="94"/>
  <c r="V24" i="4" s="1"/>
  <c r="Y19" i="94"/>
  <c r="V23" i="4" s="1"/>
  <c r="X19" i="94"/>
  <c r="V22" i="4" s="1"/>
  <c r="W19" i="94"/>
  <c r="V21" i="4" s="1"/>
  <c r="V19" i="94"/>
  <c r="V20" i="4" s="1"/>
  <c r="U19" i="94"/>
  <c r="V19" i="4" s="1"/>
  <c r="T19" i="94"/>
  <c r="V18" i="4" s="1"/>
  <c r="S19" i="94"/>
  <c r="V17" i="4" s="1"/>
  <c r="R19" i="94"/>
  <c r="V16" i="4" s="1"/>
  <c r="Q19" i="94"/>
  <c r="V15" i="4" s="1"/>
  <c r="P19" i="94"/>
  <c r="V14" i="4" s="1"/>
  <c r="O19" i="94"/>
  <c r="V13" i="4" s="1"/>
  <c r="N19" i="94"/>
  <c r="V12" i="4" s="1"/>
  <c r="M19" i="94"/>
  <c r="V11" i="4" s="1"/>
  <c r="L19" i="94"/>
  <c r="V10" i="4" s="1"/>
  <c r="K19" i="94"/>
  <c r="V9" i="4" s="1"/>
  <c r="J19" i="94"/>
  <c r="V8" i="4" s="1"/>
  <c r="I19" i="94"/>
  <c r="V7" i="4" s="1"/>
  <c r="V6" i="4"/>
  <c r="G19" i="94"/>
  <c r="V5" i="4" s="1"/>
  <c r="AL166" i="94"/>
  <c r="AJ52" i="94"/>
  <c r="AC165" i="94"/>
  <c r="V121" i="94"/>
  <c r="S101" i="94"/>
  <c r="Q98" i="94"/>
  <c r="P185" i="94"/>
  <c r="O63" i="94"/>
  <c r="N126" i="94"/>
  <c r="M51" i="9" l="1"/>
  <c r="M47" i="9"/>
  <c r="Q178" i="94"/>
  <c r="U183" i="94"/>
  <c r="K183" i="94"/>
  <c r="S174" i="94"/>
  <c r="AD180" i="94"/>
  <c r="AB174" i="94"/>
  <c r="AH174" i="94"/>
  <c r="AC174" i="94"/>
  <c r="AM176" i="94"/>
  <c r="I174" i="94"/>
  <c r="AN174" i="94"/>
  <c r="L174" i="94"/>
  <c r="Q174" i="94"/>
  <c r="Y174" i="94"/>
  <c r="G160" i="94"/>
  <c r="J163" i="94"/>
  <c r="R165" i="94"/>
  <c r="W161" i="94"/>
  <c r="R169" i="94"/>
  <c r="O163" i="94"/>
  <c r="AA162" i="94"/>
  <c r="AJ169" i="94"/>
  <c r="AH159" i="94"/>
  <c r="X165" i="94"/>
  <c r="AN169" i="94"/>
  <c r="AM170" i="94"/>
  <c r="AN157" i="94"/>
  <c r="U158" i="94"/>
  <c r="AL158" i="94"/>
  <c r="AB158" i="94"/>
  <c r="AB157" i="94"/>
  <c r="AO157" i="94"/>
  <c r="I140" i="94"/>
  <c r="L144" i="94"/>
  <c r="N149" i="94"/>
  <c r="R155" i="94"/>
  <c r="U146" i="94"/>
  <c r="AD152" i="94"/>
  <c r="AM149" i="94"/>
  <c r="AI151" i="94"/>
  <c r="AQ140" i="94"/>
  <c r="AR152" i="94"/>
  <c r="K140" i="94"/>
  <c r="U141" i="94"/>
  <c r="G141" i="94"/>
  <c r="Y140" i="94"/>
  <c r="AL140" i="94"/>
  <c r="T140" i="94"/>
  <c r="AK140" i="94"/>
  <c r="G128" i="94"/>
  <c r="V127" i="94"/>
  <c r="X123" i="94"/>
  <c r="M137" i="94"/>
  <c r="N131" i="94"/>
  <c r="S130" i="94"/>
  <c r="AC138" i="94"/>
  <c r="AI126" i="94"/>
  <c r="AK129" i="94"/>
  <c r="AM128" i="94"/>
  <c r="K123" i="94"/>
  <c r="AR123" i="94"/>
  <c r="AD123" i="94"/>
  <c r="M123" i="94"/>
  <c r="V124" i="94"/>
  <c r="AJ123" i="94"/>
  <c r="AK123" i="94"/>
  <c r="L112" i="94"/>
  <c r="L106" i="94"/>
  <c r="R106" i="94"/>
  <c r="AC115" i="94"/>
  <c r="R109" i="94"/>
  <c r="Z106" i="94"/>
  <c r="AE113" i="94"/>
  <c r="AP111" i="94"/>
  <c r="AC120" i="94"/>
  <c r="AG109" i="94"/>
  <c r="AJ106" i="94"/>
  <c r="AA106" i="94"/>
  <c r="K106" i="94"/>
  <c r="M106" i="94"/>
  <c r="P107" i="94"/>
  <c r="Y106" i="94"/>
  <c r="AD106" i="94"/>
  <c r="U106" i="94"/>
  <c r="AF106" i="94"/>
  <c r="G101" i="94"/>
  <c r="P97" i="94"/>
  <c r="N103" i="94"/>
  <c r="N99" i="94"/>
  <c r="L91" i="94"/>
  <c r="X98" i="94"/>
  <c r="AM94" i="94"/>
  <c r="AG99" i="94"/>
  <c r="AP97" i="94"/>
  <c r="AR100" i="94"/>
  <c r="N89" i="94"/>
  <c r="Z89" i="94"/>
  <c r="G89" i="94"/>
  <c r="AC89" i="94"/>
  <c r="AF89" i="94"/>
  <c r="AM90" i="94"/>
  <c r="X90" i="94"/>
  <c r="V74" i="94"/>
  <c r="V87" i="94"/>
  <c r="AR74" i="94"/>
  <c r="I84" i="94"/>
  <c r="P79" i="94"/>
  <c r="J72" i="94"/>
  <c r="M84" i="94"/>
  <c r="X84" i="94"/>
  <c r="W80" i="94"/>
  <c r="AG77" i="94"/>
  <c r="AL79" i="94"/>
  <c r="AM77" i="94"/>
  <c r="AP87" i="94"/>
  <c r="AM81" i="94"/>
  <c r="AR79" i="94"/>
  <c r="G72" i="94"/>
  <c r="P72" i="94"/>
  <c r="AF72" i="94"/>
  <c r="N72" i="94"/>
  <c r="O73" i="94"/>
  <c r="AD72" i="94"/>
  <c r="I72" i="94"/>
  <c r="P68" i="94"/>
  <c r="O67" i="94"/>
  <c r="V65" i="94"/>
  <c r="S55" i="94"/>
  <c r="W61" i="94"/>
  <c r="G66" i="94"/>
  <c r="G70" i="94"/>
  <c r="P64" i="94"/>
  <c r="V62" i="94"/>
  <c r="W70" i="94"/>
  <c r="AD57" i="94"/>
  <c r="Z55" i="94"/>
  <c r="AE55" i="94"/>
  <c r="AG67" i="94"/>
  <c r="AE70" i="94"/>
  <c r="AF61" i="94"/>
  <c r="AE58" i="94"/>
  <c r="AJ70" i="94"/>
  <c r="AL65" i="94"/>
  <c r="AC55" i="94"/>
  <c r="AL55" i="94"/>
  <c r="N55" i="94"/>
  <c r="AF56" i="94"/>
  <c r="L42" i="94"/>
  <c r="G52" i="94"/>
  <c r="G48" i="94"/>
  <c r="I45" i="94"/>
  <c r="Q50" i="94"/>
  <c r="K41" i="94"/>
  <c r="X40" i="94"/>
  <c r="AE53" i="94"/>
  <c r="AH38" i="94"/>
  <c r="AB43" i="94"/>
  <c r="AC38" i="94"/>
  <c r="AJ50" i="94"/>
  <c r="AL52" i="94"/>
  <c r="AF48" i="94"/>
  <c r="AK43" i="94"/>
  <c r="S39" i="94"/>
  <c r="AI38" i="94"/>
  <c r="AQ38" i="94"/>
  <c r="N38" i="94"/>
  <c r="W20" i="94"/>
  <c r="J38" i="94"/>
  <c r="V38" i="94"/>
  <c r="X38" i="94"/>
  <c r="I21" i="94"/>
  <c r="K21" i="94"/>
  <c r="K20" i="94"/>
  <c r="N34" i="94"/>
  <c r="P33" i="94"/>
  <c r="Q36" i="94"/>
  <c r="Q32" i="94"/>
  <c r="AB21" i="94"/>
  <c r="AI36" i="94"/>
  <c r="V21" i="94"/>
  <c r="V27" i="94"/>
  <c r="AJ28" i="94"/>
  <c r="AF26" i="94"/>
  <c r="AG36" i="94"/>
  <c r="AP20" i="94"/>
  <c r="W40" i="4" s="1"/>
  <c r="AQ21" i="94"/>
  <c r="AP29" i="94"/>
  <c r="J21" i="94"/>
  <c r="S22" i="94"/>
  <c r="X21" i="94"/>
  <c r="AR21" i="94"/>
  <c r="J20" i="94"/>
  <c r="M21" i="94"/>
  <c r="Q21" i="94"/>
  <c r="Y20" i="94"/>
  <c r="AA21" i="94"/>
  <c r="AE21" i="94"/>
  <c r="AH21" i="94"/>
  <c r="AL21" i="94"/>
  <c r="AN21" i="94"/>
  <c r="G21" i="94"/>
  <c r="N21" i="94"/>
  <c r="AC20" i="94"/>
  <c r="J23" i="94"/>
  <c r="K98" i="94"/>
  <c r="G157" i="94"/>
  <c r="I66" i="94"/>
  <c r="G40" i="94"/>
  <c r="G53" i="94"/>
  <c r="G123" i="94"/>
  <c r="G140" i="94"/>
  <c r="G165" i="94"/>
  <c r="G169" i="94"/>
  <c r="I24" i="94"/>
  <c r="I35" i="94"/>
  <c r="I53" i="94"/>
  <c r="I58" i="94"/>
  <c r="I76" i="94"/>
  <c r="I102" i="94"/>
  <c r="J27" i="94"/>
  <c r="J123" i="94"/>
  <c r="J166" i="94"/>
  <c r="K49" i="94"/>
  <c r="K101" i="94"/>
  <c r="K180" i="94"/>
  <c r="L70" i="94"/>
  <c r="L84" i="94"/>
  <c r="L103" i="94"/>
  <c r="L119" i="94"/>
  <c r="L140" i="94"/>
  <c r="M89" i="94"/>
  <c r="M95" i="94"/>
  <c r="M102" i="94"/>
  <c r="N22" i="94"/>
  <c r="N94" i="94"/>
  <c r="N110" i="94"/>
  <c r="N184" i="94"/>
  <c r="O55" i="94"/>
  <c r="O89" i="94"/>
  <c r="O98" i="94"/>
  <c r="O124" i="94"/>
  <c r="O129" i="94"/>
  <c r="O181" i="94"/>
  <c r="P57" i="94"/>
  <c r="P61" i="94"/>
  <c r="P151" i="94"/>
  <c r="P155" i="94"/>
  <c r="P171" i="94"/>
  <c r="P189" i="94"/>
  <c r="Q25" i="94"/>
  <c r="Q62" i="94"/>
  <c r="Q70" i="94"/>
  <c r="Q85" i="94"/>
  <c r="Q91" i="94"/>
  <c r="Q142" i="94"/>
  <c r="R151" i="94"/>
  <c r="S163" i="94"/>
  <c r="T33" i="94"/>
  <c r="T44" i="94"/>
  <c r="T107" i="94"/>
  <c r="T180" i="94"/>
  <c r="G44" i="94"/>
  <c r="G57" i="94"/>
  <c r="G62" i="94"/>
  <c r="G80" i="94"/>
  <c r="G84" i="94"/>
  <c r="G106" i="94"/>
  <c r="G174" i="94"/>
  <c r="I28" i="94"/>
  <c r="I41" i="94"/>
  <c r="I62" i="94"/>
  <c r="I90" i="94"/>
  <c r="I108" i="94"/>
  <c r="I20" i="94"/>
  <c r="J158" i="94"/>
  <c r="J170" i="94"/>
  <c r="K38" i="94"/>
  <c r="K53" i="94"/>
  <c r="K59" i="94"/>
  <c r="K89" i="94"/>
  <c r="K141" i="94"/>
  <c r="K165" i="94"/>
  <c r="K187" i="94"/>
  <c r="L63" i="94"/>
  <c r="L66" i="94"/>
  <c r="L98" i="94"/>
  <c r="L116" i="94"/>
  <c r="L134" i="94"/>
  <c r="L145" i="94"/>
  <c r="M28" i="94"/>
  <c r="M32" i="94"/>
  <c r="M38" i="94"/>
  <c r="M129" i="94"/>
  <c r="M178" i="94"/>
  <c r="M20" i="94"/>
  <c r="N26" i="94"/>
  <c r="N45" i="94"/>
  <c r="N46" i="94"/>
  <c r="N135" i="94"/>
  <c r="N153" i="94"/>
  <c r="O144" i="94"/>
  <c r="O158" i="94"/>
  <c r="P22" i="94"/>
  <c r="Q29" i="94"/>
  <c r="Q77" i="94"/>
  <c r="S87" i="94"/>
  <c r="O148" i="94"/>
  <c r="O157" i="94"/>
  <c r="O177" i="94"/>
  <c r="O185" i="94"/>
  <c r="P39" i="94"/>
  <c r="P48" i="94"/>
  <c r="P65" i="94"/>
  <c r="P75" i="94"/>
  <c r="P83" i="94"/>
  <c r="P115" i="94"/>
  <c r="P129" i="94"/>
  <c r="P140" i="94"/>
  <c r="P144" i="94"/>
  <c r="P148" i="94"/>
  <c r="P177" i="94"/>
  <c r="Q58" i="94"/>
  <c r="Q76" i="94"/>
  <c r="Q81" i="94"/>
  <c r="Q182" i="94"/>
  <c r="Q186" i="94"/>
  <c r="R87" i="94"/>
  <c r="R118" i="94"/>
  <c r="R143" i="94"/>
  <c r="S98" i="94"/>
  <c r="S115" i="94"/>
  <c r="S172" i="94"/>
  <c r="T68" i="94"/>
  <c r="T176" i="94"/>
  <c r="G109" i="94"/>
  <c r="G166" i="94"/>
  <c r="G170" i="94"/>
  <c r="I116" i="94"/>
  <c r="J74" i="94"/>
  <c r="J167" i="94"/>
  <c r="K179" i="94"/>
  <c r="K184" i="94"/>
  <c r="L126" i="94"/>
  <c r="M116" i="94"/>
  <c r="M158" i="94"/>
  <c r="O90" i="94"/>
  <c r="G45" i="94"/>
  <c r="G58" i="94"/>
  <c r="G69" i="94"/>
  <c r="G93" i="94"/>
  <c r="G97" i="94"/>
  <c r="G113" i="94"/>
  <c r="G118" i="94"/>
  <c r="G121" i="94"/>
  <c r="G124" i="94"/>
  <c r="G20" i="94"/>
  <c r="I38" i="94"/>
  <c r="I49" i="94"/>
  <c r="I70" i="94"/>
  <c r="I98" i="94"/>
  <c r="I106" i="94"/>
  <c r="I115" i="94"/>
  <c r="J55" i="94"/>
  <c r="J73" i="94"/>
  <c r="J89" i="94"/>
  <c r="J159" i="94"/>
  <c r="J162" i="94"/>
  <c r="J171" i="94"/>
  <c r="K45" i="94"/>
  <c r="K55" i="94"/>
  <c r="K58" i="94"/>
  <c r="K97" i="94"/>
  <c r="K170" i="94"/>
  <c r="K176" i="94"/>
  <c r="L38" i="94"/>
  <c r="L51" i="94"/>
  <c r="L59" i="94"/>
  <c r="L94" i="94"/>
  <c r="L95" i="94"/>
  <c r="L108" i="94"/>
  <c r="L138" i="94"/>
  <c r="M111" i="94"/>
  <c r="M140" i="94"/>
  <c r="M172" i="94"/>
  <c r="N51" i="94"/>
  <c r="N145" i="94"/>
  <c r="O32" i="94"/>
  <c r="O50" i="94"/>
  <c r="O59" i="94"/>
  <c r="O94" i="94"/>
  <c r="O152" i="94"/>
  <c r="O189" i="94"/>
  <c r="P26" i="94"/>
  <c r="P47" i="94"/>
  <c r="P138" i="94"/>
  <c r="Q46" i="94"/>
  <c r="Q73" i="94"/>
  <c r="Q84" i="94"/>
  <c r="Q95" i="94"/>
  <c r="R38" i="94"/>
  <c r="R86" i="94"/>
  <c r="R158" i="94"/>
  <c r="S142" i="94"/>
  <c r="S186" i="94"/>
  <c r="T25" i="94"/>
  <c r="T51" i="94"/>
  <c r="L43" i="94"/>
  <c r="L72" i="94"/>
  <c r="L89" i="94"/>
  <c r="L123" i="94"/>
  <c r="M99" i="94"/>
  <c r="M138" i="94"/>
  <c r="N49" i="94"/>
  <c r="N106" i="94"/>
  <c r="N20" i="94"/>
  <c r="O28" i="94"/>
  <c r="O42" i="94"/>
  <c r="O72" i="94"/>
  <c r="O74" i="94"/>
  <c r="O87" i="94"/>
  <c r="O114" i="94"/>
  <c r="O171" i="94"/>
  <c r="O174" i="94"/>
  <c r="P25" i="94"/>
  <c r="P44" i="94"/>
  <c r="P69" i="94"/>
  <c r="P87" i="94"/>
  <c r="P111" i="94"/>
  <c r="P123" i="94"/>
  <c r="P130" i="94"/>
  <c r="P157" i="94"/>
  <c r="P163" i="94"/>
  <c r="Q28" i="94"/>
  <c r="Q72" i="94"/>
  <c r="Q104" i="94"/>
  <c r="Q164" i="94"/>
  <c r="Q168" i="94"/>
  <c r="Q172" i="94"/>
  <c r="R21" i="94"/>
  <c r="R55" i="94"/>
  <c r="R110" i="94"/>
  <c r="R113" i="94"/>
  <c r="R147" i="94"/>
  <c r="R166" i="94"/>
  <c r="R170" i="94"/>
  <c r="R20" i="94"/>
  <c r="S30" i="94"/>
  <c r="S43" i="94"/>
  <c r="S60" i="94"/>
  <c r="S79" i="94"/>
  <c r="S93" i="94"/>
  <c r="S111" i="94"/>
  <c r="S123" i="94"/>
  <c r="S168" i="94"/>
  <c r="S182" i="94"/>
  <c r="T21" i="94"/>
  <c r="T39" i="94"/>
  <c r="T43" i="94"/>
  <c r="T57" i="94"/>
  <c r="T72" i="94"/>
  <c r="T78" i="94"/>
  <c r="T82" i="94"/>
  <c r="T111" i="94"/>
  <c r="T149" i="94"/>
  <c r="T174" i="94"/>
  <c r="T179" i="94"/>
  <c r="T188" i="94"/>
  <c r="T20" i="94"/>
  <c r="U55" i="94"/>
  <c r="U77" i="94"/>
  <c r="U96" i="94"/>
  <c r="U136" i="94"/>
  <c r="N140" i="94"/>
  <c r="N157" i="94"/>
  <c r="O29" i="94"/>
  <c r="O43" i="94"/>
  <c r="O64" i="94"/>
  <c r="O95" i="94"/>
  <c r="O115" i="94"/>
  <c r="O123" i="94"/>
  <c r="O153" i="94"/>
  <c r="P38" i="94"/>
  <c r="P112" i="94"/>
  <c r="P20" i="94"/>
  <c r="Q63" i="94"/>
  <c r="Q106" i="94"/>
  <c r="Q123" i="94"/>
  <c r="Q169" i="94"/>
  <c r="R72" i="94"/>
  <c r="R152" i="94"/>
  <c r="S38" i="94"/>
  <c r="S140" i="94"/>
  <c r="S157" i="94"/>
  <c r="T38" i="94"/>
  <c r="T64" i="94"/>
  <c r="T100" i="94"/>
  <c r="T106" i="94"/>
  <c r="T165" i="94"/>
  <c r="T170" i="94"/>
  <c r="U34" i="94"/>
  <c r="U38" i="94"/>
  <c r="U44" i="94"/>
  <c r="U123" i="94"/>
  <c r="U187" i="94"/>
  <c r="V31" i="94"/>
  <c r="S33" i="94"/>
  <c r="S46" i="94"/>
  <c r="S75" i="94"/>
  <c r="S94" i="94"/>
  <c r="S107" i="94"/>
  <c r="S119" i="94"/>
  <c r="S126" i="94"/>
  <c r="S137" i="94"/>
  <c r="S146" i="94"/>
  <c r="T48" i="94"/>
  <c r="T56" i="94"/>
  <c r="T61" i="94"/>
  <c r="U159" i="94"/>
  <c r="U179" i="94"/>
  <c r="V45" i="94"/>
  <c r="N176" i="94"/>
  <c r="O25" i="94"/>
  <c r="O46" i="94"/>
  <c r="O47" i="94"/>
  <c r="O51" i="94"/>
  <c r="O60" i="94"/>
  <c r="O100" i="94"/>
  <c r="O110" i="94"/>
  <c r="O118" i="94"/>
  <c r="O140" i="94"/>
  <c r="O145" i="94"/>
  <c r="O149" i="94"/>
  <c r="O20" i="94"/>
  <c r="P21" i="94"/>
  <c r="P30" i="94"/>
  <c r="P40" i="94"/>
  <c r="P55" i="94"/>
  <c r="P106" i="94"/>
  <c r="P119" i="94"/>
  <c r="P126" i="94"/>
  <c r="P167" i="94"/>
  <c r="Q33" i="94"/>
  <c r="Q38" i="94"/>
  <c r="Q59" i="94"/>
  <c r="Q67" i="94"/>
  <c r="Q143" i="94"/>
  <c r="Q20" i="94"/>
  <c r="S21" i="94"/>
  <c r="S26" i="94"/>
  <c r="S34" i="94"/>
  <c r="S36" i="94"/>
  <c r="S47" i="94"/>
  <c r="S51" i="94"/>
  <c r="S56" i="94"/>
  <c r="S72" i="94"/>
  <c r="S83" i="94"/>
  <c r="S90" i="94"/>
  <c r="S97" i="94"/>
  <c r="S164" i="94"/>
  <c r="S178" i="94"/>
  <c r="S20" i="94"/>
  <c r="T26" i="94"/>
  <c r="T34" i="94"/>
  <c r="T60" i="94"/>
  <c r="T69" i="94"/>
  <c r="T86" i="94"/>
  <c r="T93" i="94"/>
  <c r="T101" i="94"/>
  <c r="T133" i="94"/>
  <c r="T137" i="94"/>
  <c r="T143" i="94"/>
  <c r="T146" i="94"/>
  <c r="T153" i="94"/>
  <c r="T166" i="94"/>
  <c r="U92" i="94"/>
  <c r="U134" i="94"/>
  <c r="U169" i="94"/>
  <c r="X61" i="94"/>
  <c r="X134" i="94"/>
  <c r="X187" i="94"/>
  <c r="T55" i="94"/>
  <c r="U31" i="94"/>
  <c r="U72" i="94"/>
  <c r="U157" i="94"/>
  <c r="U20" i="94"/>
  <c r="V35" i="94"/>
  <c r="V49" i="94"/>
  <c r="V55" i="94"/>
  <c r="V69" i="94"/>
  <c r="V75" i="94"/>
  <c r="V79" i="94"/>
  <c r="V128" i="94"/>
  <c r="V132" i="94"/>
  <c r="V147" i="94"/>
  <c r="W36" i="94"/>
  <c r="W46" i="94"/>
  <c r="W81" i="94"/>
  <c r="W84" i="94"/>
  <c r="W89" i="94"/>
  <c r="W106" i="94"/>
  <c r="W157" i="94"/>
  <c r="W162" i="94"/>
  <c r="X22" i="94"/>
  <c r="X26" i="94"/>
  <c r="X30" i="94"/>
  <c r="X34" i="94"/>
  <c r="X44" i="94"/>
  <c r="X51" i="94"/>
  <c r="X55" i="94"/>
  <c r="X56" i="94"/>
  <c r="X85" i="94"/>
  <c r="X102" i="94"/>
  <c r="X106" i="94"/>
  <c r="X108" i="94"/>
  <c r="X119" i="94"/>
  <c r="X130" i="94"/>
  <c r="X138" i="94"/>
  <c r="X166" i="94"/>
  <c r="X183" i="94"/>
  <c r="Y49" i="94"/>
  <c r="Y72" i="94"/>
  <c r="Z104" i="94"/>
  <c r="Z133" i="94"/>
  <c r="U175" i="94"/>
  <c r="V23" i="94"/>
  <c r="V53" i="94"/>
  <c r="V58" i="94"/>
  <c r="V66" i="94"/>
  <c r="V93" i="94"/>
  <c r="V109" i="94"/>
  <c r="V112" i="94"/>
  <c r="V143" i="94"/>
  <c r="V155" i="94"/>
  <c r="V160" i="94"/>
  <c r="W24" i="94"/>
  <c r="W38" i="94"/>
  <c r="W50" i="94"/>
  <c r="W66" i="94"/>
  <c r="W76" i="94"/>
  <c r="W143" i="94"/>
  <c r="W151" i="94"/>
  <c r="X47" i="94"/>
  <c r="X80" i="94"/>
  <c r="X157" i="94"/>
  <c r="Y21" i="94"/>
  <c r="Y149" i="94"/>
  <c r="Z100" i="94"/>
  <c r="W73" i="94"/>
  <c r="W85" i="94"/>
  <c r="W189" i="94"/>
  <c r="X52" i="94"/>
  <c r="X57" i="94"/>
  <c r="X115" i="94"/>
  <c r="X135" i="94"/>
  <c r="X169" i="94"/>
  <c r="Y45" i="94"/>
  <c r="Y95" i="94"/>
  <c r="Z49" i="94"/>
  <c r="Z59" i="94"/>
  <c r="Z76" i="94"/>
  <c r="Z135" i="94"/>
  <c r="Z153" i="94"/>
  <c r="AA182" i="94"/>
  <c r="T184" i="94"/>
  <c r="U21" i="94"/>
  <c r="U41" i="94"/>
  <c r="U78" i="94"/>
  <c r="V72" i="94"/>
  <c r="V83" i="94"/>
  <c r="V113" i="94"/>
  <c r="V117" i="94"/>
  <c r="V123" i="94"/>
  <c r="V136" i="94"/>
  <c r="V151" i="94"/>
  <c r="V154" i="94"/>
  <c r="V161" i="94"/>
  <c r="V20" i="94"/>
  <c r="W21" i="94"/>
  <c r="W32" i="94"/>
  <c r="W42" i="94"/>
  <c r="W65" i="94"/>
  <c r="W77" i="94"/>
  <c r="W147" i="94"/>
  <c r="W155" i="94"/>
  <c r="W158" i="94"/>
  <c r="X48" i="94"/>
  <c r="X60" i="94"/>
  <c r="X81" i="94"/>
  <c r="X94" i="94"/>
  <c r="X111" i="94"/>
  <c r="X144" i="94"/>
  <c r="X161" i="94"/>
  <c r="X174" i="94"/>
  <c r="X175" i="94"/>
  <c r="X179" i="94"/>
  <c r="X20" i="94"/>
  <c r="Y41" i="94"/>
  <c r="Y53" i="94"/>
  <c r="Y89" i="94"/>
  <c r="Y99" i="94"/>
  <c r="Y103" i="94"/>
  <c r="Y141" i="94"/>
  <c r="Y144" i="94"/>
  <c r="Y148" i="94"/>
  <c r="Z50" i="94"/>
  <c r="Z67" i="94"/>
  <c r="Z80" i="94"/>
  <c r="Z107" i="94"/>
  <c r="Z119" i="94"/>
  <c r="Z123" i="94"/>
  <c r="Z125" i="94"/>
  <c r="Z179" i="94"/>
  <c r="AA38" i="94"/>
  <c r="AA127" i="94"/>
  <c r="AA152" i="94"/>
  <c r="AB55" i="94"/>
  <c r="AB124" i="94"/>
  <c r="AB129" i="94"/>
  <c r="AB137" i="94"/>
  <c r="AB170" i="94"/>
  <c r="AC166" i="94"/>
  <c r="AD145" i="94"/>
  <c r="AE91" i="94"/>
  <c r="Z53" i="94"/>
  <c r="Z110" i="94"/>
  <c r="Z20" i="94"/>
  <c r="AA35" i="94"/>
  <c r="AA60" i="94"/>
  <c r="AA68" i="94"/>
  <c r="AA72" i="94"/>
  <c r="AA97" i="94"/>
  <c r="AA113" i="94"/>
  <c r="AA135" i="94"/>
  <c r="AA181" i="94"/>
  <c r="AB76" i="94"/>
  <c r="AB80" i="94"/>
  <c r="AB84" i="94"/>
  <c r="AB89" i="94"/>
  <c r="AB121" i="94"/>
  <c r="AB125" i="94"/>
  <c r="AB188" i="94"/>
  <c r="AC94" i="94"/>
  <c r="AC170" i="94"/>
  <c r="AE76" i="94"/>
  <c r="Z63" i="94"/>
  <c r="Z115" i="94"/>
  <c r="Z129" i="94"/>
  <c r="Z145" i="94"/>
  <c r="Z149" i="94"/>
  <c r="Z165" i="94"/>
  <c r="Z175" i="94"/>
  <c r="Z183" i="94"/>
  <c r="Z187" i="94"/>
  <c r="AA40" i="94"/>
  <c r="AA101" i="94"/>
  <c r="AA131" i="94"/>
  <c r="AA164" i="94"/>
  <c r="AB47" i="94"/>
  <c r="AB95" i="94"/>
  <c r="AB109" i="94"/>
  <c r="AB162" i="94"/>
  <c r="AC112" i="94"/>
  <c r="AC116" i="94"/>
  <c r="AC134" i="94"/>
  <c r="AC175" i="94"/>
  <c r="AD65" i="94"/>
  <c r="AD158" i="94"/>
  <c r="AE50" i="94"/>
  <c r="AE67" i="94"/>
  <c r="Z111" i="94"/>
  <c r="Z118" i="94"/>
  <c r="Z148" i="94"/>
  <c r="Z184" i="94"/>
  <c r="Z188" i="94"/>
  <c r="AA23" i="94"/>
  <c r="AA27" i="94"/>
  <c r="AA98" i="94"/>
  <c r="AA109" i="94"/>
  <c r="AA110" i="94"/>
  <c r="AA116" i="94"/>
  <c r="AA123" i="94"/>
  <c r="AA144" i="94"/>
  <c r="AA148" i="94"/>
  <c r="AA186" i="94"/>
  <c r="AA20" i="94"/>
  <c r="AB32" i="94"/>
  <c r="AB110" i="94"/>
  <c r="AB117" i="94"/>
  <c r="AB118" i="94"/>
  <c r="AB128" i="94"/>
  <c r="AB166" i="94"/>
  <c r="AC98" i="94"/>
  <c r="AC102" i="94"/>
  <c r="AD51" i="94"/>
  <c r="AE84" i="94"/>
  <c r="AE94" i="94"/>
  <c r="AE154" i="94"/>
  <c r="AC108" i="94"/>
  <c r="AE24" i="94"/>
  <c r="AE36" i="94"/>
  <c r="AE63" i="94"/>
  <c r="AE160" i="94"/>
  <c r="AF164" i="94"/>
  <c r="AF169" i="94"/>
  <c r="AG91" i="94"/>
  <c r="AG133" i="94"/>
  <c r="AC111" i="94"/>
  <c r="AC126" i="94"/>
  <c r="AC169" i="94"/>
  <c r="AD102" i="94"/>
  <c r="AD144" i="94"/>
  <c r="AD149" i="94"/>
  <c r="AD153" i="94"/>
  <c r="AD157" i="94"/>
  <c r="AD159" i="94"/>
  <c r="AD174" i="94"/>
  <c r="AD184" i="94"/>
  <c r="AE28" i="94"/>
  <c r="AE42" i="94"/>
  <c r="AE46" i="94"/>
  <c r="AE49" i="94"/>
  <c r="AE59" i="94"/>
  <c r="AE66" i="94"/>
  <c r="AE72" i="94"/>
  <c r="AE110" i="94"/>
  <c r="AE117" i="94"/>
  <c r="AE124" i="94"/>
  <c r="AE150" i="94"/>
  <c r="AE169" i="94"/>
  <c r="AE182" i="94"/>
  <c r="AE186" i="94"/>
  <c r="AF44" i="94"/>
  <c r="AF151" i="94"/>
  <c r="AG95" i="94"/>
  <c r="AG103" i="94"/>
  <c r="AG165" i="94"/>
  <c r="AG169" i="94"/>
  <c r="AA140" i="94"/>
  <c r="AA174" i="94"/>
  <c r="AB72" i="94"/>
  <c r="AB140" i="94"/>
  <c r="AB20" i="94"/>
  <c r="AC29" i="94"/>
  <c r="AC90" i="94"/>
  <c r="AC119" i="94"/>
  <c r="AC130" i="94"/>
  <c r="AD38" i="94"/>
  <c r="AD46" i="94"/>
  <c r="AD55" i="94"/>
  <c r="AD170" i="94"/>
  <c r="AD188" i="94"/>
  <c r="AE25" i="94"/>
  <c r="AE27" i="94"/>
  <c r="AE62" i="94"/>
  <c r="AE98" i="94"/>
  <c r="AE103" i="94"/>
  <c r="AE123" i="94"/>
  <c r="AE136" i="94"/>
  <c r="AE142" i="94"/>
  <c r="AE149" i="94"/>
  <c r="AE174" i="94"/>
  <c r="AF22" i="94"/>
  <c r="AF29" i="94"/>
  <c r="AF39" i="94"/>
  <c r="AF79" i="94"/>
  <c r="AC21" i="94"/>
  <c r="AC72" i="94"/>
  <c r="AC97" i="94"/>
  <c r="AC101" i="94"/>
  <c r="AD21" i="94"/>
  <c r="AD26" i="94"/>
  <c r="AD34" i="94"/>
  <c r="AD20" i="94"/>
  <c r="AE114" i="94"/>
  <c r="AE146" i="94"/>
  <c r="AE157" i="94"/>
  <c r="AF25" i="94"/>
  <c r="AF52" i="94"/>
  <c r="AF57" i="94"/>
  <c r="AF162" i="94"/>
  <c r="AF183" i="94"/>
  <c r="AF187" i="94"/>
  <c r="AG137" i="94"/>
  <c r="AF140" i="94"/>
  <c r="AF158" i="94"/>
  <c r="AF179" i="94"/>
  <c r="AG25" i="94"/>
  <c r="AG32" i="94"/>
  <c r="AG168" i="94"/>
  <c r="AG175" i="94"/>
  <c r="AG183" i="94"/>
  <c r="AH23" i="94"/>
  <c r="AH27" i="94"/>
  <c r="AH35" i="94"/>
  <c r="AH41" i="94"/>
  <c r="AH48" i="94"/>
  <c r="AH52" i="94"/>
  <c r="AH55" i="94"/>
  <c r="AI56" i="94"/>
  <c r="AI175" i="94"/>
  <c r="AJ33" i="94"/>
  <c r="AF143" i="94"/>
  <c r="AF148" i="94"/>
  <c r="AF152" i="94"/>
  <c r="AF165" i="94"/>
  <c r="AF168" i="94"/>
  <c r="AG59" i="94"/>
  <c r="AG74" i="94"/>
  <c r="AG78" i="94"/>
  <c r="AH31" i="94"/>
  <c r="AH145" i="94"/>
  <c r="AI25" i="94"/>
  <c r="AI43" i="94"/>
  <c r="AI50" i="94"/>
  <c r="AI87" i="94"/>
  <c r="AI179" i="94"/>
  <c r="AJ39" i="94"/>
  <c r="AJ46" i="94"/>
  <c r="AE89" i="94"/>
  <c r="AE20" i="94"/>
  <c r="AF157" i="94"/>
  <c r="AF175" i="94"/>
  <c r="AF178" i="94"/>
  <c r="AF20" i="94"/>
  <c r="AG63" i="94"/>
  <c r="AG85" i="94"/>
  <c r="AG118" i="94"/>
  <c r="AG140" i="94"/>
  <c r="AG20" i="94"/>
  <c r="AI108" i="94"/>
  <c r="AI182" i="94"/>
  <c r="AI187" i="94"/>
  <c r="AF21" i="94"/>
  <c r="AG21" i="94"/>
  <c r="AG55" i="94"/>
  <c r="AG64" i="94"/>
  <c r="AG179" i="94"/>
  <c r="AH89" i="94"/>
  <c r="AI81" i="94"/>
  <c r="AI143" i="94"/>
  <c r="AI147" i="94"/>
  <c r="AI155" i="94"/>
  <c r="AI169" i="94"/>
  <c r="AJ66" i="94"/>
  <c r="AH123" i="94"/>
  <c r="AH140" i="94"/>
  <c r="AH162" i="94"/>
  <c r="AI21" i="94"/>
  <c r="AI28" i="94"/>
  <c r="AI39" i="94"/>
  <c r="AI46" i="94"/>
  <c r="AI59" i="94"/>
  <c r="AI68" i="94"/>
  <c r="AI77" i="94"/>
  <c r="AI97" i="94"/>
  <c r="AI102" i="94"/>
  <c r="AI111" i="94"/>
  <c r="AI115" i="94"/>
  <c r="AI128" i="94"/>
  <c r="AI132" i="94"/>
  <c r="AI136" i="94"/>
  <c r="AI172" i="94"/>
  <c r="AJ29" i="94"/>
  <c r="AJ36" i="94"/>
  <c r="AJ42" i="94"/>
  <c r="AJ53" i="94"/>
  <c r="AJ57" i="94"/>
  <c r="AJ94" i="94"/>
  <c r="AJ111" i="94"/>
  <c r="AH129" i="94"/>
  <c r="AH133" i="94"/>
  <c r="AH157" i="94"/>
  <c r="AI72" i="94"/>
  <c r="AI74" i="94"/>
  <c r="AI89" i="94"/>
  <c r="AI174" i="94"/>
  <c r="AJ80" i="94"/>
  <c r="AJ84" i="94"/>
  <c r="AJ90" i="94"/>
  <c r="AJ129" i="94"/>
  <c r="AK90" i="94"/>
  <c r="AI29" i="94"/>
  <c r="AI47" i="94"/>
  <c r="AI55" i="94"/>
  <c r="AI60" i="94"/>
  <c r="AI78" i="94"/>
  <c r="AI83" i="94"/>
  <c r="AI98" i="94"/>
  <c r="AI112" i="94"/>
  <c r="AI116" i="94"/>
  <c r="AI129" i="94"/>
  <c r="AI133" i="94"/>
  <c r="AI137" i="94"/>
  <c r="AJ43" i="94"/>
  <c r="AJ76" i="94"/>
  <c r="AJ101" i="94"/>
  <c r="AJ125" i="94"/>
  <c r="AH149" i="94"/>
  <c r="AH152" i="94"/>
  <c r="AH20" i="94"/>
  <c r="AI24" i="94"/>
  <c r="AI33" i="94"/>
  <c r="AI42" i="94"/>
  <c r="AI51" i="94"/>
  <c r="AI64" i="94"/>
  <c r="AI93" i="94"/>
  <c r="AI106" i="94"/>
  <c r="AI120" i="94"/>
  <c r="AI140" i="94"/>
  <c r="AI146" i="94"/>
  <c r="AI160" i="94"/>
  <c r="AI168" i="94"/>
  <c r="AI186" i="94"/>
  <c r="AI20" i="94"/>
  <c r="W33" i="4" s="1"/>
  <c r="AJ21" i="94"/>
  <c r="AJ25" i="94"/>
  <c r="AJ32" i="94"/>
  <c r="AJ47" i="94"/>
  <c r="AJ62" i="94"/>
  <c r="AK102" i="94"/>
  <c r="AJ115" i="94"/>
  <c r="AJ119" i="94"/>
  <c r="AJ174" i="94"/>
  <c r="AJ188" i="94"/>
  <c r="AK28" i="94"/>
  <c r="AK55" i="94"/>
  <c r="AK60" i="94"/>
  <c r="AK64" i="94"/>
  <c r="AK68" i="94"/>
  <c r="AK97" i="94"/>
  <c r="AK106" i="94"/>
  <c r="AK133" i="94"/>
  <c r="AK137" i="94"/>
  <c r="AL26" i="94"/>
  <c r="AJ149" i="94"/>
  <c r="AJ165" i="94"/>
  <c r="AJ179" i="94"/>
  <c r="AK21" i="94"/>
  <c r="AK47" i="94"/>
  <c r="AK50" i="94"/>
  <c r="AK75" i="94"/>
  <c r="AK93" i="94"/>
  <c r="AK125" i="94"/>
  <c r="AJ184" i="94"/>
  <c r="AK51" i="94"/>
  <c r="AK82" i="94"/>
  <c r="AK98" i="94"/>
  <c r="AL87" i="94"/>
  <c r="AJ180" i="94"/>
  <c r="AK24" i="94"/>
  <c r="AK56" i="94"/>
  <c r="AK74" i="94"/>
  <c r="AK78" i="94"/>
  <c r="AK79" i="94"/>
  <c r="AK87" i="94"/>
  <c r="AK89" i="94"/>
  <c r="AK94" i="94"/>
  <c r="AK101" i="94"/>
  <c r="AK111" i="94"/>
  <c r="AK115" i="94"/>
  <c r="AL69" i="94"/>
  <c r="AL72" i="94"/>
  <c r="AL83" i="94"/>
  <c r="AL91" i="94"/>
  <c r="AL108" i="94"/>
  <c r="AL112" i="94"/>
  <c r="AL116" i="94"/>
  <c r="AL44" i="94"/>
  <c r="AL49" i="94"/>
  <c r="AL57" i="94"/>
  <c r="AL89" i="94"/>
  <c r="AL102" i="94"/>
  <c r="AL106" i="94"/>
  <c r="AL126" i="94"/>
  <c r="AL144" i="94"/>
  <c r="AM66" i="94"/>
  <c r="AL34" i="94"/>
  <c r="AL45" i="94"/>
  <c r="AL48" i="94"/>
  <c r="AL61" i="94"/>
  <c r="AL75" i="94"/>
  <c r="AL130" i="94"/>
  <c r="AL137" i="94"/>
  <c r="AM112" i="94"/>
  <c r="AL58" i="94"/>
  <c r="AL70" i="94"/>
  <c r="AL84" i="94"/>
  <c r="AL95" i="94"/>
  <c r="AL103" i="94"/>
  <c r="AL120" i="94"/>
  <c r="AL153" i="94"/>
  <c r="AL180" i="94"/>
  <c r="AL138" i="94"/>
  <c r="AL148" i="94"/>
  <c r="AL170" i="94"/>
  <c r="AL174" i="94"/>
  <c r="AL184" i="94"/>
  <c r="AM33" i="94"/>
  <c r="AM49" i="94"/>
  <c r="AM67" i="94"/>
  <c r="AM89" i="94"/>
  <c r="AM131" i="94"/>
  <c r="AM135" i="94"/>
  <c r="AM145" i="94"/>
  <c r="AM171" i="94"/>
  <c r="AL127" i="94"/>
  <c r="AM29" i="94"/>
  <c r="AM72" i="94"/>
  <c r="AL176" i="94"/>
  <c r="AL188" i="94"/>
  <c r="AM43" i="94"/>
  <c r="AM62" i="94"/>
  <c r="AM124" i="94"/>
  <c r="AM159" i="94"/>
  <c r="AM45" i="94"/>
  <c r="AM127" i="94"/>
  <c r="AM130" i="94"/>
  <c r="AM136" i="94"/>
  <c r="AN95" i="94"/>
  <c r="AN141" i="94"/>
  <c r="AO44" i="94"/>
  <c r="AO65" i="94"/>
  <c r="AM153" i="94"/>
  <c r="AM188" i="94"/>
  <c r="AO57" i="94"/>
  <c r="AO75" i="94"/>
  <c r="AL20" i="94"/>
  <c r="W36" i="4" s="1"/>
  <c r="AM21" i="94"/>
  <c r="AM26" i="94"/>
  <c r="AM146" i="94"/>
  <c r="AM150" i="94"/>
  <c r="AM166" i="94"/>
  <c r="AM167" i="94"/>
  <c r="AM184" i="94"/>
  <c r="AN32" i="94"/>
  <c r="AN38" i="94"/>
  <c r="AN183" i="94"/>
  <c r="AM154" i="94"/>
  <c r="AM174" i="94"/>
  <c r="AN36" i="94"/>
  <c r="AN63" i="94"/>
  <c r="AN112" i="94"/>
  <c r="AN116" i="94"/>
  <c r="AN168" i="94"/>
  <c r="AO52" i="94"/>
  <c r="AO69" i="94"/>
  <c r="AN120" i="94"/>
  <c r="AN127" i="94"/>
  <c r="AN140" i="94"/>
  <c r="AN165" i="94"/>
  <c r="AN178" i="94"/>
  <c r="AN187" i="94"/>
  <c r="AO26" i="94"/>
  <c r="AO40" i="94"/>
  <c r="AO48" i="94"/>
  <c r="AM20" i="94"/>
  <c r="W37" i="4" s="1"/>
  <c r="AN28" i="94"/>
  <c r="AN89" i="94"/>
  <c r="AN98" i="94"/>
  <c r="AN108" i="94"/>
  <c r="AN147" i="94"/>
  <c r="AN151" i="94"/>
  <c r="AO30" i="94"/>
  <c r="AN119" i="94"/>
  <c r="AN126" i="94"/>
  <c r="AN132" i="94"/>
  <c r="AN136" i="94"/>
  <c r="AN146" i="94"/>
  <c r="AN150" i="94"/>
  <c r="AN154" i="94"/>
  <c r="AN175" i="94"/>
  <c r="AN20" i="94"/>
  <c r="W38" i="4" s="1"/>
  <c r="AO34" i="94"/>
  <c r="AO55" i="94"/>
  <c r="AO62" i="94"/>
  <c r="AO84" i="94"/>
  <c r="AO168" i="94"/>
  <c r="AO178" i="94"/>
  <c r="AQ31" i="94"/>
  <c r="AQ35" i="94"/>
  <c r="AR61" i="94"/>
  <c r="AO21" i="94"/>
  <c r="AO123" i="94"/>
  <c r="AO174" i="94"/>
  <c r="AO182" i="94"/>
  <c r="AP24" i="94"/>
  <c r="AP25" i="94"/>
  <c r="AP28" i="94"/>
  <c r="AP55" i="94"/>
  <c r="AP77" i="94"/>
  <c r="AP121" i="94"/>
  <c r="AQ63" i="94"/>
  <c r="AP21" i="94"/>
  <c r="AP36" i="94"/>
  <c r="AP61" i="94"/>
  <c r="AP72" i="94"/>
  <c r="AP75" i="94"/>
  <c r="AP83" i="94"/>
  <c r="AQ46" i="94"/>
  <c r="AQ70" i="94"/>
  <c r="AQ95" i="94"/>
  <c r="AO130" i="94"/>
  <c r="AO140" i="94"/>
  <c r="AO141" i="94"/>
  <c r="AP33" i="94"/>
  <c r="AP93" i="94"/>
  <c r="AQ58" i="94"/>
  <c r="AQ66" i="94"/>
  <c r="AP140" i="94"/>
  <c r="AP166" i="94"/>
  <c r="AP180" i="94"/>
  <c r="AQ42" i="94"/>
  <c r="AQ59" i="94"/>
  <c r="AQ62" i="94"/>
  <c r="AQ102" i="94"/>
  <c r="AQ157" i="94"/>
  <c r="AP73" i="94"/>
  <c r="AP123" i="94"/>
  <c r="AP157" i="94"/>
  <c r="AP174" i="94"/>
  <c r="AQ45" i="94"/>
  <c r="AQ50" i="94"/>
  <c r="AQ90" i="94"/>
  <c r="AQ91" i="94"/>
  <c r="AQ99" i="94"/>
  <c r="AR47" i="94"/>
  <c r="AO20" i="94"/>
  <c r="W39" i="4" s="1"/>
  <c r="AP39" i="94"/>
  <c r="AP96" i="94"/>
  <c r="AP124" i="94"/>
  <c r="AP159" i="94"/>
  <c r="AQ49" i="94"/>
  <c r="AQ83" i="94"/>
  <c r="AQ87" i="94"/>
  <c r="AQ106" i="94"/>
  <c r="AR38" i="94"/>
  <c r="AQ103" i="94"/>
  <c r="AQ112" i="94"/>
  <c r="AR32" i="94"/>
  <c r="AR39" i="94"/>
  <c r="AR42" i="94"/>
  <c r="AR46" i="94"/>
  <c r="AR55" i="94"/>
  <c r="AR83" i="94"/>
  <c r="AR87" i="94"/>
  <c r="AQ174" i="94"/>
  <c r="AR24" i="94"/>
  <c r="AR65" i="94"/>
  <c r="AQ162" i="94"/>
  <c r="AR93" i="94"/>
  <c r="AR72" i="94"/>
  <c r="AR97" i="94"/>
  <c r="AR104" i="94"/>
  <c r="AR118" i="94"/>
  <c r="AR137" i="94"/>
  <c r="AR25" i="94"/>
  <c r="AR29" i="94"/>
  <c r="AR115" i="94"/>
  <c r="AR125" i="94"/>
  <c r="AR129" i="94"/>
  <c r="AR143" i="94"/>
  <c r="AR163" i="94"/>
  <c r="AR142" i="94"/>
  <c r="AR144" i="94"/>
  <c r="AR106" i="94"/>
  <c r="AR140" i="94"/>
  <c r="AR134" i="94"/>
  <c r="M46" i="9"/>
  <c r="M50" i="9"/>
  <c r="M48" i="9"/>
  <c r="M49" i="9"/>
  <c r="M43" i="9"/>
  <c r="M44" i="9"/>
  <c r="M45" i="9"/>
  <c r="M42" i="9"/>
  <c r="AR31" i="94"/>
  <c r="AR64" i="94"/>
  <c r="AR103" i="94"/>
  <c r="AR117" i="94"/>
  <c r="AR81" i="94"/>
  <c r="AR89" i="94"/>
  <c r="AR90" i="94"/>
  <c r="AR102" i="94"/>
  <c r="AR121" i="94"/>
  <c r="AR124" i="94"/>
  <c r="AR109" i="94"/>
  <c r="AR113" i="94"/>
  <c r="AR136" i="94"/>
  <c r="AR157" i="94"/>
  <c r="AR183" i="94"/>
  <c r="AR147" i="94"/>
  <c r="AR161" i="94"/>
  <c r="AR162" i="94"/>
  <c r="AR187" i="94"/>
  <c r="AR153" i="94"/>
  <c r="AR181" i="94"/>
  <c r="AR20" i="94"/>
  <c r="W42" i="4" s="1"/>
  <c r="AQ25" i="94"/>
  <c r="AQ34" i="94"/>
  <c r="AQ74" i="94"/>
  <c r="AQ22" i="94"/>
  <c r="AQ82" i="94"/>
  <c r="AQ100" i="94"/>
  <c r="AQ43" i="94"/>
  <c r="AQ47" i="94"/>
  <c r="AQ55" i="94"/>
  <c r="AQ69" i="94"/>
  <c r="AQ84" i="94"/>
  <c r="AQ24" i="94"/>
  <c r="AQ29" i="94"/>
  <c r="AQ68" i="94"/>
  <c r="AQ86" i="94"/>
  <c r="AQ51" i="94"/>
  <c r="AQ75" i="94"/>
  <c r="AQ79" i="94"/>
  <c r="AQ89" i="94"/>
  <c r="AQ101" i="94"/>
  <c r="AQ72" i="94"/>
  <c r="AQ93" i="94"/>
  <c r="AQ97" i="94"/>
  <c r="AQ119" i="94"/>
  <c r="AQ120" i="94"/>
  <c r="AQ143" i="94"/>
  <c r="AQ118" i="94"/>
  <c r="AQ123" i="94"/>
  <c r="AQ150" i="94"/>
  <c r="AQ166" i="94"/>
  <c r="AQ145" i="94"/>
  <c r="AQ164" i="94"/>
  <c r="AQ144" i="94"/>
  <c r="AQ148" i="94"/>
  <c r="AQ152" i="94"/>
  <c r="AQ165" i="94"/>
  <c r="AQ169" i="94"/>
  <c r="AQ172" i="94"/>
  <c r="AQ182" i="94"/>
  <c r="AQ177" i="94"/>
  <c r="AQ185" i="94"/>
  <c r="AQ20" i="94"/>
  <c r="W41" i="4" s="1"/>
  <c r="AQ171" i="94"/>
  <c r="AP38" i="94"/>
  <c r="AP47" i="94"/>
  <c r="AP51" i="94"/>
  <c r="AP23" i="94"/>
  <c r="AP27" i="94"/>
  <c r="AP31" i="94"/>
  <c r="AP35" i="94"/>
  <c r="AP57" i="94"/>
  <c r="AP60" i="94"/>
  <c r="AP65" i="94"/>
  <c r="AP26" i="94"/>
  <c r="AP30" i="94"/>
  <c r="AP41" i="94"/>
  <c r="AP53" i="94"/>
  <c r="AP40" i="94"/>
  <c r="AP44" i="94"/>
  <c r="AP50" i="94"/>
  <c r="AP69" i="94"/>
  <c r="AP62" i="94"/>
  <c r="AP66" i="94"/>
  <c r="AP70" i="94"/>
  <c r="AP82" i="94"/>
  <c r="AP100" i="94"/>
  <c r="AP106" i="94"/>
  <c r="AP110" i="94"/>
  <c r="AP78" i="94"/>
  <c r="AP119" i="94"/>
  <c r="AP132" i="94"/>
  <c r="AP151" i="94"/>
  <c r="AP89" i="94"/>
  <c r="AP103" i="94"/>
  <c r="AP114" i="94"/>
  <c r="AP90" i="94"/>
  <c r="AP94" i="94"/>
  <c r="AP98" i="94"/>
  <c r="AP108" i="94"/>
  <c r="AP116" i="94"/>
  <c r="AP128" i="94"/>
  <c r="AP138" i="94"/>
  <c r="AP109" i="94"/>
  <c r="AP120" i="94"/>
  <c r="AP143" i="94"/>
  <c r="AP153" i="94"/>
  <c r="AP162" i="94"/>
  <c r="AP164" i="94"/>
  <c r="AP154" i="94"/>
  <c r="AP160" i="94"/>
  <c r="AP170" i="94"/>
  <c r="AP184" i="94"/>
  <c r="AP161" i="94"/>
  <c r="AP168" i="94"/>
  <c r="AP167" i="94"/>
  <c r="AP177" i="94"/>
  <c r="AP181" i="94"/>
  <c r="AP189" i="94"/>
  <c r="AP188" i="94"/>
  <c r="AP179" i="94"/>
  <c r="AP183" i="94"/>
  <c r="AO45" i="94"/>
  <c r="AO47" i="94"/>
  <c r="AO76" i="94"/>
  <c r="AO33" i="94"/>
  <c r="AO43" i="94"/>
  <c r="AO68" i="94"/>
  <c r="AO29" i="94"/>
  <c r="AO35" i="94"/>
  <c r="AO39" i="94"/>
  <c r="AO91" i="94"/>
  <c r="AO22" i="94"/>
  <c r="AO74" i="94"/>
  <c r="AO36" i="94"/>
  <c r="AO38" i="94"/>
  <c r="AO60" i="94"/>
  <c r="AO83" i="94"/>
  <c r="AO89" i="94"/>
  <c r="AO59" i="94"/>
  <c r="AO79" i="94"/>
  <c r="AO72" i="94"/>
  <c r="AO82" i="94"/>
  <c r="AO94" i="94"/>
  <c r="AO102" i="94"/>
  <c r="AO106" i="94"/>
  <c r="AO107" i="94"/>
  <c r="AO115" i="94"/>
  <c r="AO118" i="94"/>
  <c r="AO134" i="94"/>
  <c r="AO142" i="94"/>
  <c r="AO95" i="94"/>
  <c r="AO126" i="94"/>
  <c r="AO129" i="94"/>
  <c r="AO96" i="94"/>
  <c r="AO111" i="94"/>
  <c r="AO119" i="94"/>
  <c r="AO150" i="94"/>
  <c r="AO154" i="94"/>
  <c r="AO160" i="94"/>
  <c r="AO133" i="94"/>
  <c r="AO137" i="94"/>
  <c r="AO149" i="94"/>
  <c r="AO108" i="94"/>
  <c r="AO112" i="94"/>
  <c r="AO116" i="94"/>
  <c r="AO127" i="94"/>
  <c r="AO131" i="94"/>
  <c r="AO135" i="94"/>
  <c r="AO146" i="94"/>
  <c r="AO151" i="94"/>
  <c r="AO155" i="94"/>
  <c r="AO161" i="94"/>
  <c r="AO185" i="94"/>
  <c r="AO163" i="94"/>
  <c r="AO167" i="94"/>
  <c r="AO153" i="94"/>
  <c r="AO159" i="94"/>
  <c r="AO181" i="94"/>
  <c r="AO189" i="94"/>
  <c r="AO166" i="94"/>
  <c r="AO165" i="94"/>
  <c r="AO169" i="94"/>
  <c r="AO175" i="94"/>
  <c r="AO179" i="94"/>
  <c r="AO183" i="94"/>
  <c r="AN26" i="94"/>
  <c r="AN30" i="94"/>
  <c r="AN34" i="94"/>
  <c r="AN46" i="94"/>
  <c r="AN73" i="94"/>
  <c r="AN22" i="94"/>
  <c r="AN50" i="94"/>
  <c r="AN59" i="94"/>
  <c r="AN23" i="94"/>
  <c r="AN24" i="94"/>
  <c r="AN27" i="94"/>
  <c r="AN31" i="94"/>
  <c r="AN35" i="94"/>
  <c r="AN41" i="94"/>
  <c r="AN45" i="94"/>
  <c r="AN49" i="94"/>
  <c r="AN53" i="94"/>
  <c r="AN58" i="94"/>
  <c r="AN62" i="94"/>
  <c r="AN66" i="94"/>
  <c r="AN72" i="94"/>
  <c r="AN81" i="94"/>
  <c r="AN93" i="94"/>
  <c r="AN101" i="94"/>
  <c r="AN40" i="94"/>
  <c r="AN74" i="94"/>
  <c r="AN78" i="94"/>
  <c r="AN84" i="94"/>
  <c r="AN103" i="94"/>
  <c r="AN130" i="94"/>
  <c r="AN138" i="94"/>
  <c r="AN25" i="94"/>
  <c r="AN29" i="94"/>
  <c r="AN33" i="94"/>
  <c r="AN39" i="94"/>
  <c r="AN44" i="94"/>
  <c r="AN48" i="94"/>
  <c r="AN52" i="94"/>
  <c r="AN57" i="94"/>
  <c r="AN61" i="94"/>
  <c r="AN65" i="94"/>
  <c r="AN69" i="94"/>
  <c r="AN70" i="94"/>
  <c r="AN80" i="94"/>
  <c r="AN83" i="94"/>
  <c r="AN55" i="94"/>
  <c r="AN76" i="94"/>
  <c r="AN85" i="94"/>
  <c r="AN97" i="94"/>
  <c r="AN99" i="94"/>
  <c r="AN106" i="94"/>
  <c r="AN107" i="94"/>
  <c r="AN110" i="94"/>
  <c r="AN115" i="94"/>
  <c r="AN123" i="94"/>
  <c r="AN164" i="94"/>
  <c r="AN87" i="94"/>
  <c r="AN111" i="94"/>
  <c r="AN114" i="94"/>
  <c r="AN153" i="94"/>
  <c r="AN100" i="94"/>
  <c r="AN134" i="94"/>
  <c r="AN133" i="94"/>
  <c r="AN145" i="94"/>
  <c r="AN149" i="94"/>
  <c r="AN124" i="94"/>
  <c r="AN161" i="94"/>
  <c r="AN172" i="94"/>
  <c r="AN160" i="94"/>
  <c r="AN163" i="94"/>
  <c r="AN162" i="94"/>
  <c r="AN170" i="94"/>
  <c r="AM44" i="94"/>
  <c r="AM52" i="94"/>
  <c r="AM22" i="94"/>
  <c r="AM70" i="94"/>
  <c r="AM39" i="94"/>
  <c r="AM28" i="94"/>
  <c r="AM36" i="94"/>
  <c r="AM38" i="94"/>
  <c r="AM48" i="94"/>
  <c r="AM97" i="94"/>
  <c r="AM27" i="94"/>
  <c r="AM31" i="94"/>
  <c r="AM35" i="94"/>
  <c r="AM58" i="94"/>
  <c r="AM80" i="94"/>
  <c r="AM92" i="94"/>
  <c r="AM96" i="94"/>
  <c r="AM104" i="94"/>
  <c r="AM123" i="94"/>
  <c r="AM55" i="94"/>
  <c r="AM87" i="94"/>
  <c r="AM93" i="94"/>
  <c r="AM99" i="94"/>
  <c r="AM103" i="94"/>
  <c r="AM108" i="94"/>
  <c r="AM134" i="94"/>
  <c r="AM78" i="94"/>
  <c r="AM82" i="94"/>
  <c r="AM86" i="94"/>
  <c r="AM106" i="94"/>
  <c r="AM138" i="94"/>
  <c r="AM100" i="94"/>
  <c r="AM109" i="94"/>
  <c r="AM157" i="94"/>
  <c r="AM126" i="94"/>
  <c r="AM140" i="94"/>
  <c r="AM162" i="94"/>
  <c r="AM169" i="94"/>
  <c r="AM187" i="94"/>
  <c r="AM179" i="94"/>
  <c r="AM183" i="94"/>
  <c r="AM160" i="94"/>
  <c r="AM164" i="94"/>
  <c r="AM168" i="94"/>
  <c r="AM172" i="94"/>
  <c r="AM177" i="94"/>
  <c r="AM181" i="94"/>
  <c r="AM185" i="94"/>
  <c r="AM189" i="94"/>
  <c r="AL22" i="94"/>
  <c r="AL30" i="94"/>
  <c r="AL60" i="94"/>
  <c r="AL25" i="94"/>
  <c r="AL29" i="94"/>
  <c r="AL62" i="94"/>
  <c r="AL76" i="94"/>
  <c r="AL90" i="94"/>
  <c r="AL24" i="94"/>
  <c r="AL28" i="94"/>
  <c r="AL32" i="94"/>
  <c r="AL39" i="94"/>
  <c r="AL51" i="94"/>
  <c r="AL80" i="94"/>
  <c r="AL23" i="94"/>
  <c r="AL27" i="94"/>
  <c r="AL31" i="94"/>
  <c r="AL38" i="94"/>
  <c r="AL64" i="94"/>
  <c r="AL68" i="94"/>
  <c r="AL74" i="94"/>
  <c r="AL78" i="94"/>
  <c r="AL82" i="94"/>
  <c r="AL86" i="94"/>
  <c r="AL59" i="94"/>
  <c r="AL63" i="94"/>
  <c r="AL67" i="94"/>
  <c r="AL77" i="94"/>
  <c r="AL81" i="94"/>
  <c r="AL85" i="94"/>
  <c r="AL99" i="94"/>
  <c r="AL129" i="94"/>
  <c r="AL101" i="94"/>
  <c r="AL104" i="94"/>
  <c r="AL110" i="94"/>
  <c r="AL114" i="94"/>
  <c r="AL125" i="94"/>
  <c r="AL118" i="94"/>
  <c r="AL123" i="94"/>
  <c r="AL143" i="94"/>
  <c r="AL111" i="94"/>
  <c r="AL115" i="94"/>
  <c r="AL119" i="94"/>
  <c r="AL133" i="94"/>
  <c r="AL161" i="94"/>
  <c r="AL132" i="94"/>
  <c r="AL136" i="94"/>
  <c r="AL152" i="94"/>
  <c r="AL142" i="94"/>
  <c r="AL155" i="94"/>
  <c r="AL157" i="94"/>
  <c r="AL154" i="94"/>
  <c r="AL165" i="94"/>
  <c r="AL179" i="94"/>
  <c r="AL187" i="94"/>
  <c r="AL169" i="94"/>
  <c r="AL183" i="94"/>
  <c r="AL186" i="94"/>
  <c r="AL171" i="94"/>
  <c r="AL177" i="94"/>
  <c r="AL181" i="94"/>
  <c r="AL185" i="94"/>
  <c r="AL189" i="94"/>
  <c r="AK36" i="94"/>
  <c r="AK38" i="94"/>
  <c r="AK52" i="94"/>
  <c r="AK34" i="94"/>
  <c r="AK44" i="94"/>
  <c r="AK61" i="94"/>
  <c r="AK25" i="94"/>
  <c r="AK27" i="94"/>
  <c r="AK29" i="94"/>
  <c r="AK32" i="94"/>
  <c r="AK42" i="94"/>
  <c r="AK63" i="94"/>
  <c r="AK65" i="94"/>
  <c r="AK67" i="94"/>
  <c r="AK77" i="94"/>
  <c r="AK86" i="94"/>
  <c r="AK136" i="94"/>
  <c r="AK72" i="94"/>
  <c r="AK118" i="94"/>
  <c r="AK132" i="94"/>
  <c r="AK95" i="94"/>
  <c r="AK99" i="94"/>
  <c r="AK103" i="94"/>
  <c r="AK128" i="94"/>
  <c r="AK46" i="94"/>
  <c r="AK59" i="94"/>
  <c r="AK73" i="94"/>
  <c r="AK108" i="94"/>
  <c r="AK110" i="94"/>
  <c r="AK114" i="94"/>
  <c r="AK145" i="94"/>
  <c r="AK153" i="94"/>
  <c r="AK113" i="94"/>
  <c r="AK183" i="94"/>
  <c r="AK149" i="94"/>
  <c r="AK157" i="94"/>
  <c r="AK116" i="94"/>
  <c r="AK180" i="94"/>
  <c r="AK151" i="94"/>
  <c r="AK174" i="94"/>
  <c r="AK188" i="94"/>
  <c r="AK160" i="94"/>
  <c r="AK163" i="94"/>
  <c r="AK167" i="94"/>
  <c r="AK171" i="94"/>
  <c r="AK178" i="94"/>
  <c r="AK179" i="94"/>
  <c r="AK169" i="94"/>
  <c r="AK176" i="94"/>
  <c r="AK184" i="94"/>
  <c r="AK187" i="94"/>
  <c r="AK20" i="94"/>
  <c r="W35" i="4" s="1"/>
  <c r="AK161" i="94"/>
  <c r="AK181" i="94"/>
  <c r="AK185" i="94"/>
  <c r="AK189" i="94"/>
  <c r="AJ55" i="94"/>
  <c r="AJ51" i="94"/>
  <c r="AJ27" i="94"/>
  <c r="AJ35" i="94"/>
  <c r="AJ38" i="94"/>
  <c r="AJ49" i="94"/>
  <c r="AJ102" i="94"/>
  <c r="AJ72" i="94"/>
  <c r="AJ75" i="94"/>
  <c r="AJ83" i="94"/>
  <c r="AJ93" i="94"/>
  <c r="AJ113" i="94"/>
  <c r="AJ87" i="94"/>
  <c r="AJ97" i="94"/>
  <c r="AJ22" i="94"/>
  <c r="AJ26" i="94"/>
  <c r="AJ30" i="94"/>
  <c r="AJ34" i="94"/>
  <c r="AJ40" i="94"/>
  <c r="AJ44" i="94"/>
  <c r="AJ48" i="94"/>
  <c r="AJ69" i="94"/>
  <c r="AJ89" i="94"/>
  <c r="AJ59" i="94"/>
  <c r="AJ63" i="94"/>
  <c r="AJ77" i="94"/>
  <c r="AJ81" i="94"/>
  <c r="AJ85" i="94"/>
  <c r="AJ91" i="94"/>
  <c r="AJ95" i="94"/>
  <c r="AJ99" i="94"/>
  <c r="AJ104" i="94"/>
  <c r="AJ132" i="94"/>
  <c r="AJ110" i="94"/>
  <c r="AJ140" i="94"/>
  <c r="AJ74" i="94"/>
  <c r="AJ78" i="94"/>
  <c r="AJ92" i="94"/>
  <c r="AJ112" i="94"/>
  <c r="AJ114" i="94"/>
  <c r="AJ117" i="94"/>
  <c r="AJ118" i="94"/>
  <c r="AJ146" i="94"/>
  <c r="AJ152" i="94"/>
  <c r="AJ183" i="94"/>
  <c r="AJ145" i="94"/>
  <c r="AJ157" i="94"/>
  <c r="AJ187" i="94"/>
  <c r="AJ164" i="94"/>
  <c r="AJ20" i="94"/>
  <c r="W34" i="4" s="1"/>
  <c r="AJ167" i="94"/>
  <c r="AJ177" i="94"/>
  <c r="AJ181" i="94"/>
  <c r="AJ189" i="94"/>
  <c r="AI62" i="94"/>
  <c r="AI70" i="94"/>
  <c r="AI82" i="94"/>
  <c r="AI27" i="94"/>
  <c r="AI86" i="94"/>
  <c r="AI31" i="94"/>
  <c r="AI45" i="94"/>
  <c r="AI53" i="94"/>
  <c r="AI80" i="94"/>
  <c r="AI22" i="94"/>
  <c r="AI30" i="94"/>
  <c r="AI40" i="94"/>
  <c r="AI52" i="94"/>
  <c r="AI69" i="94"/>
  <c r="AI75" i="94"/>
  <c r="AI123" i="94"/>
  <c r="AI85" i="94"/>
  <c r="AI100" i="94"/>
  <c r="AI145" i="94"/>
  <c r="AI161" i="94"/>
  <c r="AI99" i="94"/>
  <c r="AI103" i="94"/>
  <c r="AI142" i="94"/>
  <c r="AI153" i="94"/>
  <c r="AI157" i="94"/>
  <c r="AI159" i="94"/>
  <c r="AI163" i="94"/>
  <c r="AI178" i="94"/>
  <c r="AI150" i="94"/>
  <c r="AI154" i="94"/>
  <c r="AI144" i="94"/>
  <c r="AI164" i="94"/>
  <c r="AI166" i="94"/>
  <c r="AI180" i="94"/>
  <c r="AH24" i="94"/>
  <c r="AH28" i="94"/>
  <c r="AH32" i="94"/>
  <c r="AH36" i="94"/>
  <c r="AH42" i="94"/>
  <c r="AH61" i="94"/>
  <c r="AH65" i="94"/>
  <c r="AH69" i="94"/>
  <c r="AH73" i="94"/>
  <c r="AH81" i="94"/>
  <c r="AH125" i="94"/>
  <c r="AH136" i="94"/>
  <c r="AH104" i="94"/>
  <c r="AH178" i="94"/>
  <c r="AH22" i="94"/>
  <c r="AH26" i="94"/>
  <c r="AH30" i="94"/>
  <c r="AH34" i="94"/>
  <c r="AH40" i="94"/>
  <c r="AH44" i="94"/>
  <c r="AH46" i="94"/>
  <c r="AH50" i="94"/>
  <c r="AH60" i="94"/>
  <c r="AH64" i="94"/>
  <c r="AH68" i="94"/>
  <c r="AH72" i="94"/>
  <c r="AH77" i="94"/>
  <c r="AH80" i="94"/>
  <c r="AH85" i="94"/>
  <c r="AH100" i="94"/>
  <c r="AH109" i="94"/>
  <c r="AH113" i="94"/>
  <c r="AH117" i="94"/>
  <c r="AH25" i="94"/>
  <c r="AH29" i="94"/>
  <c r="AH33" i="94"/>
  <c r="AH39" i="94"/>
  <c r="AH43" i="94"/>
  <c r="AH45" i="94"/>
  <c r="AH47" i="94"/>
  <c r="AH51" i="94"/>
  <c r="AH59" i="94"/>
  <c r="AH63" i="94"/>
  <c r="AH67" i="94"/>
  <c r="AH94" i="94"/>
  <c r="AH128" i="94"/>
  <c r="AH74" i="94"/>
  <c r="AH78" i="94"/>
  <c r="AH82" i="94"/>
  <c r="AH86" i="94"/>
  <c r="AH91" i="94"/>
  <c r="AH95" i="94"/>
  <c r="AH150" i="94"/>
  <c r="AH98" i="94"/>
  <c r="AH99" i="94"/>
  <c r="AH103" i="94"/>
  <c r="AH138" i="94"/>
  <c r="AH144" i="94"/>
  <c r="AH146" i="94"/>
  <c r="AH102" i="94"/>
  <c r="AH111" i="94"/>
  <c r="AH119" i="94"/>
  <c r="AH132" i="94"/>
  <c r="AH137" i="94"/>
  <c r="AH148" i="94"/>
  <c r="AH126" i="94"/>
  <c r="AH130" i="94"/>
  <c r="AH169" i="94"/>
  <c r="AH176" i="94"/>
  <c r="AH155" i="94"/>
  <c r="AH175" i="94"/>
  <c r="AH160" i="94"/>
  <c r="AH182" i="94"/>
  <c r="AH186" i="94"/>
  <c r="AH184" i="94"/>
  <c r="AH185" i="94"/>
  <c r="AH188" i="94"/>
  <c r="AH189" i="94"/>
  <c r="AG40" i="94"/>
  <c r="AG42" i="94"/>
  <c r="AG44" i="94"/>
  <c r="AG26" i="94"/>
  <c r="AG41" i="94"/>
  <c r="AG45" i="94"/>
  <c r="AG48" i="94"/>
  <c r="AG81" i="94"/>
  <c r="AG53" i="94"/>
  <c r="AG84" i="94"/>
  <c r="AG24" i="94"/>
  <c r="AG28" i="94"/>
  <c r="AG30" i="94"/>
  <c r="AG34" i="94"/>
  <c r="AG47" i="94"/>
  <c r="AG23" i="94"/>
  <c r="AG27" i="94"/>
  <c r="AG31" i="94"/>
  <c r="AG35" i="94"/>
  <c r="AG38" i="94"/>
  <c r="AG46" i="94"/>
  <c r="AG51" i="94"/>
  <c r="AG102" i="94"/>
  <c r="AG98" i="94"/>
  <c r="AG106" i="94"/>
  <c r="AG94" i="94"/>
  <c r="AG132" i="94"/>
  <c r="AG113" i="94"/>
  <c r="AG117" i="94"/>
  <c r="AG129" i="94"/>
  <c r="AG136" i="94"/>
  <c r="AG89" i="94"/>
  <c r="AG97" i="94"/>
  <c r="AG157" i="94"/>
  <c r="AG123" i="94"/>
  <c r="AG143" i="94"/>
  <c r="AG147" i="94"/>
  <c r="AG160" i="94"/>
  <c r="AG142" i="94"/>
  <c r="AG146" i="94"/>
  <c r="AG154" i="94"/>
  <c r="AG164" i="94"/>
  <c r="AG172" i="94"/>
  <c r="AG161" i="94"/>
  <c r="AG162" i="94"/>
  <c r="AG186" i="94"/>
  <c r="AG174" i="94"/>
  <c r="AG178" i="94"/>
  <c r="AG171" i="94"/>
  <c r="AG177" i="94"/>
  <c r="AG181" i="94"/>
  <c r="AG185" i="94"/>
  <c r="AG170" i="94"/>
  <c r="AG176" i="94"/>
  <c r="AG180" i="94"/>
  <c r="AG184" i="94"/>
  <c r="AG188" i="94"/>
  <c r="AF38" i="94"/>
  <c r="AF51" i="94"/>
  <c r="AF60" i="94"/>
  <c r="AF46" i="94"/>
  <c r="AF55" i="94"/>
  <c r="AF64" i="94"/>
  <c r="AF30" i="94"/>
  <c r="AF42" i="94"/>
  <c r="AF43" i="94"/>
  <c r="AF50" i="94"/>
  <c r="AF59" i="94"/>
  <c r="AF68" i="94"/>
  <c r="AF27" i="94"/>
  <c r="AF32" i="94"/>
  <c r="AF63" i="94"/>
  <c r="AF65" i="94"/>
  <c r="AF69" i="94"/>
  <c r="AF77" i="94"/>
  <c r="AF67" i="94"/>
  <c r="AF78" i="94"/>
  <c r="AF83" i="94"/>
  <c r="AF86" i="94"/>
  <c r="AF99" i="94"/>
  <c r="AF113" i="94"/>
  <c r="AF93" i="94"/>
  <c r="AF95" i="94"/>
  <c r="AF82" i="94"/>
  <c r="AF109" i="94"/>
  <c r="AF75" i="94"/>
  <c r="AF92" i="94"/>
  <c r="AF94" i="94"/>
  <c r="AF97" i="94"/>
  <c r="AF103" i="94"/>
  <c r="AF117" i="94"/>
  <c r="AF121" i="94"/>
  <c r="AF124" i="94"/>
  <c r="AF80" i="94"/>
  <c r="AF84" i="94"/>
  <c r="AF123" i="94"/>
  <c r="AF133" i="94"/>
  <c r="AF108" i="94"/>
  <c r="AF111" i="94"/>
  <c r="AF112" i="94"/>
  <c r="AF115" i="94"/>
  <c r="AF116" i="94"/>
  <c r="AF120" i="94"/>
  <c r="AF147" i="94"/>
  <c r="AF119" i="94"/>
  <c r="AF131" i="94"/>
  <c r="AF155" i="94"/>
  <c r="AF172" i="94"/>
  <c r="AF149" i="94"/>
  <c r="AF159" i="94"/>
  <c r="AF189" i="94"/>
  <c r="AF186" i="94"/>
  <c r="AF188" i="94"/>
  <c r="AE23" i="94"/>
  <c r="AE29" i="94"/>
  <c r="AE35" i="94"/>
  <c r="AE38" i="94"/>
  <c r="AE41" i="94"/>
  <c r="AE60" i="94"/>
  <c r="AE68" i="94"/>
  <c r="AE101" i="94"/>
  <c r="AE75" i="94"/>
  <c r="AE51" i="94"/>
  <c r="AE83" i="94"/>
  <c r="AE92" i="94"/>
  <c r="AE104" i="94"/>
  <c r="AE26" i="94"/>
  <c r="AE64" i="94"/>
  <c r="AE87" i="94"/>
  <c r="AE31" i="94"/>
  <c r="AE45" i="94"/>
  <c r="AE79" i="94"/>
  <c r="AE97" i="94"/>
  <c r="AE116" i="94"/>
  <c r="AE159" i="94"/>
  <c r="AE164" i="94"/>
  <c r="AE172" i="94"/>
  <c r="AE95" i="94"/>
  <c r="AE74" i="94"/>
  <c r="AE86" i="94"/>
  <c r="AE106" i="94"/>
  <c r="AE118" i="94"/>
  <c r="AE135" i="94"/>
  <c r="AE129" i="94"/>
  <c r="AE141" i="94"/>
  <c r="AE179" i="94"/>
  <c r="AE120" i="94"/>
  <c r="AE127" i="94"/>
  <c r="AE137" i="94"/>
  <c r="AE140" i="94"/>
  <c r="AE153" i="94"/>
  <c r="AE145" i="94"/>
  <c r="AE167" i="94"/>
  <c r="AE177" i="94"/>
  <c r="AE181" i="94"/>
  <c r="AE185" i="94"/>
  <c r="AE165" i="94"/>
  <c r="AE189" i="94"/>
  <c r="AE183" i="94"/>
  <c r="AE166" i="94"/>
  <c r="AE188" i="94"/>
  <c r="AD22" i="94"/>
  <c r="AD42" i="94"/>
  <c r="AD62" i="94"/>
  <c r="AD66" i="94"/>
  <c r="AD30" i="94"/>
  <c r="AD25" i="94"/>
  <c r="AD29" i="94"/>
  <c r="AD33" i="94"/>
  <c r="AD90" i="94"/>
  <c r="AD94" i="94"/>
  <c r="AD98" i="94"/>
  <c r="AD103" i="94"/>
  <c r="AD75" i="94"/>
  <c r="AD83" i="94"/>
  <c r="AD143" i="94"/>
  <c r="AD48" i="94"/>
  <c r="AD50" i="94"/>
  <c r="AD60" i="94"/>
  <c r="AD64" i="94"/>
  <c r="AD79" i="94"/>
  <c r="AD87" i="94"/>
  <c r="AD24" i="94"/>
  <c r="AD28" i="94"/>
  <c r="AD32" i="94"/>
  <c r="AD36" i="94"/>
  <c r="AD43" i="94"/>
  <c r="AD45" i="94"/>
  <c r="AD47" i="94"/>
  <c r="AD95" i="94"/>
  <c r="AD69" i="94"/>
  <c r="AD112" i="94"/>
  <c r="AD117" i="94"/>
  <c r="AD68" i="94"/>
  <c r="AD77" i="94"/>
  <c r="AD89" i="94"/>
  <c r="AD91" i="94"/>
  <c r="AD99" i="94"/>
  <c r="AD140" i="94"/>
  <c r="AD111" i="94"/>
  <c r="AD115" i="94"/>
  <c r="AD119" i="94"/>
  <c r="AD128" i="94"/>
  <c r="AD132" i="94"/>
  <c r="AD136" i="94"/>
  <c r="AD142" i="94"/>
  <c r="AD121" i="94"/>
  <c r="AD126" i="94"/>
  <c r="AD134" i="94"/>
  <c r="AD141" i="94"/>
  <c r="AD164" i="94"/>
  <c r="AD97" i="94"/>
  <c r="AD162" i="94"/>
  <c r="AD179" i="94"/>
  <c r="AD161" i="94"/>
  <c r="AD160" i="94"/>
  <c r="AD165" i="94"/>
  <c r="AD169" i="94"/>
  <c r="AD175" i="94"/>
  <c r="AD182" i="94"/>
  <c r="AD186" i="94"/>
  <c r="AD171" i="94"/>
  <c r="AD177" i="94"/>
  <c r="AD181" i="94"/>
  <c r="AD185" i="94"/>
  <c r="AD189" i="94"/>
  <c r="AD183" i="94"/>
  <c r="AD187" i="94"/>
  <c r="AC34" i="94"/>
  <c r="AC26" i="94"/>
  <c r="AC30" i="94"/>
  <c r="AC22" i="94"/>
  <c r="AC36" i="94"/>
  <c r="AC67" i="94"/>
  <c r="AC103" i="94"/>
  <c r="AC31" i="94"/>
  <c r="AC45" i="94"/>
  <c r="AC63" i="94"/>
  <c r="AC32" i="94"/>
  <c r="AC35" i="94"/>
  <c r="AC50" i="94"/>
  <c r="AC53" i="94"/>
  <c r="AC66" i="94"/>
  <c r="AC69" i="94"/>
  <c r="AC83" i="94"/>
  <c r="AC85" i="94"/>
  <c r="AC24" i="94"/>
  <c r="AC28" i="94"/>
  <c r="AC39" i="94"/>
  <c r="AC43" i="94"/>
  <c r="AC47" i="94"/>
  <c r="AC59" i="94"/>
  <c r="AC62" i="94"/>
  <c r="AC65" i="94"/>
  <c r="AC79" i="94"/>
  <c r="AC91" i="94"/>
  <c r="AC93" i="94"/>
  <c r="AC113" i="94"/>
  <c r="AC117" i="94"/>
  <c r="AC148" i="94"/>
  <c r="AC153" i="94"/>
  <c r="AC106" i="94"/>
  <c r="AC136" i="94"/>
  <c r="AC51" i="94"/>
  <c r="AC56" i="94"/>
  <c r="AC60" i="94"/>
  <c r="AC74" i="94"/>
  <c r="AC76" i="94"/>
  <c r="AC78" i="94"/>
  <c r="AC80" i="94"/>
  <c r="AC82" i="94"/>
  <c r="AC84" i="94"/>
  <c r="AC87" i="94"/>
  <c r="AC114" i="94"/>
  <c r="AC123" i="94"/>
  <c r="AC128" i="94"/>
  <c r="AC132" i="94"/>
  <c r="AC144" i="94"/>
  <c r="AC145" i="94"/>
  <c r="AC129" i="94"/>
  <c r="AC133" i="94"/>
  <c r="AC137" i="94"/>
  <c r="AC140" i="94"/>
  <c r="AC149" i="94"/>
  <c r="AC157" i="94"/>
  <c r="AC178" i="94"/>
  <c r="AC152" i="94"/>
  <c r="AC159" i="94"/>
  <c r="AC176" i="94"/>
  <c r="AC189" i="94"/>
  <c r="AC143" i="94"/>
  <c r="AC186" i="94"/>
  <c r="AC160" i="94"/>
  <c r="AC164" i="94"/>
  <c r="AC182" i="94"/>
  <c r="AC177" i="94"/>
  <c r="AC180" i="94"/>
  <c r="AC181" i="94"/>
  <c r="AC184" i="94"/>
  <c r="AC185" i="94"/>
  <c r="AC161" i="94"/>
  <c r="AC187" i="94"/>
  <c r="AB48" i="94"/>
  <c r="AB44" i="94"/>
  <c r="AB38" i="94"/>
  <c r="AB85" i="94"/>
  <c r="AB25" i="94"/>
  <c r="AB29" i="94"/>
  <c r="AB33" i="94"/>
  <c r="AB39" i="94"/>
  <c r="AB46" i="94"/>
  <c r="AB50" i="94"/>
  <c r="AB63" i="94"/>
  <c r="AB77" i="94"/>
  <c r="AB79" i="94"/>
  <c r="AB87" i="94"/>
  <c r="AB23" i="94"/>
  <c r="AB27" i="94"/>
  <c r="AB31" i="94"/>
  <c r="AB35" i="94"/>
  <c r="AB41" i="94"/>
  <c r="AB49" i="94"/>
  <c r="AB53" i="94"/>
  <c r="AB42" i="94"/>
  <c r="AB58" i="94"/>
  <c r="AB22" i="94"/>
  <c r="AB26" i="94"/>
  <c r="AB30" i="94"/>
  <c r="AB34" i="94"/>
  <c r="AB52" i="94"/>
  <c r="AB59" i="94"/>
  <c r="AB94" i="94"/>
  <c r="AB60" i="94"/>
  <c r="AB64" i="94"/>
  <c r="AB68" i="94"/>
  <c r="AB70" i="94"/>
  <c r="AB69" i="94"/>
  <c r="AB75" i="94"/>
  <c r="AB83" i="94"/>
  <c r="AB99" i="94"/>
  <c r="AB132" i="94"/>
  <c r="AB101" i="94"/>
  <c r="AB104" i="94"/>
  <c r="AB98" i="94"/>
  <c r="AB102" i="94"/>
  <c r="AB103" i="94"/>
  <c r="AB106" i="94"/>
  <c r="AB113" i="94"/>
  <c r="AB123" i="94"/>
  <c r="AB161" i="94"/>
  <c r="AB127" i="94"/>
  <c r="AB147" i="94"/>
  <c r="AB153" i="94"/>
  <c r="AB155" i="94"/>
  <c r="AB136" i="94"/>
  <c r="AB151" i="94"/>
  <c r="AB169" i="94"/>
  <c r="AB115" i="94"/>
  <c r="AB134" i="94"/>
  <c r="AB138" i="94"/>
  <c r="AB144" i="94"/>
  <c r="AB148" i="94"/>
  <c r="AB152" i="94"/>
  <c r="AB165" i="94"/>
  <c r="AB164" i="94"/>
  <c r="AB163" i="94"/>
  <c r="AB187" i="94"/>
  <c r="AB183" i="94"/>
  <c r="AB178" i="94"/>
  <c r="AB167" i="94"/>
  <c r="AB171" i="94"/>
  <c r="AB177" i="94"/>
  <c r="AB181" i="94"/>
  <c r="AB185" i="94"/>
  <c r="AB189" i="94"/>
  <c r="AA48" i="94"/>
  <c r="AA24" i="94"/>
  <c r="AA28" i="94"/>
  <c r="AA32" i="94"/>
  <c r="AA39" i="94"/>
  <c r="AA94" i="94"/>
  <c r="AA52" i="94"/>
  <c r="AA56" i="94"/>
  <c r="AA63" i="94"/>
  <c r="AA22" i="94"/>
  <c r="AA26" i="94"/>
  <c r="AA30" i="94"/>
  <c r="AA34" i="94"/>
  <c r="AA43" i="94"/>
  <c r="AA47" i="94"/>
  <c r="AA51" i="94"/>
  <c r="AA89" i="94"/>
  <c r="AA58" i="94"/>
  <c r="AA82" i="94"/>
  <c r="AA92" i="94"/>
  <c r="AA25" i="94"/>
  <c r="AA29" i="94"/>
  <c r="AA33" i="94"/>
  <c r="AA42" i="94"/>
  <c r="AA46" i="94"/>
  <c r="AA50" i="94"/>
  <c r="AA55" i="94"/>
  <c r="AA59" i="94"/>
  <c r="AA64" i="94"/>
  <c r="AA67" i="94"/>
  <c r="AA78" i="94"/>
  <c r="AA81" i="94"/>
  <c r="AA61" i="94"/>
  <c r="AA65" i="94"/>
  <c r="AA69" i="94"/>
  <c r="AA75" i="94"/>
  <c r="AA79" i="94"/>
  <c r="AA83" i="94"/>
  <c r="AA96" i="94"/>
  <c r="AA100" i="94"/>
  <c r="AA114" i="94"/>
  <c r="AA147" i="94"/>
  <c r="AA90" i="94"/>
  <c r="AA111" i="94"/>
  <c r="AA91" i="94"/>
  <c r="AA95" i="94"/>
  <c r="AA104" i="94"/>
  <c r="AA126" i="94"/>
  <c r="AA130" i="94"/>
  <c r="AA134" i="94"/>
  <c r="AA138" i="94"/>
  <c r="AA153" i="94"/>
  <c r="AA155" i="94"/>
  <c r="AA157" i="94"/>
  <c r="AA161" i="94"/>
  <c r="AA165" i="94"/>
  <c r="AA118" i="94"/>
  <c r="AA120" i="94"/>
  <c r="AA133" i="94"/>
  <c r="AA136" i="94"/>
  <c r="AA149" i="94"/>
  <c r="AA151" i="94"/>
  <c r="AA175" i="94"/>
  <c r="AA117" i="94"/>
  <c r="AA163" i="94"/>
  <c r="AA167" i="94"/>
  <c r="AA171" i="94"/>
  <c r="AA177" i="94"/>
  <c r="AA189" i="94"/>
  <c r="AA142" i="94"/>
  <c r="Z29" i="94"/>
  <c r="Z39" i="94"/>
  <c r="Z85" i="94"/>
  <c r="Z65" i="94"/>
  <c r="Z21" i="94"/>
  <c r="Z25" i="94"/>
  <c r="Z28" i="94"/>
  <c r="Z33" i="94"/>
  <c r="Z36" i="94"/>
  <c r="Z43" i="94"/>
  <c r="Z46" i="94"/>
  <c r="Z77" i="94"/>
  <c r="Z81" i="94"/>
  <c r="Z38" i="94"/>
  <c r="Z72" i="94"/>
  <c r="Z26" i="94"/>
  <c r="Z30" i="94"/>
  <c r="Z34" i="94"/>
  <c r="Z40" i="94"/>
  <c r="Z44" i="94"/>
  <c r="Z58" i="94"/>
  <c r="Z62" i="94"/>
  <c r="Z66" i="94"/>
  <c r="Z70" i="94"/>
  <c r="Z91" i="94"/>
  <c r="Z47" i="94"/>
  <c r="Z51" i="94"/>
  <c r="Z60" i="94"/>
  <c r="Z68" i="94"/>
  <c r="Z87" i="94"/>
  <c r="Z103" i="94"/>
  <c r="Z128" i="94"/>
  <c r="Z95" i="94"/>
  <c r="Z116" i="94"/>
  <c r="Z120" i="94"/>
  <c r="Z146" i="94"/>
  <c r="Z109" i="94"/>
  <c r="Z112" i="94"/>
  <c r="Z113" i="94"/>
  <c r="Z132" i="94"/>
  <c r="Z136" i="94"/>
  <c r="Z140" i="94"/>
  <c r="Z144" i="94"/>
  <c r="Z102" i="94"/>
  <c r="Z158" i="94"/>
  <c r="Z172" i="94"/>
  <c r="Z162" i="94"/>
  <c r="Z164" i="94"/>
  <c r="Z168" i="94"/>
  <c r="Z180" i="94"/>
  <c r="Z182" i="94"/>
  <c r="Z152" i="94"/>
  <c r="Z155" i="94"/>
  <c r="Z157" i="94"/>
  <c r="Z178" i="94"/>
  <c r="Z186" i="94"/>
  <c r="Z163" i="94"/>
  <c r="Y32" i="94"/>
  <c r="Y35" i="94"/>
  <c r="Y108" i="94"/>
  <c r="Y25" i="94"/>
  <c r="Y38" i="94"/>
  <c r="Y30" i="94"/>
  <c r="Y52" i="94"/>
  <c r="Y55" i="94"/>
  <c r="Y58" i="94"/>
  <c r="Y100" i="94"/>
  <c r="Y157" i="94"/>
  <c r="Y40" i="94"/>
  <c r="Y123" i="94"/>
  <c r="Y22" i="94"/>
  <c r="Y24" i="94"/>
  <c r="Y26" i="94"/>
  <c r="Y36" i="94"/>
  <c r="Y137" i="94"/>
  <c r="Y116" i="94"/>
  <c r="Y60" i="94"/>
  <c r="Y67" i="94"/>
  <c r="Y77" i="94"/>
  <c r="Y80" i="94"/>
  <c r="Y85" i="94"/>
  <c r="Y112" i="94"/>
  <c r="Y129" i="94"/>
  <c r="Y63" i="94"/>
  <c r="Y66" i="94"/>
  <c r="Y73" i="94"/>
  <c r="Y81" i="94"/>
  <c r="Y84" i="94"/>
  <c r="Y91" i="94"/>
  <c r="Y120" i="94"/>
  <c r="Y133" i="94"/>
  <c r="Y64" i="94"/>
  <c r="Y68" i="94"/>
  <c r="Y74" i="94"/>
  <c r="Y78" i="94"/>
  <c r="Y82" i="94"/>
  <c r="Y86" i="94"/>
  <c r="Y92" i="94"/>
  <c r="Y167" i="94"/>
  <c r="Y111" i="94"/>
  <c r="Y115" i="94"/>
  <c r="Y118" i="94"/>
  <c r="Y119" i="94"/>
  <c r="Y127" i="94"/>
  <c r="Y128" i="94"/>
  <c r="Y132" i="94"/>
  <c r="Y135" i="94"/>
  <c r="Y136" i="94"/>
  <c r="Y110" i="94"/>
  <c r="Y114" i="94"/>
  <c r="Y131" i="94"/>
  <c r="Y169" i="94"/>
  <c r="Y161" i="94"/>
  <c r="Y162" i="94"/>
  <c r="Y159" i="94"/>
  <c r="Y160" i="94"/>
  <c r="Y166" i="94"/>
  <c r="Y181" i="94"/>
  <c r="Y184" i="94"/>
  <c r="Y189" i="94"/>
  <c r="Y168" i="94"/>
  <c r="Y171" i="94"/>
  <c r="Y177" i="94"/>
  <c r="Y180" i="94"/>
  <c r="Y185" i="94"/>
  <c r="Y188" i="94"/>
  <c r="Y172" i="94"/>
  <c r="Y178" i="94"/>
  <c r="Y182" i="94"/>
  <c r="Y186" i="94"/>
  <c r="X28" i="94"/>
  <c r="X32" i="94"/>
  <c r="X36" i="94"/>
  <c r="X65" i="94"/>
  <c r="X66" i="94"/>
  <c r="X72" i="94"/>
  <c r="X91" i="94"/>
  <c r="X137" i="94"/>
  <c r="X64" i="94"/>
  <c r="X73" i="94"/>
  <c r="X101" i="94"/>
  <c r="X59" i="94"/>
  <c r="X41" i="94"/>
  <c r="X45" i="94"/>
  <c r="X49" i="94"/>
  <c r="X53" i="94"/>
  <c r="X58" i="94"/>
  <c r="X62" i="94"/>
  <c r="X67" i="94"/>
  <c r="X70" i="94"/>
  <c r="X77" i="94"/>
  <c r="X93" i="94"/>
  <c r="X127" i="94"/>
  <c r="X107" i="94"/>
  <c r="X109" i="94"/>
  <c r="X110" i="94"/>
  <c r="X118" i="94"/>
  <c r="X96" i="94"/>
  <c r="X100" i="94"/>
  <c r="X114" i="94"/>
  <c r="X148" i="94"/>
  <c r="X151" i="94"/>
  <c r="X172" i="94"/>
  <c r="X68" i="94"/>
  <c r="X74" i="94"/>
  <c r="X78" i="94"/>
  <c r="X126" i="94"/>
  <c r="X129" i="94"/>
  <c r="X131" i="94"/>
  <c r="X133" i="94"/>
  <c r="X143" i="94"/>
  <c r="X154" i="94"/>
  <c r="X147" i="94"/>
  <c r="X152" i="94"/>
  <c r="X155" i="94"/>
  <c r="X140" i="94"/>
  <c r="X150" i="94"/>
  <c r="X160" i="94"/>
  <c r="X164" i="94"/>
  <c r="X170" i="94"/>
  <c r="X153" i="94"/>
  <c r="X178" i="94"/>
  <c r="X159" i="94"/>
  <c r="X163" i="94"/>
  <c r="X168" i="94"/>
  <c r="X180" i="94"/>
  <c r="X186" i="94"/>
  <c r="X189" i="94"/>
  <c r="X182" i="94"/>
  <c r="X185" i="94"/>
  <c r="W31" i="94"/>
  <c r="W53" i="94"/>
  <c r="W72" i="94"/>
  <c r="W45" i="94"/>
  <c r="W27" i="94"/>
  <c r="W35" i="94"/>
  <c r="W41" i="94"/>
  <c r="W49" i="94"/>
  <c r="W55" i="94"/>
  <c r="W25" i="94"/>
  <c r="W29" i="94"/>
  <c r="W33" i="94"/>
  <c r="W39" i="94"/>
  <c r="W43" i="94"/>
  <c r="W47" i="94"/>
  <c r="W51" i="94"/>
  <c r="W56" i="94"/>
  <c r="W64" i="94"/>
  <c r="W91" i="94"/>
  <c r="W101" i="94"/>
  <c r="W68" i="94"/>
  <c r="W93" i="94"/>
  <c r="W97" i="94"/>
  <c r="W22" i="94"/>
  <c r="W26" i="94"/>
  <c r="W30" i="94"/>
  <c r="W34" i="94"/>
  <c r="W44" i="94"/>
  <c r="W48" i="94"/>
  <c r="W52" i="94"/>
  <c r="W59" i="94"/>
  <c r="W109" i="94"/>
  <c r="W104" i="94"/>
  <c r="W124" i="94"/>
  <c r="W150" i="94"/>
  <c r="W92" i="94"/>
  <c r="W95" i="94"/>
  <c r="W96" i="94"/>
  <c r="W99" i="94"/>
  <c r="W100" i="94"/>
  <c r="W140" i="94"/>
  <c r="W103" i="94"/>
  <c r="W110" i="94"/>
  <c r="W121" i="94"/>
  <c r="W129" i="94"/>
  <c r="W133" i="94"/>
  <c r="W137" i="94"/>
  <c r="W148" i="94"/>
  <c r="W184" i="94"/>
  <c r="W123" i="94"/>
  <c r="W135" i="94"/>
  <c r="W146" i="94"/>
  <c r="W154" i="94"/>
  <c r="W172" i="94"/>
  <c r="W118" i="94"/>
  <c r="W144" i="94"/>
  <c r="W152" i="94"/>
  <c r="W174" i="94"/>
  <c r="W175" i="94"/>
  <c r="W181" i="94"/>
  <c r="W149" i="94"/>
  <c r="W167" i="94"/>
  <c r="W164" i="94"/>
  <c r="W168" i="94"/>
  <c r="W177" i="94"/>
  <c r="W178" i="94"/>
  <c r="W185" i="94"/>
  <c r="W188" i="94"/>
  <c r="W182" i="94"/>
  <c r="W186" i="94"/>
  <c r="V24" i="94"/>
  <c r="V28" i="94"/>
  <c r="V32" i="94"/>
  <c r="V36" i="94"/>
  <c r="V42" i="94"/>
  <c r="V46" i="94"/>
  <c r="V50" i="94"/>
  <c r="V59" i="94"/>
  <c r="V86" i="94"/>
  <c r="V92" i="94"/>
  <c r="V101" i="94"/>
  <c r="V64" i="94"/>
  <c r="V68" i="94"/>
  <c r="V89" i="94"/>
  <c r="V22" i="94"/>
  <c r="V26" i="94"/>
  <c r="V30" i="94"/>
  <c r="V34" i="94"/>
  <c r="V40" i="94"/>
  <c r="V44" i="94"/>
  <c r="V48" i="94"/>
  <c r="V52" i="94"/>
  <c r="V57" i="94"/>
  <c r="V61" i="94"/>
  <c r="V78" i="94"/>
  <c r="V97" i="94"/>
  <c r="V25" i="94"/>
  <c r="V29" i="94"/>
  <c r="V33" i="94"/>
  <c r="V39" i="94"/>
  <c r="V43" i="94"/>
  <c r="V47" i="94"/>
  <c r="V51" i="94"/>
  <c r="V56" i="94"/>
  <c r="V60" i="94"/>
  <c r="V82" i="94"/>
  <c r="V70" i="94"/>
  <c r="V76" i="94"/>
  <c r="V80" i="94"/>
  <c r="V94" i="94"/>
  <c r="V98" i="94"/>
  <c r="V102" i="94"/>
  <c r="V108" i="94"/>
  <c r="V165" i="94"/>
  <c r="V168" i="94"/>
  <c r="V106" i="94"/>
  <c r="V120" i="94"/>
  <c r="V135" i="94"/>
  <c r="V141" i="94"/>
  <c r="V163" i="94"/>
  <c r="V133" i="94"/>
  <c r="V137" i="94"/>
  <c r="V150" i="94"/>
  <c r="V164" i="94"/>
  <c r="V140" i="94"/>
  <c r="V157" i="94"/>
  <c r="V169" i="94"/>
  <c r="V146" i="94"/>
  <c r="V148" i="94"/>
  <c r="V152" i="94"/>
  <c r="V174" i="94"/>
  <c r="V181" i="94"/>
  <c r="V189" i="94"/>
  <c r="V172" i="94"/>
  <c r="V177" i="94"/>
  <c r="V180" i="94"/>
  <c r="V185" i="94"/>
  <c r="V188" i="94"/>
  <c r="V167" i="94"/>
  <c r="V171" i="94"/>
  <c r="V178" i="94"/>
  <c r="V182" i="94"/>
  <c r="V186" i="94"/>
  <c r="U27" i="94"/>
  <c r="U26" i="94"/>
  <c r="U30" i="94"/>
  <c r="U53" i="94"/>
  <c r="U62" i="94"/>
  <c r="U68" i="94"/>
  <c r="U48" i="94"/>
  <c r="U50" i="94"/>
  <c r="U25" i="94"/>
  <c r="U29" i="94"/>
  <c r="U33" i="94"/>
  <c r="U70" i="94"/>
  <c r="U59" i="94"/>
  <c r="U63" i="94"/>
  <c r="U74" i="94"/>
  <c r="U76" i="94"/>
  <c r="U84" i="94"/>
  <c r="U87" i="94"/>
  <c r="U89" i="94"/>
  <c r="U108" i="94"/>
  <c r="U116" i="94"/>
  <c r="U80" i="94"/>
  <c r="U95" i="94"/>
  <c r="U129" i="94"/>
  <c r="U66" i="94"/>
  <c r="U83" i="94"/>
  <c r="U107" i="94"/>
  <c r="U112" i="94"/>
  <c r="U126" i="94"/>
  <c r="U90" i="94"/>
  <c r="U100" i="94"/>
  <c r="U104" i="94"/>
  <c r="U114" i="94"/>
  <c r="U130" i="94"/>
  <c r="U98" i="94"/>
  <c r="U102" i="94"/>
  <c r="U120" i="94"/>
  <c r="U127" i="94"/>
  <c r="U131" i="94"/>
  <c r="U162" i="94"/>
  <c r="U151" i="94"/>
  <c r="U140" i="94"/>
  <c r="U147" i="94"/>
  <c r="U172" i="94"/>
  <c r="U174" i="94"/>
  <c r="U178" i="94"/>
  <c r="U143" i="94"/>
  <c r="U148" i="94"/>
  <c r="U152" i="94"/>
  <c r="U180" i="94"/>
  <c r="U182" i="94"/>
  <c r="U168" i="94"/>
  <c r="U189" i="94"/>
  <c r="U185" i="94"/>
  <c r="T27" i="94"/>
  <c r="T31" i="94"/>
  <c r="T35" i="94"/>
  <c r="T41" i="94"/>
  <c r="T45" i="94"/>
  <c r="T49" i="94"/>
  <c r="T53" i="94"/>
  <c r="T58" i="94"/>
  <c r="T62" i="94"/>
  <c r="T66" i="94"/>
  <c r="T77" i="94"/>
  <c r="T81" i="94"/>
  <c r="T85" i="94"/>
  <c r="T89" i="94"/>
  <c r="T96" i="94"/>
  <c r="T136" i="94"/>
  <c r="T22" i="94"/>
  <c r="T110" i="94"/>
  <c r="T138" i="94"/>
  <c r="T95" i="94"/>
  <c r="T24" i="94"/>
  <c r="T28" i="94"/>
  <c r="T32" i="94"/>
  <c r="T36" i="94"/>
  <c r="T42" i="94"/>
  <c r="T46" i="94"/>
  <c r="T50" i="94"/>
  <c r="T59" i="94"/>
  <c r="T63" i="94"/>
  <c r="T67" i="94"/>
  <c r="T92" i="94"/>
  <c r="T109" i="94"/>
  <c r="T117" i="94"/>
  <c r="T121" i="94"/>
  <c r="T124" i="94"/>
  <c r="T94" i="94"/>
  <c r="T98" i="94"/>
  <c r="T152" i="94"/>
  <c r="T128" i="94"/>
  <c r="T148" i="94"/>
  <c r="T113" i="94"/>
  <c r="T123" i="94"/>
  <c r="T125" i="94"/>
  <c r="T129" i="94"/>
  <c r="T132" i="94"/>
  <c r="T114" i="94"/>
  <c r="T118" i="94"/>
  <c r="T142" i="94"/>
  <c r="T147" i="94"/>
  <c r="T157" i="94"/>
  <c r="T159" i="94"/>
  <c r="T161" i="94"/>
  <c r="T183" i="94"/>
  <c r="T158" i="94"/>
  <c r="T164" i="94"/>
  <c r="T169" i="94"/>
  <c r="T186" i="94"/>
  <c r="T187" i="94"/>
  <c r="T181" i="94"/>
  <c r="T189" i="94"/>
  <c r="S32" i="94"/>
  <c r="S50" i="94"/>
  <c r="S65" i="94"/>
  <c r="S70" i="94"/>
  <c r="S74" i="94"/>
  <c r="S59" i="94"/>
  <c r="S62" i="94"/>
  <c r="S68" i="94"/>
  <c r="S86" i="94"/>
  <c r="S24" i="94"/>
  <c r="S28" i="94"/>
  <c r="S40" i="94"/>
  <c r="S42" i="94"/>
  <c r="S49" i="94"/>
  <c r="S66" i="94"/>
  <c r="S69" i="94"/>
  <c r="S82" i="94"/>
  <c r="S136" i="94"/>
  <c r="S25" i="94"/>
  <c r="S29" i="94"/>
  <c r="S63" i="94"/>
  <c r="S78" i="94"/>
  <c r="S95" i="94"/>
  <c r="S99" i="94"/>
  <c r="S104" i="94"/>
  <c r="S106" i="94"/>
  <c r="S118" i="94"/>
  <c r="S125" i="94"/>
  <c r="S133" i="94"/>
  <c r="S108" i="94"/>
  <c r="S110" i="94"/>
  <c r="S114" i="94"/>
  <c r="S120" i="94"/>
  <c r="S127" i="94"/>
  <c r="S129" i="94"/>
  <c r="S134" i="94"/>
  <c r="S145" i="94"/>
  <c r="S150" i="94"/>
  <c r="S154" i="94"/>
  <c r="S149" i="94"/>
  <c r="S153" i="94"/>
  <c r="S162" i="94"/>
  <c r="S171" i="94"/>
  <c r="S185" i="94"/>
  <c r="S167" i="94"/>
  <c r="S181" i="94"/>
  <c r="S160" i="94"/>
  <c r="S166" i="94"/>
  <c r="S170" i="94"/>
  <c r="S180" i="94"/>
  <c r="S184" i="94"/>
  <c r="S188" i="94"/>
  <c r="S165" i="94"/>
  <c r="S169" i="94"/>
  <c r="S175" i="94"/>
  <c r="S179" i="94"/>
  <c r="S183" i="94"/>
  <c r="S187" i="94"/>
  <c r="R27" i="94"/>
  <c r="R31" i="94"/>
  <c r="R35" i="94"/>
  <c r="R23" i="94"/>
  <c r="R26" i="94"/>
  <c r="R30" i="94"/>
  <c r="R34" i="94"/>
  <c r="R42" i="94"/>
  <c r="R46" i="94"/>
  <c r="R50" i="94"/>
  <c r="R59" i="94"/>
  <c r="R60" i="94"/>
  <c r="R64" i="94"/>
  <c r="R67" i="94"/>
  <c r="R68" i="94"/>
  <c r="R89" i="94"/>
  <c r="R93" i="94"/>
  <c r="R102" i="94"/>
  <c r="R52" i="94"/>
  <c r="R63" i="94"/>
  <c r="R74" i="94"/>
  <c r="R78" i="94"/>
  <c r="R82" i="94"/>
  <c r="R24" i="94"/>
  <c r="R28" i="94"/>
  <c r="R32" i="94"/>
  <c r="R43" i="94"/>
  <c r="R47" i="94"/>
  <c r="R51" i="94"/>
  <c r="R56" i="94"/>
  <c r="R61" i="94"/>
  <c r="R65" i="94"/>
  <c r="R69" i="94"/>
  <c r="R70" i="94"/>
  <c r="R97" i="94"/>
  <c r="R96" i="94"/>
  <c r="R99" i="94"/>
  <c r="R100" i="94"/>
  <c r="R140" i="94"/>
  <c r="R95" i="94"/>
  <c r="R108" i="94"/>
  <c r="R116" i="94"/>
  <c r="R98" i="94"/>
  <c r="R114" i="94"/>
  <c r="R119" i="94"/>
  <c r="R128" i="94"/>
  <c r="R136" i="94"/>
  <c r="R115" i="94"/>
  <c r="R132" i="94"/>
  <c r="R142" i="94"/>
  <c r="R117" i="94"/>
  <c r="R121" i="94"/>
  <c r="R157" i="94"/>
  <c r="R123" i="94"/>
  <c r="R125" i="94"/>
  <c r="R129" i="94"/>
  <c r="R133" i="94"/>
  <c r="R137" i="94"/>
  <c r="R144" i="94"/>
  <c r="R146" i="94"/>
  <c r="R150" i="94"/>
  <c r="R154" i="94"/>
  <c r="R183" i="94"/>
  <c r="R168" i="94"/>
  <c r="R172" i="94"/>
  <c r="R187" i="94"/>
  <c r="R189" i="94"/>
  <c r="Q47" i="94"/>
  <c r="Q39" i="94"/>
  <c r="Q43" i="94"/>
  <c r="Q53" i="94"/>
  <c r="Q80" i="94"/>
  <c r="Q94" i="94"/>
  <c r="Q44" i="94"/>
  <c r="Q55" i="94"/>
  <c r="Q56" i="94"/>
  <c r="Q61" i="94"/>
  <c r="Q66" i="94"/>
  <c r="Q115" i="94"/>
  <c r="Q27" i="94"/>
  <c r="Q49" i="94"/>
  <c r="Q114" i="94"/>
  <c r="Q119" i="94"/>
  <c r="Q129" i="94"/>
  <c r="Q89" i="94"/>
  <c r="Q102" i="94"/>
  <c r="Q118" i="94"/>
  <c r="Q103" i="94"/>
  <c r="Q111" i="94"/>
  <c r="Q127" i="94"/>
  <c r="Q135" i="94"/>
  <c r="Q68" i="94"/>
  <c r="Q82" i="94"/>
  <c r="Q92" i="94"/>
  <c r="Q96" i="94"/>
  <c r="Q109" i="94"/>
  <c r="Q121" i="94"/>
  <c r="Q131" i="94"/>
  <c r="Q133" i="94"/>
  <c r="Q157" i="94"/>
  <c r="Q146" i="94"/>
  <c r="Q150" i="94"/>
  <c r="Q154" i="94"/>
  <c r="Q130" i="94"/>
  <c r="Q132" i="94"/>
  <c r="Q145" i="94"/>
  <c r="Q160" i="94"/>
  <c r="Q181" i="94"/>
  <c r="Q161" i="94"/>
  <c r="Q148" i="94"/>
  <c r="Q152" i="94"/>
  <c r="Q167" i="94"/>
  <c r="Q163" i="94"/>
  <c r="Q185" i="94"/>
  <c r="Q189" i="94"/>
  <c r="Q166" i="94"/>
  <c r="Q176" i="94"/>
  <c r="Q180" i="94"/>
  <c r="Q184" i="94"/>
  <c r="Q188" i="94"/>
  <c r="Q175" i="94"/>
  <c r="Q179" i="94"/>
  <c r="Q183" i="94"/>
  <c r="Q187" i="94"/>
  <c r="P24" i="94"/>
  <c r="P28" i="94"/>
  <c r="P32" i="94"/>
  <c r="P36" i="94"/>
  <c r="P42" i="94"/>
  <c r="P46" i="94"/>
  <c r="P50" i="94"/>
  <c r="P82" i="94"/>
  <c r="P98" i="94"/>
  <c r="P23" i="94"/>
  <c r="P27" i="94"/>
  <c r="P31" i="94"/>
  <c r="P35" i="94"/>
  <c r="P41" i="94"/>
  <c r="P45" i="94"/>
  <c r="P49" i="94"/>
  <c r="P51" i="94"/>
  <c r="P60" i="94"/>
  <c r="P89" i="94"/>
  <c r="P78" i="94"/>
  <c r="P86" i="94"/>
  <c r="P59" i="94"/>
  <c r="P73" i="94"/>
  <c r="P85" i="94"/>
  <c r="P100" i="94"/>
  <c r="P104" i="94"/>
  <c r="P114" i="94"/>
  <c r="P125" i="94"/>
  <c r="P133" i="94"/>
  <c r="P136" i="94"/>
  <c r="P58" i="94"/>
  <c r="P62" i="94"/>
  <c r="P76" i="94"/>
  <c r="P80" i="94"/>
  <c r="P84" i="94"/>
  <c r="P93" i="94"/>
  <c r="P118" i="94"/>
  <c r="P121" i="94"/>
  <c r="P108" i="94"/>
  <c r="P110" i="94"/>
  <c r="P116" i="94"/>
  <c r="P132" i="94"/>
  <c r="P96" i="94"/>
  <c r="P117" i="94"/>
  <c r="P142" i="94"/>
  <c r="P150" i="94"/>
  <c r="P154" i="94"/>
  <c r="P143" i="94"/>
  <c r="P147" i="94"/>
  <c r="P161" i="94"/>
  <c r="P170" i="94"/>
  <c r="P174" i="94"/>
  <c r="P181" i="94"/>
  <c r="P188" i="94"/>
  <c r="P187" i="94"/>
  <c r="O45" i="94"/>
  <c r="O33" i="94"/>
  <c r="O35" i="94"/>
  <c r="O21" i="94"/>
  <c r="O24" i="94"/>
  <c r="O38" i="94"/>
  <c r="O39" i="94"/>
  <c r="O68" i="94"/>
  <c r="O77" i="94"/>
  <c r="O81" i="94"/>
  <c r="O27" i="94"/>
  <c r="O41" i="94"/>
  <c r="O31" i="94"/>
  <c r="O23" i="94"/>
  <c r="O62" i="94"/>
  <c r="O56" i="94"/>
  <c r="O75" i="94"/>
  <c r="O93" i="94"/>
  <c r="O109" i="94"/>
  <c r="O97" i="94"/>
  <c r="O70" i="94"/>
  <c r="O79" i="94"/>
  <c r="O83" i="94"/>
  <c r="O99" i="94"/>
  <c r="O57" i="94"/>
  <c r="O69" i="94"/>
  <c r="O76" i="94"/>
  <c r="O80" i="94"/>
  <c r="O84" i="94"/>
  <c r="O103" i="94"/>
  <c r="O111" i="94"/>
  <c r="O113" i="94"/>
  <c r="O106" i="94"/>
  <c r="O121" i="94"/>
  <c r="O132" i="94"/>
  <c r="O134" i="94"/>
  <c r="O155" i="94"/>
  <c r="O104" i="94"/>
  <c r="O117" i="94"/>
  <c r="O120" i="94"/>
  <c r="O128" i="94"/>
  <c r="O131" i="94"/>
  <c r="O135" i="94"/>
  <c r="O138" i="94"/>
  <c r="O143" i="94"/>
  <c r="O137" i="94"/>
  <c r="O147" i="94"/>
  <c r="O141" i="94"/>
  <c r="O151" i="94"/>
  <c r="O161" i="94"/>
  <c r="O133" i="94"/>
  <c r="O162" i="94"/>
  <c r="O166" i="94"/>
  <c r="O170" i="94"/>
  <c r="O176" i="94"/>
  <c r="O182" i="94"/>
  <c r="O180" i="94"/>
  <c r="O178" i="94"/>
  <c r="O184" i="94"/>
  <c r="O183" i="94"/>
  <c r="O168" i="94"/>
  <c r="N27" i="94"/>
  <c r="N47" i="94"/>
  <c r="N56" i="94"/>
  <c r="N35" i="94"/>
  <c r="N41" i="94"/>
  <c r="N23" i="94"/>
  <c r="N25" i="94"/>
  <c r="N29" i="94"/>
  <c r="N33" i="94"/>
  <c r="N43" i="94"/>
  <c r="N75" i="94"/>
  <c r="N79" i="94"/>
  <c r="N83" i="94"/>
  <c r="N28" i="94"/>
  <c r="N32" i="94"/>
  <c r="N36" i="94"/>
  <c r="N42" i="94"/>
  <c r="N44" i="94"/>
  <c r="N57" i="94"/>
  <c r="N61" i="94"/>
  <c r="N65" i="94"/>
  <c r="N69" i="94"/>
  <c r="N86" i="94"/>
  <c r="N53" i="94"/>
  <c r="N58" i="94"/>
  <c r="N60" i="94"/>
  <c r="N62" i="94"/>
  <c r="N66" i="94"/>
  <c r="N70" i="94"/>
  <c r="N77" i="94"/>
  <c r="N80" i="94"/>
  <c r="N81" i="94"/>
  <c r="N84" i="94"/>
  <c r="N91" i="94"/>
  <c r="N63" i="94"/>
  <c r="N76" i="94"/>
  <c r="N109" i="94"/>
  <c r="N92" i="94"/>
  <c r="N116" i="94"/>
  <c r="N98" i="94"/>
  <c r="N112" i="94"/>
  <c r="N130" i="94"/>
  <c r="N147" i="94"/>
  <c r="N148" i="94"/>
  <c r="N113" i="94"/>
  <c r="N115" i="94"/>
  <c r="N100" i="94"/>
  <c r="N104" i="94"/>
  <c r="N118" i="94"/>
  <c r="N162" i="94"/>
  <c r="N138" i="94"/>
  <c r="N123" i="94"/>
  <c r="N168" i="94"/>
  <c r="N152" i="94"/>
  <c r="N151" i="94"/>
  <c r="N155" i="94"/>
  <c r="N161" i="94"/>
  <c r="N165" i="94"/>
  <c r="N169" i="94"/>
  <c r="N180" i="94"/>
  <c r="N183" i="94"/>
  <c r="N188" i="94"/>
  <c r="N124" i="94"/>
  <c r="N128" i="94"/>
  <c r="N132" i="94"/>
  <c r="N146" i="94"/>
  <c r="N150" i="94"/>
  <c r="N154" i="94"/>
  <c r="N160" i="94"/>
  <c r="N166" i="94"/>
  <c r="N170" i="94"/>
  <c r="N174" i="94"/>
  <c r="N177" i="94"/>
  <c r="N181" i="94"/>
  <c r="N185" i="94"/>
  <c r="N189" i="94"/>
  <c r="M22" i="94"/>
  <c r="M26" i="94"/>
  <c r="M30" i="94"/>
  <c r="M34" i="94"/>
  <c r="M41" i="94"/>
  <c r="M45" i="94"/>
  <c r="M49" i="94"/>
  <c r="M60" i="94"/>
  <c r="M63" i="94"/>
  <c r="M25" i="94"/>
  <c r="M29" i="94"/>
  <c r="M33" i="94"/>
  <c r="M44" i="94"/>
  <c r="M48" i="94"/>
  <c r="M51" i="94"/>
  <c r="M55" i="94"/>
  <c r="M74" i="94"/>
  <c r="M78" i="94"/>
  <c r="M82" i="94"/>
  <c r="M35" i="94"/>
  <c r="M43" i="94"/>
  <c r="M47" i="94"/>
  <c r="M64" i="94"/>
  <c r="M68" i="94"/>
  <c r="M23" i="94"/>
  <c r="M27" i="94"/>
  <c r="M31" i="94"/>
  <c r="M36" i="94"/>
  <c r="M42" i="94"/>
  <c r="M46" i="94"/>
  <c r="M50" i="94"/>
  <c r="M72" i="94"/>
  <c r="M57" i="94"/>
  <c r="M61" i="94"/>
  <c r="M65" i="94"/>
  <c r="M69" i="94"/>
  <c r="M75" i="94"/>
  <c r="M79" i="94"/>
  <c r="M103" i="94"/>
  <c r="M97" i="94"/>
  <c r="M67" i="94"/>
  <c r="M73" i="94"/>
  <c r="M77" i="94"/>
  <c r="M81" i="94"/>
  <c r="M87" i="94"/>
  <c r="M113" i="94"/>
  <c r="M104" i="94"/>
  <c r="M110" i="94"/>
  <c r="M112" i="94"/>
  <c r="M115" i="94"/>
  <c r="M120" i="94"/>
  <c r="M135" i="94"/>
  <c r="M114" i="94"/>
  <c r="M127" i="94"/>
  <c r="M119" i="94"/>
  <c r="M117" i="94"/>
  <c r="M121" i="94"/>
  <c r="M128" i="94"/>
  <c r="M132" i="94"/>
  <c r="M144" i="94"/>
  <c r="M148" i="94"/>
  <c r="M157" i="94"/>
  <c r="M142" i="94"/>
  <c r="M130" i="94"/>
  <c r="M134" i="94"/>
  <c r="M143" i="94"/>
  <c r="M146" i="94"/>
  <c r="M147" i="94"/>
  <c r="M133" i="94"/>
  <c r="M152" i="94"/>
  <c r="M155" i="94"/>
  <c r="M149" i="94"/>
  <c r="M153" i="94"/>
  <c r="M159" i="94"/>
  <c r="M160" i="94"/>
  <c r="M163" i="94"/>
  <c r="M171" i="94"/>
  <c r="M182" i="94"/>
  <c r="M167" i="94"/>
  <c r="M186" i="94"/>
  <c r="M174" i="94"/>
  <c r="M181" i="94"/>
  <c r="M185" i="94"/>
  <c r="M189" i="94"/>
  <c r="M166" i="94"/>
  <c r="M170" i="94"/>
  <c r="M176" i="94"/>
  <c r="M184" i="94"/>
  <c r="M165" i="94"/>
  <c r="M169" i="94"/>
  <c r="M175" i="94"/>
  <c r="M179" i="94"/>
  <c r="M183" i="94"/>
  <c r="M187" i="94"/>
  <c r="L60" i="94"/>
  <c r="L31" i="94"/>
  <c r="L35" i="94"/>
  <c r="L53" i="94"/>
  <c r="L64" i="94"/>
  <c r="L65" i="94"/>
  <c r="L68" i="94"/>
  <c r="L165" i="94"/>
  <c r="L170" i="94"/>
  <c r="L21" i="94"/>
  <c r="L24" i="94"/>
  <c r="L28" i="94"/>
  <c r="L32" i="94"/>
  <c r="L36" i="94"/>
  <c r="L39" i="94"/>
  <c r="L83" i="94"/>
  <c r="L157" i="94"/>
  <c r="L45" i="94"/>
  <c r="L52" i="94"/>
  <c r="L55" i="94"/>
  <c r="L56" i="94"/>
  <c r="L58" i="94"/>
  <c r="L79" i="94"/>
  <c r="L87" i="94"/>
  <c r="L150" i="94"/>
  <c r="L49" i="94"/>
  <c r="L62" i="94"/>
  <c r="L75" i="94"/>
  <c r="L92" i="94"/>
  <c r="L96" i="94"/>
  <c r="L100" i="94"/>
  <c r="L104" i="94"/>
  <c r="L111" i="94"/>
  <c r="L115" i="94"/>
  <c r="L117" i="94"/>
  <c r="L118" i="94"/>
  <c r="L137" i="94"/>
  <c r="L78" i="94"/>
  <c r="L86" i="94"/>
  <c r="L133" i="94"/>
  <c r="L146" i="94"/>
  <c r="L154" i="94"/>
  <c r="L110" i="94"/>
  <c r="L129" i="94"/>
  <c r="L162" i="94"/>
  <c r="L164" i="94"/>
  <c r="L128" i="94"/>
  <c r="L132" i="94"/>
  <c r="L166" i="94"/>
  <c r="L179" i="94"/>
  <c r="L183" i="94"/>
  <c r="L187" i="94"/>
  <c r="L168" i="94"/>
  <c r="L169" i="94"/>
  <c r="L186" i="94"/>
  <c r="L172" i="94"/>
  <c r="L20" i="94"/>
  <c r="L171" i="94"/>
  <c r="K24" i="94"/>
  <c r="K50" i="94"/>
  <c r="K42" i="94"/>
  <c r="K36" i="94"/>
  <c r="K46" i="94"/>
  <c r="K23" i="94"/>
  <c r="K27" i="94"/>
  <c r="K31" i="94"/>
  <c r="K35" i="94"/>
  <c r="K63" i="94"/>
  <c r="K43" i="94"/>
  <c r="K47" i="94"/>
  <c r="K67" i="94"/>
  <c r="K70" i="94"/>
  <c r="K77" i="94"/>
  <c r="K85" i="94"/>
  <c r="K94" i="94"/>
  <c r="K26" i="94"/>
  <c r="K30" i="94"/>
  <c r="K34" i="94"/>
  <c r="K62" i="94"/>
  <c r="K72" i="94"/>
  <c r="K40" i="94"/>
  <c r="K44" i="94"/>
  <c r="K48" i="94"/>
  <c r="K52" i="94"/>
  <c r="K66" i="94"/>
  <c r="K73" i="94"/>
  <c r="K81" i="94"/>
  <c r="K84" i="94"/>
  <c r="K95" i="94"/>
  <c r="K104" i="94"/>
  <c r="K110" i="94"/>
  <c r="K91" i="94"/>
  <c r="K96" i="94"/>
  <c r="K102" i="94"/>
  <c r="K103" i="94"/>
  <c r="K131" i="94"/>
  <c r="K137" i="94"/>
  <c r="K146" i="94"/>
  <c r="K111" i="94"/>
  <c r="K115" i="94"/>
  <c r="K119" i="94"/>
  <c r="K128" i="94"/>
  <c r="K161" i="94"/>
  <c r="K60" i="94"/>
  <c r="K64" i="94"/>
  <c r="K68" i="94"/>
  <c r="K74" i="94"/>
  <c r="K78" i="94"/>
  <c r="K82" i="94"/>
  <c r="K86" i="94"/>
  <c r="K92" i="94"/>
  <c r="K152" i="94"/>
  <c r="K154" i="94"/>
  <c r="K155" i="94"/>
  <c r="K158" i="94"/>
  <c r="K134" i="94"/>
  <c r="K136" i="94"/>
  <c r="K138" i="94"/>
  <c r="K143" i="94"/>
  <c r="K147" i="94"/>
  <c r="K157" i="94"/>
  <c r="K169" i="94"/>
  <c r="K163" i="94"/>
  <c r="K164" i="94"/>
  <c r="K178" i="94"/>
  <c r="K174" i="94"/>
  <c r="K177" i="94"/>
  <c r="K189" i="94"/>
  <c r="J31" i="94"/>
  <c r="J35" i="94"/>
  <c r="J65" i="94"/>
  <c r="J68" i="94"/>
  <c r="J77" i="94"/>
  <c r="J81" i="94"/>
  <c r="J85" i="94"/>
  <c r="J22" i="94"/>
  <c r="J26" i="94"/>
  <c r="J36" i="94"/>
  <c r="J32" i="94"/>
  <c r="J41" i="94"/>
  <c r="J45" i="94"/>
  <c r="J49" i="94"/>
  <c r="J52" i="94"/>
  <c r="J61" i="94"/>
  <c r="J64" i="94"/>
  <c r="J69" i="94"/>
  <c r="J109" i="94"/>
  <c r="J115" i="94"/>
  <c r="J116" i="94"/>
  <c r="J124" i="94"/>
  <c r="J57" i="94"/>
  <c r="J91" i="94"/>
  <c r="J95" i="94"/>
  <c r="J98" i="94"/>
  <c r="J99" i="94"/>
  <c r="J102" i="94"/>
  <c r="J112" i="94"/>
  <c r="J90" i="94"/>
  <c r="J94" i="94"/>
  <c r="J107" i="94"/>
  <c r="J111" i="94"/>
  <c r="J117" i="94"/>
  <c r="J121" i="94"/>
  <c r="J53" i="94"/>
  <c r="J58" i="94"/>
  <c r="J62" i="94"/>
  <c r="J66" i="94"/>
  <c r="J70" i="94"/>
  <c r="J92" i="94"/>
  <c r="J96" i="94"/>
  <c r="J100" i="94"/>
  <c r="J113" i="94"/>
  <c r="J129" i="94"/>
  <c r="J133" i="94"/>
  <c r="J137" i="94"/>
  <c r="J106" i="94"/>
  <c r="J120" i="94"/>
  <c r="J145" i="94"/>
  <c r="J153" i="94"/>
  <c r="J119" i="94"/>
  <c r="J127" i="94"/>
  <c r="J131" i="94"/>
  <c r="J135" i="94"/>
  <c r="J142" i="94"/>
  <c r="J157" i="94"/>
  <c r="J103" i="94"/>
  <c r="J140" i="94"/>
  <c r="J149" i="94"/>
  <c r="J152" i="94"/>
  <c r="J175" i="94"/>
  <c r="J151" i="94"/>
  <c r="J179" i="94"/>
  <c r="J180" i="94"/>
  <c r="J187" i="94"/>
  <c r="J188" i="94"/>
  <c r="J150" i="94"/>
  <c r="J185" i="94"/>
  <c r="J189" i="94"/>
  <c r="J183" i="94"/>
  <c r="J174" i="94"/>
  <c r="I23" i="94"/>
  <c r="I27" i="94"/>
  <c r="I48" i="94"/>
  <c r="I34" i="94"/>
  <c r="I65" i="94"/>
  <c r="I80" i="94"/>
  <c r="I26" i="94"/>
  <c r="I40" i="94"/>
  <c r="I61" i="94"/>
  <c r="I69" i="94"/>
  <c r="I30" i="94"/>
  <c r="I55" i="94"/>
  <c r="I57" i="94"/>
  <c r="I79" i="94"/>
  <c r="I25" i="94"/>
  <c r="I44" i="94"/>
  <c r="I52" i="94"/>
  <c r="I81" i="94"/>
  <c r="I32" i="94"/>
  <c r="I42" i="94"/>
  <c r="I46" i="94"/>
  <c r="I50" i="94"/>
  <c r="I59" i="94"/>
  <c r="I63" i="94"/>
  <c r="I67" i="94"/>
  <c r="I73" i="94"/>
  <c r="I77" i="94"/>
  <c r="I83" i="94"/>
  <c r="I93" i="94"/>
  <c r="I101" i="94"/>
  <c r="I87" i="94"/>
  <c r="I97" i="94"/>
  <c r="I111" i="94"/>
  <c r="I89" i="94"/>
  <c r="I85" i="94"/>
  <c r="I91" i="94"/>
  <c r="I95" i="94"/>
  <c r="I99" i="94"/>
  <c r="I103" i="94"/>
  <c r="I109" i="94"/>
  <c r="I113" i="94"/>
  <c r="I120" i="94"/>
  <c r="I129" i="94"/>
  <c r="I135" i="94"/>
  <c r="I92" i="94"/>
  <c r="I119" i="94"/>
  <c r="I123" i="94"/>
  <c r="I128" i="94"/>
  <c r="I132" i="94"/>
  <c r="I136" i="94"/>
  <c r="I148" i="94"/>
  <c r="I158" i="94"/>
  <c r="I164" i="94"/>
  <c r="I172" i="94"/>
  <c r="I138" i="94"/>
  <c r="I144" i="94"/>
  <c r="I147" i="94"/>
  <c r="I152" i="94"/>
  <c r="I155" i="94"/>
  <c r="I162" i="94"/>
  <c r="I167" i="94"/>
  <c r="I157" i="94"/>
  <c r="I163" i="94"/>
  <c r="I145" i="94"/>
  <c r="I149" i="94"/>
  <c r="I153" i="94"/>
  <c r="I159" i="94"/>
  <c r="I165" i="94"/>
  <c r="I178" i="94"/>
  <c r="I186" i="94"/>
  <c r="I177" i="94"/>
  <c r="I182" i="94"/>
  <c r="I185" i="94"/>
  <c r="I168" i="94"/>
  <c r="I171" i="94"/>
  <c r="I169" i="94"/>
  <c r="I175" i="94"/>
  <c r="I179" i="94"/>
  <c r="I183" i="94"/>
  <c r="I187" i="94"/>
  <c r="G47" i="94"/>
  <c r="G24" i="94"/>
  <c r="G26" i="94"/>
  <c r="G28" i="94"/>
  <c r="G30" i="94"/>
  <c r="G32" i="94"/>
  <c r="G49" i="94"/>
  <c r="G22" i="94"/>
  <c r="G25" i="94"/>
  <c r="G29" i="94"/>
  <c r="G33" i="94"/>
  <c r="G34" i="94"/>
  <c r="G51" i="94"/>
  <c r="G55" i="94"/>
  <c r="G76" i="94"/>
  <c r="G64" i="94"/>
  <c r="G68" i="94"/>
  <c r="G23" i="94"/>
  <c r="G27" i="94"/>
  <c r="G31" i="94"/>
  <c r="G43" i="94"/>
  <c r="G56" i="94"/>
  <c r="G75" i="94"/>
  <c r="G38" i="94"/>
  <c r="G39" i="94"/>
  <c r="G60" i="94"/>
  <c r="G61" i="94"/>
  <c r="G65" i="94"/>
  <c r="G79" i="94"/>
  <c r="G83" i="94"/>
  <c r="G87" i="94"/>
  <c r="G96" i="94"/>
  <c r="G112" i="94"/>
  <c r="G90" i="94"/>
  <c r="G91" i="94"/>
  <c r="G104" i="94"/>
  <c r="G78" i="94"/>
  <c r="G82" i="94"/>
  <c r="G86" i="94"/>
  <c r="G92" i="94"/>
  <c r="G117" i="94"/>
  <c r="G129" i="94"/>
  <c r="G115" i="94"/>
  <c r="G116" i="94"/>
  <c r="G133" i="94"/>
  <c r="G142" i="94"/>
  <c r="G130" i="94"/>
  <c r="G134" i="94"/>
  <c r="G138" i="94"/>
  <c r="G144" i="94"/>
  <c r="G146" i="94"/>
  <c r="G149" i="94"/>
  <c r="G155" i="94"/>
  <c r="G161" i="94"/>
  <c r="G119" i="94"/>
  <c r="G137" i="94"/>
  <c r="G151" i="94"/>
  <c r="G159" i="94"/>
  <c r="G178" i="94"/>
  <c r="G145" i="94"/>
  <c r="G147" i="94"/>
  <c r="G164" i="94"/>
  <c r="G168" i="94"/>
  <c r="G172" i="94"/>
  <c r="G182" i="94"/>
  <c r="G183" i="94"/>
  <c r="G184" i="94"/>
  <c r="G186" i="94"/>
  <c r="G188" i="94"/>
  <c r="G177" i="94"/>
  <c r="G181" i="94"/>
  <c r="G185" i="94"/>
  <c r="G187" i="94"/>
  <c r="E19" i="94"/>
  <c r="V3" i="4" s="1"/>
  <c r="J12" i="9" s="1"/>
  <c r="J39" i="9" l="1"/>
  <c r="J37" i="9"/>
  <c r="K30" i="9"/>
  <c r="K28" i="9"/>
  <c r="K31" i="9"/>
  <c r="K37" i="9"/>
  <c r="K45" i="9"/>
  <c r="K38" i="9"/>
  <c r="K18" i="9"/>
  <c r="K16" i="9"/>
  <c r="K32" i="9"/>
  <c r="K21" i="9"/>
  <c r="K19" i="9"/>
  <c r="K36" i="9"/>
  <c r="K35" i="9"/>
  <c r="K43" i="9"/>
  <c r="K51" i="9"/>
  <c r="K14" i="9"/>
  <c r="K17" i="9"/>
  <c r="K15" i="9"/>
  <c r="K40" i="9"/>
  <c r="K42" i="9"/>
  <c r="K22" i="9"/>
  <c r="K20" i="9"/>
  <c r="K12"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AI183" i="94"/>
  <c r="P182" i="94"/>
  <c r="G180" i="94"/>
  <c r="J182" i="94"/>
  <c r="AJ176" i="94"/>
  <c r="AD176" i="94"/>
  <c r="AB180" i="94"/>
  <c r="O188" i="94"/>
  <c r="O179" i="94"/>
  <c r="P183" i="94"/>
  <c r="R178" i="94"/>
  <c r="AA179" i="94"/>
  <c r="AC179" i="94"/>
  <c r="AE176" i="94"/>
  <c r="AN184" i="94"/>
  <c r="U186" i="94"/>
  <c r="AG187" i="94"/>
  <c r="AB184" i="94"/>
  <c r="L182" i="94"/>
  <c r="L178" i="94"/>
  <c r="U176" i="94"/>
  <c r="AB186" i="94"/>
  <c r="AN185" i="94"/>
  <c r="AN181" i="94"/>
  <c r="AO188" i="94"/>
  <c r="AP178" i="94"/>
  <c r="O186" i="94"/>
  <c r="AA178" i="94"/>
  <c r="Q159" i="94"/>
  <c r="T167" i="94"/>
  <c r="AF161" i="94"/>
  <c r="AH161" i="94"/>
  <c r="AL168" i="94"/>
  <c r="AN166" i="94"/>
  <c r="AO162" i="94"/>
  <c r="AQ167" i="94"/>
  <c r="Y163" i="94"/>
  <c r="R160" i="94"/>
  <c r="AI165" i="94"/>
  <c r="G162" i="94"/>
  <c r="J169" i="94"/>
  <c r="J165" i="94"/>
  <c r="J161" i="94"/>
  <c r="K172" i="94"/>
  <c r="U161" i="94"/>
  <c r="AA160" i="94"/>
  <c r="AE171" i="94"/>
  <c r="AE163" i="94"/>
  <c r="AH172" i="94"/>
  <c r="AP172" i="94"/>
  <c r="AQ170" i="94"/>
  <c r="AQ160" i="94"/>
  <c r="AR167" i="94"/>
  <c r="AO172" i="94"/>
  <c r="AA172" i="94"/>
  <c r="T160" i="94"/>
  <c r="O172" i="94"/>
  <c r="K166" i="94"/>
  <c r="AE161" i="94"/>
  <c r="Z159" i="94"/>
  <c r="R164" i="94"/>
  <c r="AQ168" i="94"/>
  <c r="AH158" i="94"/>
  <c r="AA158" i="94"/>
  <c r="Q158" i="94"/>
  <c r="AO158" i="94"/>
  <c r="AQ158" i="94"/>
  <c r="AQ151" i="94"/>
  <c r="J154" i="94"/>
  <c r="Q155" i="94"/>
  <c r="Q147" i="94"/>
  <c r="AN155" i="94"/>
  <c r="P152" i="94"/>
  <c r="N142" i="94"/>
  <c r="X146" i="94"/>
  <c r="AC142" i="94"/>
  <c r="AD150" i="94"/>
  <c r="AE152" i="94"/>
  <c r="AG155" i="94"/>
  <c r="AO152" i="94"/>
  <c r="AQ142" i="94"/>
  <c r="AR149" i="94"/>
  <c r="U142" i="94"/>
  <c r="AJ153" i="94"/>
  <c r="V142" i="94"/>
  <c r="Y143" i="94"/>
  <c r="AG151" i="94"/>
  <c r="AM152" i="94"/>
  <c r="AM142" i="94"/>
  <c r="AL147" i="94"/>
  <c r="Y145" i="94"/>
  <c r="AF144" i="94"/>
  <c r="X141" i="94"/>
  <c r="AQ141" i="94"/>
  <c r="AM141" i="94"/>
  <c r="N141" i="94"/>
  <c r="W127" i="94"/>
  <c r="G127" i="94"/>
  <c r="I131" i="94"/>
  <c r="AA128" i="94"/>
  <c r="AE133" i="94"/>
  <c r="AF135" i="94"/>
  <c r="AF127" i="94"/>
  <c r="AI125" i="94"/>
  <c r="AJ131" i="94"/>
  <c r="AJ126" i="94"/>
  <c r="AK130" i="94"/>
  <c r="AM132" i="94"/>
  <c r="AP127" i="94"/>
  <c r="AR128" i="94"/>
  <c r="AR130" i="94"/>
  <c r="AL131" i="94"/>
  <c r="T130" i="94"/>
  <c r="P134" i="94"/>
  <c r="N127" i="94"/>
  <c r="G131" i="94"/>
  <c r="G125" i="94"/>
  <c r="G135" i="94"/>
  <c r="V129" i="94"/>
  <c r="W131" i="94"/>
  <c r="X125" i="94"/>
  <c r="AA137" i="94"/>
  <c r="AD138" i="94"/>
  <c r="AD130" i="94"/>
  <c r="AE125" i="94"/>
  <c r="AG130" i="94"/>
  <c r="AH134" i="94"/>
  <c r="AJ135" i="94"/>
  <c r="AJ136" i="94"/>
  <c r="AQ127" i="94"/>
  <c r="AR133" i="94"/>
  <c r="AL134" i="94"/>
  <c r="M131" i="94"/>
  <c r="AE138" i="94"/>
  <c r="AI127" i="94"/>
  <c r="AN135" i="94"/>
  <c r="AN131" i="94"/>
  <c r="AP135" i="94"/>
  <c r="AP126" i="94"/>
  <c r="AQ135" i="94"/>
  <c r="AE128" i="94"/>
  <c r="AA124" i="94"/>
  <c r="AG124" i="94"/>
  <c r="AC124" i="94"/>
  <c r="V114" i="94"/>
  <c r="V111" i="94"/>
  <c r="W116" i="94"/>
  <c r="W117" i="94"/>
  <c r="X121" i="94"/>
  <c r="AD110" i="94"/>
  <c r="AI121" i="94"/>
  <c r="AE121" i="94"/>
  <c r="AI119" i="94"/>
  <c r="Q108" i="94"/>
  <c r="V110" i="94"/>
  <c r="AB119" i="94"/>
  <c r="AI114" i="94"/>
  <c r="AI118" i="94"/>
  <c r="AN117" i="94"/>
  <c r="AR111" i="94"/>
  <c r="AG119" i="94"/>
  <c r="W111" i="94"/>
  <c r="AK112" i="94"/>
  <c r="AR107" i="94"/>
  <c r="V107" i="94"/>
  <c r="AC107" i="94"/>
  <c r="AI107" i="94"/>
  <c r="AP107" i="94"/>
  <c r="AK107" i="94"/>
  <c r="G107" i="94"/>
  <c r="Y98" i="94"/>
  <c r="AC100" i="94"/>
  <c r="N95" i="94"/>
  <c r="AB91" i="94"/>
  <c r="I100" i="94"/>
  <c r="L101" i="94"/>
  <c r="L93" i="94"/>
  <c r="R94" i="94"/>
  <c r="Z98" i="94"/>
  <c r="AF102" i="94"/>
  <c r="AL93" i="94"/>
  <c r="AR95" i="94"/>
  <c r="AR101" i="94"/>
  <c r="T97" i="94"/>
  <c r="L102" i="94"/>
  <c r="G100" i="94"/>
  <c r="J93" i="94"/>
  <c r="M101" i="94"/>
  <c r="R92" i="94"/>
  <c r="R91" i="94"/>
  <c r="U101" i="94"/>
  <c r="AA99" i="94"/>
  <c r="AA102" i="94"/>
  <c r="AD104" i="94"/>
  <c r="AF98" i="94"/>
  <c r="AJ100" i="94"/>
  <c r="AL100" i="94"/>
  <c r="AO99" i="94"/>
  <c r="AO103" i="94"/>
  <c r="AP102" i="94"/>
  <c r="AQ94" i="94"/>
  <c r="AL94" i="94"/>
  <c r="AC99" i="94"/>
  <c r="Q99" i="94"/>
  <c r="M98" i="94"/>
  <c r="AI94" i="94"/>
  <c r="AN90" i="94"/>
  <c r="Z90" i="94"/>
  <c r="Q90" i="94"/>
  <c r="L90" i="94"/>
  <c r="AI90" i="94"/>
  <c r="T90" i="94"/>
  <c r="AG90" i="94"/>
  <c r="M90" i="94"/>
  <c r="N85" i="94"/>
  <c r="P77" i="94"/>
  <c r="Q86" i="94"/>
  <c r="AA76" i="94"/>
  <c r="AF74" i="94"/>
  <c r="AA74" i="94"/>
  <c r="M83" i="94"/>
  <c r="AM74" i="94"/>
  <c r="T74" i="94"/>
  <c r="L76" i="94"/>
  <c r="G74" i="94"/>
  <c r="J75" i="94"/>
  <c r="S81" i="94"/>
  <c r="W82" i="94"/>
  <c r="AB81" i="94"/>
  <c r="AD81" i="94"/>
  <c r="AJ79" i="94"/>
  <c r="AQ76" i="94"/>
  <c r="AP81" i="94"/>
  <c r="AM85" i="94"/>
  <c r="AM76" i="94"/>
  <c r="M85" i="94"/>
  <c r="P81" i="94"/>
  <c r="Y76" i="94"/>
  <c r="Z75" i="94"/>
  <c r="AD85" i="94"/>
  <c r="AJ86" i="94"/>
  <c r="AK81" i="94"/>
  <c r="U85" i="94"/>
  <c r="AK84" i="94"/>
  <c r="AP79" i="94"/>
  <c r="O85" i="94"/>
  <c r="R73" i="94"/>
  <c r="AA73" i="94"/>
  <c r="AG73" i="94"/>
  <c r="AD73" i="94"/>
  <c r="AJ73" i="94"/>
  <c r="AL73" i="94"/>
  <c r="AM73" i="94"/>
  <c r="J60" i="94"/>
  <c r="O61" i="94"/>
  <c r="Q69" i="94"/>
  <c r="T70" i="94"/>
  <c r="AC70" i="94"/>
  <c r="AG62" i="94"/>
  <c r="AG66" i="94"/>
  <c r="AI57" i="94"/>
  <c r="AM63" i="94"/>
  <c r="AM59" i="94"/>
  <c r="U67" i="94"/>
  <c r="AR68" i="94"/>
  <c r="AD61" i="94"/>
  <c r="K57" i="94"/>
  <c r="AJ58" i="94"/>
  <c r="AJ61" i="94"/>
  <c r="S64" i="94"/>
  <c r="AC68" i="94"/>
  <c r="AH57" i="94"/>
  <c r="I64" i="94"/>
  <c r="R66" i="94"/>
  <c r="U64" i="94"/>
  <c r="AQ67" i="94"/>
  <c r="AQ64" i="94"/>
  <c r="AP67" i="94"/>
  <c r="AK69" i="94"/>
  <c r="AI63" i="94"/>
  <c r="I56" i="94"/>
  <c r="AM56" i="94"/>
  <c r="AP56" i="94"/>
  <c r="X50" i="94"/>
  <c r="X42" i="94"/>
  <c r="AD53" i="94"/>
  <c r="AD44" i="94"/>
  <c r="AM41" i="94"/>
  <c r="AP43" i="94"/>
  <c r="Q45" i="94"/>
  <c r="AD49" i="94"/>
  <c r="AD41" i="94"/>
  <c r="AL50" i="94"/>
  <c r="AP52" i="94"/>
  <c r="AR43" i="94"/>
  <c r="AO49" i="94"/>
  <c r="AD52" i="94"/>
  <c r="V41" i="94"/>
  <c r="U46" i="94"/>
  <c r="AL47" i="94"/>
  <c r="Q42" i="94"/>
  <c r="N52" i="94"/>
  <c r="AC42" i="94"/>
  <c r="AF40" i="94"/>
  <c r="AE39" i="94"/>
  <c r="AF24" i="94"/>
  <c r="AM34" i="94"/>
  <c r="N30" i="94"/>
  <c r="K28" i="94"/>
  <c r="AM25" i="94"/>
  <c r="AC33" i="94"/>
  <c r="T29" i="94"/>
  <c r="W28" i="94"/>
  <c r="M24" i="94"/>
  <c r="I31" i="94"/>
  <c r="U36" i="94"/>
  <c r="AR33" i="94"/>
  <c r="AE33" i="94"/>
  <c r="AB36" i="94"/>
  <c r="P29" i="94"/>
  <c r="J30" i="94"/>
  <c r="L29" i="94"/>
  <c r="R33" i="94"/>
  <c r="AR27" i="94"/>
  <c r="AQ26" i="94"/>
  <c r="N31" i="94"/>
  <c r="AJ24" i="94"/>
  <c r="AI32" i="94"/>
  <c r="O36" i="94"/>
  <c r="I22" i="94"/>
  <c r="Q22" i="94"/>
  <c r="G176" i="94"/>
  <c r="G59" i="94"/>
  <c r="P162" i="94"/>
  <c r="Q65" i="94"/>
  <c r="X82" i="94"/>
  <c r="Y57" i="94"/>
  <c r="AC46" i="94"/>
  <c r="AK131" i="94"/>
  <c r="AL164" i="94"/>
  <c r="AR50" i="94"/>
  <c r="AN186" i="94"/>
  <c r="AE109" i="94"/>
  <c r="AE80" i="94"/>
  <c r="AF47" i="94"/>
  <c r="AE132" i="94"/>
  <c r="AB114" i="94"/>
  <c r="AC25" i="94"/>
  <c r="AA168" i="94"/>
  <c r="Z169" i="94"/>
  <c r="Z84" i="94"/>
  <c r="X39" i="94"/>
  <c r="T119" i="94"/>
  <c r="P102" i="94"/>
  <c r="U45" i="94"/>
  <c r="U35" i="94"/>
  <c r="T52" i="94"/>
  <c r="P186" i="94"/>
  <c r="L41" i="94"/>
  <c r="M164" i="94"/>
  <c r="L67" i="94"/>
  <c r="Q165" i="94"/>
  <c r="P101" i="94"/>
  <c r="N50" i="94"/>
  <c r="M168" i="94"/>
  <c r="M91" i="94"/>
  <c r="M56" i="94"/>
  <c r="L141" i="94"/>
  <c r="G102" i="94"/>
  <c r="G98" i="94"/>
  <c r="G94" i="94"/>
  <c r="G171" i="94"/>
  <c r="J148" i="94"/>
  <c r="J125" i="94"/>
  <c r="J84" i="94"/>
  <c r="K118" i="94"/>
  <c r="L148" i="94"/>
  <c r="M151" i="94"/>
  <c r="M124" i="94"/>
  <c r="N164" i="94"/>
  <c r="N117" i="94"/>
  <c r="N82" i="94"/>
  <c r="N78" i="94"/>
  <c r="O159" i="94"/>
  <c r="O82" i="94"/>
  <c r="O78" i="94"/>
  <c r="O52" i="94"/>
  <c r="P70" i="94"/>
  <c r="P53" i="94"/>
  <c r="Q153" i="94"/>
  <c r="Q149" i="94"/>
  <c r="Q138" i="94"/>
  <c r="R90" i="94"/>
  <c r="R159" i="94"/>
  <c r="S138" i="94"/>
  <c r="S131" i="94"/>
  <c r="S44" i="94"/>
  <c r="S102" i="94"/>
  <c r="T177" i="94"/>
  <c r="U163" i="94"/>
  <c r="U94" i="94"/>
  <c r="U135" i="94"/>
  <c r="U118" i="94"/>
  <c r="U52" i="94"/>
  <c r="U43" i="94"/>
  <c r="V153" i="94"/>
  <c r="V149" i="94"/>
  <c r="V130" i="94"/>
  <c r="V90" i="94"/>
  <c r="V73" i="94"/>
  <c r="W160" i="94"/>
  <c r="W60" i="94"/>
  <c r="X124" i="94"/>
  <c r="X112" i="94"/>
  <c r="X97" i="94"/>
  <c r="Y93" i="94"/>
  <c r="Y97" i="94"/>
  <c r="Y34" i="94"/>
  <c r="Z138" i="94"/>
  <c r="Z61" i="94"/>
  <c r="AA121" i="94"/>
  <c r="AA185" i="94"/>
  <c r="AA108" i="94"/>
  <c r="AA53" i="94"/>
  <c r="AA49" i="94"/>
  <c r="AA45" i="94"/>
  <c r="AA41" i="94"/>
  <c r="AB168" i="94"/>
  <c r="AB97" i="94"/>
  <c r="AC168" i="94"/>
  <c r="AD135" i="94"/>
  <c r="AD131" i="94"/>
  <c r="AD127" i="94"/>
  <c r="AD109" i="94"/>
  <c r="AD86" i="94"/>
  <c r="AD82" i="94"/>
  <c r="AD78" i="94"/>
  <c r="AD74" i="94"/>
  <c r="AE77" i="94"/>
  <c r="AF170" i="94"/>
  <c r="AF145" i="94"/>
  <c r="AF128" i="94"/>
  <c r="AF96" i="94"/>
  <c r="AF138" i="94"/>
  <c r="AF134" i="94"/>
  <c r="AF130" i="94"/>
  <c r="AG148" i="94"/>
  <c r="AG58" i="94"/>
  <c r="AH168" i="94"/>
  <c r="AH151" i="94"/>
  <c r="AH93" i="94"/>
  <c r="AH53" i="94"/>
  <c r="AI149" i="94"/>
  <c r="AJ96" i="94"/>
  <c r="AK155" i="94"/>
  <c r="AK35" i="94"/>
  <c r="AM178" i="94"/>
  <c r="AM165" i="94"/>
  <c r="AM155" i="94"/>
  <c r="AM68" i="94"/>
  <c r="AM102" i="94"/>
  <c r="AN180" i="94"/>
  <c r="AN167" i="94"/>
  <c r="AN128" i="94"/>
  <c r="AN121" i="94"/>
  <c r="AN137" i="94"/>
  <c r="AO170" i="94"/>
  <c r="AP187" i="94"/>
  <c r="AP112" i="94"/>
  <c r="AP74" i="94"/>
  <c r="AP58" i="94"/>
  <c r="AP64" i="94"/>
  <c r="AQ154" i="94"/>
  <c r="AQ96" i="94"/>
  <c r="AQ28" i="94"/>
  <c r="AQ48" i="94"/>
  <c r="AQ40" i="94"/>
  <c r="AR176" i="94"/>
  <c r="AR166" i="94"/>
  <c r="AR151" i="94"/>
  <c r="AR155" i="94"/>
  <c r="AR70" i="94"/>
  <c r="AR59" i="94"/>
  <c r="AR53" i="94"/>
  <c r="AR48" i="94"/>
  <c r="AR40" i="94"/>
  <c r="AR119" i="94"/>
  <c r="AR75" i="94"/>
  <c r="AR28" i="94"/>
  <c r="AQ108" i="94"/>
  <c r="AQ80" i="94"/>
  <c r="AP176" i="94"/>
  <c r="AQ138" i="94"/>
  <c r="AM180" i="94"/>
  <c r="AO80" i="94"/>
  <c r="AN182" i="94"/>
  <c r="AM113" i="94"/>
  <c r="AM40" i="94"/>
  <c r="AO58" i="94"/>
  <c r="AM117" i="94"/>
  <c r="AL159" i="94"/>
  <c r="AL41" i="94"/>
  <c r="AL40" i="94"/>
  <c r="AJ154" i="94"/>
  <c r="AG60" i="94"/>
  <c r="AE178" i="94"/>
  <c r="AE131" i="94"/>
  <c r="AD58" i="94"/>
  <c r="AA187" i="94"/>
  <c r="AB133" i="94"/>
  <c r="AB24" i="94"/>
  <c r="AA93" i="94"/>
  <c r="AA87" i="94"/>
  <c r="AA31" i="94"/>
  <c r="Z142" i="94"/>
  <c r="Z114" i="94"/>
  <c r="Z96" i="94"/>
  <c r="Z92" i="94"/>
  <c r="W113" i="94"/>
  <c r="X25" i="94"/>
  <c r="T40" i="94"/>
  <c r="T115" i="94"/>
  <c r="Q51" i="94"/>
  <c r="P34" i="94"/>
  <c r="O167" i="94"/>
  <c r="L47" i="94"/>
  <c r="K32" i="94"/>
  <c r="O125" i="94"/>
  <c r="N102" i="94"/>
  <c r="N90" i="94"/>
  <c r="N40" i="94"/>
  <c r="G35" i="94"/>
  <c r="I141" i="94"/>
  <c r="J114" i="94"/>
  <c r="J50" i="94"/>
  <c r="K107" i="94"/>
  <c r="G163" i="94"/>
  <c r="I124" i="94"/>
  <c r="I86" i="94"/>
  <c r="I125" i="94"/>
  <c r="I78" i="94"/>
  <c r="I60" i="94"/>
  <c r="I47" i="94"/>
  <c r="I36" i="94"/>
  <c r="J97" i="94"/>
  <c r="J108" i="94"/>
  <c r="J76" i="94"/>
  <c r="J28" i="94"/>
  <c r="J25" i="94"/>
  <c r="K160" i="94"/>
  <c r="K112" i="94"/>
  <c r="K93" i="94"/>
  <c r="K61" i="94"/>
  <c r="K22" i="94"/>
  <c r="L185" i="94"/>
  <c r="L177" i="94"/>
  <c r="L74" i="94"/>
  <c r="L69" i="94"/>
  <c r="M188" i="94"/>
  <c r="M180" i="94"/>
  <c r="M145" i="94"/>
  <c r="N136" i="94"/>
  <c r="N158" i="94"/>
  <c r="N121" i="94"/>
  <c r="N144" i="94"/>
  <c r="N120" i="94"/>
  <c r="N67" i="94"/>
  <c r="N59" i="94"/>
  <c r="N48" i="94"/>
  <c r="N39" i="94"/>
  <c r="O65" i="94"/>
  <c r="O91" i="94"/>
  <c r="P159" i="94"/>
  <c r="P137" i="94"/>
  <c r="P146" i="94"/>
  <c r="P160" i="94"/>
  <c r="P149" i="94"/>
  <c r="P66" i="94"/>
  <c r="Q137" i="94"/>
  <c r="Q100" i="94"/>
  <c r="Q79" i="94"/>
  <c r="Q101" i="94"/>
  <c r="Q75" i="94"/>
  <c r="Q144" i="94"/>
  <c r="Q112" i="94"/>
  <c r="Q35" i="94"/>
  <c r="R188" i="94"/>
  <c r="R180" i="94"/>
  <c r="R186" i="94"/>
  <c r="R101" i="94"/>
  <c r="R62" i="94"/>
  <c r="S148" i="94"/>
  <c r="S141" i="94"/>
  <c r="S124" i="94"/>
  <c r="S135" i="94"/>
  <c r="S84" i="94"/>
  <c r="S58" i="94"/>
  <c r="T171" i="94"/>
  <c r="T172" i="94"/>
  <c r="T162" i="94"/>
  <c r="T155" i="94"/>
  <c r="T150" i="94"/>
  <c r="T131" i="94"/>
  <c r="U58" i="94"/>
  <c r="U49" i="94"/>
  <c r="V175" i="94"/>
  <c r="V176" i="94"/>
  <c r="V170" i="94"/>
  <c r="V162" i="94"/>
  <c r="W86" i="94"/>
  <c r="W58" i="94"/>
  <c r="X128" i="94"/>
  <c r="X104" i="94"/>
  <c r="Y138" i="94"/>
  <c r="Y130" i="94"/>
  <c r="Y62" i="94"/>
  <c r="Y51" i="94"/>
  <c r="Y43" i="94"/>
  <c r="Y48" i="94"/>
  <c r="Y27" i="94"/>
  <c r="Y44" i="94"/>
  <c r="Z94" i="94"/>
  <c r="Z108" i="94"/>
  <c r="Z64" i="94"/>
  <c r="Z56" i="94"/>
  <c r="Z48" i="94"/>
  <c r="Z79" i="94"/>
  <c r="AA180" i="94"/>
  <c r="AA146" i="94"/>
  <c r="AB182" i="94"/>
  <c r="AB130" i="94"/>
  <c r="AB111" i="94"/>
  <c r="AB135" i="94"/>
  <c r="AB92" i="94"/>
  <c r="AC183" i="94"/>
  <c r="AC158" i="94"/>
  <c r="AC131" i="94"/>
  <c r="AC125" i="94"/>
  <c r="AC118" i="94"/>
  <c r="AC44" i="94"/>
  <c r="AC73" i="94"/>
  <c r="AE180" i="94"/>
  <c r="AE82" i="94"/>
  <c r="AE143" i="94"/>
  <c r="AE57" i="94"/>
  <c r="AF182" i="94"/>
  <c r="AF132" i="94"/>
  <c r="AF23" i="94"/>
  <c r="AG189" i="94"/>
  <c r="AG163" i="94"/>
  <c r="AG114" i="94"/>
  <c r="AG76" i="94"/>
  <c r="AG70" i="94"/>
  <c r="AG49" i="94"/>
  <c r="AG22" i="94"/>
  <c r="AH183" i="94"/>
  <c r="AH167" i="94"/>
  <c r="AH164" i="94"/>
  <c r="AH127" i="94"/>
  <c r="AH124" i="94"/>
  <c r="AI184" i="94"/>
  <c r="AI152" i="94"/>
  <c r="AI177" i="94"/>
  <c r="AI162" i="94"/>
  <c r="AI49" i="94"/>
  <c r="AJ171" i="94"/>
  <c r="AJ148" i="94"/>
  <c r="AK164" i="94"/>
  <c r="AK143" i="94"/>
  <c r="AK159" i="94"/>
  <c r="AK76" i="94"/>
  <c r="AK45" i="94"/>
  <c r="AL178" i="94"/>
  <c r="AL128" i="94"/>
  <c r="AL124" i="94"/>
  <c r="AL97" i="94"/>
  <c r="AM151" i="94"/>
  <c r="AM64" i="94"/>
  <c r="AM83" i="94"/>
  <c r="AM47" i="94"/>
  <c r="AM98" i="94"/>
  <c r="AN159" i="94"/>
  <c r="AN118" i="94"/>
  <c r="AN82" i="94"/>
  <c r="AN91" i="94"/>
  <c r="AO187" i="94"/>
  <c r="AO138" i="94"/>
  <c r="AO120" i="94"/>
  <c r="AO77" i="94"/>
  <c r="AO98" i="94"/>
  <c r="AO67" i="94"/>
  <c r="AO41" i="94"/>
  <c r="AP175" i="94"/>
  <c r="AP165" i="94"/>
  <c r="AP152" i="94"/>
  <c r="AP117" i="94"/>
  <c r="AP104" i="94"/>
  <c r="AP99" i="94"/>
  <c r="AP86" i="94"/>
  <c r="AP80" i="94"/>
  <c r="AP76" i="94"/>
  <c r="AP45" i="94"/>
  <c r="AP22" i="94"/>
  <c r="AQ155" i="94"/>
  <c r="AQ147" i="94"/>
  <c r="AQ134" i="94"/>
  <c r="AQ130" i="94"/>
  <c r="AQ126" i="94"/>
  <c r="AQ115" i="94"/>
  <c r="AQ92" i="94"/>
  <c r="AQ131" i="94"/>
  <c r="AQ60" i="94"/>
  <c r="AQ30" i="94"/>
  <c r="AQ27" i="94"/>
  <c r="AR171" i="94"/>
  <c r="AR165" i="94"/>
  <c r="AR179" i="94"/>
  <c r="AR66" i="94"/>
  <c r="AR99" i="94"/>
  <c r="AR91" i="94"/>
  <c r="AR78" i="94"/>
  <c r="AR82" i="94"/>
  <c r="AR56" i="94"/>
  <c r="AR45" i="94"/>
  <c r="AR23" i="94"/>
  <c r="AR145" i="94"/>
  <c r="AR158" i="94"/>
  <c r="AR96" i="94"/>
  <c r="AR36" i="94"/>
  <c r="AR92" i="94"/>
  <c r="AR69" i="94"/>
  <c r="AQ41" i="94"/>
  <c r="AP32" i="94"/>
  <c r="AP115" i="94"/>
  <c r="AO186" i="94"/>
  <c r="AO53" i="94"/>
  <c r="AN67" i="94"/>
  <c r="AN42" i="94"/>
  <c r="AN179" i="94"/>
  <c r="AO61" i="94"/>
  <c r="AM163" i="94"/>
  <c r="AL35" i="94"/>
  <c r="AJ150" i="94"/>
  <c r="AJ98" i="94"/>
  <c r="AJ108" i="94"/>
  <c r="AG68" i="94"/>
  <c r="AG86" i="94"/>
  <c r="AF87" i="94"/>
  <c r="AB176" i="94"/>
  <c r="Y104" i="94"/>
  <c r="Y96" i="94"/>
  <c r="X29" i="94"/>
  <c r="U73" i="94"/>
  <c r="T126" i="94"/>
  <c r="T104" i="94"/>
  <c r="T47" i="94"/>
  <c r="T30" i="94"/>
  <c r="R148" i="94"/>
  <c r="R161" i="94"/>
  <c r="N159" i="94"/>
  <c r="L99" i="94"/>
  <c r="L80" i="94"/>
  <c r="L46" i="94"/>
  <c r="G41" i="94"/>
  <c r="I51" i="94"/>
  <c r="J186" i="94"/>
  <c r="J184" i="94"/>
  <c r="G95" i="94"/>
  <c r="G46" i="94"/>
  <c r="I82" i="94"/>
  <c r="I74" i="94"/>
  <c r="I43" i="94"/>
  <c r="I121" i="94"/>
  <c r="I75" i="94"/>
  <c r="I39" i="94"/>
  <c r="J86" i="94"/>
  <c r="J78" i="94"/>
  <c r="K149" i="94"/>
  <c r="K132" i="94"/>
  <c r="L159" i="94"/>
  <c r="L73" i="94"/>
  <c r="L125" i="94"/>
  <c r="M40" i="94"/>
  <c r="N96" i="94"/>
  <c r="N73" i="94"/>
  <c r="N68" i="94"/>
  <c r="N64" i="94"/>
  <c r="N93" i="94"/>
  <c r="O96" i="94"/>
  <c r="O49" i="94"/>
  <c r="O44" i="94"/>
  <c r="P180" i="94"/>
  <c r="Q126" i="94"/>
  <c r="Q117" i="94"/>
  <c r="Q78" i="94"/>
  <c r="Q83" i="94"/>
  <c r="R163" i="94"/>
  <c r="R171" i="94"/>
  <c r="R182" i="94"/>
  <c r="R112" i="94"/>
  <c r="R85" i="94"/>
  <c r="S176" i="94"/>
  <c r="S128" i="94"/>
  <c r="S77" i="94"/>
  <c r="S45" i="94"/>
  <c r="T185" i="94"/>
  <c r="U170" i="94"/>
  <c r="U164" i="94"/>
  <c r="U133" i="94"/>
  <c r="U110" i="94"/>
  <c r="U119" i="94"/>
  <c r="U115" i="94"/>
  <c r="U111" i="94"/>
  <c r="U42" i="94"/>
  <c r="U40" i="94"/>
  <c r="V84" i="94"/>
  <c r="W169" i="94"/>
  <c r="W120" i="94"/>
  <c r="W87" i="94"/>
  <c r="W67" i="94"/>
  <c r="X149" i="94"/>
  <c r="X117" i="94"/>
  <c r="X158" i="94"/>
  <c r="Y124" i="94"/>
  <c r="Y154" i="94"/>
  <c r="Y125" i="94"/>
  <c r="Y33" i="94"/>
  <c r="Z177" i="94"/>
  <c r="Z22" i="94"/>
  <c r="Z23" i="94"/>
  <c r="AA36" i="94"/>
  <c r="AB126" i="94"/>
  <c r="AB100" i="94"/>
  <c r="AB96" i="94"/>
  <c r="AB93" i="94"/>
  <c r="AB56" i="94"/>
  <c r="AC41" i="94"/>
  <c r="AD172" i="94"/>
  <c r="AD154" i="94"/>
  <c r="AD92" i="94"/>
  <c r="AD70" i="94"/>
  <c r="AD23" i="94"/>
  <c r="AE184" i="94"/>
  <c r="AE126" i="94"/>
  <c r="AE108" i="94"/>
  <c r="AE34" i="94"/>
  <c r="AE52" i="94"/>
  <c r="AF70" i="94"/>
  <c r="AF73" i="94"/>
  <c r="AG152" i="94"/>
  <c r="AG135" i="94"/>
  <c r="AG125" i="94"/>
  <c r="AG128" i="94"/>
  <c r="AG69" i="94"/>
  <c r="AH163" i="94"/>
  <c r="AH170" i="94"/>
  <c r="AH115" i="94"/>
  <c r="AH141" i="94"/>
  <c r="AI148" i="94"/>
  <c r="AI79" i="94"/>
  <c r="AI104" i="94"/>
  <c r="AJ185" i="94"/>
  <c r="AJ158" i="94"/>
  <c r="AJ155" i="94"/>
  <c r="AJ82" i="94"/>
  <c r="AJ60" i="94"/>
  <c r="AJ121" i="94"/>
  <c r="AK158" i="94"/>
  <c r="AK147" i="94"/>
  <c r="AK40" i="94"/>
  <c r="AK33" i="94"/>
  <c r="AK39" i="94"/>
  <c r="AK26" i="94"/>
  <c r="AL163" i="94"/>
  <c r="AL92" i="94"/>
  <c r="AM60" i="94"/>
  <c r="AM79" i="94"/>
  <c r="AM23" i="94"/>
  <c r="AN158" i="94"/>
  <c r="AO147" i="94"/>
  <c r="AO145" i="94"/>
  <c r="AO104" i="94"/>
  <c r="AO110" i="94"/>
  <c r="AO63" i="94"/>
  <c r="AO25" i="94"/>
  <c r="AP185" i="94"/>
  <c r="AP171" i="94"/>
  <c r="AP163" i="94"/>
  <c r="AP148" i="94"/>
  <c r="AP144" i="94"/>
  <c r="AP131" i="94"/>
  <c r="AP113" i="94"/>
  <c r="AP147" i="94"/>
  <c r="AP68" i="94"/>
  <c r="AP49" i="94"/>
  <c r="AP34" i="94"/>
  <c r="AP42" i="94"/>
  <c r="AQ181" i="94"/>
  <c r="AQ146" i="94"/>
  <c r="AQ114" i="94"/>
  <c r="AQ116" i="94"/>
  <c r="AQ163" i="94"/>
  <c r="AQ111" i="94"/>
  <c r="AQ56" i="94"/>
  <c r="AQ78" i="94"/>
  <c r="AQ57" i="94"/>
  <c r="AQ53" i="94"/>
  <c r="AQ44" i="94"/>
  <c r="AQ104" i="94"/>
  <c r="AR172" i="94"/>
  <c r="AR159" i="94"/>
  <c r="AR169" i="94"/>
  <c r="AR170" i="94"/>
  <c r="AR146" i="94"/>
  <c r="AR131" i="94"/>
  <c r="AR116" i="94"/>
  <c r="AR132" i="94"/>
  <c r="AR94" i="94"/>
  <c r="AR80" i="94"/>
  <c r="AR62" i="94"/>
  <c r="AR114" i="94"/>
  <c r="AR110" i="94"/>
  <c r="AR63" i="94"/>
  <c r="AR22" i="94"/>
  <c r="AR52" i="94"/>
  <c r="AR44" i="94"/>
  <c r="AR49" i="94"/>
  <c r="AR35" i="94"/>
  <c r="AR148" i="94"/>
  <c r="AR86" i="94"/>
  <c r="AR51" i="94"/>
  <c r="AQ98" i="94"/>
  <c r="AO164" i="94"/>
  <c r="AP101" i="94"/>
  <c r="AO85" i="94"/>
  <c r="AN102" i="94"/>
  <c r="AN94" i="94"/>
  <c r="AM30" i="94"/>
  <c r="AM121" i="94"/>
  <c r="AM120" i="94"/>
  <c r="AM116" i="94"/>
  <c r="AM53" i="94"/>
  <c r="AL162" i="94"/>
  <c r="AL66" i="94"/>
  <c r="AL53" i="94"/>
  <c r="AK119" i="94"/>
  <c r="AI73" i="94"/>
  <c r="AJ170" i="94"/>
  <c r="AJ166" i="94"/>
  <c r="AG56" i="94"/>
  <c r="AC95" i="94"/>
  <c r="AF101" i="94"/>
  <c r="AE90" i="94"/>
  <c r="AB28" i="94"/>
  <c r="W62" i="94"/>
  <c r="X33" i="94"/>
  <c r="T134" i="94"/>
  <c r="U81" i="94"/>
  <c r="U51" i="94"/>
  <c r="T65" i="94"/>
  <c r="M108" i="94"/>
  <c r="N134" i="94"/>
  <c r="P178" i="94"/>
  <c r="Q24" i="94"/>
  <c r="L50" i="94"/>
  <c r="M107" i="94"/>
  <c r="M94" i="94"/>
  <c r="L130" i="94"/>
  <c r="K188" i="94"/>
  <c r="AR177" i="94"/>
  <c r="AR186" i="94"/>
  <c r="AR182" i="94"/>
  <c r="AR178" i="94"/>
  <c r="AR180" i="94"/>
  <c r="AR154" i="94"/>
  <c r="AR160" i="94"/>
  <c r="AR98" i="94"/>
  <c r="AR84" i="94"/>
  <c r="AR112" i="94"/>
  <c r="AR108" i="94"/>
  <c r="AR57" i="94"/>
  <c r="AR126" i="94"/>
  <c r="AR73" i="94"/>
  <c r="AR34" i="94"/>
  <c r="AR185" i="94"/>
  <c r="AR184" i="94"/>
  <c r="AR188" i="94"/>
  <c r="AR138" i="94"/>
  <c r="AR141" i="94"/>
  <c r="AR76" i="94"/>
  <c r="AR67" i="94"/>
  <c r="AR58" i="94"/>
  <c r="AR41" i="94"/>
  <c r="AR26" i="94"/>
  <c r="AR189" i="94"/>
  <c r="AR168" i="94"/>
  <c r="AR164" i="94"/>
  <c r="AR150" i="94"/>
  <c r="AR175" i="94"/>
  <c r="AR127" i="94"/>
  <c r="AR135" i="94"/>
  <c r="AR120" i="94"/>
  <c r="AR85" i="94"/>
  <c r="AR77" i="94"/>
  <c r="AR60" i="94"/>
  <c r="AR30" i="94"/>
  <c r="AQ186" i="94"/>
  <c r="AQ132" i="94"/>
  <c r="AQ128" i="94"/>
  <c r="AQ39" i="94"/>
  <c r="AQ33" i="94"/>
  <c r="AQ61" i="94"/>
  <c r="AQ187" i="94"/>
  <c r="AQ183" i="94"/>
  <c r="AQ179" i="94"/>
  <c r="AQ175" i="94"/>
  <c r="AQ159" i="94"/>
  <c r="AQ184" i="94"/>
  <c r="AQ110" i="94"/>
  <c r="AQ125" i="94"/>
  <c r="AQ85" i="94"/>
  <c r="AQ36" i="94"/>
  <c r="AQ178" i="94"/>
  <c r="AQ153" i="94"/>
  <c r="AQ149" i="94"/>
  <c r="AQ129" i="94"/>
  <c r="AQ136" i="94"/>
  <c r="AQ81" i="94"/>
  <c r="AQ77" i="94"/>
  <c r="AQ176" i="94"/>
  <c r="AQ65" i="94"/>
  <c r="AQ52" i="94"/>
  <c r="AQ32" i="94"/>
  <c r="AQ189" i="94"/>
  <c r="AQ188" i="94"/>
  <c r="AQ180" i="94"/>
  <c r="AQ137" i="94"/>
  <c r="AQ133" i="94"/>
  <c r="AQ121" i="94"/>
  <c r="AQ117" i="94"/>
  <c r="AQ113" i="94"/>
  <c r="AQ161" i="94"/>
  <c r="AQ124" i="94"/>
  <c r="AQ109" i="94"/>
  <c r="AQ107" i="94"/>
  <c r="AQ73" i="94"/>
  <c r="AQ23" i="94"/>
  <c r="AP182" i="94"/>
  <c r="AP169" i="94"/>
  <c r="AP137" i="94"/>
  <c r="AP129" i="94"/>
  <c r="AP133" i="94"/>
  <c r="AP92" i="94"/>
  <c r="AP130" i="94"/>
  <c r="AP118" i="94"/>
  <c r="AP95" i="94"/>
  <c r="AP85" i="94"/>
  <c r="AP48" i="94"/>
  <c r="AP63" i="94"/>
  <c r="AP155" i="94"/>
  <c r="AP150" i="94"/>
  <c r="AP146" i="94"/>
  <c r="AP142" i="94"/>
  <c r="AP91" i="94"/>
  <c r="AP46" i="94"/>
  <c r="AP186" i="94"/>
  <c r="AP145" i="94"/>
  <c r="AP149" i="94"/>
  <c r="AP59" i="94"/>
  <c r="AP158" i="94"/>
  <c r="AP136" i="94"/>
  <c r="AP141" i="94"/>
  <c r="AP125" i="94"/>
  <c r="AP134" i="94"/>
  <c r="AP84" i="94"/>
  <c r="AO176" i="94"/>
  <c r="AO117" i="94"/>
  <c r="AO121" i="94"/>
  <c r="AO86" i="94"/>
  <c r="AO78" i="94"/>
  <c r="AO42" i="94"/>
  <c r="AO28" i="94"/>
  <c r="AO64" i="94"/>
  <c r="AO51" i="94"/>
  <c r="AO46" i="94"/>
  <c r="AO31" i="94"/>
  <c r="AO56" i="94"/>
  <c r="AO184" i="94"/>
  <c r="AO148" i="94"/>
  <c r="AO114" i="94"/>
  <c r="AO124" i="94"/>
  <c r="AO70" i="94"/>
  <c r="AO87" i="94"/>
  <c r="AO50" i="94"/>
  <c r="AO32" i="94"/>
  <c r="AO24" i="94"/>
  <c r="AO66" i="94"/>
  <c r="AO23" i="94"/>
  <c r="AO180" i="94"/>
  <c r="AO177" i="94"/>
  <c r="AO171" i="94"/>
  <c r="AO144" i="94"/>
  <c r="AO136" i="94"/>
  <c r="AO132" i="94"/>
  <c r="AO143" i="94"/>
  <c r="AO109" i="94"/>
  <c r="AO100" i="94"/>
  <c r="AO92" i="94"/>
  <c r="AO101" i="94"/>
  <c r="AO97" i="94"/>
  <c r="AO93" i="94"/>
  <c r="AO81" i="94"/>
  <c r="AO113" i="94"/>
  <c r="AO90" i="94"/>
  <c r="AO125" i="94"/>
  <c r="AO128" i="94"/>
  <c r="AO73" i="94"/>
  <c r="AO27" i="94"/>
  <c r="AN176" i="94"/>
  <c r="AN129" i="94"/>
  <c r="AN77" i="94"/>
  <c r="AN125" i="94"/>
  <c r="AN113" i="94"/>
  <c r="AN188" i="94"/>
  <c r="AN152" i="94"/>
  <c r="AN144" i="94"/>
  <c r="AN143" i="94"/>
  <c r="AN189" i="94"/>
  <c r="AN109" i="94"/>
  <c r="AN96" i="94"/>
  <c r="AN92" i="94"/>
  <c r="AN68" i="94"/>
  <c r="AN64" i="94"/>
  <c r="AN60" i="94"/>
  <c r="AN177" i="94"/>
  <c r="AN104" i="94"/>
  <c r="AN86" i="94"/>
  <c r="AN171" i="94"/>
  <c r="AN148" i="94"/>
  <c r="AN142" i="94"/>
  <c r="AN79" i="94"/>
  <c r="AN75" i="94"/>
  <c r="AN56" i="94"/>
  <c r="AN51" i="94"/>
  <c r="AN47" i="94"/>
  <c r="AN43" i="94"/>
  <c r="AM161" i="94"/>
  <c r="AM110" i="94"/>
  <c r="AM95" i="94"/>
  <c r="AM91" i="94"/>
  <c r="AM118" i="94"/>
  <c r="AM69" i="94"/>
  <c r="AM158" i="94"/>
  <c r="AM129" i="94"/>
  <c r="AM148" i="94"/>
  <c r="AM111" i="94"/>
  <c r="AM107" i="94"/>
  <c r="AM75" i="94"/>
  <c r="AM61" i="94"/>
  <c r="AM65" i="94"/>
  <c r="AM84" i="94"/>
  <c r="AM46" i="94"/>
  <c r="AM24" i="94"/>
  <c r="AM186" i="94"/>
  <c r="AM147" i="94"/>
  <c r="AM133" i="94"/>
  <c r="AM144" i="94"/>
  <c r="AM115" i="94"/>
  <c r="AM114" i="94"/>
  <c r="AM137" i="94"/>
  <c r="AM101" i="94"/>
  <c r="AM51" i="94"/>
  <c r="AM50" i="94"/>
  <c r="AM42" i="94"/>
  <c r="AM182" i="94"/>
  <c r="AM175" i="94"/>
  <c r="AM143" i="94"/>
  <c r="AM125" i="94"/>
  <c r="AM119" i="94"/>
  <c r="AM57" i="94"/>
  <c r="AM32" i="94"/>
  <c r="AL175" i="94"/>
  <c r="AL149" i="94"/>
  <c r="AL145" i="94"/>
  <c r="AL141" i="94"/>
  <c r="AL117" i="94"/>
  <c r="AL113" i="94"/>
  <c r="AL109" i="94"/>
  <c r="AL98" i="94"/>
  <c r="AL46" i="94"/>
  <c r="AL33" i="94"/>
  <c r="AL56" i="94"/>
  <c r="AL167" i="94"/>
  <c r="AL172" i="94"/>
  <c r="AL150" i="94"/>
  <c r="AL151" i="94"/>
  <c r="AL96" i="94"/>
  <c r="AL42" i="94"/>
  <c r="AL43" i="94"/>
  <c r="AL36" i="94"/>
  <c r="AL182" i="94"/>
  <c r="AL160" i="94"/>
  <c r="AL146" i="94"/>
  <c r="AL135" i="94"/>
  <c r="AL121" i="94"/>
  <c r="AL107" i="94"/>
  <c r="AK150" i="94"/>
  <c r="AK124" i="94"/>
  <c r="AK134" i="94"/>
  <c r="AK100" i="94"/>
  <c r="AK92" i="94"/>
  <c r="AK186" i="94"/>
  <c r="AK172" i="94"/>
  <c r="AK162" i="94"/>
  <c r="AK154" i="94"/>
  <c r="AK135" i="94"/>
  <c r="AK138" i="94"/>
  <c r="AK117" i="94"/>
  <c r="AK31" i="94"/>
  <c r="AK49" i="94"/>
  <c r="AK48" i="94"/>
  <c r="AK177" i="94"/>
  <c r="AK182" i="94"/>
  <c r="AK165" i="94"/>
  <c r="AK152" i="94"/>
  <c r="AK148" i="94"/>
  <c r="AK144" i="94"/>
  <c r="AK80" i="94"/>
  <c r="AK66" i="94"/>
  <c r="AK121" i="94"/>
  <c r="AK104" i="94"/>
  <c r="AK96" i="94"/>
  <c r="AK41" i="94"/>
  <c r="AK83" i="94"/>
  <c r="AK70" i="94"/>
  <c r="AK23" i="94"/>
  <c r="AK57" i="94"/>
  <c r="AK62" i="94"/>
  <c r="AK175" i="94"/>
  <c r="AK170" i="94"/>
  <c r="AK166" i="94"/>
  <c r="AK168" i="94"/>
  <c r="AK120" i="94"/>
  <c r="AK146" i="94"/>
  <c r="AK141" i="94"/>
  <c r="AK127" i="94"/>
  <c r="AK85" i="94"/>
  <c r="AK142" i="94"/>
  <c r="AK53" i="94"/>
  <c r="AK91" i="94"/>
  <c r="AK58" i="94"/>
  <c r="AK126" i="94"/>
  <c r="AK109" i="94"/>
  <c r="AK30" i="94"/>
  <c r="AK22" i="94"/>
  <c r="AJ147" i="94"/>
  <c r="AJ141" i="94"/>
  <c r="AJ103" i="94"/>
  <c r="AJ137" i="94"/>
  <c r="AJ124" i="94"/>
  <c r="AJ68" i="94"/>
  <c r="AJ31" i="94"/>
  <c r="AJ182" i="94"/>
  <c r="AJ175" i="94"/>
  <c r="AJ168" i="94"/>
  <c r="AJ160" i="94"/>
  <c r="AJ134" i="94"/>
  <c r="AJ128" i="94"/>
  <c r="AJ120" i="94"/>
  <c r="AJ41" i="94"/>
  <c r="AJ65" i="94"/>
  <c r="AJ45" i="94"/>
  <c r="AJ178" i="94"/>
  <c r="AJ186" i="94"/>
  <c r="AJ161" i="94"/>
  <c r="AJ151" i="94"/>
  <c r="AJ143" i="94"/>
  <c r="AJ127" i="94"/>
  <c r="AJ107" i="94"/>
  <c r="AJ162" i="94"/>
  <c r="AJ130" i="94"/>
  <c r="AJ109" i="94"/>
  <c r="AJ159" i="94"/>
  <c r="AJ56" i="94"/>
  <c r="AJ64" i="94"/>
  <c r="AJ116" i="94"/>
  <c r="AJ172" i="94"/>
  <c r="AJ163" i="94"/>
  <c r="AJ144" i="94"/>
  <c r="AJ133" i="94"/>
  <c r="AJ138" i="94"/>
  <c r="AJ67" i="94"/>
  <c r="AJ142" i="94"/>
  <c r="AJ23" i="94"/>
  <c r="AI171" i="94"/>
  <c r="AI181" i="94"/>
  <c r="AI96" i="94"/>
  <c r="AI23" i="94"/>
  <c r="AI130" i="94"/>
  <c r="AI84" i="94"/>
  <c r="AI185" i="94"/>
  <c r="AI189" i="94"/>
  <c r="AI124" i="94"/>
  <c r="AI117" i="94"/>
  <c r="AI110" i="94"/>
  <c r="AI34" i="94"/>
  <c r="AI135" i="94"/>
  <c r="AI131" i="94"/>
  <c r="AI41" i="94"/>
  <c r="AI176" i="94"/>
  <c r="AI113" i="94"/>
  <c r="AI95" i="94"/>
  <c r="AI65" i="94"/>
  <c r="AI48" i="94"/>
  <c r="AI91" i="94"/>
  <c r="AI58" i="94"/>
  <c r="AI76" i="94"/>
  <c r="AI101" i="94"/>
  <c r="AI188" i="94"/>
  <c r="AI170" i="94"/>
  <c r="AI158" i="94"/>
  <c r="AI138" i="94"/>
  <c r="AI167" i="94"/>
  <c r="AI109" i="94"/>
  <c r="AI61" i="94"/>
  <c r="AI44" i="94"/>
  <c r="AI26" i="94"/>
  <c r="AI134" i="94"/>
  <c r="AI92" i="94"/>
  <c r="AI141" i="94"/>
  <c r="AI66" i="94"/>
  <c r="AI35" i="94"/>
  <c r="AH187" i="94"/>
  <c r="AH179" i="94"/>
  <c r="AH142" i="94"/>
  <c r="AH120" i="94"/>
  <c r="AH116" i="94"/>
  <c r="AH112" i="94"/>
  <c r="AH108" i="94"/>
  <c r="AH121" i="94"/>
  <c r="AH101" i="94"/>
  <c r="AH83" i="94"/>
  <c r="AH114" i="94"/>
  <c r="AH92" i="94"/>
  <c r="AH79" i="94"/>
  <c r="AH66" i="94"/>
  <c r="AH181" i="94"/>
  <c r="AH154" i="94"/>
  <c r="AH180" i="94"/>
  <c r="AH166" i="94"/>
  <c r="AH135" i="94"/>
  <c r="AH107" i="94"/>
  <c r="AH147" i="94"/>
  <c r="AH96" i="94"/>
  <c r="AH75" i="94"/>
  <c r="AH87" i="94"/>
  <c r="AH76" i="94"/>
  <c r="AH70" i="94"/>
  <c r="AH153" i="94"/>
  <c r="AH97" i="94"/>
  <c r="AH131" i="94"/>
  <c r="AH143" i="94"/>
  <c r="AH118" i="94"/>
  <c r="AH110" i="94"/>
  <c r="AH90" i="94"/>
  <c r="AH84" i="94"/>
  <c r="AH58" i="94"/>
  <c r="AH171" i="94"/>
  <c r="AH165" i="94"/>
  <c r="AH177" i="94"/>
  <c r="AH49" i="94"/>
  <c r="AH56" i="94"/>
  <c r="AH62" i="94"/>
  <c r="AG166" i="94"/>
  <c r="AG182" i="94"/>
  <c r="AG150" i="94"/>
  <c r="AG141" i="94"/>
  <c r="AG138" i="94"/>
  <c r="AG131" i="94"/>
  <c r="AG115" i="94"/>
  <c r="AG145" i="94"/>
  <c r="AG87" i="94"/>
  <c r="AG110" i="94"/>
  <c r="AG82" i="94"/>
  <c r="AG80" i="94"/>
  <c r="AG65" i="94"/>
  <c r="AG39" i="94"/>
  <c r="AG167" i="94"/>
  <c r="AG144" i="94"/>
  <c r="AG111" i="94"/>
  <c r="AG107" i="94"/>
  <c r="AG126" i="94"/>
  <c r="AG116" i="94"/>
  <c r="AG134" i="94"/>
  <c r="AG92" i="94"/>
  <c r="AG96" i="94"/>
  <c r="AG83" i="94"/>
  <c r="AG100" i="94"/>
  <c r="AG52" i="94"/>
  <c r="AG104" i="94"/>
  <c r="AG79" i="94"/>
  <c r="AG61" i="94"/>
  <c r="AG43" i="94"/>
  <c r="AG158" i="94"/>
  <c r="AG159" i="94"/>
  <c r="AG153" i="94"/>
  <c r="AG149" i="94"/>
  <c r="AG127" i="94"/>
  <c r="AG101" i="94"/>
  <c r="AG93" i="94"/>
  <c r="AG121" i="94"/>
  <c r="AG108" i="94"/>
  <c r="AG120" i="94"/>
  <c r="AG112" i="94"/>
  <c r="AG33" i="94"/>
  <c r="AG29" i="94"/>
  <c r="AG75" i="94"/>
  <c r="AG57" i="94"/>
  <c r="AG50" i="94"/>
  <c r="AF184" i="94"/>
  <c r="AF166" i="94"/>
  <c r="AF154" i="94"/>
  <c r="AF185" i="94"/>
  <c r="AF163" i="94"/>
  <c r="AF146" i="94"/>
  <c r="AF107" i="94"/>
  <c r="AF136" i="94"/>
  <c r="AF100" i="94"/>
  <c r="AF141" i="94"/>
  <c r="AF114" i="94"/>
  <c r="AF90" i="94"/>
  <c r="AF85" i="94"/>
  <c r="AF62" i="94"/>
  <c r="AF53" i="94"/>
  <c r="AF76" i="94"/>
  <c r="AF36" i="94"/>
  <c r="AF180" i="94"/>
  <c r="AF167" i="94"/>
  <c r="AF153" i="94"/>
  <c r="AF104" i="94"/>
  <c r="AF125" i="94"/>
  <c r="AF66" i="94"/>
  <c r="AF31" i="94"/>
  <c r="AF28" i="94"/>
  <c r="AF58" i="94"/>
  <c r="AF150" i="94"/>
  <c r="AF91" i="94"/>
  <c r="AF126" i="94"/>
  <c r="AF45" i="94"/>
  <c r="AF176" i="94"/>
  <c r="AF177" i="94"/>
  <c r="AF181" i="94"/>
  <c r="AF171" i="94"/>
  <c r="AF160" i="94"/>
  <c r="AF137" i="94"/>
  <c r="AF129" i="94"/>
  <c r="AF142" i="94"/>
  <c r="AF118" i="94"/>
  <c r="AF110" i="94"/>
  <c r="AF35" i="94"/>
  <c r="AF81" i="94"/>
  <c r="AF49" i="94"/>
  <c r="AF41" i="94"/>
  <c r="AF33" i="94"/>
  <c r="AF34" i="94"/>
  <c r="AE168" i="94"/>
  <c r="AE134" i="94"/>
  <c r="AE130" i="94"/>
  <c r="AE144" i="94"/>
  <c r="AE107" i="94"/>
  <c r="AE78" i="94"/>
  <c r="AE85" i="94"/>
  <c r="AE99" i="94"/>
  <c r="AE100" i="94"/>
  <c r="AE40" i="94"/>
  <c r="AE48" i="94"/>
  <c r="AE69" i="94"/>
  <c r="AE61" i="94"/>
  <c r="AE56" i="94"/>
  <c r="AE148" i="94"/>
  <c r="AE119" i="94"/>
  <c r="AE147" i="94"/>
  <c r="AE151" i="94"/>
  <c r="AE112" i="94"/>
  <c r="AE81" i="94"/>
  <c r="AE158" i="94"/>
  <c r="AE93" i="94"/>
  <c r="AE47" i="94"/>
  <c r="AE102" i="94"/>
  <c r="AE22" i="94"/>
  <c r="AE155" i="94"/>
  <c r="AE175" i="94"/>
  <c r="AE115" i="94"/>
  <c r="AE30" i="94"/>
  <c r="AE65" i="94"/>
  <c r="AE44" i="94"/>
  <c r="AE187" i="94"/>
  <c r="AE170" i="94"/>
  <c r="AE162" i="94"/>
  <c r="AE73" i="94"/>
  <c r="AE43" i="94"/>
  <c r="AE111" i="94"/>
  <c r="AE96" i="94"/>
  <c r="AD155" i="94"/>
  <c r="AD166" i="94"/>
  <c r="AD93" i="94"/>
  <c r="AD168" i="94"/>
  <c r="AD163" i="94"/>
  <c r="AD114" i="94"/>
  <c r="AD133" i="94"/>
  <c r="AD84" i="94"/>
  <c r="AD56" i="94"/>
  <c r="AD125" i="94"/>
  <c r="AD167" i="94"/>
  <c r="AD146" i="94"/>
  <c r="AD147" i="94"/>
  <c r="AD101" i="94"/>
  <c r="AD118" i="94"/>
  <c r="AD137" i="94"/>
  <c r="AD129" i="94"/>
  <c r="AD100" i="94"/>
  <c r="AD107" i="94"/>
  <c r="AD76" i="94"/>
  <c r="AD40" i="94"/>
  <c r="AD59" i="94"/>
  <c r="AD178" i="94"/>
  <c r="AD151" i="94"/>
  <c r="AD124" i="94"/>
  <c r="AD148" i="94"/>
  <c r="AD120" i="94"/>
  <c r="AD116" i="94"/>
  <c r="AD113" i="94"/>
  <c r="AD108" i="94"/>
  <c r="AD39" i="94"/>
  <c r="AD80" i="94"/>
  <c r="AD67" i="94"/>
  <c r="AD63" i="94"/>
  <c r="AD96" i="94"/>
  <c r="AD35" i="94"/>
  <c r="AD31" i="94"/>
  <c r="AD27" i="94"/>
  <c r="AC188" i="94"/>
  <c r="AC172" i="94"/>
  <c r="AC155" i="94"/>
  <c r="AC141" i="94"/>
  <c r="AC121" i="94"/>
  <c r="AC135" i="94"/>
  <c r="AC92" i="94"/>
  <c r="AC104" i="94"/>
  <c r="AC64" i="94"/>
  <c r="AC146" i="94"/>
  <c r="AC40" i="94"/>
  <c r="AC61" i="94"/>
  <c r="AC49" i="94"/>
  <c r="AC162" i="94"/>
  <c r="AC81" i="94"/>
  <c r="AC48" i="94"/>
  <c r="AC171" i="94"/>
  <c r="AC163" i="94"/>
  <c r="AC147" i="94"/>
  <c r="AC127" i="94"/>
  <c r="AC154" i="94"/>
  <c r="AC150" i="94"/>
  <c r="AC96" i="94"/>
  <c r="AC86" i="94"/>
  <c r="AC57" i="94"/>
  <c r="AC58" i="94"/>
  <c r="AC27" i="94"/>
  <c r="AC75" i="94"/>
  <c r="AC52" i="94"/>
  <c r="AC151" i="94"/>
  <c r="AC167" i="94"/>
  <c r="AC109" i="94"/>
  <c r="AC110" i="94"/>
  <c r="AC23" i="94"/>
  <c r="AC77" i="94"/>
  <c r="AB145" i="94"/>
  <c r="AB120" i="94"/>
  <c r="AB141" i="94"/>
  <c r="AB116" i="94"/>
  <c r="AB107" i="94"/>
  <c r="AB82" i="94"/>
  <c r="AB57" i="94"/>
  <c r="AB175" i="94"/>
  <c r="AB154" i="94"/>
  <c r="AB150" i="94"/>
  <c r="AB146" i="94"/>
  <c r="AB142" i="94"/>
  <c r="AB160" i="94"/>
  <c r="AB143" i="94"/>
  <c r="AB112" i="94"/>
  <c r="AB131" i="94"/>
  <c r="AB86" i="94"/>
  <c r="AB40" i="94"/>
  <c r="AB73" i="94"/>
  <c r="AB172" i="94"/>
  <c r="AB179" i="94"/>
  <c r="AB108" i="94"/>
  <c r="AB159" i="94"/>
  <c r="AB78" i="94"/>
  <c r="AB66" i="94"/>
  <c r="AB62" i="94"/>
  <c r="AB67" i="94"/>
  <c r="AB51" i="94"/>
  <c r="AB149" i="94"/>
  <c r="AB90" i="94"/>
  <c r="AB61" i="94"/>
  <c r="AB74" i="94"/>
  <c r="AB45" i="94"/>
  <c r="AB65" i="94"/>
  <c r="AA170" i="94"/>
  <c r="AA188" i="94"/>
  <c r="AA132" i="94"/>
  <c r="AA129" i="94"/>
  <c r="AA143" i="94"/>
  <c r="AA80" i="94"/>
  <c r="AA57" i="94"/>
  <c r="AA86" i="94"/>
  <c r="AA166" i="94"/>
  <c r="AA125" i="94"/>
  <c r="AA169" i="94"/>
  <c r="AA112" i="94"/>
  <c r="AA103" i="94"/>
  <c r="AA77" i="94"/>
  <c r="AA44" i="94"/>
  <c r="AA184" i="94"/>
  <c r="AA150" i="94"/>
  <c r="AA145" i="94"/>
  <c r="AA159" i="94"/>
  <c r="AA107" i="94"/>
  <c r="AA84" i="94"/>
  <c r="AA62" i="94"/>
  <c r="AA85" i="94"/>
  <c r="AA176" i="94"/>
  <c r="AA154" i="94"/>
  <c r="AA119" i="94"/>
  <c r="AA115" i="94"/>
  <c r="AA141" i="94"/>
  <c r="AA183" i="94"/>
  <c r="AA70" i="94"/>
  <c r="AA66" i="94"/>
  <c r="Z167" i="94"/>
  <c r="Z181" i="94"/>
  <c r="Z151" i="94"/>
  <c r="Z93" i="94"/>
  <c r="Z83" i="94"/>
  <c r="Z185" i="94"/>
  <c r="Z97" i="94"/>
  <c r="Z78" i="94"/>
  <c r="Z27" i="94"/>
  <c r="Z171" i="94"/>
  <c r="Z166" i="94"/>
  <c r="Z176" i="94"/>
  <c r="Z147" i="94"/>
  <c r="Z170" i="94"/>
  <c r="Z161" i="94"/>
  <c r="Z127" i="94"/>
  <c r="Z150" i="94"/>
  <c r="Z126" i="94"/>
  <c r="Z101" i="94"/>
  <c r="Z52" i="94"/>
  <c r="Z137" i="94"/>
  <c r="Z124" i="94"/>
  <c r="Z57" i="94"/>
  <c r="Z117" i="94"/>
  <c r="Z69" i="94"/>
  <c r="Z35" i="94"/>
  <c r="Z154" i="94"/>
  <c r="Z99" i="94"/>
  <c r="Z130" i="94"/>
  <c r="Z121" i="94"/>
  <c r="Z41" i="94"/>
  <c r="Z31" i="94"/>
  <c r="Z189" i="94"/>
  <c r="Z82" i="94"/>
  <c r="Z45" i="94"/>
  <c r="Z32" i="94"/>
  <c r="Z160" i="94"/>
  <c r="Z143" i="94"/>
  <c r="Z131" i="94"/>
  <c r="Z134" i="94"/>
  <c r="Z141" i="94"/>
  <c r="Z86" i="94"/>
  <c r="Z73" i="94"/>
  <c r="Z74" i="94"/>
  <c r="Z42" i="94"/>
  <c r="Z24" i="94"/>
  <c r="Y175" i="94"/>
  <c r="Y176" i="94"/>
  <c r="Y158" i="94"/>
  <c r="Y151" i="94"/>
  <c r="Y101" i="94"/>
  <c r="Y83" i="94"/>
  <c r="Y56" i="94"/>
  <c r="Y47" i="94"/>
  <c r="Y142" i="94"/>
  <c r="Y102" i="94"/>
  <c r="Y29" i="94"/>
  <c r="Y46" i="94"/>
  <c r="Y23" i="94"/>
  <c r="Y59" i="94"/>
  <c r="Y42" i="94"/>
  <c r="Y179" i="94"/>
  <c r="Y164" i="94"/>
  <c r="Y117" i="94"/>
  <c r="Y109" i="94"/>
  <c r="Y69" i="94"/>
  <c r="Y75" i="94"/>
  <c r="Y65" i="94"/>
  <c r="Y147" i="94"/>
  <c r="Y183" i="94"/>
  <c r="Y187" i="94"/>
  <c r="Y155" i="94"/>
  <c r="Y152" i="94"/>
  <c r="Y107" i="94"/>
  <c r="Y79" i="94"/>
  <c r="Y90" i="94"/>
  <c r="Y39" i="94"/>
  <c r="Y150" i="94"/>
  <c r="Y31" i="94"/>
  <c r="Y28" i="94"/>
  <c r="Y170" i="94"/>
  <c r="Y165" i="94"/>
  <c r="Y153" i="94"/>
  <c r="Y134" i="94"/>
  <c r="Y126" i="94"/>
  <c r="Y121" i="94"/>
  <c r="Y113" i="94"/>
  <c r="Y87" i="94"/>
  <c r="Y70" i="94"/>
  <c r="Y94" i="94"/>
  <c r="Y61" i="94"/>
  <c r="Y50" i="94"/>
  <c r="Y146" i="94"/>
  <c r="X132" i="94"/>
  <c r="X176" i="94"/>
  <c r="X113" i="94"/>
  <c r="X92" i="94"/>
  <c r="X103" i="94"/>
  <c r="X75" i="94"/>
  <c r="X63" i="94"/>
  <c r="X86" i="94"/>
  <c r="X76" i="94"/>
  <c r="X69" i="94"/>
  <c r="X24" i="94"/>
  <c r="X181" i="94"/>
  <c r="X167" i="94"/>
  <c r="X171" i="94"/>
  <c r="X142" i="94"/>
  <c r="X120" i="94"/>
  <c r="X99" i="94"/>
  <c r="X83" i="94"/>
  <c r="X46" i="94"/>
  <c r="X177" i="94"/>
  <c r="X184" i="94"/>
  <c r="X188" i="94"/>
  <c r="X136" i="94"/>
  <c r="X116" i="94"/>
  <c r="X162" i="94"/>
  <c r="X95" i="94"/>
  <c r="X145" i="94"/>
  <c r="X87" i="94"/>
  <c r="X79" i="94"/>
  <c r="X35" i="94"/>
  <c r="X31" i="94"/>
  <c r="X27" i="94"/>
  <c r="X23" i="94"/>
  <c r="W119" i="94"/>
  <c r="W94" i="94"/>
  <c r="W107" i="94"/>
  <c r="W163" i="94"/>
  <c r="W187" i="94"/>
  <c r="W179" i="94"/>
  <c r="W136" i="94"/>
  <c r="W132" i="94"/>
  <c r="W128" i="94"/>
  <c r="W90" i="94"/>
  <c r="W138" i="94"/>
  <c r="W130" i="94"/>
  <c r="W57" i="94"/>
  <c r="W40" i="94"/>
  <c r="W23" i="94"/>
  <c r="W183" i="94"/>
  <c r="W166" i="94"/>
  <c r="W108" i="94"/>
  <c r="W102" i="94"/>
  <c r="W79" i="94"/>
  <c r="W98" i="94"/>
  <c r="W115" i="94"/>
  <c r="W74" i="94"/>
  <c r="W78" i="94"/>
  <c r="W176" i="94"/>
  <c r="W180" i="94"/>
  <c r="W170" i="94"/>
  <c r="W153" i="94"/>
  <c r="W145" i="94"/>
  <c r="W165" i="94"/>
  <c r="W142" i="94"/>
  <c r="W112" i="94"/>
  <c r="W171" i="94"/>
  <c r="W159" i="94"/>
  <c r="W141" i="94"/>
  <c r="W125" i="94"/>
  <c r="W83" i="94"/>
  <c r="W134" i="94"/>
  <c r="W126" i="94"/>
  <c r="W69" i="94"/>
  <c r="W114" i="94"/>
  <c r="W75" i="94"/>
  <c r="W63" i="94"/>
  <c r="V187" i="94"/>
  <c r="V119" i="94"/>
  <c r="V184" i="94"/>
  <c r="V158" i="94"/>
  <c r="V144" i="94"/>
  <c r="V138" i="94"/>
  <c r="V125" i="94"/>
  <c r="V126" i="94"/>
  <c r="V115" i="94"/>
  <c r="V104" i="94"/>
  <c r="V100" i="94"/>
  <c r="V96" i="94"/>
  <c r="V95" i="94"/>
  <c r="V67" i="94"/>
  <c r="V134" i="94"/>
  <c r="V131" i="94"/>
  <c r="V77" i="94"/>
  <c r="V166" i="94"/>
  <c r="V159" i="94"/>
  <c r="V118" i="94"/>
  <c r="V85" i="94"/>
  <c r="V116" i="94"/>
  <c r="V103" i="94"/>
  <c r="V183" i="94"/>
  <c r="V179" i="94"/>
  <c r="V145" i="94"/>
  <c r="V99" i="94"/>
  <c r="V91" i="94"/>
  <c r="V63" i="94"/>
  <c r="V81" i="94"/>
  <c r="U153" i="94"/>
  <c r="U132" i="94"/>
  <c r="U86" i="94"/>
  <c r="U124" i="94"/>
  <c r="U97" i="94"/>
  <c r="U75" i="94"/>
  <c r="U149" i="94"/>
  <c r="U82" i="94"/>
  <c r="U177" i="94"/>
  <c r="U181" i="94"/>
  <c r="U137" i="94"/>
  <c r="U144" i="94"/>
  <c r="U155" i="94"/>
  <c r="U121" i="94"/>
  <c r="U125" i="94"/>
  <c r="U103" i="94"/>
  <c r="U99" i="94"/>
  <c r="U117" i="94"/>
  <c r="U113" i="94"/>
  <c r="U65" i="94"/>
  <c r="U61" i="94"/>
  <c r="U57" i="94"/>
  <c r="U39" i="94"/>
  <c r="U56" i="94"/>
  <c r="U69" i="94"/>
  <c r="U171" i="94"/>
  <c r="U184" i="94"/>
  <c r="U188" i="94"/>
  <c r="U138" i="94"/>
  <c r="U128" i="94"/>
  <c r="U93" i="94"/>
  <c r="U79" i="94"/>
  <c r="U60" i="94"/>
  <c r="U47" i="94"/>
  <c r="U32" i="94"/>
  <c r="U28" i="94"/>
  <c r="U24" i="94"/>
  <c r="U22" i="94"/>
  <c r="U165" i="94"/>
  <c r="U154" i="94"/>
  <c r="U150" i="94"/>
  <c r="U166" i="94"/>
  <c r="U167" i="94"/>
  <c r="U145" i="94"/>
  <c r="U109" i="94"/>
  <c r="U91" i="94"/>
  <c r="U160" i="94"/>
  <c r="T163" i="94"/>
  <c r="T151" i="94"/>
  <c r="T175" i="94"/>
  <c r="T120" i="94"/>
  <c r="T116" i="94"/>
  <c r="T112" i="94"/>
  <c r="T127" i="94"/>
  <c r="T141" i="94"/>
  <c r="T80" i="94"/>
  <c r="T87" i="94"/>
  <c r="T79" i="94"/>
  <c r="T178" i="94"/>
  <c r="T154" i="94"/>
  <c r="T145" i="94"/>
  <c r="T144" i="94"/>
  <c r="T102" i="94"/>
  <c r="T108" i="94"/>
  <c r="T103" i="94"/>
  <c r="T23" i="94"/>
  <c r="T99" i="94"/>
  <c r="T91" i="94"/>
  <c r="T84" i="94"/>
  <c r="T76" i="94"/>
  <c r="T83" i="94"/>
  <c r="T75" i="94"/>
  <c r="T73" i="94"/>
  <c r="T182" i="94"/>
  <c r="T168" i="94"/>
  <c r="T135" i="94"/>
  <c r="S152" i="94"/>
  <c r="S144" i="94"/>
  <c r="S117" i="94"/>
  <c r="S85" i="94"/>
  <c r="S73" i="94"/>
  <c r="S80" i="94"/>
  <c r="S67" i="94"/>
  <c r="S35" i="94"/>
  <c r="S27" i="94"/>
  <c r="S116" i="94"/>
  <c r="S96" i="94"/>
  <c r="S177" i="94"/>
  <c r="S53" i="94"/>
  <c r="S159" i="94"/>
  <c r="S155" i="94"/>
  <c r="S57" i="94"/>
  <c r="S143" i="94"/>
  <c r="S147" i="94"/>
  <c r="S132" i="94"/>
  <c r="S151" i="94"/>
  <c r="S103" i="94"/>
  <c r="S109" i="94"/>
  <c r="S76" i="94"/>
  <c r="S91" i="94"/>
  <c r="S52" i="94"/>
  <c r="S161" i="94"/>
  <c r="S121" i="94"/>
  <c r="S41" i="94"/>
  <c r="S189" i="94"/>
  <c r="S113" i="94"/>
  <c r="S158" i="94"/>
  <c r="S112" i="94"/>
  <c r="S23" i="94"/>
  <c r="S100" i="94"/>
  <c r="S92" i="94"/>
  <c r="S31" i="94"/>
  <c r="S48" i="94"/>
  <c r="S61" i="94"/>
  <c r="R167" i="94"/>
  <c r="R138" i="94"/>
  <c r="R130" i="94"/>
  <c r="R124" i="94"/>
  <c r="R53" i="94"/>
  <c r="R49" i="94"/>
  <c r="R45" i="94"/>
  <c r="R41" i="94"/>
  <c r="R40" i="94"/>
  <c r="R79" i="94"/>
  <c r="R22" i="94"/>
  <c r="R177" i="94"/>
  <c r="R176" i="94"/>
  <c r="R184" i="94"/>
  <c r="R162" i="94"/>
  <c r="R141" i="94"/>
  <c r="R175" i="94"/>
  <c r="R134" i="94"/>
  <c r="R120" i="94"/>
  <c r="R107" i="94"/>
  <c r="R153" i="94"/>
  <c r="R145" i="94"/>
  <c r="R29" i="94"/>
  <c r="R25" i="94"/>
  <c r="R83" i="94"/>
  <c r="R80" i="94"/>
  <c r="R181" i="94"/>
  <c r="R135" i="94"/>
  <c r="R131" i="94"/>
  <c r="R127" i="94"/>
  <c r="R126" i="94"/>
  <c r="R58" i="94"/>
  <c r="R39" i="94"/>
  <c r="R36" i="94"/>
  <c r="R104" i="94"/>
  <c r="R57" i="94"/>
  <c r="R48" i="94"/>
  <c r="R103" i="94"/>
  <c r="R185" i="94"/>
  <c r="R179" i="94"/>
  <c r="R111" i="94"/>
  <c r="R149" i="94"/>
  <c r="R81" i="94"/>
  <c r="R77" i="94"/>
  <c r="R44" i="94"/>
  <c r="R75" i="94"/>
  <c r="R84" i="94"/>
  <c r="R76" i="94"/>
  <c r="Q125" i="94"/>
  <c r="Q171" i="94"/>
  <c r="Q151" i="94"/>
  <c r="Q141" i="94"/>
  <c r="Q113" i="94"/>
  <c r="Q136" i="94"/>
  <c r="Q120" i="94"/>
  <c r="Q116" i="94"/>
  <c r="Q31" i="94"/>
  <c r="Q97" i="94"/>
  <c r="Q52" i="94"/>
  <c r="Q60" i="94"/>
  <c r="Q57" i="94"/>
  <c r="Q34" i="94"/>
  <c r="Q26" i="94"/>
  <c r="Q41" i="94"/>
  <c r="Q170" i="94"/>
  <c r="Q128" i="94"/>
  <c r="Q124" i="94"/>
  <c r="Q110" i="94"/>
  <c r="Q93" i="94"/>
  <c r="Q87" i="94"/>
  <c r="Q40" i="94"/>
  <c r="Q48" i="94"/>
  <c r="Q177" i="94"/>
  <c r="Q162" i="94"/>
  <c r="Q134" i="94"/>
  <c r="Q107" i="94"/>
  <c r="Q74" i="94"/>
  <c r="Q23" i="94"/>
  <c r="Q64" i="94"/>
  <c r="Q30" i="94"/>
  <c r="P169" i="94"/>
  <c r="P176" i="94"/>
  <c r="P184" i="94"/>
  <c r="P166" i="94"/>
  <c r="P153" i="94"/>
  <c r="P120" i="94"/>
  <c r="P92" i="94"/>
  <c r="P135" i="94"/>
  <c r="P127" i="94"/>
  <c r="P131" i="94"/>
  <c r="P67" i="94"/>
  <c r="P56" i="94"/>
  <c r="P165" i="94"/>
  <c r="P175" i="94"/>
  <c r="P172" i="94"/>
  <c r="P158" i="94"/>
  <c r="P145" i="94"/>
  <c r="P113" i="94"/>
  <c r="P95" i="94"/>
  <c r="P91" i="94"/>
  <c r="P109" i="94"/>
  <c r="P99" i="94"/>
  <c r="P90" i="94"/>
  <c r="P74" i="94"/>
  <c r="P179" i="94"/>
  <c r="P168" i="94"/>
  <c r="P164" i="94"/>
  <c r="P141" i="94"/>
  <c r="P103" i="94"/>
  <c r="P124" i="94"/>
  <c r="P128" i="94"/>
  <c r="P94" i="94"/>
  <c r="P63" i="94"/>
  <c r="P52" i="94"/>
  <c r="O187" i="94"/>
  <c r="O136" i="94"/>
  <c r="O126" i="94"/>
  <c r="O119" i="94"/>
  <c r="O102" i="94"/>
  <c r="O92" i="94"/>
  <c r="O86" i="94"/>
  <c r="O112" i="94"/>
  <c r="O53" i="94"/>
  <c r="O165" i="94"/>
  <c r="O146" i="94"/>
  <c r="O150" i="94"/>
  <c r="O40" i="94"/>
  <c r="O30" i="94"/>
  <c r="O26" i="94"/>
  <c r="O22" i="94"/>
  <c r="O154" i="94"/>
  <c r="O142" i="94"/>
  <c r="O127" i="94"/>
  <c r="O116" i="94"/>
  <c r="O101" i="94"/>
  <c r="O107" i="94"/>
  <c r="O66" i="94"/>
  <c r="O169" i="94"/>
  <c r="O160" i="94"/>
  <c r="O164" i="94"/>
  <c r="O175" i="94"/>
  <c r="O130" i="94"/>
  <c r="O108" i="94"/>
  <c r="O34" i="94"/>
  <c r="O58" i="94"/>
  <c r="O48" i="94"/>
  <c r="N175" i="94"/>
  <c r="N171" i="94"/>
  <c r="N167" i="94"/>
  <c r="N129" i="94"/>
  <c r="N133" i="94"/>
  <c r="N125" i="94"/>
  <c r="N97" i="94"/>
  <c r="N179" i="94"/>
  <c r="N187" i="94"/>
  <c r="N108" i="94"/>
  <c r="N74" i="94"/>
  <c r="N137" i="94"/>
  <c r="N143" i="94"/>
  <c r="N172" i="94"/>
  <c r="N107" i="94"/>
  <c r="N119" i="94"/>
  <c r="N186" i="94"/>
  <c r="N178" i="94"/>
  <c r="N163" i="94"/>
  <c r="N111" i="94"/>
  <c r="N182" i="94"/>
  <c r="N101" i="94"/>
  <c r="N87" i="94"/>
  <c r="N24" i="94"/>
  <c r="M177" i="94"/>
  <c r="M162" i="94"/>
  <c r="M150" i="94"/>
  <c r="M141" i="94"/>
  <c r="M154" i="94"/>
  <c r="M100" i="94"/>
  <c r="M126" i="94"/>
  <c r="M86" i="94"/>
  <c r="M80" i="94"/>
  <c r="M76" i="94"/>
  <c r="M70" i="94"/>
  <c r="M66" i="94"/>
  <c r="M161" i="94"/>
  <c r="M125" i="94"/>
  <c r="M109" i="94"/>
  <c r="M118" i="94"/>
  <c r="M96" i="94"/>
  <c r="M93" i="94"/>
  <c r="M59" i="94"/>
  <c r="M52" i="94"/>
  <c r="M53" i="94"/>
  <c r="M92" i="94"/>
  <c r="M62" i="94"/>
  <c r="M58" i="94"/>
  <c r="M39" i="94"/>
  <c r="M136" i="94"/>
  <c r="L160" i="94"/>
  <c r="L152" i="94"/>
  <c r="L131" i="94"/>
  <c r="L82" i="94"/>
  <c r="L184" i="94"/>
  <c r="L147" i="94"/>
  <c r="L114" i="94"/>
  <c r="L97" i="94"/>
  <c r="L77" i="94"/>
  <c r="L61" i="94"/>
  <c r="L44" i="94"/>
  <c r="L25" i="94"/>
  <c r="L167" i="94"/>
  <c r="L189" i="94"/>
  <c r="L181" i="94"/>
  <c r="L121" i="94"/>
  <c r="L175" i="94"/>
  <c r="L161" i="94"/>
  <c r="L136" i="94"/>
  <c r="L124" i="94"/>
  <c r="L158" i="94"/>
  <c r="L153" i="94"/>
  <c r="L149" i="94"/>
  <c r="L127" i="94"/>
  <c r="L176" i="94"/>
  <c r="L151" i="94"/>
  <c r="L142" i="94"/>
  <c r="L120" i="94"/>
  <c r="L85" i="94"/>
  <c r="L57" i="94"/>
  <c r="L188" i="94"/>
  <c r="L180" i="94"/>
  <c r="L143" i="94"/>
  <c r="L48" i="94"/>
  <c r="L34" i="94"/>
  <c r="L30" i="94"/>
  <c r="L26" i="94"/>
  <c r="L22" i="94"/>
  <c r="L107" i="94"/>
  <c r="L23" i="94"/>
  <c r="L135" i="94"/>
  <c r="L40" i="94"/>
  <c r="L155" i="94"/>
  <c r="L109" i="94"/>
  <c r="L81" i="94"/>
  <c r="L163" i="94"/>
  <c r="L113" i="94"/>
  <c r="L33" i="94"/>
  <c r="L27" i="94"/>
  <c r="K181" i="94"/>
  <c r="K186" i="94"/>
  <c r="K168" i="94"/>
  <c r="K145" i="94"/>
  <c r="K142" i="94"/>
  <c r="K130" i="94"/>
  <c r="K133" i="94"/>
  <c r="K99" i="94"/>
  <c r="K129" i="94"/>
  <c r="K125" i="94"/>
  <c r="K108" i="94"/>
  <c r="K83" i="94"/>
  <c r="K65" i="94"/>
  <c r="K51" i="94"/>
  <c r="K39" i="94"/>
  <c r="K162" i="94"/>
  <c r="K135" i="94"/>
  <c r="K79" i="94"/>
  <c r="K75" i="94"/>
  <c r="K171" i="94"/>
  <c r="K175" i="94"/>
  <c r="K159" i="94"/>
  <c r="K182" i="94"/>
  <c r="K153" i="94"/>
  <c r="K150" i="94"/>
  <c r="K116" i="94"/>
  <c r="K100" i="94"/>
  <c r="K87" i="94"/>
  <c r="K127" i="94"/>
  <c r="K80" i="94"/>
  <c r="K56" i="94"/>
  <c r="K185" i="94"/>
  <c r="K167" i="94"/>
  <c r="K151" i="94"/>
  <c r="K124" i="94"/>
  <c r="K120" i="94"/>
  <c r="K148" i="94"/>
  <c r="K126" i="94"/>
  <c r="K114" i="94"/>
  <c r="K90" i="94"/>
  <c r="K76" i="94"/>
  <c r="K69" i="94"/>
  <c r="K121" i="94"/>
  <c r="K117" i="94"/>
  <c r="K113" i="94"/>
  <c r="K109" i="94"/>
  <c r="K144" i="94"/>
  <c r="K33" i="94"/>
  <c r="K29" i="94"/>
  <c r="K25" i="94"/>
  <c r="J177" i="94"/>
  <c r="J143" i="94"/>
  <c r="J172" i="94"/>
  <c r="J168" i="94"/>
  <c r="J164" i="94"/>
  <c r="J146" i="94"/>
  <c r="J176" i="94"/>
  <c r="J144" i="94"/>
  <c r="J160" i="94"/>
  <c r="J141" i="94"/>
  <c r="J118" i="94"/>
  <c r="J136" i="94"/>
  <c r="J132" i="94"/>
  <c r="J128" i="94"/>
  <c r="J101" i="94"/>
  <c r="J87" i="94"/>
  <c r="J79" i="94"/>
  <c r="J134" i="94"/>
  <c r="J126" i="94"/>
  <c r="J82" i="94"/>
  <c r="J42" i="94"/>
  <c r="J63" i="94"/>
  <c r="J43" i="94"/>
  <c r="J24" i="94"/>
  <c r="J178" i="94"/>
  <c r="J155" i="94"/>
  <c r="J67" i="94"/>
  <c r="J46" i="94"/>
  <c r="J29" i="94"/>
  <c r="J47" i="94"/>
  <c r="J39" i="94"/>
  <c r="J181" i="94"/>
  <c r="J147" i="94"/>
  <c r="J110" i="94"/>
  <c r="J104" i="94"/>
  <c r="J83" i="94"/>
  <c r="J138" i="94"/>
  <c r="J130" i="94"/>
  <c r="J80" i="94"/>
  <c r="J59" i="94"/>
  <c r="J56" i="94"/>
  <c r="J33" i="94"/>
  <c r="J51" i="94"/>
  <c r="J34" i="94"/>
  <c r="J48" i="94"/>
  <c r="J44" i="94"/>
  <c r="J40" i="94"/>
  <c r="I180" i="94"/>
  <c r="I161" i="94"/>
  <c r="I137" i="94"/>
  <c r="I117" i="94"/>
  <c r="I188" i="94"/>
  <c r="I181" i="94"/>
  <c r="I170" i="94"/>
  <c r="I146" i="94"/>
  <c r="I114" i="94"/>
  <c r="I96" i="94"/>
  <c r="I134" i="94"/>
  <c r="I126" i="94"/>
  <c r="I68" i="94"/>
  <c r="I189" i="94"/>
  <c r="I150" i="94"/>
  <c r="I142" i="94"/>
  <c r="I154" i="94"/>
  <c r="I143" i="94"/>
  <c r="I110" i="94"/>
  <c r="I118" i="94"/>
  <c r="I130" i="94"/>
  <c r="I107" i="94"/>
  <c r="I166" i="94"/>
  <c r="I184" i="94"/>
  <c r="I176" i="94"/>
  <c r="I160" i="94"/>
  <c r="I151" i="94"/>
  <c r="I104" i="94"/>
  <c r="I133" i="94"/>
  <c r="I33" i="94"/>
  <c r="I29" i="94"/>
  <c r="I127" i="94"/>
  <c r="G189" i="94"/>
  <c r="G154" i="94"/>
  <c r="G136" i="94"/>
  <c r="G153" i="94"/>
  <c r="G99" i="94"/>
  <c r="G85" i="94"/>
  <c r="G81" i="94"/>
  <c r="G77" i="94"/>
  <c r="G73" i="94"/>
  <c r="G50" i="94"/>
  <c r="G36" i="94"/>
  <c r="G67" i="94"/>
  <c r="G42" i="94"/>
  <c r="G179" i="94"/>
  <c r="G167" i="94"/>
  <c r="G148" i="94"/>
  <c r="G132" i="94"/>
  <c r="G110" i="94"/>
  <c r="G126" i="94"/>
  <c r="G120" i="94"/>
  <c r="G103" i="94"/>
  <c r="G63" i="94"/>
  <c r="G152" i="94"/>
  <c r="G143" i="94"/>
  <c r="G158" i="94"/>
  <c r="G111" i="94"/>
  <c r="G175" i="94"/>
  <c r="G150" i="94"/>
  <c r="G114" i="94"/>
  <c r="G108" i="94"/>
  <c r="K52" i="9" l="1"/>
  <c r="V31" i="9" s="1"/>
  <c r="W31" i="9" s="1"/>
  <c r="U23" i="94"/>
  <c r="C188" i="124"/>
  <c r="C187" i="124"/>
  <c r="C186" i="124"/>
  <c r="C185" i="124"/>
  <c r="C184" i="124"/>
  <c r="C183" i="124"/>
  <c r="C182" i="124"/>
  <c r="C181" i="124"/>
  <c r="C180" i="124"/>
  <c r="C179" i="124"/>
  <c r="C178" i="124"/>
  <c r="C177" i="124"/>
  <c r="C176" i="124"/>
  <c r="C175" i="124"/>
  <c r="C174" i="124"/>
  <c r="C173" i="124"/>
  <c r="C171" i="124"/>
  <c r="C170" i="124"/>
  <c r="C169" i="124"/>
  <c r="C168" i="124"/>
  <c r="C167" i="124"/>
  <c r="C166" i="124"/>
  <c r="C165" i="124"/>
  <c r="C164" i="124"/>
  <c r="C163" i="124"/>
  <c r="C162" i="124"/>
  <c r="C161" i="124"/>
  <c r="C160" i="124"/>
  <c r="C159" i="124"/>
  <c r="C158" i="124"/>
  <c r="C157" i="124"/>
  <c r="C156" i="124"/>
  <c r="C154" i="124"/>
  <c r="C153" i="124"/>
  <c r="C152" i="124"/>
  <c r="C151" i="124"/>
  <c r="C150" i="124"/>
  <c r="C149" i="124"/>
  <c r="C148" i="124"/>
  <c r="C147" i="124"/>
  <c r="C146" i="124"/>
  <c r="C145" i="124"/>
  <c r="C144" i="124"/>
  <c r="C143" i="124"/>
  <c r="C142" i="124"/>
  <c r="C141" i="124"/>
  <c r="C140" i="124"/>
  <c r="C139" i="124"/>
  <c r="C137" i="124"/>
  <c r="C136" i="124"/>
  <c r="C135" i="124"/>
  <c r="C134" i="124"/>
  <c r="C133" i="124"/>
  <c r="C132" i="124"/>
  <c r="C131" i="124"/>
  <c r="C130" i="124"/>
  <c r="C129" i="124"/>
  <c r="C128" i="124"/>
  <c r="C127" i="124"/>
  <c r="C126" i="124"/>
  <c r="C125" i="124"/>
  <c r="C124" i="124"/>
  <c r="C123" i="124"/>
  <c r="C120" i="124"/>
  <c r="C119" i="124"/>
  <c r="C118" i="124"/>
  <c r="C117" i="124"/>
  <c r="C106" i="124"/>
  <c r="C105" i="124"/>
  <c r="C103" i="124"/>
  <c r="C102" i="124"/>
  <c r="C101" i="124"/>
  <c r="C100" i="124"/>
  <c r="C99" i="124"/>
  <c r="C98" i="124"/>
  <c r="C97" i="124"/>
  <c r="C88" i="124"/>
  <c r="C86" i="124"/>
  <c r="C85" i="124"/>
  <c r="C84" i="124"/>
  <c r="C83" i="124"/>
  <c r="C82" i="124"/>
  <c r="C81" i="124"/>
  <c r="C80" i="124"/>
  <c r="C79" i="124"/>
  <c r="C78" i="124"/>
  <c r="C71" i="124"/>
  <c r="C69" i="124"/>
  <c r="C68" i="124"/>
  <c r="C67" i="124"/>
  <c r="C66" i="124"/>
  <c r="C65" i="124"/>
  <c r="C64" i="124"/>
  <c r="C63" i="124"/>
  <c r="C62" i="124"/>
  <c r="C61" i="124"/>
  <c r="C60" i="124"/>
  <c r="C59" i="124"/>
  <c r="C58" i="124"/>
  <c r="C57" i="124"/>
  <c r="C54" i="124"/>
  <c r="C52" i="124"/>
  <c r="C51" i="124"/>
  <c r="C50" i="124"/>
  <c r="C49" i="124"/>
  <c r="C48" i="124"/>
  <c r="C47" i="124"/>
  <c r="C46" i="124"/>
  <c r="C37" i="124"/>
  <c r="C35" i="124"/>
  <c r="C34" i="124"/>
  <c r="C33" i="124"/>
  <c r="C32" i="124"/>
  <c r="C31" i="124"/>
  <c r="C30" i="124"/>
  <c r="C29" i="124"/>
  <c r="C28" i="124"/>
  <c r="C27" i="124"/>
  <c r="C26" i="124"/>
  <c r="C25" i="124"/>
  <c r="C24" i="124"/>
  <c r="C23" i="124"/>
  <c r="C22" i="124"/>
  <c r="C21" i="124"/>
  <c r="C140" i="94" l="1"/>
  <c r="C89" i="9" l="1"/>
  <c r="C88" i="9"/>
  <c r="C87" i="9"/>
  <c r="C86" i="9"/>
  <c r="C85" i="9"/>
  <c r="C141" i="94" l="1"/>
  <c r="C142" i="94"/>
  <c r="C143" i="94"/>
  <c r="C144" i="94"/>
  <c r="C145" i="94"/>
  <c r="C146" i="94"/>
  <c r="C147" i="94"/>
  <c r="C148" i="94"/>
  <c r="C149" i="94"/>
  <c r="C211" i="9" s="1"/>
  <c r="C150" i="94"/>
  <c r="C212" i="9" s="1"/>
  <c r="C151" i="94"/>
  <c r="C213" i="9" s="1"/>
  <c r="C152" i="94"/>
  <c r="C214" i="9" s="1"/>
  <c r="C153" i="94"/>
  <c r="C215" i="9" s="1"/>
  <c r="C154" i="94"/>
  <c r="C216" i="9" s="1"/>
  <c r="C155" i="94"/>
  <c r="C217" i="9" s="1"/>
  <c r="C183" i="94"/>
  <c r="C241" i="9" s="1"/>
  <c r="C184" i="94"/>
  <c r="C242" i="9" s="1"/>
  <c r="C185" i="94"/>
  <c r="C243" i="9" s="1"/>
  <c r="C186" i="94"/>
  <c r="C244" i="9" s="1"/>
  <c r="C187" i="94"/>
  <c r="C245" i="9" s="1"/>
  <c r="C188" i="94"/>
  <c r="C246" i="9" s="1"/>
  <c r="C189" i="94"/>
  <c r="C247" i="9" s="1"/>
  <c r="C159" i="94"/>
  <c r="C219" i="9" s="1"/>
  <c r="C160" i="94"/>
  <c r="C220" i="9" s="1"/>
  <c r="C161" i="94"/>
  <c r="C221" i="9" s="1"/>
  <c r="C162" i="94"/>
  <c r="C222" i="9" s="1"/>
  <c r="C163" i="94"/>
  <c r="C223" i="9" s="1"/>
  <c r="C164" i="94"/>
  <c r="C224" i="9" s="1"/>
  <c r="C165" i="94"/>
  <c r="C225" i="9" s="1"/>
  <c r="C166" i="94"/>
  <c r="C226" i="9" s="1"/>
  <c r="C167" i="94"/>
  <c r="C227" i="9" s="1"/>
  <c r="C168" i="94"/>
  <c r="C228" i="9" s="1"/>
  <c r="C169" i="94"/>
  <c r="C229" i="9" s="1"/>
  <c r="C170" i="94"/>
  <c r="C230" i="9" s="1"/>
  <c r="C171" i="94"/>
  <c r="C231" i="9" s="1"/>
  <c r="C172" i="94"/>
  <c r="C232" i="9" s="1"/>
  <c r="C174" i="94"/>
  <c r="C91" i="9" s="1"/>
  <c r="C175" i="94"/>
  <c r="C233" i="9" s="1"/>
  <c r="C176" i="94"/>
  <c r="C234" i="9" s="1"/>
  <c r="C177" i="94"/>
  <c r="C235" i="9" s="1"/>
  <c r="C178" i="94"/>
  <c r="C236" i="9" s="1"/>
  <c r="C179" i="94"/>
  <c r="C237" i="9" s="1"/>
  <c r="C180" i="94"/>
  <c r="C238" i="9" s="1"/>
  <c r="C181" i="94"/>
  <c r="C239" i="9" s="1"/>
  <c r="C182" i="94"/>
  <c r="C240" i="9" s="1"/>
  <c r="C158" i="94"/>
  <c r="C157" i="94"/>
  <c r="C90" i="9" s="1"/>
  <c r="J52" i="9" l="1"/>
  <c r="V13" i="9" s="1"/>
  <c r="W13" i="9" s="1"/>
  <c r="C38" i="94" l="1"/>
  <c r="C83" i="9" s="1"/>
  <c r="C138" i="94"/>
  <c r="C137" i="94"/>
  <c r="C136" i="94"/>
  <c r="C135" i="94"/>
  <c r="C199" i="9" s="1"/>
  <c r="C134" i="94"/>
  <c r="C198" i="9" s="1"/>
  <c r="C133" i="94"/>
  <c r="C197" i="9" s="1"/>
  <c r="C132" i="94"/>
  <c r="C196" i="9" s="1"/>
  <c r="C131" i="94"/>
  <c r="C195" i="9" s="1"/>
  <c r="C130" i="94"/>
  <c r="C194" i="9" s="1"/>
  <c r="C129" i="94"/>
  <c r="C193" i="9" s="1"/>
  <c r="C128" i="94"/>
  <c r="C192" i="9" s="1"/>
  <c r="C127" i="94"/>
  <c r="C191" i="9" s="1"/>
  <c r="C126" i="94"/>
  <c r="C190" i="9" s="1"/>
  <c r="C125" i="94"/>
  <c r="C124" i="94"/>
  <c r="C123" i="94"/>
  <c r="C121" i="94"/>
  <c r="C187" i="9" s="1"/>
  <c r="C120" i="94"/>
  <c r="C186" i="9" s="1"/>
  <c r="C119" i="94"/>
  <c r="C185" i="9" s="1"/>
  <c r="C118" i="94"/>
  <c r="C184" i="9" s="1"/>
  <c r="C107" i="94"/>
  <c r="C106" i="94"/>
  <c r="C104" i="94"/>
  <c r="C172" i="9" s="1"/>
  <c r="C103" i="94"/>
  <c r="C171" i="9" s="1"/>
  <c r="C102" i="94"/>
  <c r="C170" i="9" s="1"/>
  <c r="C101" i="94"/>
  <c r="C169" i="9" s="1"/>
  <c r="C100" i="94"/>
  <c r="C168" i="9" s="1"/>
  <c r="C99" i="94"/>
  <c r="C98" i="94"/>
  <c r="C159" i="9"/>
  <c r="C158" i="9"/>
  <c r="C89" i="94"/>
  <c r="C87" i="94"/>
  <c r="C157" i="9" s="1"/>
  <c r="C86" i="94"/>
  <c r="C156" i="9" s="1"/>
  <c r="C85" i="94"/>
  <c r="C84" i="94"/>
  <c r="C83" i="94"/>
  <c r="C82" i="94"/>
  <c r="C81" i="94"/>
  <c r="C80" i="94"/>
  <c r="C79" i="94"/>
  <c r="C148" i="9"/>
  <c r="C147" i="9"/>
  <c r="C146" i="9"/>
  <c r="C145" i="9"/>
  <c r="C144" i="9"/>
  <c r="C70" i="94"/>
  <c r="C69" i="94"/>
  <c r="C68" i="94"/>
  <c r="C67" i="94"/>
  <c r="C66" i="94"/>
  <c r="C65" i="94"/>
  <c r="C64" i="94"/>
  <c r="C63" i="94"/>
  <c r="C62" i="94"/>
  <c r="C61" i="94"/>
  <c r="C60" i="94"/>
  <c r="C59" i="94"/>
  <c r="C58" i="94"/>
  <c r="C55" i="94"/>
  <c r="C84" i="9" s="1"/>
  <c r="C53" i="94"/>
  <c r="C127" i="9" s="1"/>
  <c r="C52" i="94"/>
  <c r="C126" i="9" s="1"/>
  <c r="C51" i="94"/>
  <c r="C125" i="9" s="1"/>
  <c r="C50" i="94"/>
  <c r="C49" i="94"/>
  <c r="C48" i="94"/>
  <c r="C47" i="94"/>
  <c r="C46" i="94"/>
  <c r="C113" i="9"/>
  <c r="C36" i="94"/>
  <c r="C112" i="9" s="1"/>
  <c r="C35" i="94"/>
  <c r="C111" i="9" s="1"/>
  <c r="C34" i="94"/>
  <c r="C110" i="9" s="1"/>
  <c r="C33" i="94"/>
  <c r="C109" i="9" s="1"/>
  <c r="C32" i="94"/>
  <c r="C108" i="9" s="1"/>
  <c r="C31" i="94"/>
  <c r="C107" i="9" s="1"/>
  <c r="C30" i="94"/>
  <c r="C106" i="9" s="1"/>
  <c r="C29" i="94"/>
  <c r="C105" i="9" s="1"/>
  <c r="C28" i="94"/>
  <c r="C104" i="9" s="1"/>
  <c r="C27" i="94"/>
  <c r="C103" i="9" s="1"/>
  <c r="C26" i="94"/>
  <c r="C102" i="9" s="1"/>
  <c r="C25" i="94"/>
  <c r="C101" i="9" s="1"/>
  <c r="C24" i="94"/>
  <c r="C100" i="9" s="1"/>
  <c r="C23" i="94"/>
  <c r="C99" i="9" s="1"/>
  <c r="C22" i="94"/>
  <c r="C98" i="9" s="1"/>
  <c r="C21" i="94"/>
  <c r="C82" i="9" s="1"/>
  <c r="C151" i="9" l="1"/>
  <c r="C155" i="9"/>
  <c r="C142" i="9"/>
  <c r="C152" i="9"/>
  <c r="C139" i="9"/>
  <c r="C149" i="9"/>
  <c r="C153" i="9"/>
  <c r="C140" i="9"/>
  <c r="C150" i="9"/>
  <c r="C154" i="9"/>
  <c r="C141" i="9"/>
  <c r="M12" i="9"/>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48" i="9"/>
  <c r="D58" i="124" l="1"/>
  <c r="D126" i="124"/>
  <c r="D57" i="124"/>
  <c r="D82" i="124"/>
  <c r="D86" i="124"/>
  <c r="D153" i="124"/>
  <c r="D151" i="124" l="1"/>
  <c r="D115" i="124"/>
  <c r="D85" i="124"/>
  <c r="E68" i="94"/>
  <c r="D68" i="94" s="1"/>
  <c r="D67" i="124"/>
  <c r="E60" i="94"/>
  <c r="D60" i="94" s="1"/>
  <c r="D59" i="124"/>
  <c r="D46" i="124"/>
  <c r="D93" i="124"/>
  <c r="D78" i="124"/>
  <c r="D76" i="124"/>
  <c r="D145" i="124"/>
  <c r="D42" i="124"/>
  <c r="D72" i="124"/>
  <c r="D97" i="124"/>
  <c r="D146" i="124"/>
  <c r="D129" i="124"/>
  <c r="D40" i="124"/>
  <c r="D41" i="124"/>
  <c r="E87" i="94"/>
  <c r="D87" i="94" s="1"/>
  <c r="D124" i="124"/>
  <c r="D127" i="124"/>
  <c r="E83" i="94"/>
  <c r="D83" i="94" s="1"/>
  <c r="D89" i="124"/>
  <c r="E154" i="94"/>
  <c r="D154" i="94" s="1"/>
  <c r="E127" i="94"/>
  <c r="D127" i="94" s="1"/>
  <c r="E59" i="94"/>
  <c r="D59" i="94" s="1"/>
  <c r="E58" i="94"/>
  <c r="D58" i="94" s="1"/>
  <c r="D142" i="124" l="1"/>
  <c r="D112" i="124"/>
  <c r="E130" i="94"/>
  <c r="D130" i="94" s="1"/>
  <c r="E116" i="94"/>
  <c r="D116" i="94" s="1"/>
  <c r="D141" i="124"/>
  <c r="E43" i="94"/>
  <c r="D43" i="94" s="1"/>
  <c r="E146" i="94"/>
  <c r="D146" i="94" s="1"/>
  <c r="E41" i="94"/>
  <c r="D41" i="94" s="1"/>
  <c r="E86" i="94"/>
  <c r="D86" i="94" s="1"/>
  <c r="E125" i="94"/>
  <c r="D125" i="94" s="1"/>
  <c r="E42" i="94"/>
  <c r="D42" i="94" s="1"/>
  <c r="E77" i="94"/>
  <c r="D77" i="94" s="1"/>
  <c r="E147" i="94"/>
  <c r="D147" i="94" s="1"/>
  <c r="E90" i="94"/>
  <c r="D90" i="94" s="1"/>
  <c r="E152" i="94"/>
  <c r="D152" i="94" s="1"/>
  <c r="E98" i="94"/>
  <c r="D98" i="94" s="1"/>
  <c r="E79" i="94"/>
  <c r="D79" i="94" s="1"/>
  <c r="E47" i="94"/>
  <c r="D47" i="94" s="1"/>
  <c r="E94" i="94"/>
  <c r="D94" i="94" s="1"/>
  <c r="E73" i="94"/>
  <c r="D73" i="94" s="1"/>
  <c r="E74" i="94"/>
  <c r="D74" i="94" s="1"/>
  <c r="D73" i="124"/>
  <c r="E150" i="94"/>
  <c r="D150" i="94" s="1"/>
  <c r="D149" i="124"/>
  <c r="E115" i="94"/>
  <c r="D115" i="94" s="1"/>
  <c r="D114" i="124"/>
  <c r="E56" i="94"/>
  <c r="D56" i="94" s="1"/>
  <c r="D55" i="124"/>
  <c r="E153" i="94"/>
  <c r="D153" i="94" s="1"/>
  <c r="D152" i="124"/>
  <c r="E189" i="94"/>
  <c r="D189" i="94" s="1"/>
  <c r="D188" i="124"/>
  <c r="E52" i="94"/>
  <c r="D52" i="94" s="1"/>
  <c r="D51" i="124"/>
  <c r="E155" i="94"/>
  <c r="D155" i="94" s="1"/>
  <c r="D154" i="124"/>
  <c r="E39" i="94"/>
  <c r="D39" i="94" s="1"/>
  <c r="D38" i="124"/>
  <c r="E162" i="94"/>
  <c r="D162" i="94" s="1"/>
  <c r="D161" i="124"/>
  <c r="E76" i="94"/>
  <c r="D76" i="94" s="1"/>
  <c r="D75" i="124"/>
  <c r="E82" i="94"/>
  <c r="D82" i="94" s="1"/>
  <c r="D81" i="124"/>
  <c r="E91" i="94"/>
  <c r="D91" i="94" s="1"/>
  <c r="D90" i="124"/>
  <c r="E136" i="94"/>
  <c r="D136" i="94" s="1"/>
  <c r="D135" i="124"/>
  <c r="E133" i="94"/>
  <c r="D133" i="94" s="1"/>
  <c r="D132" i="124"/>
  <c r="E70" i="94"/>
  <c r="D70" i="94" s="1"/>
  <c r="D69" i="124"/>
  <c r="E167" i="94"/>
  <c r="D167" i="94" s="1"/>
  <c r="D166" i="124"/>
  <c r="E99" i="94"/>
  <c r="D99" i="94" s="1"/>
  <c r="D98" i="124"/>
  <c r="E48" i="94"/>
  <c r="D48" i="94" s="1"/>
  <c r="D47" i="124"/>
  <c r="E164" i="94"/>
  <c r="D164" i="94" s="1"/>
  <c r="D163" i="124"/>
  <c r="E160" i="94"/>
  <c r="D160" i="94" s="1"/>
  <c r="D159" i="124"/>
  <c r="E184" i="94"/>
  <c r="D184" i="94" s="1"/>
  <c r="D183" i="124"/>
  <c r="E128" i="94"/>
  <c r="D128" i="94" s="1"/>
  <c r="E51" i="94"/>
  <c r="D51" i="94" s="1"/>
  <c r="D50" i="124"/>
  <c r="E96" i="94"/>
  <c r="D96" i="94" s="1"/>
  <c r="D95" i="124"/>
  <c r="E63" i="94"/>
  <c r="D63" i="94" s="1"/>
  <c r="D62" i="124"/>
  <c r="E129" i="94"/>
  <c r="D129" i="94" s="1"/>
  <c r="D128" i="124"/>
  <c r="E66" i="94"/>
  <c r="D66" i="94" s="1"/>
  <c r="D65" i="124"/>
  <c r="E163" i="94"/>
  <c r="D163" i="94" s="1"/>
  <c r="D162" i="124"/>
  <c r="E165" i="94"/>
  <c r="D165" i="94" s="1"/>
  <c r="D164" i="124"/>
  <c r="E84" i="94"/>
  <c r="D84" i="94" s="1"/>
  <c r="D83" i="124"/>
  <c r="E46" i="94"/>
  <c r="D46" i="94" s="1"/>
  <c r="D45" i="124"/>
  <c r="E40" i="94"/>
  <c r="D40" i="94" s="1"/>
  <c r="D39" i="124"/>
  <c r="E53" i="94"/>
  <c r="D53" i="94" s="1"/>
  <c r="D52" i="124"/>
  <c r="E108" i="94"/>
  <c r="D108" i="94" s="1"/>
  <c r="D107" i="124"/>
  <c r="E177" i="94"/>
  <c r="D177" i="94" s="1"/>
  <c r="D176" i="124"/>
  <c r="E101" i="94"/>
  <c r="D101" i="94" s="1"/>
  <c r="D100" i="124"/>
  <c r="D105" i="124"/>
  <c r="E57" i="94"/>
  <c r="D57" i="94" s="1"/>
  <c r="D56" i="124"/>
  <c r="E67" i="94"/>
  <c r="D67" i="94" s="1"/>
  <c r="D66" i="124"/>
  <c r="E172" i="94"/>
  <c r="D172" i="94" s="1"/>
  <c r="D171" i="124"/>
  <c r="E138" i="94"/>
  <c r="D138" i="94" s="1"/>
  <c r="D137" i="124"/>
  <c r="E168" i="94"/>
  <c r="D168" i="94" s="1"/>
  <c r="D167" i="124"/>
  <c r="E158" i="94"/>
  <c r="D158" i="94" s="1"/>
  <c r="D157" i="124"/>
  <c r="E109" i="94"/>
  <c r="D109" i="94" s="1"/>
  <c r="D108" i="124"/>
  <c r="E161" i="94"/>
  <c r="D161" i="94" s="1"/>
  <c r="D160" i="124"/>
  <c r="E45" i="94"/>
  <c r="D45" i="94" s="1"/>
  <c r="D44" i="124"/>
  <c r="E124" i="94"/>
  <c r="D124" i="94" s="1"/>
  <c r="D123" i="124"/>
  <c r="E102" i="94"/>
  <c r="D102" i="94" s="1"/>
  <c r="D101" i="124"/>
  <c r="E85" i="94"/>
  <c r="D85" i="94" s="1"/>
  <c r="D84" i="124"/>
  <c r="E175" i="94"/>
  <c r="D175" i="94" s="1"/>
  <c r="D174" i="124"/>
  <c r="E126" i="94"/>
  <c r="D126" i="94" s="1"/>
  <c r="D125" i="124"/>
  <c r="E180" i="94"/>
  <c r="D180" i="94" s="1"/>
  <c r="D179" i="124"/>
  <c r="E104" i="94"/>
  <c r="D104" i="94" s="1"/>
  <c r="D103" i="124"/>
  <c r="E107" i="94"/>
  <c r="D107" i="94" s="1"/>
  <c r="D106" i="124"/>
  <c r="E75" i="94"/>
  <c r="D75" i="94" s="1"/>
  <c r="D74" i="124"/>
  <c r="E145" i="94"/>
  <c r="D145" i="94" s="1"/>
  <c r="D144" i="124"/>
  <c r="E185" i="94"/>
  <c r="D185" i="94" s="1"/>
  <c r="D184" i="124"/>
  <c r="E80" i="94"/>
  <c r="D80" i="94" s="1"/>
  <c r="D79" i="124"/>
  <c r="E149" i="94"/>
  <c r="D149" i="94" s="1"/>
  <c r="D148" i="124"/>
  <c r="E61" i="94"/>
  <c r="D61" i="94" s="1"/>
  <c r="D60" i="124"/>
  <c r="E69" i="94"/>
  <c r="D69" i="94" s="1"/>
  <c r="D68" i="124"/>
  <c r="E182" i="94"/>
  <c r="D182" i="94" s="1"/>
  <c r="D181" i="124"/>
  <c r="E178" i="94"/>
  <c r="D178" i="94" s="1"/>
  <c r="D177" i="124"/>
  <c r="E166" i="94"/>
  <c r="D166" i="94" s="1"/>
  <c r="D165" i="124"/>
  <c r="E141" i="94"/>
  <c r="D141" i="94" s="1"/>
  <c r="D140" i="124"/>
  <c r="E92" i="94"/>
  <c r="D92" i="94" s="1"/>
  <c r="D91" i="124"/>
  <c r="E81" i="94"/>
  <c r="D81" i="94" s="1"/>
  <c r="D80" i="124"/>
  <c r="E65" i="94"/>
  <c r="D65" i="94" s="1"/>
  <c r="D64" i="124"/>
  <c r="E151" i="94"/>
  <c r="D151" i="94" s="1"/>
  <c r="D150" i="124"/>
  <c r="E171" i="94"/>
  <c r="D171" i="94" s="1"/>
  <c r="D170" i="124"/>
  <c r="E29" i="94"/>
  <c r="D29" i="94" s="1"/>
  <c r="D28" i="124"/>
  <c r="E44" i="94"/>
  <c r="D44" i="94" s="1"/>
  <c r="D43" i="124"/>
  <c r="E132" i="94"/>
  <c r="D132" i="94" s="1"/>
  <c r="D131" i="124"/>
  <c r="E97" i="94"/>
  <c r="D97" i="94" s="1"/>
  <c r="D96" i="124"/>
  <c r="E49" i="94"/>
  <c r="D49" i="94" s="1"/>
  <c r="D48" i="124"/>
  <c r="E148" i="94"/>
  <c r="D148" i="94" s="1"/>
  <c r="D147" i="124"/>
  <c r="E181" i="94"/>
  <c r="D181" i="94" s="1"/>
  <c r="D180" i="124"/>
  <c r="E93" i="94"/>
  <c r="D93" i="94" s="1"/>
  <c r="D92" i="124"/>
  <c r="E50" i="94"/>
  <c r="D50" i="94" s="1"/>
  <c r="D49" i="124"/>
  <c r="E100" i="94"/>
  <c r="D100" i="94" s="1"/>
  <c r="D99" i="124"/>
  <c r="E183" i="94"/>
  <c r="D183" i="94" s="1"/>
  <c r="D182" i="124"/>
  <c r="E134" i="94"/>
  <c r="D134" i="94" s="1"/>
  <c r="D133" i="124"/>
  <c r="E188" i="94"/>
  <c r="D188" i="94" s="1"/>
  <c r="D187" i="124"/>
  <c r="E28" i="94"/>
  <c r="D28" i="94" s="1"/>
  <c r="D27" i="124"/>
  <c r="E78" i="94"/>
  <c r="D78" i="94" s="1"/>
  <c r="D77" i="124"/>
  <c r="E62" i="94"/>
  <c r="D62" i="94" s="1"/>
  <c r="D61" i="124"/>
  <c r="E159" i="94"/>
  <c r="D159" i="94" s="1"/>
  <c r="D158" i="124"/>
  <c r="E103" i="94"/>
  <c r="D103" i="94" s="1"/>
  <c r="D102" i="124"/>
  <c r="E95" i="94"/>
  <c r="D95" i="94" s="1"/>
  <c r="D94" i="124"/>
  <c r="E176" i="94"/>
  <c r="D176" i="94" s="1"/>
  <c r="D175" i="124"/>
  <c r="E64" i="94"/>
  <c r="D64" i="94" s="1"/>
  <c r="D63" i="124"/>
  <c r="E179" i="94"/>
  <c r="D179" i="94" s="1"/>
  <c r="D178" i="124"/>
  <c r="E143" i="94"/>
  <c r="D143" i="94" s="1"/>
  <c r="E113" i="94"/>
  <c r="D113" i="94" s="1"/>
  <c r="E142" i="94" l="1"/>
  <c r="D142" i="94" s="1"/>
  <c r="D139" i="124"/>
  <c r="E112" i="94"/>
  <c r="D112" i="94" s="1"/>
  <c r="D111" i="124"/>
  <c r="E123" i="94"/>
  <c r="D123" i="94" s="1"/>
  <c r="D122" i="124"/>
  <c r="E120" i="94"/>
  <c r="D120" i="94" s="1"/>
  <c r="D119" i="124"/>
  <c r="E106" i="94"/>
  <c r="D106" i="94" s="1"/>
  <c r="E144" i="94"/>
  <c r="D144" i="94" s="1"/>
  <c r="D143" i="124"/>
  <c r="E135" i="94"/>
  <c r="D135" i="94" s="1"/>
  <c r="D134" i="124"/>
  <c r="E121" i="94"/>
  <c r="D121" i="94" s="1"/>
  <c r="D120" i="124"/>
  <c r="E117" i="94"/>
  <c r="D117" i="94" s="1"/>
  <c r="D116" i="124"/>
  <c r="E110" i="94"/>
  <c r="D110" i="94" s="1"/>
  <c r="D109" i="124"/>
  <c r="E111" i="94"/>
  <c r="D111" i="94" s="1"/>
  <c r="D110" i="124"/>
  <c r="E137" i="94"/>
  <c r="D137" i="94" s="1"/>
  <c r="D136" i="124"/>
  <c r="E131" i="94"/>
  <c r="D131" i="94" s="1"/>
  <c r="D130" i="124"/>
  <c r="E118" i="94"/>
  <c r="D118" i="94" s="1"/>
  <c r="D117" i="124"/>
  <c r="E114" i="94"/>
  <c r="D114" i="94" s="1"/>
  <c r="D113" i="124"/>
  <c r="E119" i="94"/>
  <c r="D119" i="94" s="1"/>
  <c r="D118" i="124"/>
  <c r="E140" i="94"/>
  <c r="D140" i="94" s="1"/>
  <c r="E169" i="94" l="1"/>
  <c r="D169" i="94" s="1"/>
  <c r="D168" i="124"/>
  <c r="E170" i="94"/>
  <c r="D170" i="94" s="1"/>
  <c r="D169" i="124"/>
  <c r="W30" i="4"/>
  <c r="W26" i="4"/>
  <c r="W22" i="4"/>
  <c r="W18" i="4"/>
  <c r="W14" i="4"/>
  <c r="W10" i="4"/>
  <c r="W6" i="4"/>
  <c r="W31" i="4"/>
  <c r="W27" i="4"/>
  <c r="W23" i="4"/>
  <c r="W19" i="4"/>
  <c r="W15" i="4"/>
  <c r="W11" i="4"/>
  <c r="W7" i="4"/>
  <c r="W29" i="4"/>
  <c r="W25" i="4"/>
  <c r="W21" i="4"/>
  <c r="W17" i="4"/>
  <c r="W13" i="4"/>
  <c r="W9" i="4"/>
  <c r="W5" i="4"/>
  <c r="W32" i="4"/>
  <c r="W28" i="4"/>
  <c r="W24" i="4"/>
  <c r="W20" i="4"/>
  <c r="W16" i="4"/>
  <c r="W12" i="4"/>
  <c r="W8" i="4"/>
  <c r="W4" i="4"/>
  <c r="E38" i="94"/>
  <c r="D38" i="94" s="1"/>
  <c r="D37" i="124"/>
  <c r="E89" i="94"/>
  <c r="D89" i="94" s="1"/>
  <c r="D88" i="124"/>
  <c r="E55" i="94"/>
  <c r="D55" i="94" s="1"/>
  <c r="C92" i="9"/>
  <c r="D156" i="124" l="1"/>
  <c r="E157" i="94"/>
  <c r="D157" i="94" s="1"/>
  <c r="E186" i="94" l="1"/>
  <c r="D186" i="94" s="1"/>
  <c r="D185" i="124"/>
  <c r="E187" i="94"/>
  <c r="D187" i="94" s="1"/>
  <c r="D186" i="124"/>
  <c r="D173" i="124" l="1"/>
  <c r="E174" i="94"/>
  <c r="D174" i="94" s="1"/>
  <c r="E27" i="94" l="1"/>
  <c r="D27" i="94" s="1"/>
  <c r="E30" i="94" l="1"/>
  <c r="D30" i="94" s="1"/>
  <c r="D33" i="124"/>
  <c r="E36" i="94"/>
  <c r="D36" i="94" s="1"/>
  <c r="E24" i="94"/>
  <c r="D24" i="94" s="1"/>
  <c r="D23" i="124"/>
  <c r="D30" i="124"/>
  <c r="E31" i="94"/>
  <c r="D31" i="94" s="1"/>
  <c r="E33" i="94"/>
  <c r="D33" i="94" s="1"/>
  <c r="D32" i="124"/>
  <c r="D25" i="124"/>
  <c r="E26" i="94"/>
  <c r="D26" i="94" s="1"/>
  <c r="D26" i="124"/>
  <c r="D29" i="124"/>
  <c r="E34" i="94" l="1"/>
  <c r="D34" i="94" s="1"/>
  <c r="D35" i="124"/>
  <c r="E35" i="94"/>
  <c r="D35" i="94" s="1"/>
  <c r="D34" i="124"/>
  <c r="E25" i="94"/>
  <c r="D25" i="94" s="1"/>
  <c r="D24" i="124"/>
  <c r="D31" i="124"/>
  <c r="E32" i="94"/>
  <c r="D32" i="94" s="1"/>
  <c r="D22" i="124"/>
  <c r="E23" i="94"/>
  <c r="D23" i="94" s="1"/>
  <c r="D22" i="94" l="1"/>
  <c r="D21" i="124"/>
  <c r="E21" i="94" l="1"/>
  <c r="D21" i="94" s="1"/>
  <c r="D20" i="124"/>
  <c r="D82" i="9" l="1"/>
  <c r="E82" i="9" s="1"/>
  <c r="D87" i="9"/>
  <c r="E87" i="9" s="1"/>
  <c r="D88" i="9"/>
  <c r="E88" i="9" s="1"/>
  <c r="D89" i="9"/>
  <c r="E89" i="9" s="1"/>
  <c r="D83" i="9"/>
  <c r="E83" i="9" s="1"/>
  <c r="D86" i="9"/>
  <c r="E86" i="9" s="1"/>
  <c r="D84" i="9"/>
  <c r="E84" i="9" s="1"/>
  <c r="D91" i="9"/>
  <c r="E91" i="9" s="1"/>
  <c r="D90" i="9"/>
  <c r="E90" i="9" s="1"/>
  <c r="D221" i="9"/>
  <c r="E221" i="9" s="1"/>
  <c r="D173" i="9"/>
  <c r="E173" i="9" s="1"/>
  <c r="D129" i="9"/>
  <c r="E129" i="9" s="1"/>
  <c r="D240" i="9"/>
  <c r="E240" i="9" s="1"/>
  <c r="D224" i="9"/>
  <c r="E224" i="9" s="1"/>
  <c r="D208" i="9"/>
  <c r="E208" i="9" s="1"/>
  <c r="D192" i="9"/>
  <c r="E192" i="9" s="1"/>
  <c r="D176" i="9"/>
  <c r="E176" i="9" s="1"/>
  <c r="D160" i="9"/>
  <c r="E160" i="9" s="1"/>
  <c r="D144" i="9"/>
  <c r="E144" i="9" s="1"/>
  <c r="D112" i="9"/>
  <c r="E112" i="9" s="1"/>
  <c r="D241" i="9"/>
  <c r="E241" i="9" s="1"/>
  <c r="D193" i="9"/>
  <c r="E193" i="9" s="1"/>
  <c r="D145" i="9"/>
  <c r="E145" i="9" s="1"/>
  <c r="D239" i="9"/>
  <c r="E239" i="9" s="1"/>
  <c r="D223" i="9"/>
  <c r="E223" i="9" s="1"/>
  <c r="D207" i="9"/>
  <c r="E207" i="9" s="1"/>
  <c r="D191" i="9"/>
  <c r="E191" i="9" s="1"/>
  <c r="D175" i="9"/>
  <c r="E175" i="9" s="1"/>
  <c r="D159" i="9"/>
  <c r="E159" i="9" s="1"/>
  <c r="D143" i="9"/>
  <c r="E143" i="9" s="1"/>
  <c r="D127" i="9"/>
  <c r="E127" i="9" s="1"/>
  <c r="D111" i="9"/>
  <c r="E111" i="9" s="1"/>
  <c r="D237" i="9"/>
  <c r="E237" i="9" s="1"/>
  <c r="D189" i="9"/>
  <c r="E189" i="9" s="1"/>
  <c r="D141" i="9"/>
  <c r="E141" i="9" s="1"/>
  <c r="D117" i="9"/>
  <c r="E117" i="9" s="1"/>
  <c r="D242" i="9"/>
  <c r="E242" i="9" s="1"/>
  <c r="D226" i="9"/>
  <c r="E226" i="9" s="1"/>
  <c r="D210" i="9"/>
  <c r="E210" i="9" s="1"/>
  <c r="D194" i="9"/>
  <c r="E194" i="9" s="1"/>
  <c r="D178" i="9"/>
  <c r="E178" i="9" s="1"/>
  <c r="D162" i="9"/>
  <c r="E162" i="9" s="1"/>
  <c r="D114" i="9"/>
  <c r="E114" i="9" s="1"/>
  <c r="D209" i="9"/>
  <c r="E209" i="9" s="1"/>
  <c r="D161" i="9"/>
  <c r="E161" i="9" s="1"/>
  <c r="D105" i="9"/>
  <c r="E105" i="9" s="1"/>
  <c r="D236" i="9"/>
  <c r="E236" i="9" s="1"/>
  <c r="D220" i="9"/>
  <c r="E220" i="9" s="1"/>
  <c r="D204" i="9"/>
  <c r="E204" i="9" s="1"/>
  <c r="D188" i="9"/>
  <c r="E188" i="9" s="1"/>
  <c r="D172" i="9"/>
  <c r="E172" i="9" s="1"/>
  <c r="D156" i="9"/>
  <c r="E156" i="9" s="1"/>
  <c r="D140" i="9"/>
  <c r="E140" i="9" s="1"/>
  <c r="D124" i="9"/>
  <c r="E124" i="9" s="1"/>
  <c r="D108" i="9"/>
  <c r="E108" i="9" s="1"/>
  <c r="D229" i="9"/>
  <c r="E229" i="9" s="1"/>
  <c r="D181" i="9"/>
  <c r="E181" i="9" s="1"/>
  <c r="D109" i="9"/>
  <c r="E109" i="9" s="1"/>
  <c r="D235" i="9"/>
  <c r="E235" i="9" s="1"/>
  <c r="D219" i="9"/>
  <c r="E219" i="9" s="1"/>
  <c r="D203" i="9"/>
  <c r="E203" i="9" s="1"/>
  <c r="D187" i="9"/>
  <c r="E187" i="9" s="1"/>
  <c r="D171" i="9"/>
  <c r="E171" i="9" s="1"/>
  <c r="D155" i="9"/>
  <c r="E155" i="9" s="1"/>
  <c r="D139" i="9"/>
  <c r="E139" i="9" s="1"/>
  <c r="D123" i="9"/>
  <c r="E123" i="9" s="1"/>
  <c r="D107" i="9"/>
  <c r="E107" i="9" s="1"/>
  <c r="D225" i="9"/>
  <c r="E225" i="9" s="1"/>
  <c r="D177" i="9"/>
  <c r="E177" i="9" s="1"/>
  <c r="D133" i="9"/>
  <c r="E133" i="9" s="1"/>
  <c r="D113" i="9"/>
  <c r="E113" i="9" s="1"/>
  <c r="D238" i="9"/>
  <c r="E238" i="9" s="1"/>
  <c r="D222" i="9"/>
  <c r="E222" i="9" s="1"/>
  <c r="D206" i="9"/>
  <c r="E206" i="9" s="1"/>
  <c r="D190" i="9"/>
  <c r="E190" i="9" s="1"/>
  <c r="D174" i="9"/>
  <c r="E174" i="9" s="1"/>
  <c r="D158" i="9"/>
  <c r="E158" i="9" s="1"/>
  <c r="D142" i="9"/>
  <c r="E142" i="9" s="1"/>
  <c r="D126" i="9"/>
  <c r="E126" i="9" s="1"/>
  <c r="D110" i="9"/>
  <c r="E110" i="9" s="1"/>
  <c r="D245" i="9"/>
  <c r="E245" i="9" s="1"/>
  <c r="D197" i="9"/>
  <c r="E197" i="9" s="1"/>
  <c r="D149" i="9"/>
  <c r="E149" i="9" s="1"/>
  <c r="D98" i="9"/>
  <c r="E98" i="9" s="1"/>
  <c r="D232" i="9"/>
  <c r="E232" i="9" s="1"/>
  <c r="D216" i="9"/>
  <c r="E216" i="9" s="1"/>
  <c r="D200" i="9"/>
  <c r="E200" i="9" s="1"/>
  <c r="D184" i="9"/>
  <c r="E184" i="9" s="1"/>
  <c r="D168" i="9"/>
  <c r="E168" i="9" s="1"/>
  <c r="D152" i="9"/>
  <c r="E152" i="9" s="1"/>
  <c r="D136" i="9"/>
  <c r="E136" i="9" s="1"/>
  <c r="D120" i="9"/>
  <c r="E120" i="9" s="1"/>
  <c r="D104" i="9"/>
  <c r="E104" i="9" s="1"/>
  <c r="D217" i="9"/>
  <c r="E217" i="9" s="1"/>
  <c r="D169" i="9"/>
  <c r="E169" i="9" s="1"/>
  <c r="D247" i="9"/>
  <c r="E247" i="9" s="1"/>
  <c r="D231" i="9"/>
  <c r="E231" i="9" s="1"/>
  <c r="D215" i="9"/>
  <c r="E215" i="9" s="1"/>
  <c r="D199" i="9"/>
  <c r="E199" i="9" s="1"/>
  <c r="D183" i="9"/>
  <c r="E183" i="9" s="1"/>
  <c r="D167" i="9"/>
  <c r="E167" i="9" s="1"/>
  <c r="D151" i="9"/>
  <c r="E151" i="9" s="1"/>
  <c r="D135" i="9"/>
  <c r="E135" i="9" s="1"/>
  <c r="D119" i="9"/>
  <c r="E119" i="9" s="1"/>
  <c r="D103" i="9"/>
  <c r="E103" i="9" s="1"/>
  <c r="D213" i="9"/>
  <c r="E213" i="9" s="1"/>
  <c r="D165" i="9"/>
  <c r="E165" i="9" s="1"/>
  <c r="D125" i="9"/>
  <c r="E125" i="9" s="1"/>
  <c r="D101" i="9"/>
  <c r="E101" i="9" s="1"/>
  <c r="D234" i="9"/>
  <c r="E234" i="9" s="1"/>
  <c r="D218" i="9"/>
  <c r="E218" i="9" s="1"/>
  <c r="D202" i="9"/>
  <c r="E202" i="9" s="1"/>
  <c r="D186" i="9"/>
  <c r="E186" i="9" s="1"/>
  <c r="D170" i="9"/>
  <c r="E170" i="9" s="1"/>
  <c r="D154" i="9"/>
  <c r="E154" i="9" s="1"/>
  <c r="D138" i="9"/>
  <c r="E138" i="9" s="1"/>
  <c r="D122" i="9"/>
  <c r="E122" i="9" s="1"/>
  <c r="D106" i="9"/>
  <c r="E106" i="9" s="1"/>
  <c r="D233" i="9"/>
  <c r="E233" i="9" s="1"/>
  <c r="D185" i="9"/>
  <c r="E185" i="9" s="1"/>
  <c r="D137" i="9"/>
  <c r="E137" i="9" s="1"/>
  <c r="D244" i="9"/>
  <c r="E244" i="9" s="1"/>
  <c r="D228" i="9"/>
  <c r="E228" i="9" s="1"/>
  <c r="D212" i="9"/>
  <c r="E212" i="9" s="1"/>
  <c r="D196" i="9"/>
  <c r="E196" i="9" s="1"/>
  <c r="D180" i="9"/>
  <c r="E180" i="9" s="1"/>
  <c r="D164" i="9"/>
  <c r="E164" i="9" s="1"/>
  <c r="D148" i="9"/>
  <c r="E148" i="9" s="1"/>
  <c r="D132" i="9"/>
  <c r="E132" i="9" s="1"/>
  <c r="D116" i="9"/>
  <c r="E116" i="9" s="1"/>
  <c r="D100" i="9"/>
  <c r="E100" i="9" s="1"/>
  <c r="D205" i="9"/>
  <c r="E205" i="9" s="1"/>
  <c r="D157" i="9"/>
  <c r="E157" i="9" s="1"/>
  <c r="D243" i="9"/>
  <c r="E243" i="9" s="1"/>
  <c r="D227" i="9"/>
  <c r="E227" i="9" s="1"/>
  <c r="D211" i="9"/>
  <c r="E211" i="9" s="1"/>
  <c r="D195" i="9"/>
  <c r="E195" i="9" s="1"/>
  <c r="D179" i="9"/>
  <c r="E179" i="9" s="1"/>
  <c r="D163" i="9"/>
  <c r="E163" i="9" s="1"/>
  <c r="D147" i="9"/>
  <c r="E147" i="9" s="1"/>
  <c r="D131" i="9"/>
  <c r="E131" i="9" s="1"/>
  <c r="D115" i="9"/>
  <c r="E115" i="9" s="1"/>
  <c r="D99" i="9"/>
  <c r="E99" i="9" s="1"/>
  <c r="D201" i="9"/>
  <c r="E201" i="9" s="1"/>
  <c r="D153" i="9"/>
  <c r="E153" i="9" s="1"/>
  <c r="D121" i="9"/>
  <c r="E121" i="9" s="1"/>
  <c r="D246" i="9"/>
  <c r="E246" i="9" s="1"/>
  <c r="D230" i="9"/>
  <c r="E230" i="9" s="1"/>
  <c r="D214" i="9"/>
  <c r="E214" i="9" s="1"/>
  <c r="D198" i="9"/>
  <c r="E198" i="9" s="1"/>
  <c r="D182" i="9"/>
  <c r="E182" i="9" s="1"/>
  <c r="D166" i="9"/>
  <c r="E166" i="9" s="1"/>
  <c r="D150" i="9"/>
  <c r="E150" i="9" s="1"/>
  <c r="D134" i="9"/>
  <c r="E134" i="9" s="1"/>
  <c r="D118" i="9"/>
  <c r="E118" i="9" s="1"/>
  <c r="D102" i="9"/>
  <c r="E102" i="9" s="1"/>
  <c r="D54" i="124" l="1"/>
  <c r="AI72" i="10"/>
  <c r="F72" i="10"/>
  <c r="D72" i="10" s="1"/>
  <c r="E71" i="124" s="1"/>
  <c r="D71" i="124" s="1"/>
  <c r="G191" i="10"/>
  <c r="F192" i="10" s="1"/>
  <c r="AH192" i="10" s="1"/>
  <c r="B15" i="10" s="1"/>
  <c r="E20" i="94" s="1"/>
  <c r="W3" i="4" s="1"/>
  <c r="L22" i="9" l="1"/>
  <c r="N22" i="9" s="1"/>
  <c r="L30" i="9"/>
  <c r="N30" i="9" s="1"/>
  <c r="L20" i="9"/>
  <c r="N20" i="9" s="1"/>
  <c r="L49" i="9"/>
  <c r="N49" i="9" s="1"/>
  <c r="L46" i="9"/>
  <c r="N46" i="9" s="1"/>
  <c r="L38" i="9"/>
  <c r="N38" i="9" s="1"/>
  <c r="L16" i="9"/>
  <c r="N16" i="9" s="1"/>
  <c r="L50" i="9"/>
  <c r="N50" i="9" s="1"/>
  <c r="L34" i="9"/>
  <c r="N34" i="9" s="1"/>
  <c r="L45" i="9"/>
  <c r="N45" i="9" s="1"/>
  <c r="L44" i="9"/>
  <c r="N44" i="9" s="1"/>
  <c r="L42" i="9"/>
  <c r="N42" i="9" s="1"/>
  <c r="L15" i="9"/>
  <c r="N15" i="9" s="1"/>
  <c r="L40" i="9"/>
  <c r="N40" i="9" s="1"/>
  <c r="L12" i="9"/>
  <c r="L48" i="9"/>
  <c r="N48" i="9" s="1"/>
  <c r="L35" i="9"/>
  <c r="N35" i="9" s="1"/>
  <c r="L39" i="9"/>
  <c r="N39" i="9" s="1"/>
  <c r="L37" i="9"/>
  <c r="N37" i="9" s="1"/>
  <c r="L24" i="9"/>
  <c r="N24" i="9" s="1"/>
  <c r="L31" i="9"/>
  <c r="N31" i="9" s="1"/>
  <c r="L32" i="9"/>
  <c r="N32" i="9" s="1"/>
  <c r="L29" i="9"/>
  <c r="N29" i="9" s="1"/>
  <c r="L14" i="9"/>
  <c r="N14" i="9" s="1"/>
  <c r="L43" i="9"/>
  <c r="N43" i="9" s="1"/>
  <c r="L25" i="9"/>
  <c r="N25" i="9" s="1"/>
  <c r="L51" i="9"/>
  <c r="N51" i="9" s="1"/>
  <c r="L23" i="9"/>
  <c r="N23" i="9" s="1"/>
  <c r="L27" i="9"/>
  <c r="N27" i="9" s="1"/>
  <c r="L41" i="9"/>
  <c r="N41" i="9" s="1"/>
  <c r="L28" i="9"/>
  <c r="N28" i="9" s="1"/>
  <c r="L19" i="9"/>
  <c r="N19" i="9" s="1"/>
  <c r="L18" i="9"/>
  <c r="N18" i="9" s="1"/>
  <c r="L47" i="9"/>
  <c r="N47" i="9" s="1"/>
  <c r="L13" i="9"/>
  <c r="N13" i="9" s="1"/>
  <c r="L17" i="9"/>
  <c r="N17" i="9" s="1"/>
  <c r="L26" i="9"/>
  <c r="N26" i="9" s="1"/>
  <c r="L21" i="9"/>
  <c r="N21" i="9" s="1"/>
  <c r="L33" i="9"/>
  <c r="N33" i="9" s="1"/>
  <c r="L36" i="9"/>
  <c r="N36" i="9" s="1"/>
  <c r="AH72" i="10"/>
  <c r="E72" i="94" s="1"/>
  <c r="D72" i="94" s="1"/>
  <c r="D130" i="9" l="1"/>
  <c r="E130" i="9" s="1"/>
  <c r="D128" i="9"/>
  <c r="E128" i="9" s="1"/>
  <c r="L52" i="9"/>
  <c r="E13" i="9"/>
  <c r="N12" i="9"/>
  <c r="N52" i="9" s="1"/>
  <c r="E12" i="9"/>
  <c r="D146" i="9"/>
  <c r="E146" i="9" s="1"/>
  <c r="D85" i="9"/>
  <c r="E248" i="9" l="1"/>
  <c r="D248" i="9"/>
  <c r="D12" i="9"/>
  <c r="F12" i="9"/>
  <c r="D92" i="9"/>
  <c r="E85" i="9"/>
  <c r="E92" i="9" s="1"/>
  <c r="D13" i="9"/>
  <c r="F13" i="9"/>
</calcChain>
</file>

<file path=xl/sharedStrings.xml><?xml version="1.0" encoding="utf-8"?>
<sst xmlns="http://schemas.openxmlformats.org/spreadsheetml/2006/main" count="4478" uniqueCount="270">
  <si>
    <t>Low Performer</t>
  </si>
  <si>
    <t>Collaborateur</t>
  </si>
  <si>
    <t>Notation</t>
  </si>
  <si>
    <t>Référentiel</t>
  </si>
  <si>
    <t>Evaluateur</t>
  </si>
  <si>
    <t>NE</t>
  </si>
  <si>
    <t>SI</t>
  </si>
  <si>
    <t>Situation Inacceptable</t>
  </si>
  <si>
    <t>Obtenu</t>
  </si>
  <si>
    <t>coef</t>
  </si>
  <si>
    <t>Note item</t>
  </si>
  <si>
    <t>Note Moyenne des évaluations</t>
  </si>
  <si>
    <t>Nom du Chargé de Conduite d'Activité</t>
  </si>
  <si>
    <t>Equipe</t>
  </si>
  <si>
    <t>Visa de l'évaluateur</t>
  </si>
  <si>
    <t>Points forts</t>
  </si>
  <si>
    <t>Axes d'améliorations</t>
  </si>
  <si>
    <t>Priorités</t>
  </si>
  <si>
    <t>Moyens</t>
  </si>
  <si>
    <t>Coef</t>
  </si>
  <si>
    <t>Equipe :</t>
  </si>
  <si>
    <t>Evaluateur :</t>
  </si>
  <si>
    <t>Chargé de Conduite d'Activité :</t>
  </si>
  <si>
    <t>Périmètre :</t>
  </si>
  <si>
    <t>APS</t>
  </si>
  <si>
    <t>Supervision</t>
  </si>
  <si>
    <t>APE</t>
  </si>
  <si>
    <t>Qualité</t>
  </si>
  <si>
    <t>Appel Manuel</t>
  </si>
  <si>
    <t>Ateliers de calibrage</t>
  </si>
  <si>
    <t>Back Office</t>
  </si>
  <si>
    <t>Client</t>
  </si>
  <si>
    <t>Item</t>
  </si>
  <si>
    <t>Global</t>
  </si>
  <si>
    <t>Agent</t>
  </si>
  <si>
    <t>Moyenne</t>
  </si>
  <si>
    <t>Agents</t>
  </si>
  <si>
    <t>Best Performer</t>
  </si>
  <si>
    <t>Ecoute 2</t>
  </si>
  <si>
    <t>Ecoute 1</t>
  </si>
  <si>
    <t>Ecoute 3</t>
  </si>
  <si>
    <t>Date du débriefing 1</t>
  </si>
  <si>
    <t>Date du débriefing 3</t>
  </si>
  <si>
    <t>Visa de l'évalué</t>
  </si>
  <si>
    <t>Global
 Ecoutes</t>
  </si>
  <si>
    <t>Périmétre</t>
  </si>
  <si>
    <t>Références Dossier</t>
  </si>
  <si>
    <t>Moyenne des écoutes</t>
  </si>
  <si>
    <t>Sous  Item</t>
  </si>
  <si>
    <t>Suivi par Sous Item</t>
  </si>
  <si>
    <t>Suivi parItem</t>
  </si>
  <si>
    <t xml:space="preserve">Suivi Qualité </t>
  </si>
  <si>
    <t>OUI</t>
  </si>
  <si>
    <t>NON</t>
  </si>
  <si>
    <t>Ecart</t>
  </si>
  <si>
    <t>Atteind</t>
  </si>
  <si>
    <t>Ecart de l'objectif</t>
  </si>
  <si>
    <t>Suivi Moyenne</t>
  </si>
  <si>
    <t>Agents2</t>
  </si>
  <si>
    <t>Non Evalué</t>
  </si>
  <si>
    <t>Suivi Détaillé</t>
  </si>
  <si>
    <t>Suivi Global</t>
  </si>
  <si>
    <t>N °Ecoute</t>
  </si>
  <si>
    <t>Ecoute 4</t>
  </si>
  <si>
    <t>Ecoute 5</t>
  </si>
  <si>
    <t>Date du débriefing 4</t>
  </si>
  <si>
    <t>Date du débriefing 5</t>
  </si>
  <si>
    <t>S1</t>
  </si>
  <si>
    <t>S2</t>
  </si>
  <si>
    <t>S3</t>
  </si>
  <si>
    <t>S4</t>
  </si>
  <si>
    <t>S5</t>
  </si>
  <si>
    <t>Etat de briéfe</t>
  </si>
  <si>
    <t>OK</t>
  </si>
  <si>
    <t>KO</t>
  </si>
  <si>
    <t>N° de briéfe</t>
  </si>
  <si>
    <t>NB d'écoutes</t>
  </si>
  <si>
    <t>NB de briéfe</t>
  </si>
  <si>
    <t>Objectif</t>
  </si>
  <si>
    <t>Objectif Ecoutes</t>
  </si>
  <si>
    <t>Objectif Briéfes</t>
  </si>
  <si>
    <t>1-
2-
3-
4-
5-</t>
  </si>
  <si>
    <t>Totalement Fait</t>
  </si>
  <si>
    <t>Pas du tout Fait</t>
  </si>
  <si>
    <t>Typologie d'appel</t>
  </si>
  <si>
    <t>Typologie des Apples Ecoutes</t>
  </si>
  <si>
    <t>NB Ecoutes</t>
  </si>
  <si>
    <t xml:space="preserve">Ecoute 3 </t>
  </si>
  <si>
    <t xml:space="preserve">Ecoute 5 </t>
  </si>
  <si>
    <t>Somme</t>
  </si>
  <si>
    <t>Total</t>
  </si>
  <si>
    <t>% Ecouté</t>
  </si>
  <si>
    <t>Conforme</t>
  </si>
  <si>
    <t>Non-Conforme</t>
  </si>
  <si>
    <t>Type D'évaluation</t>
  </si>
  <si>
    <t>Type Appel</t>
  </si>
  <si>
    <t>Médiat</t>
  </si>
  <si>
    <t>Mediat</t>
  </si>
  <si>
    <t>DirectLines
Emetteur: Lobna Majjedi
Date: 03/10/2018
Version: 5</t>
  </si>
  <si>
    <t xml:space="preserve">Réparticion des évaluateurs </t>
  </si>
  <si>
    <t xml:space="preserve"> % d'écoute</t>
  </si>
  <si>
    <t>Atteint</t>
  </si>
  <si>
    <t>Réparticion des Médias</t>
  </si>
  <si>
    <t>Nombre d'agents Evalués</t>
  </si>
  <si>
    <t>Moyenne Ecoute Semaine</t>
  </si>
  <si>
    <t>Opération</t>
  </si>
  <si>
    <t>Date du débriefinm 2</t>
  </si>
  <si>
    <t>moyens</t>
  </si>
  <si>
    <t>Accueil</t>
  </si>
  <si>
    <t>Identification du client</t>
  </si>
  <si>
    <t>Validation de la date et l'heure du RDV</t>
  </si>
  <si>
    <t>Le conseiller mentionne obligatoirement la date et l'heure précise de l'intervention.</t>
  </si>
  <si>
    <t>La date et l'heure de l'intervention ne sont pas indiqués.
La date et l'heure de l'intervention sont mentionnés d'une façon incomplète.</t>
  </si>
  <si>
    <t>Validation de la disponibilité du client</t>
  </si>
  <si>
    <t>Le conseiller valide obligatoirement la disponibilité du client.</t>
  </si>
  <si>
    <t>La disponibilité du client n'est pas vérifée.</t>
  </si>
  <si>
    <t>Informer le client du transfert de l'appel</t>
  </si>
  <si>
    <t>Annoncer l'objet du transfert</t>
  </si>
  <si>
    <t>Le conseiller explique a son interlocuteur la demande du client et son besoin</t>
  </si>
  <si>
    <t>Le conseiller transfert l'appel sans informer son interlocuteur de la demande client</t>
  </si>
  <si>
    <t>Gestion de la mise en attente</t>
  </si>
  <si>
    <t>Mise en attente</t>
  </si>
  <si>
    <t>Prise de congé</t>
  </si>
  <si>
    <t>Confirmation</t>
  </si>
  <si>
    <t>Critère</t>
  </si>
  <si>
    <t>AE_01</t>
  </si>
  <si>
    <t>AE_02</t>
  </si>
  <si>
    <t xml:space="preserve">Accueil du client </t>
  </si>
  <si>
    <t xml:space="preserve"> Présentation incomplète ne respectant pas la structure d'accueil définie
Ton automatique, manque de sourire, présentation peu compréhensible.</t>
  </si>
  <si>
    <t>Le chargé de clientèle est manifestement incorrect avec son interlocuteur, absence de formule d'accueil ou familière :
exemples : "Allô !", "Oui, bonjour !"</t>
  </si>
  <si>
    <t>Le client est accueilli par un chargé de clientèle qui répond de façon claire et compréhensible et qui respecte au minimum une formule d'accueil définie en fonction du service.</t>
  </si>
  <si>
    <t>Identification complète, ton chaleureux et dynamique</t>
  </si>
  <si>
    <t>Identification complète, manque de sourire et de chaleur Le conseiller identifie le client mais de manière trop abrupte et trop séche (ton de la voix et formule de politesse).</t>
  </si>
  <si>
    <t>Prise en charge et traitement de la demande</t>
  </si>
  <si>
    <t>Le chargé de clientèle aide le client à formuler sa demande. Pour exemples : 
Écoute active (ponctuation "oui", "d'accord", "je comprends", ...) et attentive (ne fait pas répéter l'interlocuteur), questionnement adapté permettant de mieux cibler la demande si nécessaire (ex. : "De quoi s'agit-il ?",  "Que se passe t'il exactement ?"), validation des besoins de l'interlocuteur réalisée avec souplesse (ex. "C'est au sujet de... ? / Vous souhaitez..."), reformulation pertinente et nécessaire à la compréhension de la demande (ex. "Si je comprends bien...")</t>
  </si>
  <si>
    <t xml:space="preserve"> Interprétation trop rapide de la demande de l'interlocuteur, questionnement nécessaire non présent, fait répéter l'interlocuteur </t>
  </si>
  <si>
    <t>Le chargé de clientèle clôture l'entretien sans avoir compris la demande de son interlocuteur</t>
  </si>
  <si>
    <t>AE_03</t>
  </si>
  <si>
    <t>Analyse claire et concise du dossier</t>
  </si>
  <si>
    <r>
      <t xml:space="preserve">le conseiller a compris et synthétise les éléments essentiels du dossier, Il ne se perd pas dans des explications confuses et /ou hors sujet </t>
    </r>
    <r>
      <rPr>
        <sz val="11"/>
        <color rgb="FFFF0000"/>
        <rFont val="Arial"/>
        <family val="2"/>
      </rPr>
      <t>avec un bonne explitation de ces outils</t>
    </r>
  </si>
  <si>
    <r>
      <t xml:space="preserve">Aide à la formulation et </t>
    </r>
    <r>
      <rPr>
        <sz val="11"/>
        <color rgb="FFFF0000"/>
        <rFont val="Arial"/>
        <family val="2"/>
      </rPr>
      <t>identification de la demande</t>
    </r>
  </si>
  <si>
    <r>
      <t xml:space="preserve">le conseiller n'a pas identifier les éléments essentiels du dossier ou a compris mais synthétise de façon désordonnée les éléments essentiels du dossier, Il se perd  dans des explications confuses et /ou hors sujet </t>
    </r>
    <r>
      <rPr>
        <sz val="11"/>
        <color rgb="FFFF0000"/>
        <rFont val="Arial"/>
        <family val="2"/>
      </rPr>
      <t>et n'a pas bien exploité les outils misent à sa disposition</t>
    </r>
  </si>
  <si>
    <t>Reformulation de la demande</t>
  </si>
  <si>
    <t>AE_04</t>
  </si>
  <si>
    <t>AE_05</t>
  </si>
  <si>
    <t>Le conseiller reformule de manière synthétique la demande du client afin de montrer au client qu'il a bien compris sa demande</t>
  </si>
  <si>
    <t xml:space="preserve"> Le TC n'a pas reformulé la demande du client.
Reformulation maladroite ne reprenant pas les éléments clés du discours du client</t>
  </si>
  <si>
    <t>Présentation des bénéfices de la solution</t>
  </si>
  <si>
    <t>Les bénéfices de la solution sont présentés de façon très succinte en les adaptant peu au cas du client et le client n'est pas convaincu.  Les bénéfices de la solution ne sont pas présentés.</t>
  </si>
  <si>
    <t>AE_06</t>
  </si>
  <si>
    <r>
      <t xml:space="preserve">Réponse adéquate et </t>
    </r>
    <r>
      <rPr>
        <sz val="11"/>
        <color rgb="FFFF0000"/>
        <rFont val="Arial"/>
        <family val="2"/>
      </rPr>
      <t>bonne solution apportée</t>
    </r>
  </si>
  <si>
    <r>
      <t xml:space="preserve">Le client obtient auprès du chargé de clientèle une réponse adaptée à sa demande dans le cas ou celle-ci correspond à son offre de service.
Réponse juste parfaitement adaptée à la demande de l'interlocuteur </t>
    </r>
    <r>
      <rPr>
        <sz val="11"/>
        <color rgb="FFFF0000"/>
        <rFont val="Arial"/>
        <family val="2"/>
      </rPr>
      <t>et orienté vers le bon service en cas de transfert</t>
    </r>
  </si>
  <si>
    <t>Réponse juste mais hors périmètre d'action (répond à la place du service concerné).</t>
  </si>
  <si>
    <t>Le client est induit en erreur suite à une information manquante ou erronée.
Le client n'obtient pas la réponse à sa demande alors que les informations sont disponibles au niveau du service.</t>
  </si>
  <si>
    <t>AE_07</t>
  </si>
  <si>
    <t>Le conseiller présente sa proposition positivement en la personnalisant. Le TC convainc le client des avantages de la solution proposée.</t>
  </si>
  <si>
    <t>Synthèse et validation</t>
  </si>
  <si>
    <t>AE_08</t>
  </si>
  <si>
    <t xml:space="preserve"> Absence de validation de la compréhension ou de la satisfaction de l'interlocuteur (décisions prises, rappel des démarches / explications / délais, ...) ne générant pas d'impact dans la compréhension de la réponse apportée</t>
  </si>
  <si>
    <t>Le contact aboutit à une compréhension erronée des termes de l'entretien</t>
  </si>
  <si>
    <t>AE_09</t>
  </si>
  <si>
    <t>Le chargé de clientèle synthétise et valide la compréhension réciproque des termes de l'entretien : 
La demande nécessite une synthèse (manipulations, livraison, courrier, escalade, ajout/suppression d'un service, ...) :  rappel des accords pris et actions à mener (ex. "Comme nous l'avons vu ensemble, ...", "J'ai bien enregistré votre demande, .... sera effectif à compter du...", "Je transmets immédiatement votre demande ...")
La demande ne nécessite pas de synthèse (demande et réponse simples, appel conflictuel, rappel à l'initiative du client pour mise en relation avec un autre service, transfert de la demande, demande hors périmètre) : validation simple de la compréhension (ex. "souhaitez-vous d'autres précisions ? Avez vous d'autres questions")</t>
  </si>
  <si>
    <t>AE_10</t>
  </si>
  <si>
    <t>Le chargé de clientèle annonce clairement au client, le cas échéant, la mise en attente.</t>
  </si>
  <si>
    <t xml:space="preserve"> L'interlocuteur est mis en attente sans formule de politesse :
Exemple : "je reprends la ligne tout de suite"</t>
  </si>
  <si>
    <t>Le chargé de clientèle interrompt le client en le mettant en attente.</t>
  </si>
  <si>
    <t>AE_11</t>
  </si>
  <si>
    <t>AE_12</t>
  </si>
  <si>
    <t>AE_13</t>
  </si>
  <si>
    <t>AE_14</t>
  </si>
  <si>
    <t>Annonce de la mise en attente</t>
  </si>
  <si>
    <t>=&gt; avertissement de la mise en attente
Exemple : « Je vous remercie de bien vouloir patienter quelques instants / merci de patienter quelques instants,  je recherche votre information / je vérifie votre dossier »</t>
  </si>
  <si>
    <t>Pertinence de la mise en attente</t>
  </si>
  <si>
    <t>Mise en attente justifiée et pertinente permettant une réelle exploitation du dossier client (cas complexes) / recherche d'information /  validation (cas particulier, process dégradé, …)
Bonne exploitation de la mise en attente : anticipation des besoins</t>
  </si>
  <si>
    <t>Utilisation de la touche musicale + Reprise de la communication si  &gt; X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une borne, …</t>
  </si>
  <si>
    <t xml:space="preserve"> Utilisation de la touche secret
Absence de reprise intermédiaire / d'indication de la durée de la mise en attente alors que nécessaire</t>
  </si>
  <si>
    <t>Reprise définitive de la communication</t>
  </si>
  <si>
    <t>Reprise de la communication personnalisée et comprenant une formule de politesse : 
ex. : « M. / Mme X ? Je vous remercie d'avoir patienté ! »</t>
  </si>
  <si>
    <t>Reprise de la communication non personnalisée : 
ex. : « Je vous remercie d'avoir patienté ! » Reprise de la communication par la poursuite de la conversation initiale (absence de reprise de la communication normée)</t>
  </si>
  <si>
    <t>AE_15</t>
  </si>
  <si>
    <t>Temps d'attente</t>
  </si>
  <si>
    <t>Le temps d'attente maximum du client lors de la mise en attente est fixé à X min.
=&gt; La durée de chaque mise en attente n'excède pas le temps défini</t>
  </si>
  <si>
    <t xml:space="preserve"> La durée d'une des mises en attente est supérieure au délai défini sur l'activité</t>
  </si>
  <si>
    <t>L'interlocuteur raccroche pendant le temps d'attente</t>
  </si>
  <si>
    <t>Savoir ëtre téléphonique</t>
  </si>
  <si>
    <t>AE_16</t>
  </si>
  <si>
    <t>Personnalisation</t>
  </si>
  <si>
    <t>Personnalisation suffisante (identification, prise de congé, suite à une mise en attente, ...)</t>
  </si>
  <si>
    <t xml:space="preserve">Personnalisation insuffisante Absence de personnalisation ou abusive </t>
  </si>
  <si>
    <t>AE_17</t>
  </si>
  <si>
    <t>AE_18</t>
  </si>
  <si>
    <t>AE_19</t>
  </si>
  <si>
    <t>AE_20</t>
  </si>
  <si>
    <t>AE_21</t>
  </si>
  <si>
    <t>AE_22</t>
  </si>
  <si>
    <t>AE_23</t>
  </si>
  <si>
    <t>AE_24</t>
  </si>
  <si>
    <t>AE_25</t>
  </si>
  <si>
    <t>AE_26</t>
  </si>
  <si>
    <t>AE_27</t>
  </si>
  <si>
    <t>AE_28</t>
  </si>
  <si>
    <t>Expression orale</t>
  </si>
  <si>
    <t>Communication efficace : phrases courtes, claires et concises, utilisation de verbes d'action, présent
exemples : "Je vous propose...", "c'est intéressant, n'est-ce pas ?"
Clarté du langage : vocabulaire commercial percutant, positif, imagé, adapté à l'interlocuteur et au contexte de l'appel
Personnalisation et formules de politesse suffisantes</t>
  </si>
  <si>
    <t>Trop ou pas assez de formules de politesse
Utilisation de phrases courtes, claires et concises
Utilisation rare du futur ou conditionnel
Vocabulaire commercial satisfaisant mais pas assez percutant ou valorisant
Jargon technique ou interne maladroit mais compréhensible par l'interlocuteur Absence de formule de politesse ou abusive
Utilisation de phrases longues et confuses
Tic de langage trop fréquent (d'accord, hein, ok, ...)
Utilisation fréquente du futur ou du conditionnel
Jargon technique et/ou interne incompréhensible pour l'interlocuteur
Expressions négatives, familières ou inadaptées</t>
  </si>
  <si>
    <t>Le conseiller s'exprime mal en français, parle dans une autre langue qu'en français
Le chargé de clientèle est incorrect avec le client.</t>
  </si>
  <si>
    <t>Convivialité, ton</t>
  </si>
  <si>
    <t>Attitude ouverte et disponible
Voix parfaitement compréhensible
Ton chaleureux, souriant, agréable, rassurant, résistant à l'agressivité</t>
  </si>
  <si>
    <t>Attitude ouverte et disponible
Ton parfois neutre, manque de sourire Ton familier, soporifique, désinvolte, sec, désagréable, expéditif
Absence de sourire, mauvaise articulation
Absence d'intérêt pour l'interlocuteur, attitude fermée</t>
  </si>
  <si>
    <t>Rythme</t>
  </si>
  <si>
    <t>Débit adapté, dynamique
Variation de l'intonation</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</si>
  <si>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</si>
  <si>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Écoute active / Empathie</t>
  </si>
  <si>
    <t>Écoute active (ponctuation) et attentive (ne fait pas répéter l'interlocuteur), tient compte des suggestions de l'interlocuteur (rebond)</t>
  </si>
  <si>
    <t>Écoute inégale, ponctuations nombreuses mais non variées pouvant générer un doute sur la capacité d'écoute Absence d'intérêt porté à l'interlocuteur : le fait répéter, lui coupe la parole, ne ponctue pas l'écoute</t>
  </si>
  <si>
    <t>Directivité / Gestion de l'entretien</t>
  </si>
  <si>
    <t>Conduit l'entretien avec souplesse et tact en s'adaptant à l'interlocuteur, maîtrise le temps de parole
Attitude active : guide parfaitement l'interlocuteur au cours des échanges
Bonne anticipation et / ou priorisation des demandes</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</si>
  <si>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</si>
  <si>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Pro activité &amp; valorisation</t>
  </si>
  <si>
    <t>Proposition de services complémentaires, information sur les nouveautés
Bonne exploitation des données du dossier informatique
Présentation synthétique, valorisante et rassurante de l'entreprise, du service et des offres
Mise en avant convaincante de la société partenaire et de ses services (ex. moyens de paiement, espace abonné...)
Rappel des offres et services dont l'interlocuteur bénéficie ou peut bénéficier</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</si>
  <si>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</si>
  <si>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r>
      <t xml:space="preserve">Capital confiance / Qualité relationnelle </t>
    </r>
    <r>
      <rPr>
        <sz val="11"/>
        <color rgb="FFFF0000"/>
        <rFont val="Arial"/>
        <family val="2"/>
      </rPr>
      <t>et bonne gestion de conflit</t>
    </r>
  </si>
  <si>
    <r>
      <t xml:space="preserve">Rassure l'interlocuteur avec des mots positifs, valorise le produit
Attitude sûre et professionnelle, bon accompagnement pédagogique, sentiment de prise en charge de la demande </t>
    </r>
    <r>
      <rPr>
        <sz val="11"/>
        <color rgb="FFFF0000"/>
        <rFont val="Arial"/>
        <family val="2"/>
      </rPr>
      <t>Le conseiller garde une attitude positive face à toute objection menée par le client</t>
    </r>
  </si>
  <si>
    <r>
      <t xml:space="preserve">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les services ou ses collègues, cite la concurrence et ses avantages, attitudes commerciales trop poussées risquant de générer de la crainte (sentiment de vente forcée, ...) </t>
    </r>
    <r>
      <rPr>
        <sz val="11"/>
        <color rgb="FFFF0000"/>
        <rFont val="Arial"/>
        <family val="2"/>
      </rPr>
      <t>ou par son comportement de panique génère le mécontentement du client</t>
    </r>
    <r>
      <rPr>
        <sz val="11"/>
        <color theme="1" tint="0.249977111117893"/>
        <rFont val="Arial"/>
        <family val="2"/>
      </rPr>
      <t xml:space="preserve">. </t>
    </r>
  </si>
  <si>
    <t>Respect des process de traitement</t>
  </si>
  <si>
    <t>AE_29</t>
  </si>
  <si>
    <t>AE_30</t>
  </si>
  <si>
    <t>AE_31</t>
  </si>
  <si>
    <t>Respect partiel des process de traitement n'ayant pas ou peu d'impact sur le client</t>
  </si>
  <si>
    <t>Maîtrise des offres</t>
  </si>
  <si>
    <t>Connaissance parfaite des offres et des services du parteniare permettant de valoriser le produit et de proposer le service le plus adapté au client / prospect.</t>
  </si>
  <si>
    <t>Connaissance partielle ou méconnaissace des offres et des services</t>
  </si>
  <si>
    <t>Rappel</t>
  </si>
  <si>
    <t>Dans le cas d'une réponse différée, le client est recontacté dans les délais convenus avec le chargé de clientèle.
Respect du délai X défini sur l'accord.</t>
  </si>
  <si>
    <t>Délai de traitement non respecté mais hors délai jugé critique</t>
  </si>
  <si>
    <t>Le client n'est jamais recontacté.
=&gt; La réponse apportée intervient au delà du délai critique</t>
  </si>
  <si>
    <t xml:space="preserve">Traçage de la demande </t>
  </si>
  <si>
    <t>Traçage de la communication réalisé dans l'outil d'historisation</t>
  </si>
  <si>
    <t>Traçage partiel</t>
  </si>
  <si>
    <t>Absence de traçage</t>
  </si>
  <si>
    <t>Traçage adapté à la demande</t>
  </si>
  <si>
    <t>Traçage en cohérence avec la demande et dans le respect des procédures</t>
  </si>
  <si>
    <t>Les informations reportées sont inadaptées ou ne décrivent pas la situation réelle</t>
  </si>
  <si>
    <t>Commentaires inexploitables ou sans rapport avec l'objet d'appel</t>
  </si>
  <si>
    <t>Respect des engagements pris</t>
  </si>
  <si>
    <t>Les actions sont conformes aux engagements pris : transfert de la demande au service dédié, modifications du dossier, envoi de courrier, …</t>
  </si>
  <si>
    <t>Les actions menées ne sont pas conformes aux engagements pris avec l'interlocuteur</t>
  </si>
  <si>
    <t>Clarté des commentaires</t>
  </si>
  <si>
    <t>Commentaire pertinent, compréhensible par tous, orthographe et syntaxe conformes</t>
  </si>
  <si>
    <t>Absence de commentaire alors que nécessaire, incompréhensible, fautes de syntaxe et d'orthographe</t>
  </si>
  <si>
    <t>Jugement de valeur</t>
  </si>
  <si>
    <t>Absence de jugement de valeur</t>
  </si>
  <si>
    <t>Existence d'un jugement de valeur dans le traçage informatique</t>
  </si>
  <si>
    <t>Propos insultant ou discriminant contraire aux réglements lois nationales ou internationales</t>
  </si>
  <si>
    <t>Maîtrise des procédures et suivie du dignostic d' assistance</t>
  </si>
  <si>
    <r>
      <t xml:space="preserve">Respect des process de traitement et/ou d'authentification définis dans le référentiel de l'activité (procédures, scripts, instructions, …) </t>
    </r>
    <r>
      <rPr>
        <sz val="11"/>
        <color rgb="FFFF0000"/>
        <rFont val="Arial"/>
        <family val="2"/>
      </rPr>
      <t>Le conseiller respecte les étapes de diagnistic de panne dans le cas d'une assistance.</t>
    </r>
    <r>
      <rPr>
        <sz val="11"/>
        <color theme="1" tint="0.249977111117893"/>
        <rFont val="Arial"/>
        <family val="2"/>
      </rPr>
      <t xml:space="preserve">
Personnalisation pertinente, justifiée et adaptée du process en cas de nécessité (cas particulier visé par le superviseur)</t>
    </r>
  </si>
  <si>
    <r>
      <t>Non respect des process définis (impact dans le traitement, impact financier, risque d'insatisfaction Partenaire et/ou Client Final, …)</t>
    </r>
    <r>
      <rPr>
        <sz val="11"/>
        <color rgb="FFFF0000"/>
        <rFont val="Arial"/>
        <family val="2"/>
      </rPr>
      <t xml:space="preserve"> Le conseiller ne respecte pas les étapes de diagnistic de panne dans le cas d'une assistance.</t>
    </r>
    <r>
      <rPr>
        <sz val="11"/>
        <color theme="1" tint="0.249977111117893"/>
        <rFont val="Arial"/>
        <family val="2"/>
      </rPr>
      <t xml:space="preserve">
Personnalisation à tort des process générant une gestion non équitable des clients / prospects (sans accord du superviseur)
Application abusive des process dégradés (discours de crise,...)</t>
    </r>
  </si>
  <si>
    <t>Validation de l'adresse et d'un complément d'adresse</t>
  </si>
  <si>
    <t>Le conseiller valide avec le client l'adresse mentionnée sur le dossier et demande obligatoirement un complément d'adresse (étg, Bâtiment, escalier…..).</t>
  </si>
  <si>
    <t>L'adresse n'est pas validée au complet.
Le conseiller ne demande pas un complément d'adresse.</t>
  </si>
  <si>
    <t>AE_06/1</t>
  </si>
  <si>
    <t>AE_06/2</t>
  </si>
  <si>
    <t>Informer le client en cs d'un transfert de l'appel</t>
  </si>
  <si>
    <t>AE_24/1</t>
  </si>
  <si>
    <t>AE_24/2</t>
  </si>
  <si>
    <t>AE_24/3</t>
  </si>
  <si>
    <r>
      <t xml:space="preserve">Le chargé de clientèle assure une prise de congé courtoise avec au minimum une formule de politesse et laisse l'initiative au client de raccrocher.
Exemples : 
Prise de congé classique :  « Je vous remercie de votre appel et vous souhaite une excellente journée. Au revoir M / Mme X. »
Prise de congé dans le cas d'une mise en relation annoncée : "M./Mme X, je vous mets en relation avec le service concerné, veuillez patienter quelques instants... Je vous remercie de votre appel et vous souhaite une excellente journée"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
</t>
    </r>
    <r>
      <rPr>
        <sz val="11"/>
        <color rgb="FFFF0000"/>
        <rFont val="Arial"/>
        <family val="2"/>
      </rPr>
      <t>Le conseiller invite d'une manière audible le technicien à répondre à l’enquête de satisfaction afin de récupérer les éléments nécessaires à l’amélioration de la qualité de notre prestation.
"Je te remercie pour ton appel et je te prie de bien vouloir rester en ligne et consacrer 1 minute de ton temps pour répondre à une enquête de satisfaction, car ton avis nous intéresse."</t>
    </r>
  </si>
  <si>
    <t xml:space="preserve">Lors de la prise de congé, le chargé de clientèle est manifestement incorrect avec le client : 
ex. : Raccroche au nez du client, absence de prise de congé ou familière ("salut", "bye bye", ...)
Coupure à l'initiative du chargé de clientèle ou consécutive à une longue mise en attente ou silence prolongé (touche mute/silence)
</t>
  </si>
  <si>
    <r>
      <t xml:space="preserve"> Prise de congé rapide ne respectant pas la structure définie : 
ex. : "Merci, au revoir", "Au revoir Monsieur / Madame", sans remerciement, sans personnalisation, raccroche avant le prospect
</t>
    </r>
    <r>
      <rPr>
        <sz val="11"/>
        <color rgb="FFFF0000"/>
        <rFont val="Arial"/>
        <family val="2"/>
      </rPr>
      <t>Le conseiller invite d'une manière rapide ; inaudible ; incompréhensible le technicien à répondre à l’enquête de satisfaction.
Le conseiller oubli de d'inviter le technicien à répondre à l'enquete de satisfaction</t>
    </r>
    <r>
      <rPr>
        <sz val="11"/>
        <color theme="1" tint="0.249977111117893"/>
        <rFont val="Arial"/>
        <family val="2"/>
      </rPr>
      <t xml:space="preserve">
.</t>
    </r>
  </si>
  <si>
    <t xml:space="preserve">Prise de congé  </t>
  </si>
  <si>
    <t xml:space="preserve">Mise en attente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</si>
</sst>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mmmm\ yyyy"/>
    <numFmt numFmtId="166" formatCode="0.0"/>
    <numFmt numFmtId="167" formatCode="_(* #,##0.00_);_(* \(#,##0.00\);_(* &quot;-&quot;??_);_(@_)"/>
  </numFmts>
  <fonts count="88">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theme="1"/>
      <name val="Calibri"/>
      <family val="2"/>
      <scheme val="minor"/>
    </font>
    <font>
      <sz val="11"/>
      <color indexed="62"/>
      <name val="Arial"/>
      <family val="2"/>
    </font>
    <font>
      <sz val="24"/>
      <color rgb="FFFF0000"/>
      <name val="Calibri"/>
      <family val="2"/>
      <scheme val="minor"/>
    </font>
    <font>
      <b/>
      <sz val="18"/>
      <color rgb="FFFF0000"/>
      <name val="Arial"/>
      <family val="2"/>
    </font>
    <font>
      <sz val="11"/>
      <color rgb="FFFF0000"/>
      <name val="Arial"/>
      <family val="2"/>
    </font>
    <font>
      <b/>
      <sz val="11"/>
      <color rgb="FFFF0000"/>
      <name val="Arial"/>
      <family val="2"/>
    </font>
  </fonts>
  <fills count="27">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s>
  <borders count="68">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s>
  <cellStyleXfs count="10">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cellStyleXfs>
  <cellXfs count="611">
    <xf numFmtId="0" fontId="0" fillId="0" borderId="0" xfId="0"/>
    <xf numFmtId="0" fontId="0" fillId="0" borderId="0" xfId="0" applyAlignment="1" applyProtection="1">
      <alignment wrapText="1"/>
    </xf>
    <xf numFmtId="0" fontId="0" fillId="0" borderId="0" xfId="0" applyProtection="1"/>
    <xf numFmtId="0" fontId="2" fillId="0" borderId="0" xfId="0" applyFont="1" applyProtection="1"/>
    <xf numFmtId="0" fontId="0" fillId="0" borderId="0" xfId="0" applyBorder="1" applyProtection="1"/>
    <xf numFmtId="166" fontId="0" fillId="0" borderId="0" xfId="0" applyNumberFormat="1" applyProtection="1"/>
    <xf numFmtId="0" fontId="0" fillId="8" borderId="0" xfId="0" applyFill="1" applyAlignment="1" applyProtection="1">
      <alignment wrapText="1"/>
    </xf>
    <xf numFmtId="166" fontId="0" fillId="8" borderId="0" xfId="0" applyNumberFormat="1" applyFill="1" applyAlignment="1" applyProtection="1">
      <alignment wrapText="1"/>
    </xf>
    <xf numFmtId="0" fontId="0" fillId="0" borderId="0" xfId="0" applyBorder="1" applyAlignment="1" applyProtection="1">
      <alignment wrapText="1"/>
    </xf>
    <xf numFmtId="0" fontId="0" fillId="0" borderId="0" xfId="0" applyFill="1" applyBorder="1" applyProtection="1"/>
    <xf numFmtId="0" fontId="0" fillId="0" borderId="0" xfId="0" applyFill="1" applyBorder="1" applyAlignment="1" applyProtection="1">
      <alignment wrapText="1"/>
    </xf>
    <xf numFmtId="0" fontId="0" fillId="0" borderId="0" xfId="0" applyFill="1" applyProtection="1"/>
    <xf numFmtId="0" fontId="24" fillId="0" borderId="0" xfId="2" applyFont="1" applyAlignment="1" applyProtection="1">
      <alignment wrapText="1"/>
    </xf>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pplyProtection="1">
      <alignment vertical="center"/>
    </xf>
    <xf numFmtId="0" fontId="24" fillId="0" borderId="0" xfId="3" applyFont="1" applyProtection="1"/>
    <xf numFmtId="0" fontId="31" fillId="0" borderId="0" xfId="3" applyFont="1" applyBorder="1" applyAlignment="1">
      <alignment vertical="center"/>
    </xf>
    <xf numFmtId="0" fontId="31" fillId="0" borderId="0" xfId="3" applyFont="1" applyProtection="1"/>
    <xf numFmtId="0" fontId="28" fillId="0" borderId="0" xfId="3" applyFont="1" applyBorder="1" applyAlignment="1">
      <alignment vertical="center"/>
    </xf>
    <xf numFmtId="0" fontId="28" fillId="0" borderId="0" xfId="3" applyFont="1" applyProtection="1"/>
    <xf numFmtId="0" fontId="31" fillId="0" borderId="0" xfId="3" applyFont="1" applyAlignment="1" applyProtection="1"/>
    <xf numFmtId="0" fontId="28" fillId="0" borderId="0" xfId="3" applyFont="1" applyFill="1" applyProtection="1"/>
    <xf numFmtId="0" fontId="31" fillId="0" borderId="0" xfId="3" applyFont="1" applyAlignment="1">
      <alignment vertical="center"/>
    </xf>
    <xf numFmtId="0" fontId="31" fillId="0" borderId="0" xfId="3" applyFont="1" applyAlignment="1" applyProtection="1">
      <alignment vertical="center"/>
    </xf>
    <xf numFmtId="0" fontId="28" fillId="0" borderId="0" xfId="3" applyFont="1" applyAlignment="1">
      <alignment vertical="center"/>
    </xf>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Fill="1" applyBorder="1" applyAlignment="1" applyProtection="1">
      <alignment vertical="center" wrapText="1"/>
      <protection locked="0"/>
    </xf>
    <xf numFmtId="165" fontId="3" fillId="0" borderId="13" xfId="0" applyNumberFormat="1" applyFont="1" applyFill="1" applyBorder="1" applyAlignment="1" applyProtection="1">
      <alignment vertical="center" wrapText="1"/>
      <protection locked="0"/>
    </xf>
    <xf numFmtId="0" fontId="4" fillId="0" borderId="0" xfId="0" applyFont="1" applyFill="1" applyBorder="1" applyAlignment="1" applyProtection="1">
      <alignment vertical="center" wrapText="1"/>
      <protection locked="0"/>
    </xf>
    <xf numFmtId="0" fontId="28" fillId="0" borderId="0" xfId="3" applyFont="1" applyFill="1" applyAlignment="1" applyProtection="1">
      <alignment vertical="center"/>
    </xf>
    <xf numFmtId="1" fontId="29" fillId="0" borderId="0" xfId="3" applyNumberFormat="1" applyFont="1" applyFill="1" applyBorder="1" applyAlignment="1" applyProtection="1">
      <alignment vertical="center" wrapText="1"/>
    </xf>
    <xf numFmtId="0" fontId="24" fillId="0" borderId="0" xfId="3" applyFont="1" applyFill="1" applyProtection="1"/>
    <xf numFmtId="2" fontId="30" fillId="15" borderId="3" xfId="3" applyNumberFormat="1" applyFont="1" applyFill="1" applyBorder="1" applyAlignment="1" applyProtection="1">
      <alignment horizontal="center" vertical="center" wrapText="1"/>
    </xf>
    <xf numFmtId="0" fontId="27" fillId="0" borderId="0" xfId="3"/>
    <xf numFmtId="0" fontId="35" fillId="0" borderId="16" xfId="3" applyFont="1" applyBorder="1" applyAlignment="1" applyProtection="1">
      <alignment horizontal="center" vertical="center"/>
      <protection locked="0"/>
    </xf>
    <xf numFmtId="0" fontId="0" fillId="0" borderId="0" xfId="0" applyFill="1"/>
    <xf numFmtId="0" fontId="27" fillId="0" borderId="0" xfId="3" applyAlignment="1">
      <alignment horizontal="center" vertical="center"/>
    </xf>
    <xf numFmtId="0" fontId="6" fillId="12" borderId="0" xfId="3" applyFont="1" applyFill="1" applyBorder="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Fill="1" applyBorder="1" applyAlignment="1" applyProtection="1">
      <alignment horizontal="center" wrapText="1"/>
      <protection locked="0"/>
    </xf>
    <xf numFmtId="165" fontId="3" fillId="0" borderId="0" xfId="0" applyNumberFormat="1" applyFont="1" applyFill="1" applyBorder="1" applyAlignment="1" applyProtection="1">
      <alignment horizontal="center" vertical="center" wrapText="1"/>
      <protection locked="0"/>
    </xf>
    <xf numFmtId="0" fontId="4" fillId="0" borderId="0" xfId="0" applyFont="1" applyFill="1" applyBorder="1" applyAlignment="1" applyProtection="1">
      <alignment horizontal="center" vertical="center" wrapText="1"/>
      <protection locked="0"/>
    </xf>
    <xf numFmtId="1" fontId="47" fillId="0" borderId="0" xfId="0" applyNumberFormat="1" applyFont="1" applyFill="1" applyAlignment="1" applyProtection="1">
      <alignment horizontal="center" vertical="center"/>
    </xf>
    <xf numFmtId="0" fontId="27" fillId="0" borderId="0" xfId="3" applyFont="1"/>
    <xf numFmtId="0" fontId="27" fillId="0" borderId="0" xfId="3" applyFont="1" applyAlignment="1">
      <alignment horizontal="center" vertical="center"/>
    </xf>
    <xf numFmtId="165" fontId="3" fillId="0" borderId="0" xfId="0" applyNumberFormat="1" applyFont="1" applyFill="1" applyBorder="1" applyAlignment="1" applyProtection="1">
      <alignment wrapText="1"/>
      <protection locked="0"/>
    </xf>
    <xf numFmtId="0" fontId="27" fillId="0" borderId="0" xfId="3" applyFill="1"/>
    <xf numFmtId="0" fontId="27" fillId="0" borderId="0" xfId="3" applyFont="1" applyFill="1"/>
    <xf numFmtId="0" fontId="0" fillId="0" borderId="0" xfId="0" applyFill="1" applyBorder="1" applyAlignment="1">
      <alignment horizontal="left" vertical="center" wrapText="1"/>
    </xf>
    <xf numFmtId="0" fontId="51" fillId="0" borderId="0" xfId="0" applyFont="1" applyFill="1" applyBorder="1" applyAlignment="1">
      <alignment horizontal="center" vertical="center" wrapText="1"/>
    </xf>
    <xf numFmtId="0" fontId="24" fillId="0" borderId="0" xfId="2" applyFont="1" applyFill="1" applyProtection="1"/>
    <xf numFmtId="0" fontId="52" fillId="0" borderId="0" xfId="0" applyFont="1" applyAlignment="1" applyProtection="1">
      <alignment wrapText="1"/>
    </xf>
    <xf numFmtId="0" fontId="53" fillId="0" borderId="0" xfId="0" applyFont="1"/>
    <xf numFmtId="0" fontId="52" fillId="8" borderId="0" xfId="0" applyFont="1" applyFill="1" applyAlignment="1" applyProtection="1">
      <alignment wrapText="1"/>
    </xf>
    <xf numFmtId="0" fontId="51" fillId="9" borderId="0" xfId="0" applyFont="1" applyFill="1" applyBorder="1" applyAlignment="1" applyProtection="1">
      <alignment horizontal="center" vertical="center" wrapText="1"/>
    </xf>
    <xf numFmtId="165" fontId="3" fillId="0" borderId="12" xfId="0" applyNumberFormat="1" applyFont="1" applyFill="1" applyBorder="1" applyAlignment="1" applyProtection="1">
      <alignment wrapText="1"/>
    </xf>
    <xf numFmtId="165" fontId="3" fillId="0" borderId="0" xfId="0" applyNumberFormat="1" applyFont="1" applyFill="1" applyBorder="1" applyAlignment="1" applyProtection="1">
      <alignment wrapText="1"/>
    </xf>
    <xf numFmtId="165" fontId="3"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wrapText="1"/>
    </xf>
    <xf numFmtId="165" fontId="3" fillId="0" borderId="1" xfId="0" applyNumberFormat="1" applyFont="1" applyFill="1" applyBorder="1" applyAlignment="1" applyProtection="1">
      <alignment wrapText="1"/>
    </xf>
    <xf numFmtId="0" fontId="0" fillId="17" borderId="4" xfId="0" applyFill="1" applyBorder="1" applyAlignment="1" applyProtection="1">
      <alignment horizontal="center"/>
    </xf>
    <xf numFmtId="0" fontId="0" fillId="17" borderId="6" xfId="0" applyFill="1" applyBorder="1" applyAlignment="1" applyProtection="1">
      <alignment horizontal="center"/>
    </xf>
    <xf numFmtId="0" fontId="0" fillId="0" borderId="11" xfId="0" applyFill="1" applyBorder="1" applyAlignment="1" applyProtection="1">
      <alignment horizontal="center"/>
    </xf>
    <xf numFmtId="0" fontId="0" fillId="17" borderId="8" xfId="0" applyFill="1" applyBorder="1" applyAlignment="1" applyProtection="1">
      <alignment horizontal="center"/>
    </xf>
    <xf numFmtId="0" fontId="0" fillId="17" borderId="6" xfId="0" applyFill="1" applyBorder="1" applyAlignment="1" applyProtection="1">
      <alignment horizontal="center" wrapText="1"/>
    </xf>
    <xf numFmtId="0" fontId="0" fillId="0" borderId="0" xfId="0" applyFill="1" applyBorder="1" applyAlignment="1" applyProtection="1">
      <alignment horizontal="center"/>
    </xf>
    <xf numFmtId="0" fontId="0" fillId="17" borderId="14" xfId="0" applyFill="1" applyBorder="1" applyAlignment="1" applyProtection="1">
      <alignment horizontal="center"/>
    </xf>
    <xf numFmtId="0" fontId="37" fillId="0" borderId="0" xfId="0" applyFont="1" applyFill="1" applyBorder="1" applyAlignment="1" applyProtection="1">
      <alignment horizontal="center" wrapText="1"/>
    </xf>
    <xf numFmtId="0" fontId="0" fillId="10" borderId="0" xfId="0" applyFill="1" applyProtection="1"/>
    <xf numFmtId="0" fontId="0" fillId="13" borderId="0" xfId="0" applyFill="1" applyProtection="1"/>
    <xf numFmtId="0" fontId="0" fillId="0" borderId="2" xfId="0" applyFill="1" applyBorder="1" applyAlignment="1" applyProtection="1">
      <alignment horizontal="center"/>
    </xf>
    <xf numFmtId="0" fontId="0" fillId="10" borderId="0" xfId="0" applyFill="1" applyAlignment="1" applyProtection="1">
      <alignment vertical="center"/>
    </xf>
    <xf numFmtId="0" fontId="0" fillId="0" borderId="0" xfId="0" applyFill="1" applyAlignment="1" applyProtection="1">
      <alignment vertical="center"/>
    </xf>
    <xf numFmtId="0" fontId="0" fillId="0" borderId="0" xfId="0" applyFont="1" applyFill="1" applyBorder="1" applyAlignment="1" applyProtection="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pplyProtection="1">
      <alignment vertical="center"/>
    </xf>
    <xf numFmtId="0" fontId="0" fillId="13" borderId="0" xfId="0" applyFill="1" applyAlignment="1" applyProtection="1">
      <alignment vertical="center"/>
    </xf>
    <xf numFmtId="0" fontId="39" fillId="0" borderId="0" xfId="0" applyNumberFormat="1" applyFont="1" applyFill="1" applyBorder="1" applyAlignment="1" applyProtection="1">
      <alignment horizontal="center" vertical="center" wrapText="1"/>
    </xf>
    <xf numFmtId="0" fontId="36" fillId="0" borderId="0" xfId="0" applyFont="1" applyFill="1" applyAlignment="1" applyProtection="1">
      <alignment vertical="center"/>
    </xf>
    <xf numFmtId="0" fontId="0" fillId="0" borderId="0" xfId="0" applyAlignment="1" applyProtection="1">
      <alignment vertical="center"/>
    </xf>
    <xf numFmtId="2" fontId="0" fillId="0" borderId="0" xfId="0" applyNumberFormat="1" applyFont="1" applyFill="1" applyBorder="1" applyAlignment="1" applyProtection="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Font="1" applyFill="1" applyBorder="1" applyAlignment="1" applyProtection="1">
      <alignment horizontal="left" indent="1"/>
    </xf>
    <xf numFmtId="0" fontId="37" fillId="0" borderId="0" xfId="0" applyFont="1" applyAlignment="1" applyProtection="1">
      <alignment horizontal="left" wrapText="1"/>
    </xf>
    <xf numFmtId="0" fontId="36" fillId="0" borderId="0" xfId="1" applyNumberFormat="1" applyFont="1" applyFill="1" applyBorder="1" applyAlignment="1" applyProtection="1">
      <alignment horizontal="center" vertical="center"/>
    </xf>
    <xf numFmtId="0" fontId="36" fillId="0" borderId="0" xfId="0" applyFont="1" applyFill="1" applyProtection="1"/>
    <xf numFmtId="10" fontId="0" fillId="0" borderId="0" xfId="1" applyNumberFormat="1" applyFont="1" applyFill="1" applyBorder="1" applyAlignment="1" applyProtection="1">
      <alignment horizontal="center"/>
    </xf>
    <xf numFmtId="0" fontId="56" fillId="20" borderId="17" xfId="0" applyFont="1" applyFill="1" applyBorder="1" applyAlignment="1" applyProtection="1">
      <alignment horizontal="center" vertical="center" wrapText="1"/>
    </xf>
    <xf numFmtId="0" fontId="36" fillId="0" borderId="0" xfId="0" applyFont="1" applyAlignment="1" applyProtection="1">
      <alignment horizontal="center" wrapText="1"/>
    </xf>
    <xf numFmtId="2" fontId="0" fillId="0" borderId="0" xfId="0" applyNumberFormat="1" applyFont="1" applyAlignment="1" applyProtection="1">
      <alignment horizontal="center" vertical="center"/>
    </xf>
    <xf numFmtId="167" fontId="1" fillId="10" borderId="0" xfId="0" applyNumberFormat="1" applyFont="1" applyFill="1" applyProtection="1"/>
    <xf numFmtId="1" fontId="58" fillId="21" borderId="5" xfId="0" applyNumberFormat="1" applyFont="1" applyFill="1" applyBorder="1" applyAlignment="1" applyProtection="1">
      <alignment horizontal="left" vertical="top" wrapText="1"/>
    </xf>
    <xf numFmtId="40" fontId="0" fillId="0" borderId="0" xfId="0" applyNumberFormat="1" applyFont="1" applyFill="1" applyBorder="1" applyProtection="1"/>
    <xf numFmtId="40" fontId="0" fillId="0" borderId="0" xfId="5" applyNumberFormat="1" applyFont="1" applyFill="1" applyBorder="1" applyProtection="1"/>
    <xf numFmtId="1" fontId="58" fillId="22" borderId="5" xfId="0" applyNumberFormat="1" applyFont="1" applyFill="1" applyBorder="1" applyAlignment="1" applyProtection="1">
      <alignment horizontal="left" vertical="top" wrapText="1"/>
    </xf>
    <xf numFmtId="0" fontId="0" fillId="0" borderId="0" xfId="0" applyFill="1" applyAlignment="1" applyProtection="1">
      <alignment horizontal="center"/>
    </xf>
    <xf numFmtId="0" fontId="37" fillId="0" borderId="0" xfId="0" applyFont="1" applyFill="1" applyBorder="1" applyAlignment="1" applyProtection="1">
      <alignment horizontal="center" vertical="center" wrapText="1"/>
    </xf>
    <xf numFmtId="167" fontId="36" fillId="0" borderId="0" xfId="5" applyFont="1" applyFill="1" applyBorder="1" applyAlignment="1" applyProtection="1">
      <alignment horizontal="center" vertical="center"/>
    </xf>
    <xf numFmtId="167" fontId="42" fillId="19" borderId="18" xfId="5" applyNumberFormat="1" applyFont="1" applyFill="1" applyBorder="1" applyAlignment="1" applyProtection="1">
      <alignment horizontal="center" vertical="center"/>
    </xf>
    <xf numFmtId="0" fontId="37" fillId="0" borderId="0" xfId="0" applyFont="1" applyFill="1" applyBorder="1" applyAlignment="1" applyProtection="1">
      <alignment horizontal="left" vertical="top" wrapText="1"/>
    </xf>
    <xf numFmtId="10" fontId="45" fillId="0" borderId="0" xfId="1" applyNumberFormat="1" applyFont="1" applyFill="1" applyBorder="1" applyAlignment="1" applyProtection="1">
      <alignment horizontal="center" vertical="center"/>
    </xf>
    <xf numFmtId="0" fontId="0" fillId="10" borderId="0" xfId="0" applyFill="1" applyAlignment="1" applyProtection="1"/>
    <xf numFmtId="9" fontId="0" fillId="10" borderId="0" xfId="1" applyFont="1" applyFill="1" applyAlignment="1" applyProtection="1">
      <alignment horizontal="right"/>
    </xf>
    <xf numFmtId="0" fontId="40" fillId="10" borderId="0" xfId="0" applyFont="1" applyFill="1" applyAlignment="1" applyProtection="1">
      <alignment horizontal="left" vertical="center"/>
    </xf>
    <xf numFmtId="0" fontId="41" fillId="10" borderId="0" xfId="0" applyFont="1" applyFill="1" applyAlignment="1" applyProtection="1">
      <alignment vertical="center"/>
    </xf>
    <xf numFmtId="0" fontId="0" fillId="10" borderId="0" xfId="0" applyFill="1" applyBorder="1" applyProtection="1"/>
    <xf numFmtId="9" fontId="0" fillId="10" borderId="0" xfId="1" applyFont="1" applyFill="1" applyBorder="1" applyAlignment="1" applyProtection="1">
      <alignment horizontal="right"/>
    </xf>
    <xf numFmtId="0" fontId="41" fillId="10" borderId="0" xfId="0" applyFont="1" applyFill="1" applyBorder="1" applyAlignment="1" applyProtection="1">
      <alignment vertical="center"/>
    </xf>
    <xf numFmtId="0" fontId="0" fillId="13" borderId="0" xfId="0" applyFill="1" applyAlignment="1" applyProtection="1">
      <alignment horizontal="center" vertical="center"/>
    </xf>
    <xf numFmtId="9" fontId="0" fillId="13" borderId="0" xfId="0" applyNumberFormat="1" applyFont="1" applyFill="1" applyAlignment="1" applyProtection="1">
      <alignment horizontal="center" vertical="center"/>
    </xf>
    <xf numFmtId="0" fontId="0" fillId="17" borderId="0" xfId="0" applyFill="1" applyBorder="1" applyAlignment="1" applyProtection="1">
      <alignment horizontal="center"/>
    </xf>
    <xf numFmtId="0" fontId="37" fillId="0" borderId="0" xfId="0" applyFont="1" applyFill="1" applyAlignment="1" applyProtection="1">
      <alignment horizontal="left" wrapText="1"/>
    </xf>
    <xf numFmtId="0" fontId="59" fillId="0" borderId="0" xfId="3" applyFont="1" applyFill="1"/>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pplyProtection="1">
      <alignment horizontal="left" vertical="center"/>
    </xf>
    <xf numFmtId="10" fontId="44" fillId="0" borderId="0" xfId="0" applyNumberFormat="1" applyFont="1" applyAlignment="1" applyProtection="1">
      <alignment horizontal="center" vertical="center"/>
    </xf>
    <xf numFmtId="10" fontId="44" fillId="0" borderId="0" xfId="1" applyNumberFormat="1" applyFont="1" applyAlignment="1" applyProtection="1">
      <alignment horizontal="center" vertical="center"/>
    </xf>
    <xf numFmtId="0" fontId="29" fillId="0" borderId="0" xfId="0" applyFont="1" applyFill="1" applyBorder="1" applyAlignment="1" applyProtection="1">
      <alignment horizontal="left" vertical="center"/>
    </xf>
    <xf numFmtId="1" fontId="7" fillId="0" borderId="0" xfId="0" applyNumberFormat="1" applyFont="1" applyFill="1" applyBorder="1" applyAlignment="1" applyProtection="1">
      <alignment horizontal="center" vertical="center" wrapText="1"/>
    </xf>
    <xf numFmtId="1" fontId="7" fillId="0" borderId="0" xfId="0" applyNumberFormat="1" applyFont="1" applyFill="1" applyBorder="1" applyAlignment="1" applyProtection="1">
      <alignment horizontal="left" vertical="center"/>
    </xf>
    <xf numFmtId="2" fontId="7" fillId="0" borderId="0" xfId="0" applyNumberFormat="1" applyFont="1" applyFill="1" applyBorder="1" applyAlignment="1" applyProtection="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Border="1" applyAlignment="1" applyProtection="1">
      <alignment horizontal="center" vertical="center"/>
      <protection locked="0"/>
    </xf>
    <xf numFmtId="10" fontId="6" fillId="5" borderId="42" xfId="1" applyNumberFormat="1" applyFont="1" applyFill="1" applyBorder="1" applyAlignment="1" applyProtection="1">
      <alignment horizontal="center" vertical="center" wrapText="1"/>
    </xf>
    <xf numFmtId="9" fontId="61" fillId="0" borderId="0" xfId="1" applyFont="1" applyFill="1" applyBorder="1" applyAlignment="1" applyProtection="1">
      <alignment horizontal="center" vertical="center" wrapText="1"/>
      <protection locked="0"/>
    </xf>
    <xf numFmtId="165" fontId="62" fillId="0" borderId="0" xfId="0" applyNumberFormat="1" applyFont="1" applyFill="1" applyBorder="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pplyProtection="1">
      <alignment vertical="center" wrapText="1"/>
    </xf>
    <xf numFmtId="0" fontId="72" fillId="0" borderId="0" xfId="0" applyFont="1" applyProtection="1"/>
    <xf numFmtId="10" fontId="70" fillId="0" borderId="0" xfId="1" applyNumberFormat="1" applyFont="1" applyFill="1" applyBorder="1" applyAlignment="1" applyProtection="1">
      <alignment horizontal="center" vertical="center" wrapText="1"/>
    </xf>
    <xf numFmtId="0" fontId="72" fillId="0" borderId="0" xfId="0" applyFont="1" applyAlignment="1" applyProtection="1">
      <alignment wrapText="1"/>
    </xf>
    <xf numFmtId="0" fontId="55" fillId="6" borderId="20" xfId="0" applyFont="1" applyFill="1" applyBorder="1" applyAlignment="1" applyProtection="1">
      <alignment horizontal="left" vertical="center" wrapText="1"/>
    </xf>
    <xf numFmtId="0" fontId="0" fillId="0" borderId="0" xfId="0" applyAlignment="1" applyProtection="1">
      <alignment horizontal="left" vertical="center" wrapText="1"/>
    </xf>
    <xf numFmtId="165" fontId="3" fillId="0" borderId="0" xfId="0" applyNumberFormat="1"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xf>
    <xf numFmtId="10" fontId="22" fillId="0" borderId="0" xfId="1" applyNumberFormat="1" applyFont="1" applyFill="1" applyBorder="1" applyAlignment="1" applyProtection="1">
      <alignment horizontal="left" vertical="center" wrapText="1"/>
    </xf>
    <xf numFmtId="0" fontId="0" fillId="0" borderId="0" xfId="0" applyFill="1" applyBorder="1" applyAlignment="1" applyProtection="1">
      <alignment horizontal="left" vertical="center" wrapText="1"/>
    </xf>
    <xf numFmtId="1" fontId="6" fillId="5" borderId="20" xfId="0" applyNumberFormat="1" applyFont="1" applyFill="1" applyBorder="1" applyAlignment="1" applyProtection="1">
      <alignment horizontal="left" vertical="center" wrapText="1"/>
    </xf>
    <xf numFmtId="166" fontId="0" fillId="0" borderId="0" xfId="0" applyNumberFormat="1" applyAlignment="1" applyProtection="1">
      <alignment horizontal="left" vertical="center" wrapText="1"/>
    </xf>
    <xf numFmtId="0" fontId="13" fillId="0" borderId="0" xfId="0" applyFont="1" applyBorder="1" applyAlignment="1" applyProtection="1">
      <alignment horizontal="left" vertical="center" wrapText="1"/>
    </xf>
    <xf numFmtId="1" fontId="6" fillId="5" borderId="4" xfId="0" applyNumberFormat="1" applyFont="1" applyFill="1" applyBorder="1" applyAlignment="1" applyProtection="1">
      <alignment horizontal="left" vertical="center" wrapText="1"/>
    </xf>
    <xf numFmtId="0" fontId="15" fillId="0" borderId="0" xfId="0" applyFont="1" applyBorder="1" applyAlignment="1" applyProtection="1">
      <alignment horizontal="left" vertical="center" wrapText="1"/>
    </xf>
    <xf numFmtId="0" fontId="55" fillId="6" borderId="45" xfId="0" applyFont="1" applyFill="1" applyBorder="1" applyAlignment="1" applyProtection="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pplyProtection="1">
      <alignment horizontal="left" vertical="center" wrapText="1"/>
    </xf>
    <xf numFmtId="10" fontId="27" fillId="0" borderId="0" xfId="3" applyNumberFormat="1"/>
    <xf numFmtId="0" fontId="27" fillId="0" borderId="0" xfId="3" applyNumberFormat="1" applyAlignment="1">
      <alignment horizontal="left" vertical="center"/>
    </xf>
    <xf numFmtId="1" fontId="27" fillId="0" borderId="47" xfId="3" applyNumberFormat="1" applyBorder="1" applyAlignment="1">
      <alignment horizontal="left" vertical="center"/>
    </xf>
    <xf numFmtId="0" fontId="2" fillId="0" borderId="0" xfId="0" applyFont="1" applyAlignment="1" applyProtection="1">
      <alignment horizontal="center" vertical="center" wrapText="1"/>
    </xf>
    <xf numFmtId="1" fontId="47" fillId="0" borderId="0" xfId="0" applyNumberFormat="1" applyFont="1" applyFill="1" applyAlignment="1" applyProtection="1">
      <alignment horizontal="center" vertical="center" wrapText="1"/>
    </xf>
    <xf numFmtId="1" fontId="6" fillId="5" borderId="40" xfId="0" applyNumberFormat="1" applyFont="1" applyFill="1" applyBorder="1" applyAlignment="1" applyProtection="1">
      <alignment horizontal="center" vertical="center" wrapText="1"/>
    </xf>
    <xf numFmtId="1" fontId="6" fillId="5" borderId="20" xfId="0" applyNumberFormat="1" applyFont="1" applyFill="1" applyBorder="1" applyAlignment="1" applyProtection="1">
      <alignment horizontal="left" vertical="top" wrapText="1"/>
    </xf>
    <xf numFmtId="10" fontId="27" fillId="0" borderId="47" xfId="3" applyNumberFormat="1" applyBorder="1" applyAlignment="1">
      <alignment horizontal="center" vertical="center"/>
    </xf>
    <xf numFmtId="10" fontId="27" fillId="0" borderId="47" xfId="3" applyNumberFormat="1" applyFill="1" applyBorder="1" applyAlignment="1">
      <alignment horizontal="center" vertical="center"/>
    </xf>
    <xf numFmtId="0" fontId="27" fillId="0" borderId="0" xfId="3" applyNumberFormat="1" applyFill="1" applyAlignment="1">
      <alignment horizontal="left" vertical="center"/>
    </xf>
    <xf numFmtId="1" fontId="27" fillId="0" borderId="47" xfId="3" applyNumberFormat="1" applyFill="1" applyBorder="1" applyAlignment="1">
      <alignment horizontal="left" vertical="center"/>
    </xf>
    <xf numFmtId="0" fontId="0" fillId="0" borderId="0" xfId="1" applyNumberFormat="1"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0" fillId="0" borderId="0" xfId="0" applyNumberFormat="1" applyAlignment="1" applyProtection="1">
      <alignment wrapText="1"/>
    </xf>
    <xf numFmtId="0" fontId="2" fillId="0" borderId="0" xfId="0" applyFont="1" applyAlignment="1" applyProtection="1">
      <alignment horizontal="center" wrapText="1"/>
    </xf>
    <xf numFmtId="0" fontId="2" fillId="0" borderId="0" xfId="0" applyFont="1" applyAlignment="1" applyProtection="1">
      <alignment wrapText="1"/>
    </xf>
    <xf numFmtId="0" fontId="0" fillId="0" borderId="0" xfId="0" applyFill="1" applyAlignment="1" applyProtection="1">
      <alignment wrapText="1"/>
    </xf>
    <xf numFmtId="1" fontId="22" fillId="0" borderId="0" xfId="0" applyNumberFormat="1" applyFont="1" applyFill="1" applyBorder="1" applyAlignment="1" applyProtection="1">
      <alignment horizontal="left" vertical="center" wrapText="1"/>
    </xf>
    <xf numFmtId="0" fontId="8" fillId="0" borderId="0" xfId="0" applyFont="1" applyFill="1" applyBorder="1" applyAlignment="1" applyProtection="1">
      <alignment vertical="center" wrapText="1"/>
    </xf>
    <xf numFmtId="2" fontId="0" fillId="0" borderId="0" xfId="0" applyNumberFormat="1" applyFill="1" applyBorder="1" applyAlignment="1" applyProtection="1">
      <alignment wrapText="1"/>
    </xf>
    <xf numFmtId="0" fontId="5" fillId="0" borderId="0" xfId="0" applyFont="1" applyFill="1" applyBorder="1" applyAlignment="1" applyProtection="1">
      <alignment horizontal="center" vertical="center" wrapText="1"/>
    </xf>
    <xf numFmtId="0" fontId="2" fillId="0" borderId="0" xfId="0" applyFont="1" applyFill="1" applyBorder="1" applyAlignment="1" applyProtection="1">
      <alignment wrapText="1"/>
    </xf>
    <xf numFmtId="10" fontId="6" fillId="9" borderId="41" xfId="0" applyNumberFormat="1" applyFont="1" applyFill="1" applyBorder="1" applyAlignment="1" applyProtection="1">
      <alignment horizontal="center" vertical="center" wrapText="1"/>
    </xf>
    <xf numFmtId="10" fontId="22" fillId="6" borderId="39" xfId="0" applyNumberFormat="1" applyFont="1" applyFill="1" applyBorder="1" applyAlignment="1" applyProtection="1">
      <alignment horizontal="center" vertical="center" wrapText="1"/>
    </xf>
    <xf numFmtId="10" fontId="72" fillId="0" borderId="26" xfId="0" applyNumberFormat="1" applyFont="1" applyBorder="1" applyAlignment="1" applyProtection="1">
      <alignment wrapText="1"/>
    </xf>
    <xf numFmtId="10" fontId="22" fillId="6" borderId="41" xfId="0" applyNumberFormat="1" applyFont="1" applyFill="1" applyBorder="1" applyAlignment="1" applyProtection="1">
      <alignment horizontal="center" vertical="center" wrapText="1"/>
    </xf>
    <xf numFmtId="10" fontId="17" fillId="0" borderId="26" xfId="0" applyNumberFormat="1" applyFont="1" applyBorder="1" applyAlignment="1" applyProtection="1">
      <alignment horizontal="center" vertical="center" wrapText="1"/>
    </xf>
    <xf numFmtId="0" fontId="71" fillId="0" borderId="0" xfId="0" applyFont="1" applyAlignment="1" applyProtection="1">
      <alignment wrapText="1"/>
    </xf>
    <xf numFmtId="10" fontId="22" fillId="0" borderId="0" xfId="0" applyNumberFormat="1" applyFont="1" applyFill="1" applyBorder="1" applyAlignment="1" applyProtection="1">
      <alignment horizontal="center" vertical="center" wrapText="1"/>
    </xf>
    <xf numFmtId="0" fontId="72" fillId="0" borderId="0" xfId="0" applyNumberFormat="1" applyFont="1" applyAlignment="1" applyProtection="1">
      <alignment wrapText="1"/>
    </xf>
    <xf numFmtId="0" fontId="0" fillId="17" borderId="0" xfId="0" applyFill="1" applyBorder="1" applyAlignment="1" applyProtection="1"/>
    <xf numFmtId="0" fontId="51" fillId="9" borderId="0" xfId="0" applyFont="1" applyFill="1" applyBorder="1" applyAlignment="1">
      <alignment horizontal="center" vertical="center" wrapText="1"/>
    </xf>
    <xf numFmtId="0" fontId="0" fillId="0" borderId="0" xfId="0" applyBorder="1" applyAlignment="1">
      <alignment horizontal="left" vertical="top" wrapText="1"/>
    </xf>
    <xf numFmtId="0" fontId="0" fillId="0" borderId="0" xfId="0" applyFill="1" applyBorder="1"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27" fillId="0" borderId="0" xfId="3" applyNumberFormat="1" applyFill="1"/>
    <xf numFmtId="10" fontId="0" fillId="0" borderId="0" xfId="1" applyNumberFormat="1" applyFont="1" applyFill="1" applyBorder="1" applyAlignment="1" applyProtection="1">
      <alignment horizontal="left" indent="1"/>
    </xf>
    <xf numFmtId="0" fontId="74" fillId="6" borderId="0" xfId="0" applyFont="1" applyFill="1" applyAlignment="1" applyProtection="1">
      <alignment horizontal="center" vertical="center"/>
    </xf>
    <xf numFmtId="10" fontId="0" fillId="16" borderId="0" xfId="0" applyNumberFormat="1" applyFont="1" applyFill="1" applyBorder="1" applyAlignment="1" applyProtection="1">
      <alignment horizontal="center" vertical="center"/>
    </xf>
    <xf numFmtId="10" fontId="74" fillId="18" borderId="0" xfId="0" applyNumberFormat="1" applyFont="1" applyFill="1" applyAlignment="1" applyProtection="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Fill="1" applyAlignment="1" applyProtection="1">
      <alignment horizontal="center" vertical="center"/>
    </xf>
    <xf numFmtId="1" fontId="75" fillId="0" borderId="0" xfId="0" applyNumberFormat="1" applyFont="1" applyFill="1" applyBorder="1" applyAlignment="1" applyProtection="1">
      <alignment horizontal="center" vertical="center" wrapText="1"/>
      <protection locked="0"/>
    </xf>
    <xf numFmtId="1" fontId="27" fillId="0" borderId="0" xfId="3" applyNumberFormat="1" applyFill="1"/>
    <xf numFmtId="1" fontId="27" fillId="0" borderId="47" xfId="3" applyNumberFormat="1" applyBorder="1" applyAlignment="1">
      <alignment horizontal="center" vertical="center"/>
    </xf>
    <xf numFmtId="1" fontId="27" fillId="0" borderId="0" xfId="3" applyNumberFormat="1"/>
    <xf numFmtId="1" fontId="27" fillId="0" borderId="47" xfId="3" applyNumberFormat="1" applyFill="1" applyBorder="1" applyAlignment="1">
      <alignment horizontal="center" vertical="center"/>
    </xf>
    <xf numFmtId="0" fontId="0" fillId="13" borderId="0" xfId="0" applyFill="1" applyAlignment="1" applyProtection="1"/>
    <xf numFmtId="10" fontId="44" fillId="0" borderId="56" xfId="0" applyNumberFormat="1" applyFont="1" applyBorder="1" applyAlignment="1" applyProtection="1">
      <alignment horizontal="center" vertical="center"/>
    </xf>
    <xf numFmtId="0" fontId="37" fillId="0" borderId="0" xfId="0" applyFont="1" applyAlignment="1" applyProtection="1">
      <alignment horizontal="center" wrapText="1"/>
    </xf>
    <xf numFmtId="10" fontId="44" fillId="0" borderId="0" xfId="0" applyNumberFormat="1" applyFont="1" applyAlignment="1" applyProtection="1">
      <alignment horizontal="center"/>
    </xf>
    <xf numFmtId="9" fontId="44" fillId="0" borderId="0" xfId="0" applyNumberFormat="1" applyFont="1" applyAlignment="1" applyProtection="1">
      <alignment horizontal="center"/>
    </xf>
    <xf numFmtId="0" fontId="58" fillId="6" borderId="0" xfId="0" applyFont="1" applyFill="1" applyAlignment="1" applyProtection="1">
      <alignment horizontal="center" vertical="center" wrapText="1"/>
    </xf>
    <xf numFmtId="10" fontId="74" fillId="6" borderId="0" xfId="0" applyNumberFormat="1" applyFont="1" applyFill="1" applyAlignment="1" applyProtection="1">
      <alignment horizontal="center" vertical="center"/>
    </xf>
    <xf numFmtId="165" fontId="3" fillId="0" borderId="12" xfId="0" applyNumberFormat="1" applyFont="1" applyFill="1" applyBorder="1" applyAlignment="1" applyProtection="1">
      <alignment horizontal="left" vertical="center" wrapText="1"/>
      <protection locked="0"/>
    </xf>
    <xf numFmtId="1" fontId="29" fillId="0" borderId="0" xfId="3" applyNumberFormat="1" applyFont="1" applyFill="1" applyBorder="1" applyAlignment="1" applyProtection="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pplyProtection="1">
      <alignment horizontal="center"/>
    </xf>
    <xf numFmtId="0" fontId="0" fillId="17" borderId="15" xfId="0" applyFill="1" applyBorder="1" applyAlignment="1" applyProtection="1">
      <alignment horizontal="center"/>
    </xf>
    <xf numFmtId="0" fontId="0" fillId="17" borderId="9" xfId="0" applyFill="1" applyBorder="1" applyAlignment="1" applyProtection="1">
      <alignment horizontal="center"/>
    </xf>
    <xf numFmtId="0" fontId="0" fillId="17" borderId="56" xfId="0" applyFill="1" applyBorder="1" applyAlignment="1" applyProtection="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pplyProtection="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Alignment="1" applyProtection="1">
      <protection locked="0"/>
    </xf>
    <xf numFmtId="0" fontId="0" fillId="0" borderId="0" xfId="0" applyNumberFormat="1" applyProtection="1">
      <protection locked="0"/>
    </xf>
    <xf numFmtId="0" fontId="0" fillId="0" borderId="0" xfId="0" applyProtection="1">
      <protection locked="0"/>
    </xf>
    <xf numFmtId="2" fontId="0" fillId="0" borderId="0" xfId="0" applyNumberFormat="1" applyProtection="1">
      <protection locked="0"/>
    </xf>
    <xf numFmtId="0" fontId="52" fillId="0" borderId="0" xfId="0" applyFon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2" fillId="0" borderId="0" xfId="0" applyFont="1" applyFill="1" applyProtection="1">
      <protection locked="0"/>
    </xf>
    <xf numFmtId="0" fontId="47" fillId="0" borderId="0" xfId="0" applyFont="1" applyProtection="1">
      <protection locked="0"/>
    </xf>
    <xf numFmtId="0" fontId="0" fillId="0" borderId="0" xfId="0" applyFill="1" applyProtection="1">
      <protection locked="0"/>
    </xf>
    <xf numFmtId="0" fontId="52" fillId="0" borderId="0" xfId="0" applyFont="1" applyBorder="1" applyAlignment="1" applyProtection="1">
      <alignment horizontal="left" vertical="top" wrapText="1"/>
      <protection locked="0"/>
    </xf>
    <xf numFmtId="0" fontId="0" fillId="0" borderId="0" xfId="0" applyFill="1" applyBorder="1"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0" fontId="29" fillId="2" borderId="3" xfId="0" applyFont="1" applyFill="1" applyBorder="1" applyAlignment="1" applyProtection="1">
      <alignment horizontal="center" vertical="center"/>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Fill="1" applyBorder="1" applyAlignment="1" applyProtection="1">
      <alignment horizontal="center" vertical="center"/>
      <protection locked="0"/>
    </xf>
    <xf numFmtId="1" fontId="7" fillId="0" borderId="11" xfId="0" applyNumberFormat="1" applyFont="1" applyFill="1" applyBorder="1" applyAlignment="1" applyProtection="1">
      <alignment vertical="center" wrapText="1"/>
      <protection locked="0"/>
    </xf>
    <xf numFmtId="1" fontId="7" fillId="0" borderId="0" xfId="0" applyNumberFormat="1"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Fill="1" applyBorder="1" applyAlignment="1" applyProtection="1">
      <alignment vertical="center" wrapText="1"/>
      <protection locked="0"/>
    </xf>
    <xf numFmtId="0" fontId="64" fillId="0" borderId="6" xfId="0" applyFont="1" applyFill="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Fill="1" applyBorder="1" applyAlignment="1" applyProtection="1">
      <alignment horizontal="left" vertical="center"/>
      <protection locked="0"/>
    </xf>
    <xf numFmtId="10" fontId="8" fillId="2" borderId="3" xfId="1" applyNumberFormat="1" applyFont="1" applyFill="1" applyBorder="1" applyAlignment="1" applyProtection="1">
      <alignment horizontal="center" vertical="center"/>
      <protection locked="0"/>
    </xf>
    <xf numFmtId="1" fontId="2" fillId="0" borderId="0" xfId="0" applyNumberFormat="1" applyFont="1" applyBorder="1" applyProtection="1">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2" fontId="0" fillId="0" borderId="0" xfId="0" applyNumberFormat="1" applyFill="1" applyProtection="1">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Fill="1" applyAlignment="1" applyProtection="1">
      <alignment horizontal="center" vertical="center"/>
      <protection locked="0"/>
    </xf>
    <xf numFmtId="0" fontId="46" fillId="0" borderId="0" xfId="0" applyFont="1" applyProtection="1">
      <protection locked="0"/>
    </xf>
    <xf numFmtId="0" fontId="65" fillId="0" borderId="0" xfId="0" applyFont="1" applyFill="1" applyBorder="1" applyAlignment="1" applyProtection="1">
      <alignment vertical="center"/>
      <protection locked="0"/>
    </xf>
    <xf numFmtId="0" fontId="10" fillId="4" borderId="7"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 fillId="5" borderId="7" xfId="0" applyNumberFormat="1" applyFont="1" applyFill="1" applyBorder="1" applyAlignment="1" applyProtection="1">
      <alignment horizontal="left" vertical="center"/>
      <protection locked="0"/>
    </xf>
    <xf numFmtId="1" fontId="66" fillId="0" borderId="7" xfId="0" applyNumberFormat="1" applyFont="1" applyFill="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0" fontId="6" fillId="5" borderId="7" xfId="1" applyNumberFormat="1" applyFont="1" applyFill="1" applyBorder="1" applyAlignment="1" applyProtection="1">
      <alignment horizontal="center" vertical="center" wrapText="1"/>
      <protection locked="0"/>
    </xf>
    <xf numFmtId="1" fontId="8" fillId="3" borderId="7" xfId="0" applyNumberFormat="1" applyFont="1" applyFill="1" applyBorder="1" applyAlignment="1" applyProtection="1">
      <alignment horizontal="center" vertical="center"/>
      <protection locked="0"/>
    </xf>
    <xf numFmtId="1" fontId="6" fillId="5" borderId="7" xfId="0" applyNumberFormat="1" applyFont="1" applyFill="1" applyBorder="1" applyAlignment="1" applyProtection="1">
      <alignment horizontal="center" vertical="center" wrapText="1"/>
      <protection locked="0"/>
    </xf>
    <xf numFmtId="166" fontId="8" fillId="0" borderId="0" xfId="0" applyNumberFormat="1" applyFont="1" applyFill="1" applyBorder="1" applyAlignment="1" applyProtection="1">
      <alignment horizontal="center" vertical="center"/>
      <protection locked="0"/>
    </xf>
    <xf numFmtId="0" fontId="55" fillId="6" borderId="7" xfId="0" applyFont="1" applyFill="1" applyBorder="1" applyAlignment="1" applyProtection="1">
      <alignment horizontal="left" vertical="center"/>
      <protection locked="0"/>
    </xf>
    <xf numFmtId="1" fontId="52" fillId="0" borderId="0" xfId="0" applyNumberFormat="1" applyFont="1" applyAlignment="1" applyProtection="1">
      <alignment horizontal="center" vertical="center"/>
      <protection locked="0"/>
    </xf>
    <xf numFmtId="0" fontId="11" fillId="6" borderId="7" xfId="0" applyNumberFormat="1" applyFont="1" applyFill="1" applyBorder="1" applyAlignment="1" applyProtection="1">
      <alignment horizontal="center" vertical="center"/>
      <protection locked="0"/>
    </xf>
    <xf numFmtId="1" fontId="7" fillId="7" borderId="7" xfId="0" applyNumberFormat="1" applyFont="1" applyFill="1" applyBorder="1" applyAlignment="1" applyProtection="1">
      <alignment horizontal="center" vertical="center"/>
      <protection locked="0"/>
    </xf>
    <xf numFmtId="1" fontId="12" fillId="2" borderId="7" xfId="0" applyNumberFormat="1" applyFont="1" applyFill="1" applyBorder="1" applyAlignment="1" applyProtection="1">
      <alignment horizontal="center" vertical="center"/>
      <protection locked="0"/>
    </xf>
    <xf numFmtId="9" fontId="67" fillId="0" borderId="0" xfId="1" applyFont="1" applyFill="1" applyBorder="1" applyAlignment="1" applyProtection="1">
      <alignment horizontal="center" vertical="center"/>
      <protection locked="0"/>
    </xf>
    <xf numFmtId="166" fontId="46" fillId="0" borderId="0" xfId="0" applyNumberFormat="1" applyFont="1" applyProtection="1">
      <protection locked="0"/>
    </xf>
    <xf numFmtId="1" fontId="11" fillId="6" borderId="7" xfId="0" applyNumberFormat="1" applyFont="1" applyFill="1" applyBorder="1" applyAlignment="1" applyProtection="1">
      <alignment horizontal="center" vertical="center"/>
      <protection locked="0"/>
    </xf>
    <xf numFmtId="10" fontId="7" fillId="7" borderId="7" xfId="1" applyNumberFormat="1" applyFont="1" applyFill="1" applyBorder="1" applyAlignment="1" applyProtection="1">
      <alignment horizontal="center" vertical="center"/>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Alignment="1" applyProtection="1">
      <protection locked="0"/>
    </xf>
    <xf numFmtId="166" fontId="52" fillId="0" borderId="0" xfId="0" applyNumberFormat="1" applyFont="1" applyFill="1" applyAlignment="1" applyProtection="1">
      <protection locked="0"/>
    </xf>
    <xf numFmtId="1" fontId="0" fillId="0" borderId="0" xfId="0" applyNumberFormat="1" applyProtection="1">
      <protection locked="0"/>
    </xf>
    <xf numFmtId="0" fontId="0" fillId="0" borderId="0" xfId="0" applyFont="1" applyAlignment="1" applyProtection="1">
      <alignment wrapText="1"/>
      <protection locked="0"/>
    </xf>
    <xf numFmtId="0" fontId="0" fillId="0" borderId="0" xfId="0" applyBorder="1" applyAlignment="1" applyProtection="1">
      <alignment wrapText="1"/>
      <protection locked="0"/>
    </xf>
    <xf numFmtId="0" fontId="13" fillId="0" borderId="0" xfId="0" applyFont="1" applyBorder="1" applyAlignment="1" applyProtection="1">
      <alignment horizontal="left" vertical="center"/>
      <protection locked="0"/>
    </xf>
    <xf numFmtId="0" fontId="68" fillId="0" borderId="0" xfId="0" applyFont="1" applyFill="1" applyBorder="1" applyAlignment="1" applyProtection="1">
      <alignment horizontal="left" vertical="center"/>
      <protection locked="0"/>
    </xf>
    <xf numFmtId="0" fontId="13" fillId="0" borderId="0" xfId="0" applyNumberFormat="1" applyFont="1" applyBorder="1" applyAlignment="1" applyProtection="1">
      <alignment vertical="center" wrapText="1"/>
      <protection locked="0"/>
    </xf>
    <xf numFmtId="1" fontId="14" fillId="0" borderId="0" xfId="0" applyNumberFormat="1" applyFont="1" applyBorder="1" applyAlignment="1" applyProtection="1">
      <alignment vertical="center" wrapText="1"/>
      <protection locked="0"/>
    </xf>
    <xf numFmtId="0" fontId="48" fillId="0" borderId="0" xfId="0" applyFont="1" applyBorder="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Border="1" applyAlignment="1" applyProtection="1">
      <alignment horizontal="left" vertical="center"/>
      <protection locked="0"/>
    </xf>
    <xf numFmtId="0" fontId="65" fillId="0" borderId="0" xfId="0" applyFont="1" applyFill="1" applyBorder="1" applyAlignment="1" applyProtection="1">
      <alignment horizontal="left" vertical="center"/>
      <protection locked="0"/>
    </xf>
    <xf numFmtId="0" fontId="16" fillId="0" borderId="0" xfId="0" applyNumberFormat="1" applyFont="1" applyBorder="1" applyAlignment="1" applyProtection="1">
      <alignment horizontal="center" vertical="center"/>
      <protection locked="0"/>
    </xf>
    <xf numFmtId="1" fontId="9" fillId="0" borderId="0" xfId="0" applyNumberFormat="1" applyFont="1" applyFill="1" applyBorder="1" applyAlignment="1" applyProtection="1">
      <alignment horizontal="center" vertical="center"/>
      <protection locked="0"/>
    </xf>
    <xf numFmtId="1" fontId="17" fillId="0" borderId="0" xfId="0" applyNumberFormat="1" applyFont="1" applyFill="1" applyBorder="1" applyAlignment="1" applyProtection="1">
      <alignment horizontal="center" vertical="center"/>
      <protection locked="0"/>
    </xf>
    <xf numFmtId="2" fontId="46" fillId="0" borderId="0" xfId="0" applyNumberFormat="1" applyFont="1" applyBorder="1" applyProtection="1">
      <protection locked="0"/>
    </xf>
    <xf numFmtId="2" fontId="6" fillId="5" borderId="3" xfId="0" applyNumberFormat="1" applyFont="1" applyFill="1" applyBorder="1" applyAlignment="1" applyProtection="1">
      <alignment horizontal="center" vertical="center"/>
      <protection locked="0"/>
    </xf>
    <xf numFmtId="9" fontId="63" fillId="0" borderId="0" xfId="1" applyFont="1" applyFill="1" applyBorder="1" applyAlignment="1" applyProtection="1">
      <alignment horizontal="left" vertical="center"/>
      <protection locked="0"/>
    </xf>
    <xf numFmtId="2" fontId="52" fillId="0" borderId="0" xfId="0" applyNumberFormat="1" applyFont="1" applyBorder="1" applyProtection="1">
      <protection locked="0"/>
    </xf>
    <xf numFmtId="2" fontId="17" fillId="0" borderId="0" xfId="0" applyNumberFormat="1" applyFont="1" applyFill="1" applyBorder="1" applyAlignment="1" applyProtection="1">
      <alignment horizontal="center" vertical="center"/>
      <protection locked="0"/>
    </xf>
    <xf numFmtId="1" fontId="66" fillId="0" borderId="3" xfId="0" applyNumberFormat="1" applyFont="1" applyFill="1" applyBorder="1" applyAlignment="1" applyProtection="1">
      <alignment horizontal="left" vertical="center"/>
      <protection locked="0"/>
    </xf>
    <xf numFmtId="10" fontId="8" fillId="3" borderId="3" xfId="1" applyNumberFormat="1" applyFont="1" applyFill="1" applyBorder="1" applyAlignment="1" applyProtection="1">
      <alignment horizontal="center" vertical="center"/>
      <protection locked="0"/>
    </xf>
    <xf numFmtId="1" fontId="8" fillId="3" borderId="3" xfId="0" applyNumberFormat="1" applyFont="1" applyFill="1" applyBorder="1" applyAlignment="1" applyProtection="1">
      <alignment horizontal="center"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21" fillId="3" borderId="0" xfId="0" applyFont="1" applyFill="1" applyBorder="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20" fillId="0" borderId="0" xfId="0" applyFont="1" applyFill="1" applyProtection="1">
      <protection locked="0"/>
    </xf>
    <xf numFmtId="0" fontId="49" fillId="0" borderId="0" xfId="0" applyFont="1" applyProtection="1">
      <protection locked="0"/>
    </xf>
    <xf numFmtId="0" fontId="20" fillId="0" borderId="0" xfId="0" applyFont="1" applyAlignment="1" applyProtection="1">
      <alignment wrapText="1"/>
      <protection locked="0"/>
    </xf>
    <xf numFmtId="0" fontId="20" fillId="0" borderId="0" xfId="0" applyNumberFormat="1" applyFont="1" applyProtection="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Font="1"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Fill="1" applyBorder="1" applyAlignment="1" applyProtection="1">
      <alignment horizontal="center" vertical="center" wrapText="1"/>
      <protection locked="0"/>
    </xf>
    <xf numFmtId="20" fontId="19" fillId="0" borderId="49" xfId="0" applyNumberFormat="1" applyFont="1" applyFill="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Alignment="1" applyProtection="1">
      <protection locked="0"/>
    </xf>
    <xf numFmtId="0" fontId="0" fillId="0" borderId="0" xfId="0" applyAlignment="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0" fontId="0" fillId="0" borderId="3" xfId="0" applyFill="1" applyBorder="1" applyAlignment="1" applyProtection="1">
      <alignment horizontal="left"/>
      <protection locked="0"/>
    </xf>
    <xf numFmtId="1" fontId="0" fillId="0" borderId="3" xfId="0" applyNumberFormat="1" applyFill="1" applyBorder="1" applyAlignment="1" applyProtection="1">
      <alignment horizontal="left"/>
      <protection locked="0"/>
    </xf>
    <xf numFmtId="0" fontId="59" fillId="0" borderId="3" xfId="0" applyFont="1" applyFill="1" applyBorder="1" applyAlignment="1" applyProtection="1">
      <alignment horizontal="left"/>
      <protection locked="0"/>
    </xf>
    <xf numFmtId="0" fontId="46" fillId="0" borderId="3" xfId="0" applyFont="1" applyFill="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0" fontId="0" fillId="0" borderId="0" xfId="0" applyFill="1" applyBorder="1" applyAlignment="1" applyProtection="1">
      <alignment horizontal="left"/>
      <protection locked="0"/>
    </xf>
    <xf numFmtId="1" fontId="0" fillId="0" borderId="0" xfId="0" applyNumberFormat="1" applyFill="1" applyBorder="1" applyAlignment="1" applyProtection="1">
      <alignment horizontal="left"/>
      <protection locked="0"/>
    </xf>
    <xf numFmtId="9" fontId="60" fillId="0" borderId="0" xfId="1" applyFont="1" applyFill="1" applyBorder="1" applyAlignment="1" applyProtection="1">
      <alignment horizontal="left"/>
      <protection locked="0"/>
    </xf>
    <xf numFmtId="0" fontId="59" fillId="0" borderId="0" xfId="0" applyFont="1" applyFill="1" applyBorder="1" applyAlignment="1" applyProtection="1">
      <alignment horizontal="left"/>
      <protection locked="0"/>
    </xf>
    <xf numFmtId="0" fontId="46" fillId="0" borderId="0" xfId="0" applyFont="1" applyFill="1" applyBorder="1" applyAlignment="1" applyProtection="1">
      <alignment horizontal="left"/>
      <protection locked="0"/>
    </xf>
    <xf numFmtId="0" fontId="0" fillId="0" borderId="0" xfId="0" applyBorder="1" applyAlignment="1" applyProtection="1">
      <alignment horizontal="left" vertical="top" wrapText="1"/>
      <protection locked="0"/>
    </xf>
    <xf numFmtId="20" fontId="73" fillId="0" borderId="49" xfId="0" applyNumberFormat="1" applyFont="1" applyBorder="1" applyAlignment="1" applyProtection="1">
      <alignment horizontal="center" vertical="center"/>
      <protection locked="0"/>
    </xf>
    <xf numFmtId="20" fontId="9" fillId="3" borderId="3" xfId="0" applyNumberFormat="1" applyFont="1" applyFill="1" applyBorder="1" applyAlignment="1" applyProtection="1">
      <alignment horizontal="center" vertical="center" wrapText="1"/>
      <protection locked="0"/>
    </xf>
    <xf numFmtId="0" fontId="19" fillId="0" borderId="49" xfId="0" applyFont="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79" fillId="25" borderId="0" xfId="0" applyFont="1" applyFill="1" applyBorder="1" applyAlignment="1" applyProtection="1">
      <alignment horizontal="left" vertical="center"/>
      <protection locked="0"/>
    </xf>
    <xf numFmtId="0" fontId="79" fillId="25" borderId="7" xfId="0" applyNumberFormat="1" applyFont="1" applyFill="1" applyBorder="1" applyAlignment="1" applyProtection="1">
      <alignment horizontal="center" vertical="center"/>
      <protection locked="0"/>
    </xf>
    <xf numFmtId="2" fontId="79" fillId="25" borderId="7" xfId="0" applyNumberFormat="1" applyFont="1" applyFill="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20" fontId="9" fillId="3" borderId="3" xfId="0" applyNumberFormat="1" applyFont="1" applyFill="1" applyBorder="1" applyAlignment="1" applyProtection="1">
      <alignment horizontal="center" vertical="center" wrapText="1"/>
      <protection locked="0"/>
    </xf>
    <xf numFmtId="20" fontId="73" fillId="0" borderId="49" xfId="0" applyNumberFormat="1" applyFont="1" applyBorder="1" applyAlignment="1" applyProtection="1">
      <alignment horizontal="center" vertical="center"/>
      <protection locked="0"/>
    </xf>
    <xf numFmtId="0" fontId="19" fillId="0" borderId="49" xfId="0" applyFont="1" applyBorder="1" applyAlignment="1" applyProtection="1">
      <alignment horizontal="center" vertical="center"/>
      <protection locked="0"/>
    </xf>
    <xf numFmtId="0" fontId="0" fillId="17" borderId="14" xfId="0" applyFill="1" applyBorder="1" applyAlignment="1" applyProtection="1">
      <alignment horizontal="center"/>
    </xf>
    <xf numFmtId="0" fontId="50" fillId="0" borderId="0" xfId="0" applyFont="1" applyFill="1" applyBorder="1" applyAlignment="1" applyProtection="1">
      <alignment horizontal="center" vertical="center" wrapText="1"/>
      <protection locked="0"/>
    </xf>
    <xf numFmtId="0" fontId="81" fillId="20" borderId="0" xfId="0" applyFont="1" applyFill="1" applyBorder="1" applyAlignment="1">
      <alignment horizontal="center" vertical="center"/>
    </xf>
    <xf numFmtId="0" fontId="0" fillId="0" borderId="0" xfId="0" applyFont="1" applyBorder="1" applyAlignment="1">
      <alignment horizontal="center" vertic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27" fillId="0" borderId="47" xfId="3" applyBorder="1" applyAlignment="1">
      <alignment horizontal="center" vertical="center"/>
    </xf>
    <xf numFmtId="0" fontId="27" fillId="0" borderId="0" xfId="3" applyFill="1" applyAlignment="1">
      <alignment horizontal="center" vertical="center"/>
    </xf>
    <xf numFmtId="0" fontId="27" fillId="0" borderId="47" xfId="3" applyFill="1" applyBorder="1" applyAlignment="1">
      <alignment horizontal="center" vertical="center"/>
    </xf>
    <xf numFmtId="0" fontId="82" fillId="0" borderId="0" xfId="0" applyFont="1" applyAlignment="1">
      <alignment horizontal="center" vertical="center"/>
    </xf>
    <xf numFmtId="9" fontId="82" fillId="0" borderId="0" xfId="1" applyFont="1" applyAlignment="1" applyProtection="1">
      <alignment horizontal="center" vertical="center"/>
    </xf>
    <xf numFmtId="0" fontId="0" fillId="0" borderId="0" xfId="0" applyAlignment="1" applyProtection="1">
      <alignment horizontal="center"/>
    </xf>
    <xf numFmtId="0" fontId="24" fillId="0" borderId="0" xfId="2" applyFont="1" applyAlignment="1" applyProtection="1">
      <alignment wrapText="1"/>
    </xf>
    <xf numFmtId="1" fontId="29" fillId="8" borderId="0" xfId="3" applyNumberFormat="1" applyFont="1" applyFill="1" applyBorder="1" applyAlignment="1" applyProtection="1">
      <alignment horizontal="center" vertical="center" wrapText="1"/>
    </xf>
    <xf numFmtId="0" fontId="26" fillId="0" borderId="0" xfId="3" applyNumberFormat="1" applyFont="1" applyBorder="1" applyAlignment="1">
      <alignment vertical="center" wrapText="1"/>
    </xf>
    <xf numFmtId="0" fontId="25" fillId="0" borderId="0" xfId="3" applyNumberFormat="1" applyFont="1" applyBorder="1" applyAlignment="1">
      <alignment vertical="center" wrapText="1"/>
    </xf>
    <xf numFmtId="0" fontId="25" fillId="0" borderId="0" xfId="3" applyNumberFormat="1" applyFont="1" applyFill="1" applyBorder="1" applyAlignment="1">
      <alignment vertical="center" wrapText="1"/>
    </xf>
    <xf numFmtId="0" fontId="26" fillId="0" borderId="0" xfId="3" applyNumberFormat="1" applyFont="1" applyFill="1" applyBorder="1" applyAlignment="1">
      <alignment vertical="center" wrapText="1"/>
    </xf>
    <xf numFmtId="0" fontId="25" fillId="0" borderId="0" xfId="3" applyFont="1" applyFill="1" applyBorder="1" applyAlignment="1">
      <alignment horizontal="left" vertical="center" wrapText="1"/>
    </xf>
    <xf numFmtId="0" fontId="25" fillId="0" borderId="0" xfId="3" applyFont="1" applyFill="1" applyBorder="1" applyAlignment="1" applyProtection="1">
      <alignment horizontal="left" vertical="center" wrapText="1"/>
    </xf>
    <xf numFmtId="0" fontId="28" fillId="0" borderId="0" xfId="3" applyFont="1" applyAlignment="1">
      <alignment vertical="center" wrapText="1"/>
    </xf>
    <xf numFmtId="0" fontId="24" fillId="0" borderId="0" xfId="3" applyFont="1" applyBorder="1" applyAlignment="1" applyProtection="1">
      <alignment horizontal="center" vertical="center" wrapText="1"/>
    </xf>
    <xf numFmtId="2" fontId="83" fillId="0" borderId="0" xfId="3" applyNumberFormat="1" applyFont="1" applyFill="1" applyBorder="1" applyAlignment="1" applyProtection="1">
      <alignment horizontal="center" vertical="center" wrapText="1"/>
    </xf>
    <xf numFmtId="0" fontId="25" fillId="0" borderId="0" xfId="2" applyFont="1" applyAlignment="1" applyProtection="1">
      <alignment wrapText="1"/>
    </xf>
    <xf numFmtId="2" fontId="32" fillId="10" borderId="3" xfId="3" applyNumberFormat="1" applyFont="1" applyFill="1" applyBorder="1" applyAlignment="1" applyProtection="1">
      <alignment horizontal="center" vertical="center" wrapText="1"/>
    </xf>
    <xf numFmtId="2" fontId="12" fillId="11" borderId="3" xfId="3" applyNumberFormat="1" applyFont="1" applyFill="1" applyBorder="1" applyAlignment="1" applyProtection="1">
      <alignment horizontal="center" vertical="center" wrapText="1"/>
    </xf>
    <xf numFmtId="2" fontId="29" fillId="8" borderId="0" xfId="3" applyNumberFormat="1" applyFont="1" applyFill="1" applyBorder="1" applyAlignment="1" applyProtection="1">
      <alignment horizontal="center" vertical="center" wrapText="1"/>
    </xf>
    <xf numFmtId="2" fontId="29" fillId="0" borderId="0" xfId="3" applyNumberFormat="1" applyFont="1" applyFill="1" applyBorder="1" applyAlignment="1" applyProtection="1">
      <alignment horizontal="center" vertical="center" wrapText="1"/>
    </xf>
    <xf numFmtId="2" fontId="24" fillId="0" borderId="0" xfId="3" applyNumberFormat="1" applyFont="1" applyFill="1" applyBorder="1" applyAlignment="1">
      <alignment horizontal="left" vertical="center" wrapText="1"/>
    </xf>
    <xf numFmtId="2" fontId="26" fillId="14" borderId="0" xfId="3" applyNumberFormat="1" applyFont="1" applyFill="1" applyBorder="1" applyAlignment="1" applyProtection="1">
      <alignment horizontal="center" vertical="center" wrapText="1"/>
    </xf>
    <xf numFmtId="2" fontId="28" fillId="0" borderId="0" xfId="3" applyNumberFormat="1" applyFont="1" applyAlignment="1">
      <alignment vertical="center"/>
    </xf>
    <xf numFmtId="2" fontId="33" fillId="14" borderId="0" xfId="3" applyNumberFormat="1" applyFont="1" applyFill="1" applyBorder="1" applyAlignment="1">
      <alignment vertical="center" wrapText="1"/>
    </xf>
    <xf numFmtId="2" fontId="24" fillId="0" borderId="0" xfId="3" applyNumberFormat="1" applyFont="1" applyBorder="1" applyAlignment="1" applyProtection="1">
      <alignment horizontal="center"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NumberFormat="1" applyFont="1" applyFill="1" applyBorder="1" applyAlignment="1">
      <alignment vertical="center" wrapText="1"/>
    </xf>
    <xf numFmtId="1" fontId="34" fillId="11" borderId="8" xfId="3" applyNumberFormat="1" applyFont="1" applyFill="1" applyBorder="1" applyAlignment="1" applyProtection="1">
      <alignment vertical="center" wrapText="1"/>
    </xf>
    <xf numFmtId="1" fontId="34" fillId="11" borderId="14" xfId="3" applyNumberFormat="1" applyFont="1" applyFill="1" applyBorder="1" applyAlignment="1" applyProtection="1">
      <alignment vertical="center" wrapText="1"/>
    </xf>
    <xf numFmtId="1" fontId="34" fillId="11" borderId="15"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1" fontId="29" fillId="8" borderId="0" xfId="3" applyNumberFormat="1" applyFont="1" applyFill="1" applyBorder="1" applyAlignment="1" applyProtection="1">
      <alignment horizontal="left" vertical="center" wrapText="1"/>
    </xf>
    <xf numFmtId="0" fontId="26" fillId="0" borderId="0" xfId="3" applyFont="1" applyFill="1" applyBorder="1" applyAlignment="1" applyProtection="1">
      <alignment horizontal="left" vertical="center" wrapText="1"/>
    </xf>
    <xf numFmtId="0" fontId="28" fillId="0" borderId="0" xfId="3" applyFont="1" applyAlignment="1">
      <alignment horizontal="left" vertical="center" wrapText="1"/>
    </xf>
    <xf numFmtId="0" fontId="24" fillId="0" borderId="0" xfId="3" applyFont="1" applyBorder="1" applyAlignment="1" applyProtection="1">
      <alignment horizontal="left" vertical="center" wrapText="1"/>
    </xf>
    <xf numFmtId="0" fontId="24" fillId="0" borderId="0" xfId="2" applyFont="1" applyAlignment="1" applyProtection="1">
      <alignment horizontal="left" vertical="center" wrapText="1"/>
    </xf>
    <xf numFmtId="1" fontId="8" fillId="11" borderId="3" xfId="0" applyNumberFormat="1" applyFont="1" applyFill="1" applyBorder="1" applyAlignment="1" applyProtection="1">
      <alignment vertical="center"/>
    </xf>
    <xf numFmtId="0" fontId="34" fillId="10" borderId="3" xfId="3" applyFont="1" applyFill="1" applyBorder="1" applyAlignment="1" applyProtection="1">
      <alignment vertical="center" wrapText="1"/>
    </xf>
    <xf numFmtId="1" fontId="8" fillId="11" borderId="3" xfId="0" applyNumberFormat="1" applyFont="1" applyFill="1" applyBorder="1" applyAlignment="1" applyProtection="1">
      <alignment horizontal="center" vertical="center"/>
    </xf>
    <xf numFmtId="1" fontId="8" fillId="11" borderId="3" xfId="0" applyNumberFormat="1" applyFont="1" applyFill="1" applyBorder="1" applyAlignment="1" applyProtection="1">
      <alignment vertical="top"/>
    </xf>
    <xf numFmtId="1" fontId="7" fillId="4" borderId="4" xfId="0" applyNumberFormat="1" applyFont="1" applyFill="1" applyBorder="1" applyAlignment="1" applyProtection="1">
      <alignment horizontal="center" vertical="center" wrapText="1"/>
      <protection locked="0"/>
    </xf>
    <xf numFmtId="0" fontId="0" fillId="17" borderId="56" xfId="0" applyFill="1" applyBorder="1" applyAlignment="1" applyProtection="1">
      <alignment horizontal="center"/>
    </xf>
    <xf numFmtId="0" fontId="0" fillId="17" borderId="0" xfId="0" applyFill="1" applyBorder="1" applyAlignment="1" applyProtection="1">
      <alignment horizont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0" borderId="0" xfId="0" applyAlignment="1" applyProtection="1"/>
    <xf numFmtId="0" fontId="0" fillId="0" borderId="0" xfId="0" applyFont="1" applyAlignment="1">
      <alignment horizontal="center" vertical="center"/>
    </xf>
    <xf numFmtId="9" fontId="0" fillId="0" borderId="0" xfId="1" applyFont="1" applyAlignment="1" applyProtection="1">
      <alignment horizontal="center" vertical="center"/>
    </xf>
    <xf numFmtId="0" fontId="0" fillId="0" borderId="0" xfId="0" applyFill="1" applyBorder="1" applyAlignment="1" applyProtection="1"/>
    <xf numFmtId="0" fontId="0" fillId="0" borderId="2" xfId="0" applyFill="1" applyBorder="1" applyAlignment="1" applyProtection="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pplyProtection="1">
      <alignment horizontal="center" vertical="center" wrapText="1"/>
    </xf>
    <xf numFmtId="0" fontId="66" fillId="0" borderId="24" xfId="0" applyFont="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1" fontId="7" fillId="4" borderId="4" xfId="0" applyNumberFormat="1" applyFont="1" applyFill="1" applyBorder="1" applyAlignment="1" applyProtection="1">
      <alignment horizontal="center" vertical="center" wrapText="1"/>
      <protection locked="0"/>
    </xf>
    <xf numFmtId="0" fontId="66" fillId="0" borderId="24" xfId="0" applyFont="1" applyBorder="1" applyAlignment="1" applyProtection="1">
      <alignment horizontal="center" vertical="center"/>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0" fontId="84" fillId="0" borderId="0" xfId="0" applyFont="1" applyFill="1" applyBorder="1" applyAlignment="1" applyProtection="1">
      <alignment horizontal="center" vertical="center" wrapText="1"/>
      <protection locked="0"/>
    </xf>
    <xf numFmtId="0" fontId="66" fillId="0" borderId="0" xfId="0" applyFont="1" applyFill="1" applyBorder="1" applyAlignment="1" applyProtection="1">
      <alignment horizontal="center" vertical="center"/>
      <protection locked="0"/>
    </xf>
    <xf numFmtId="0" fontId="85" fillId="3" borderId="0" xfId="0" applyFont="1" applyFill="1" applyBorder="1" applyAlignment="1" applyProtection="1">
      <alignment vertical="center"/>
      <protection locked="0"/>
    </xf>
    <xf numFmtId="0" fontId="65" fillId="3" borderId="22" xfId="0" applyFont="1" applyFill="1" applyBorder="1" applyAlignment="1" applyProtection="1">
      <alignment vertical="center"/>
      <protection locked="0"/>
    </xf>
    <xf numFmtId="0" fontId="0" fillId="0" borderId="0" xfId="0" applyBorder="1" applyAlignment="1">
      <alignment horizontal="left" vertical="center" wrapText="1"/>
    </xf>
    <xf numFmtId="0" fontId="34" fillId="10" borderId="3" xfId="3" applyFont="1" applyFill="1" applyBorder="1" applyAlignment="1">
      <alignment horizontal="left" vertical="center" wrapText="1"/>
    </xf>
    <xf numFmtId="0" fontId="34" fillId="10" borderId="3" xfId="3" applyFont="1" applyFill="1" applyBorder="1" applyAlignment="1">
      <alignment vertical="center" wrapText="1"/>
    </xf>
    <xf numFmtId="0" fontId="31" fillId="24" borderId="0" xfId="3" applyFont="1" applyFill="1" applyBorder="1" applyAlignment="1">
      <alignment vertical="center"/>
    </xf>
    <xf numFmtId="0" fontId="31" fillId="24" borderId="0" xfId="3" applyFont="1" applyFill="1" applyBorder="1" applyAlignment="1">
      <alignment horizontal="center" vertical="center"/>
    </xf>
    <xf numFmtId="0" fontId="31" fillId="24" borderId="0" xfId="3" applyFont="1" applyFill="1" applyAlignment="1" applyProtection="1">
      <alignment vertical="center"/>
    </xf>
    <xf numFmtId="0" fontId="31" fillId="0" borderId="0" xfId="3" applyFont="1" applyFill="1" applyAlignment="1" applyProtection="1">
      <alignment vertical="center"/>
    </xf>
    <xf numFmtId="0" fontId="31" fillId="24" borderId="0" xfId="3" applyFont="1" applyFill="1" applyAlignment="1">
      <alignment vertical="center"/>
    </xf>
    <xf numFmtId="1" fontId="8" fillId="11" borderId="3" xfId="0" applyNumberFormat="1" applyFont="1" applyFill="1" applyBorder="1" applyAlignment="1" applyProtection="1">
      <alignment horizontal="center" vertical="center" wrapText="1"/>
    </xf>
    <xf numFmtId="0" fontId="86" fillId="0" borderId="0" xfId="3" applyFont="1" applyFill="1" applyBorder="1" applyAlignment="1">
      <alignment vertical="center"/>
    </xf>
    <xf numFmtId="0" fontId="86" fillId="0" borderId="0" xfId="3" applyFont="1" applyFill="1" applyAlignment="1">
      <alignment vertical="center"/>
    </xf>
    <xf numFmtId="0" fontId="86" fillId="0" borderId="0" xfId="3" applyFont="1" applyBorder="1" applyAlignment="1">
      <alignment vertical="center"/>
    </xf>
    <xf numFmtId="0" fontId="86" fillId="10" borderId="3" xfId="3" applyFont="1" applyFill="1" applyBorder="1" applyAlignment="1" applyProtection="1">
      <alignment vertical="center" wrapText="1"/>
    </xf>
    <xf numFmtId="1" fontId="86" fillId="11" borderId="14" xfId="3" applyNumberFormat="1" applyFont="1" applyFill="1" applyBorder="1" applyAlignment="1" applyProtection="1">
      <alignment vertical="center" wrapText="1"/>
    </xf>
    <xf numFmtId="0" fontId="86" fillId="10" borderId="3" xfId="3" applyNumberFormat="1" applyFont="1" applyFill="1" applyBorder="1" applyAlignment="1">
      <alignment vertical="center" wrapText="1"/>
    </xf>
    <xf numFmtId="2" fontId="87" fillId="10" borderId="3" xfId="3" applyNumberFormat="1" applyFont="1" applyFill="1" applyBorder="1" applyAlignment="1" applyProtection="1">
      <alignment horizontal="center" vertical="center" wrapText="1"/>
    </xf>
    <xf numFmtId="0" fontId="86" fillId="0" borderId="0" xfId="3" applyFont="1" applyProtection="1"/>
    <xf numFmtId="49" fontId="86" fillId="10" borderId="3" xfId="3" applyNumberFormat="1" applyFont="1" applyFill="1" applyBorder="1" applyAlignment="1">
      <alignment vertical="center" wrapText="1"/>
    </xf>
    <xf numFmtId="0" fontId="86" fillId="0" borderId="0" xfId="3" applyFont="1" applyAlignment="1">
      <alignment vertical="center"/>
    </xf>
    <xf numFmtId="0" fontId="86" fillId="10" borderId="3" xfId="3" applyFont="1" applyFill="1" applyBorder="1" applyAlignment="1">
      <alignment vertical="center" wrapText="1"/>
    </xf>
    <xf numFmtId="0" fontId="86" fillId="0" borderId="0" xfId="3" applyFont="1" applyAlignment="1" applyProtection="1"/>
    <xf numFmtId="0" fontId="0" fillId="17" borderId="0" xfId="0" applyFill="1" applyBorder="1" applyAlignment="1" applyProtection="1">
      <alignment horizontal="center"/>
    </xf>
    <xf numFmtId="0" fontId="50" fillId="23" borderId="0" xfId="0" applyFont="1" applyFill="1" applyAlignment="1" applyProtection="1">
      <alignment horizontal="center" vertical="center" wrapText="1"/>
    </xf>
    <xf numFmtId="0" fontId="0" fillId="0" borderId="31" xfId="0" applyBorder="1" applyAlignment="1" applyProtection="1">
      <alignment horizontal="left" vertical="top" wrapText="1"/>
    </xf>
    <xf numFmtId="0" fontId="0" fillId="0" borderId="32" xfId="0" applyBorder="1" applyAlignment="1" applyProtection="1">
      <alignment horizontal="left" vertical="top" wrapText="1"/>
    </xf>
    <xf numFmtId="0" fontId="0" fillId="0" borderId="33"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36" xfId="0" applyBorder="1" applyAlignment="1" applyProtection="1">
      <alignment horizontal="left" vertical="top" wrapText="1"/>
    </xf>
    <xf numFmtId="0" fontId="51" fillId="9" borderId="37" xfId="0" applyFont="1" applyFill="1" applyBorder="1" applyAlignment="1" applyProtection="1">
      <alignment horizontal="center" vertical="center" wrapText="1"/>
    </xf>
    <xf numFmtId="0" fontId="51" fillId="9" borderId="0" xfId="0" applyFont="1" applyFill="1" applyBorder="1" applyAlignment="1" applyProtection="1">
      <alignment horizontal="center" vertical="center" wrapText="1"/>
    </xf>
    <xf numFmtId="0" fontId="77" fillId="15" borderId="0" xfId="0" applyFont="1" applyFill="1" applyAlignment="1" applyProtection="1">
      <alignment horizontal="center" vertical="center"/>
    </xf>
    <xf numFmtId="0" fontId="0" fillId="17" borderId="6" xfId="0" applyFill="1" applyBorder="1" applyAlignment="1" applyProtection="1">
      <alignment horizontal="center"/>
    </xf>
    <xf numFmtId="0" fontId="0" fillId="17" borderId="5"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17" borderId="8" xfId="0" applyFill="1" applyBorder="1" applyAlignment="1" applyProtection="1">
      <alignment horizontal="center"/>
    </xf>
    <xf numFmtId="0" fontId="0" fillId="0" borderId="31" xfId="0" applyBorder="1" applyAlignment="1">
      <alignment horizontal="left" vertical="top" wrapText="1"/>
    </xf>
    <xf numFmtId="0" fontId="0" fillId="0" borderId="33"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4"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Border="1" applyAlignment="1">
      <alignment horizontal="center" vertical="center" wrapText="1"/>
    </xf>
    <xf numFmtId="0" fontId="6" fillId="12" borderId="0" xfId="3" applyFont="1" applyFill="1" applyBorder="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Border="1" applyAlignment="1">
      <alignment horizontal="center" vertical="center" wrapText="1"/>
    </xf>
    <xf numFmtId="0" fontId="51" fillId="9" borderId="28" xfId="0" applyFont="1" applyFill="1" applyBorder="1" applyAlignment="1">
      <alignment horizontal="center" vertical="center" wrapText="1"/>
    </xf>
    <xf numFmtId="0" fontId="9" fillId="2" borderId="20" xfId="0" applyFont="1" applyFill="1" applyBorder="1" applyAlignment="1" applyProtection="1">
      <alignment horizontal="center" vertical="center"/>
      <protection locked="0"/>
    </xf>
    <xf numFmtId="0" fontId="9" fillId="2" borderId="65"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2" fontId="6" fillId="5" borderId="9" xfId="0" applyNumberFormat="1" applyFont="1" applyFill="1" applyBorder="1" applyAlignment="1" applyProtection="1">
      <alignment horizontal="center" vertical="center"/>
      <protection locked="0"/>
    </xf>
    <xf numFmtId="2" fontId="6" fillId="5" borderId="58" xfId="0" applyNumberFormat="1" applyFont="1" applyFill="1" applyBorder="1" applyAlignment="1" applyProtection="1">
      <alignment horizontal="center" vertical="center"/>
      <protection locked="0"/>
    </xf>
    <xf numFmtId="2" fontId="6" fillId="5" borderId="46" xfId="0" applyNumberFormat="1" applyFont="1" applyFill="1" applyBorder="1" applyAlignment="1" applyProtection="1">
      <alignment horizontal="center" vertical="center"/>
      <protection locked="0"/>
    </xf>
    <xf numFmtId="2" fontId="6" fillId="5" borderId="59" xfId="0" applyNumberFormat="1" applyFont="1" applyFill="1" applyBorder="1" applyAlignment="1" applyProtection="1">
      <alignment horizontal="center" vertical="center"/>
      <protection locked="0"/>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left" vertical="center"/>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xf numFmtId="0" fontId="10" fillId="4" borderId="20" xfId="0" applyNumberFormat="1" applyFont="1" applyFill="1" applyBorder="1" applyAlignment="1" applyProtection="1">
      <alignment horizontal="center" vertical="center"/>
      <protection locked="0"/>
    </xf>
    <xf numFmtId="0" fontId="10" fillId="4" borderId="21" xfId="0" applyNumberFormat="1"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20" fontId="9" fillId="3" borderId="4"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20" fontId="73" fillId="0" borderId="60" xfId="0" applyNumberFormat="1" applyFont="1" applyBorder="1" applyAlignment="1" applyProtection="1">
      <alignment horizontal="center" vertical="center"/>
      <protection locked="0"/>
    </xf>
    <xf numFmtId="20" fontId="73" fillId="0" borderId="22"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protection locked="0"/>
    </xf>
    <xf numFmtId="10" fontId="8" fillId="3" borderId="5" xfId="1" applyNumberFormat="1" applyFont="1" applyFill="1" applyBorder="1" applyAlignment="1" applyProtection="1">
      <alignment horizontal="center" vertical="center"/>
      <protection locked="0"/>
    </xf>
    <xf numFmtId="1" fontId="6" fillId="5" borderId="4"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1" fontId="6" fillId="5" borderId="6" xfId="0" applyNumberFormat="1" applyFont="1" applyFill="1" applyBorder="1" applyAlignment="1" applyProtection="1">
      <alignment horizontal="center" vertical="center"/>
      <protection locked="0"/>
    </xf>
    <xf numFmtId="164" fontId="9" fillId="3" borderId="6" xfId="7" applyFont="1" applyFill="1" applyBorder="1" applyAlignment="1" applyProtection="1">
      <alignment vertical="top" wrapText="1"/>
      <protection locked="0"/>
    </xf>
    <xf numFmtId="0" fontId="18" fillId="10" borderId="4"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cellXfs>
  <cellStyles count="10">
    <cellStyle name="Milliers" xfId="7" builtinId="3"/>
    <cellStyle name="Milliers 2" xfId="5" xr:uid="{00000000-0005-0000-0000-000001000000}"/>
    <cellStyle name="Milliers 2 2" xfId="8" xr:uid="{00000000-0005-0000-0000-000002000000}"/>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7768">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family val="2"/>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7767"/>
      <tableStyleElement type="headerRow" dxfId="7766"/>
      <tableStyleElement type="totalRow" dxfId="7765"/>
      <tableStyleElement type="lastColumn" dxfId="7764"/>
      <tableStyleElement type="firstRowStripe" dxfId="7763"/>
    </tableStyle>
    <tableStyle name="Monthly Budget 2" pivot="0" count="5" xr9:uid="{00000000-0011-0000-FFFF-FFFF01000000}">
      <tableStyleElement type="wholeTable" dxfId="7762"/>
      <tableStyleElement type="headerRow" dxfId="7761"/>
      <tableStyleElement type="totalRow" dxfId="7760"/>
      <tableStyleElement type="lastColumn" dxfId="7759"/>
      <tableStyleElement type="firstRowStripe" dxfId="7758"/>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#REF!</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0</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1</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0</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1</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0</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1</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0</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1</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0</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1</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0</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1</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0</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1</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0</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1</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0</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1</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0</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1</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0</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1</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0</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1</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0</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1</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0</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1</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0</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1</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0</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1</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0</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1</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0</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1</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0</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1</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0</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1</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0</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1</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0</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1</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0</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1</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0</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1</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0</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1</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0</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1</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0</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1</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0</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1</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0</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1</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0</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1</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1</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1</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1</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1</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1</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1</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1</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1</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1</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423379040"/>
        <c:axId val="423383392"/>
      </c:barChart>
      <c:catAx>
        <c:axId val="423379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23383392"/>
        <c:crosses val="autoZero"/>
        <c:auto val="1"/>
        <c:lblAlgn val="ctr"/>
        <c:lblOffset val="100"/>
        <c:noMultiLvlLbl val="0"/>
      </c:catAx>
      <c:valAx>
        <c:axId val="423383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23379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Global!$C$12:$D$13</c:f>
              <c:multiLvlStrCache>
                <c:ptCount val="2"/>
                <c:lvl>
                  <c:pt idx="0">
                    <c:v>0</c:v>
                  </c:pt>
                  <c:pt idx="1">
                    <c:v>0</c:v>
                  </c:pt>
                </c:lvl>
                <c:lvl>
                  <c:pt idx="0">
                    <c:v>Best Performer</c:v>
                  </c:pt>
                  <c:pt idx="1">
                    <c:v>Low Performer</c:v>
                  </c:pt>
                </c:lvl>
              </c:multiLvlStrCache>
            </c:multiLvlStrRef>
          </c:cat>
          <c:val>
            <c:numRef>
              <c:f>Global!$E$12:$E$13</c:f>
              <c:numCache>
                <c:formatCode>0.00%</c:formatCode>
                <c:ptCount val="2"/>
                <c:pt idx="0">
                  <c:v>1</c:v>
                </c:pt>
                <c:pt idx="1">
                  <c:v>1</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423384480"/>
        <c:axId val="423382848"/>
      </c:barChart>
      <c:catAx>
        <c:axId val="42338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23382848"/>
        <c:crosses val="autoZero"/>
        <c:auto val="1"/>
        <c:lblAlgn val="ctr"/>
        <c:lblOffset val="100"/>
        <c:noMultiLvlLbl val="0"/>
      </c:catAx>
      <c:valAx>
        <c:axId val="423382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2338448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Atteind</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ëtre téléphonique</c:v>
                </c:pt>
                <c:pt idx="5">
                  <c:v>Respect des process de traitement</c:v>
                </c:pt>
              </c:strCache>
            </c:strRef>
          </c:cat>
          <c:val>
            <c:numRef>
              <c:f>Global!$D$82:$D$91</c:f>
              <c:numCache>
                <c:formatCode>0.00%</c:formatCode>
                <c:ptCount val="6"/>
                <c:pt idx="0">
                  <c:v>1</c:v>
                </c:pt>
                <c:pt idx="1">
                  <c:v>1</c:v>
                </c:pt>
                <c:pt idx="2">
                  <c:v>1</c:v>
                </c:pt>
                <c:pt idx="3">
                  <c:v>1</c:v>
                </c:pt>
                <c:pt idx="4">
                  <c:v>1</c:v>
                </c:pt>
                <c:pt idx="5">
                  <c:v>1</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ëtre téléphonique</c:v>
                </c:pt>
                <c:pt idx="5">
                  <c:v>Respect des process de traitement</c:v>
                </c:pt>
              </c:strCache>
            </c:strRef>
          </c:cat>
          <c:val>
            <c:numRef>
              <c:f>Global!$E$82:$E$91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423379584"/>
        <c:axId val="193111344"/>
      </c:barChart>
      <c:catAx>
        <c:axId val="423379584"/>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3111344"/>
        <c:crosses val="autoZero"/>
        <c:auto val="1"/>
        <c:lblAlgn val="ctr"/>
        <c:lblOffset val="100"/>
        <c:noMultiLvlLbl val="0"/>
      </c:catAx>
      <c:valAx>
        <c:axId val="193111344"/>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2337958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Atteind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6"/>
                <c:pt idx="0">
                  <c:v>Accueil du client </c:v>
                </c:pt>
                <c:pt idx="1">
                  <c:v>Identification du client</c:v>
                </c:pt>
                <c:pt idx="2">
                  <c:v>Aide à la formulation et identification de la demande</c:v>
                </c:pt>
                <c:pt idx="3">
                  <c:v>Analyse claire et concise du dossier</c:v>
                </c:pt>
                <c:pt idx="4">
                  <c:v>Reformulation de la demande</c:v>
                </c:pt>
                <c:pt idx="5">
                  <c:v>Réponse adéquate et bonne solution apportée</c:v>
                </c:pt>
                <c:pt idx="6">
                  <c:v>Informer le client en cs d'un transfert de l'appel</c:v>
                </c:pt>
                <c:pt idx="7">
                  <c:v>Annoncer l'objet du transfert</c:v>
                </c:pt>
                <c:pt idx="8">
                  <c:v>Présentation des bénéfices de la solution</c:v>
                </c:pt>
                <c:pt idx="9">
                  <c:v>Synthèse et validation</c:v>
                </c:pt>
                <c:pt idx="10">
                  <c:v>Prise de congé  </c:v>
                </c:pt>
                <c:pt idx="11">
                  <c:v>Mise en attente  </c:v>
                </c:pt>
                <c:pt idx="12">
                  <c:v>Annonce de la mise en attente</c:v>
                </c:pt>
                <c:pt idx="13">
                  <c:v>Pertinence de la mise en attente</c:v>
                </c:pt>
                <c:pt idx="14">
                  <c:v>Gestion de la mise en attente</c:v>
                </c:pt>
                <c:pt idx="15">
                  <c:v>Reprise définitive de la communication</c:v>
                </c:pt>
                <c:pt idx="16">
                  <c:v>Temps d'attente</c:v>
                </c:pt>
                <c:pt idx="17">
                  <c:v>Personnalisation</c:v>
                </c:pt>
                <c:pt idx="18">
                  <c:v>Expression orale</c:v>
                </c:pt>
                <c:pt idx="19">
                  <c:v>Convivialité, ton</c:v>
                </c:pt>
                <c:pt idx="20">
                  <c:v>Rythme</c:v>
                </c:pt>
                <c:pt idx="21">
                  <c:v>Écoute active / Empathie</c:v>
                </c:pt>
                <c:pt idx="22">
                  <c:v>Directivité / Gestion de l'entretien</c:v>
                </c:pt>
                <c:pt idx="23">
                  <c:v>Pro activité &amp; valorisation</c:v>
                </c:pt>
                <c:pt idx="24">
                  <c:v>Capital confiance / Qualité relationnelle et bonne gestion de conflit</c:v>
                </c:pt>
                <c:pt idx="25">
                  <c:v>Maîtrise des procédures et suivie du dignostic d' assistance</c:v>
                </c:pt>
                <c:pt idx="26">
                  <c:v>Validation de la date et l'heure du RDV</c:v>
                </c:pt>
                <c:pt idx="27">
                  <c:v>Validation de la disponibilité du client</c:v>
                </c:pt>
                <c:pt idx="28">
                  <c:v>Validation de l'adresse et d'un complément d'adresse</c:v>
                </c:pt>
                <c:pt idx="29">
                  <c:v>Maîtrise des offres</c:v>
                </c:pt>
                <c:pt idx="30">
                  <c:v>Rappel</c:v>
                </c:pt>
                <c:pt idx="31">
                  <c:v>Traçage de la demande </c:v>
                </c:pt>
                <c:pt idx="32">
                  <c:v>Traçage adapté à la demande</c:v>
                </c:pt>
                <c:pt idx="33">
                  <c:v>Respect des engagements pris</c:v>
                </c:pt>
                <c:pt idx="34">
                  <c:v>Clarté des commentaires</c:v>
                </c:pt>
                <c:pt idx="35">
                  <c:v>Jugement de valeur</c:v>
                </c:pt>
              </c:strCache>
            </c:strRef>
          </c:cat>
          <c:val>
            <c:numRef>
              <c:f>Global!$D$98:$D$247</c:f>
              <c:numCache>
                <c:formatCode>0.00%</c:formatCode>
                <c:ptCount val="3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6"/>
                <c:pt idx="0">
                  <c:v>Accueil du client </c:v>
                </c:pt>
                <c:pt idx="1">
                  <c:v>Identification du client</c:v>
                </c:pt>
                <c:pt idx="2">
                  <c:v>Aide à la formulation et identification de la demande</c:v>
                </c:pt>
                <c:pt idx="3">
                  <c:v>Analyse claire et concise du dossier</c:v>
                </c:pt>
                <c:pt idx="4">
                  <c:v>Reformulation de la demande</c:v>
                </c:pt>
                <c:pt idx="5">
                  <c:v>Réponse adéquate et bonne solution apportée</c:v>
                </c:pt>
                <c:pt idx="6">
                  <c:v>Informer le client en cs d'un transfert de l'appel</c:v>
                </c:pt>
                <c:pt idx="7">
                  <c:v>Annoncer l'objet du transfert</c:v>
                </c:pt>
                <c:pt idx="8">
                  <c:v>Présentation des bénéfices de la solution</c:v>
                </c:pt>
                <c:pt idx="9">
                  <c:v>Synthèse et validation</c:v>
                </c:pt>
                <c:pt idx="10">
                  <c:v>Prise de congé  </c:v>
                </c:pt>
                <c:pt idx="11">
                  <c:v>Mise en attente  </c:v>
                </c:pt>
                <c:pt idx="12">
                  <c:v>Annonce de la mise en attente</c:v>
                </c:pt>
                <c:pt idx="13">
                  <c:v>Pertinence de la mise en attente</c:v>
                </c:pt>
                <c:pt idx="14">
                  <c:v>Gestion de la mise en attente</c:v>
                </c:pt>
                <c:pt idx="15">
                  <c:v>Reprise définitive de la communication</c:v>
                </c:pt>
                <c:pt idx="16">
                  <c:v>Temps d'attente</c:v>
                </c:pt>
                <c:pt idx="17">
                  <c:v>Personnalisation</c:v>
                </c:pt>
                <c:pt idx="18">
                  <c:v>Expression orale</c:v>
                </c:pt>
                <c:pt idx="19">
                  <c:v>Convivialité, ton</c:v>
                </c:pt>
                <c:pt idx="20">
                  <c:v>Rythme</c:v>
                </c:pt>
                <c:pt idx="21">
                  <c:v>Écoute active / Empathie</c:v>
                </c:pt>
                <c:pt idx="22">
                  <c:v>Directivité / Gestion de l'entretien</c:v>
                </c:pt>
                <c:pt idx="23">
                  <c:v>Pro activité &amp; valorisation</c:v>
                </c:pt>
                <c:pt idx="24">
                  <c:v>Capital confiance / Qualité relationnelle et bonne gestion de conflit</c:v>
                </c:pt>
                <c:pt idx="25">
                  <c:v>Maîtrise des procédures et suivie du dignostic d' assistance</c:v>
                </c:pt>
                <c:pt idx="26">
                  <c:v>Validation de la date et l'heure du RDV</c:v>
                </c:pt>
                <c:pt idx="27">
                  <c:v>Validation de la disponibilité du client</c:v>
                </c:pt>
                <c:pt idx="28">
                  <c:v>Validation de l'adresse et d'un complément d'adresse</c:v>
                </c:pt>
                <c:pt idx="29">
                  <c:v>Maîtrise des offres</c:v>
                </c:pt>
                <c:pt idx="30">
                  <c:v>Rappel</c:v>
                </c:pt>
                <c:pt idx="31">
                  <c:v>Traçage de la demande </c:v>
                </c:pt>
                <c:pt idx="32">
                  <c:v>Traçage adapté à la demande</c:v>
                </c:pt>
                <c:pt idx="33">
                  <c:v>Respect des engagements pris</c:v>
                </c:pt>
                <c:pt idx="34">
                  <c:v>Clarté des commentaires</c:v>
                </c:pt>
                <c:pt idx="35">
                  <c:v>Jugement de valeur</c:v>
                </c:pt>
              </c:strCache>
            </c:strRef>
          </c:cat>
          <c:val>
            <c:numRef>
              <c:f>Global!$E$98:$E$247</c:f>
              <c:numCache>
                <c:formatCode>0.00%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193114064"/>
        <c:axId val="582419584"/>
      </c:barChart>
      <c:catAx>
        <c:axId val="193114064"/>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82419584"/>
        <c:crosses val="autoZero"/>
        <c:auto val="1"/>
        <c:lblAlgn val="ctr"/>
        <c:lblOffset val="100"/>
        <c:noMultiLvlLbl val="0"/>
      </c:catAx>
      <c:valAx>
        <c:axId val="582419584"/>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311406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39</c:v>
                </c:pt>
                <c:pt idx="1">
                  <c:v>39</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0</c:v>
                </c:pt>
                <c:pt idx="1">
                  <c:v>0</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Global!$U$52:$U$64</c:f>
              <c:strCache>
                <c:ptCount val="13"/>
                <c:pt idx="0">
                  <c:v>Confirmation</c:v>
                </c:pt>
                <c:pt idx="1">
                  <c:v>0</c:v>
                </c:pt>
                <c:pt idx="2">
                  <c:v>0</c:v>
                </c:pt>
                <c:pt idx="3">
                  <c:v>0</c:v>
                </c:pt>
                <c:pt idx="4">
                  <c:v>0</c:v>
                </c:pt>
                <c:pt idx="5">
                  <c:v>0</c:v>
                </c:pt>
                <c:pt idx="6">
                  <c:v>0</c:v>
                </c:pt>
                <c:pt idx="7">
                  <c:v>0</c:v>
                </c:pt>
                <c:pt idx="8">
                  <c:v>0</c:v>
                </c:pt>
                <c:pt idx="9">
                  <c:v>0</c:v>
                </c:pt>
                <c:pt idx="10">
                  <c:v>0</c:v>
                </c:pt>
                <c:pt idx="11">
                  <c:v>0</c:v>
                </c:pt>
                <c:pt idx="12">
                  <c:v>0</c:v>
                </c:pt>
              </c:strCache>
            </c:strRef>
          </c:cat>
          <c:val>
            <c:numRef>
              <c:f>Global!$W$52:$W$64</c:f>
              <c:numCache>
                <c:formatCode>0%</c:formatCode>
                <c:ptCount val="13"/>
                <c:pt idx="0">
                  <c:v>1</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379-4A18-A1D6-99CCF4BEC089}"/>
            </c:ext>
          </c:extLst>
        </c:ser>
        <c:dLbls>
          <c:showLegendKey val="0"/>
          <c:showVal val="0"/>
          <c:showCatName val="0"/>
          <c:showSerName val="0"/>
          <c:showPercent val="0"/>
          <c:showBubbleSize val="0"/>
        </c:dLbls>
        <c:gapWidth val="219"/>
        <c:overlap val="-27"/>
        <c:axId val="582421760"/>
        <c:axId val="725842544"/>
      </c:barChart>
      <c:catAx>
        <c:axId val="582421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25842544"/>
        <c:crosses val="autoZero"/>
        <c:auto val="1"/>
        <c:lblAlgn val="ctr"/>
        <c:lblOffset val="100"/>
        <c:noMultiLvlLbl val="0"/>
      </c:catAx>
      <c:valAx>
        <c:axId val="725842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82421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0ADE-4CAE-8508-7A96CA84413E}"/>
            </c:ext>
          </c:extLst>
        </c:ser>
        <c:dLbls>
          <c:showLegendKey val="0"/>
          <c:showVal val="0"/>
          <c:showCatName val="0"/>
          <c:showSerName val="0"/>
          <c:showPercent val="0"/>
          <c:showBubbleSize val="0"/>
        </c:dLbls>
        <c:gapWidth val="219"/>
        <c:overlap val="-27"/>
        <c:axId val="725838192"/>
        <c:axId val="725842000"/>
      </c:barChart>
      <c:catAx>
        <c:axId val="725838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25842000"/>
        <c:crosses val="autoZero"/>
        <c:auto val="1"/>
        <c:lblAlgn val="ctr"/>
        <c:lblOffset val="100"/>
        <c:noMultiLvlLbl val="0"/>
      </c:catAx>
      <c:valAx>
        <c:axId val="7258420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25838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c:v>
                </c:pt>
                <c:pt idx="2">
                  <c:v>0</c:v>
                </c:pt>
                <c:pt idx="3">
                  <c:v>0</c:v>
                </c:pt>
              </c:numCache>
            </c:numRef>
          </c:val>
          <c:extLst>
            <c:ext xmlns:c16="http://schemas.microsoft.com/office/drawing/2014/chart" uri="{C3380CC4-5D6E-409C-BE32-E72D297353CC}">
              <c16:uniqueId val="{00000000-817D-40D7-9D36-2FA700DF0F2C}"/>
            </c:ext>
          </c:extLst>
        </c:ser>
        <c:dLbls>
          <c:showLegendKey val="0"/>
          <c:showVal val="0"/>
          <c:showCatName val="0"/>
          <c:showSerName val="0"/>
          <c:showPercent val="0"/>
          <c:showBubbleSize val="0"/>
        </c:dLbls>
        <c:gapWidth val="219"/>
        <c:overlap val="-27"/>
        <c:axId val="725836560"/>
        <c:axId val="725843632"/>
      </c:barChart>
      <c:catAx>
        <c:axId val="72583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25843632"/>
        <c:crosses val="autoZero"/>
        <c:auto val="1"/>
        <c:lblAlgn val="ctr"/>
        <c:lblOffset val="100"/>
        <c:noMultiLvlLbl val="0"/>
      </c:catAx>
      <c:valAx>
        <c:axId val="7258436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25836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95250</xdr:colOff>
      <xdr:row>96</xdr:row>
      <xdr:rowOff>133350</xdr:rowOff>
    </xdr:from>
    <xdr:to>
      <xdr:col>27</xdr:col>
      <xdr:colOff>588168</xdr:colOff>
      <xdr:row>205</xdr:row>
      <xdr:rowOff>69056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1068917</xdr:colOff>
      <xdr:row>0</xdr:row>
      <xdr:rowOff>0</xdr:rowOff>
    </xdr:from>
    <xdr:to>
      <xdr:col>10</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428624</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9</xdr:col>
      <xdr:colOff>0</xdr:colOff>
      <xdr:row>0</xdr:row>
      <xdr:rowOff>0</xdr:rowOff>
    </xdr:from>
    <xdr:to>
      <xdr:col>10</xdr:col>
      <xdr:colOff>428624</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428624</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428624</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428624</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428624</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428624</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428624</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428624</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11906</xdr:rowOff>
    </xdr:from>
    <xdr:to>
      <xdr:col>11</xdr:col>
      <xdr:colOff>47624</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6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2" name="Image 11" descr="Logo Direct Lines Groupe">
          <a:extLst>
            <a:ext uri="{FF2B5EF4-FFF2-40B4-BE49-F238E27FC236}">
              <a16:creationId xmlns:a16="http://schemas.microsoft.com/office/drawing/2014/main" id="{00000000-0008-0000-0A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3" name="Image 12" descr="Logo Direct Lines Groupe">
          <a:extLst>
            <a:ext uri="{FF2B5EF4-FFF2-40B4-BE49-F238E27FC236}">
              <a16:creationId xmlns:a16="http://schemas.microsoft.com/office/drawing/2014/main" id="{00000000-0008-0000-0A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B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B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B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C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C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5" name="Image 24" descr="Logo Direct Lines Groupe">
          <a:extLst>
            <a:ext uri="{FF2B5EF4-FFF2-40B4-BE49-F238E27FC236}">
              <a16:creationId xmlns:a16="http://schemas.microsoft.com/office/drawing/2014/main" id="{00000000-0008-0000-0D00-00001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0" name="Image 29" descr="Logo Direct Lines Groupe">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2" name="Image 11" descr="Logo Direct Lines Groupe">
          <a:extLst>
            <a:ext uri="{FF2B5EF4-FFF2-40B4-BE49-F238E27FC236}">
              <a16:creationId xmlns:a16="http://schemas.microsoft.com/office/drawing/2014/main" id="{00000000-0008-0000-0D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3" name="Image 12" descr="Logo Direct Lines Groupe">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5" name="Image 34" descr="Logo Direct Lines Groupe">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0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E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168386</xdr:colOff>
      <xdr:row>5</xdr:row>
      <xdr:rowOff>11906</xdr:rowOff>
    </xdr:to>
    <xdr:pic>
      <xdr:nvPicPr>
        <xdr:cNvPr id="60" name="Image 59" descr="Logo Direct Lines Groupe">
          <a:extLst>
            <a:ext uri="{FF2B5EF4-FFF2-40B4-BE49-F238E27FC236}">
              <a16:creationId xmlns:a16="http://schemas.microsoft.com/office/drawing/2014/main" id="{00000000-0008-0000-0F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F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168386</xdr:colOff>
      <xdr:row>5</xdr:row>
      <xdr:rowOff>11906</xdr:rowOff>
    </xdr:to>
    <xdr:pic>
      <xdr:nvPicPr>
        <xdr:cNvPr id="60" name="Image 59" descr="Logo Direct Lines Groupe">
          <a:extLst>
            <a:ext uri="{FF2B5EF4-FFF2-40B4-BE49-F238E27FC236}">
              <a16:creationId xmlns:a16="http://schemas.microsoft.com/office/drawing/2014/main" id="{00000000-0008-0000-10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0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34</xdr:col>
      <xdr:colOff>583405</xdr:colOff>
      <xdr:row>0</xdr:row>
      <xdr:rowOff>0</xdr:rowOff>
    </xdr:from>
    <xdr:to>
      <xdr:col>36</xdr:col>
      <xdr:colOff>297656</xdr:colOff>
      <xdr:row>5</xdr:row>
      <xdr:rowOff>11906</xdr:rowOff>
    </xdr:to>
    <xdr:pic>
      <xdr:nvPicPr>
        <xdr:cNvPr id="60" name="Image 59" descr="Logo Direct Lines Groupe">
          <a:extLst>
            <a:ext uri="{FF2B5EF4-FFF2-40B4-BE49-F238E27FC236}">
              <a16:creationId xmlns:a16="http://schemas.microsoft.com/office/drawing/2014/main" id="{00000000-0008-0000-11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0"/>
          <a:ext cx="1166813"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1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60" name="Image 59" descr="Logo Direct Lines Groupe">
          <a:extLst>
            <a:ext uri="{FF2B5EF4-FFF2-40B4-BE49-F238E27FC236}">
              <a16:creationId xmlns:a16="http://schemas.microsoft.com/office/drawing/2014/main" id="{00000000-0008-0000-12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2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60" name="Image 59" descr="Logo Direct Lines Groupe">
          <a:extLst>
            <a:ext uri="{FF2B5EF4-FFF2-40B4-BE49-F238E27FC236}">
              <a16:creationId xmlns:a16="http://schemas.microsoft.com/office/drawing/2014/main" id="{00000000-0008-0000-13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3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60" name="Image 59" descr="Logo Direct Lines Groupe">
          <a:extLst>
            <a:ext uri="{FF2B5EF4-FFF2-40B4-BE49-F238E27FC236}">
              <a16:creationId xmlns:a16="http://schemas.microsoft.com/office/drawing/2014/main" id="{00000000-0008-0000-14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4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1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5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1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11906</xdr:rowOff>
    </xdr:to>
    <xdr:pic>
      <xdr:nvPicPr>
        <xdr:cNvPr id="73" name="Image 72" descr="Logo Direct Lines Groupe">
          <a:extLst>
            <a:ext uri="{FF2B5EF4-FFF2-40B4-BE49-F238E27FC236}">
              <a16:creationId xmlns:a16="http://schemas.microsoft.com/office/drawing/2014/main" id="{00000000-0008-0000-1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5"/>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23812</xdr:rowOff>
    </xdr:to>
    <xdr:pic>
      <xdr:nvPicPr>
        <xdr:cNvPr id="73" name="Image 72" descr="Logo Direct Lines Groupe">
          <a:extLst>
            <a:ext uri="{FF2B5EF4-FFF2-40B4-BE49-F238E27FC236}">
              <a16:creationId xmlns:a16="http://schemas.microsoft.com/office/drawing/2014/main" id="{00000000-0008-0000-1D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1"/>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83345</xdr:rowOff>
    </xdr:to>
    <xdr:pic>
      <xdr:nvPicPr>
        <xdr:cNvPr id="73" name="Image 72" descr="Logo Direct Lines Groupe">
          <a:extLst>
            <a:ext uri="{FF2B5EF4-FFF2-40B4-BE49-F238E27FC236}">
              <a16:creationId xmlns:a16="http://schemas.microsoft.com/office/drawing/2014/main" id="{00000000-0008-0000-1E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131094"/>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F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0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1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2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3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4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35718</xdr:colOff>
      <xdr:row>0</xdr:row>
      <xdr:rowOff>1</xdr:rowOff>
    </xdr:from>
    <xdr:to>
      <xdr:col>36</xdr:col>
      <xdr:colOff>328612</xdr:colOff>
      <xdr:row>5</xdr:row>
      <xdr:rowOff>23813</xdr:rowOff>
    </xdr:to>
    <xdr:pic>
      <xdr:nvPicPr>
        <xdr:cNvPr id="73" name="Image 72" descr="Logo Direct Lines Groupe">
          <a:extLst>
            <a:ext uri="{FF2B5EF4-FFF2-40B4-BE49-F238E27FC236}">
              <a16:creationId xmlns:a16="http://schemas.microsoft.com/office/drawing/2014/main" id="{00000000-0008-0000-2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21499"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7757" dataDxfId="7756" totalsRowDxfId="7755" totalsRowCellStyle="Pourcentage">
  <sortState xmlns:xlrd2="http://schemas.microsoft.com/office/spreadsheetml/2017/richdata2" ref="I7:M27">
    <sortCondition ref="I16:I37"/>
  </sortState>
  <tableColumns count="6">
    <tableColumn id="1" xr3:uid="{00000000-0010-0000-0000-000001000000}" name="Agents" totalsRowFunction="count" dataDxfId="7754" totalsRowDxfId="7753">
      <calculatedColumnFormula>Données!#REF!</calculatedColumnFormula>
    </tableColumn>
    <tableColumn id="3" xr3:uid="{00000000-0010-0000-0000-000003000000}" name="N °Ecoute" totalsRowFunction="sum" dataDxfId="7752" totalsRowDxfId="7751">
      <calculatedColumnFormula>IFERROR(VLOOKUP(TableauFraisExploitation8[[#This Row],[Agents]],Données!V3:X42,3,),"")</calculatedColumnFormula>
    </tableColumn>
    <tableColumn id="5" xr3:uid="{00000000-0010-0000-0000-000005000000}" name="N° de briéfe" totalsRowFunction="sum" dataDxfId="7750" totalsRowDxfId="7749">
      <calculatedColumnFormula>VLOOKUP(TableauFraisExploitation8[[#This Row],[Agents]],Données!V3:Y42,4,0)</calculatedColumnFormula>
    </tableColumn>
    <tableColumn id="2" xr3:uid="{00000000-0010-0000-0000-000002000000}" name="Moyenne" totalsRowFunction="custom" dataDxfId="7748" totalsRowDxfId="7747" dataCellStyle="Pourcentage">
      <calculatedColumnFormula>IFERROR(VLOOKUP(TableauFraisExploitation8[[#This Row],[Agents]],Données!V3:X42,2,0),"NE")</calculatedColumnFormula>
      <totalsRowFormula>IFERROR(SUBTOTAL(101,TableauFraisExploitation8[Moyenne]),"")</totalsRowFormula>
    </tableColumn>
    <tableColumn id="6" xr3:uid="{00000000-0010-0000-0000-000006000000}" name="Agents2" dataDxfId="7746" totalsRowDxfId="7745" dataCellStyle="Pourcentage">
      <calculatedColumnFormula>TableauFraisExploitation8[[#This Row],[Agents]]</calculatedColumnFormula>
    </tableColumn>
    <tableColumn id="4" xr3:uid="{00000000-0010-0000-0000-000004000000}" name="Ecart" totalsRowFunction="custom" dataDxfId="7744" totalsRowDxfId="7743"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7742" dataDxfId="7741" totalsRowDxfId="7740">
  <autoFilter ref="C11:F13" xr:uid="{00000000-0009-0000-0100-000007000000}"/>
  <tableColumns count="4">
    <tableColumn id="1" xr3:uid="{00000000-0010-0000-0100-000001000000}" name="Global" dataDxfId="7739" totalsRowDxfId="7738"/>
    <tableColumn id="2" xr3:uid="{00000000-0010-0000-0100-000002000000}" name="Agent" dataDxfId="7737" totalsRowDxfId="7736" dataCellStyle="Pourcentage">
      <calculatedColumnFormula>VLOOKUP(TableauTotaux10[[#This Row],[Moyenne]],TableauFraisExploitation8[[#Headers],[#Data],[Moyenne]:[Ecart]],2,0)</calculatedColumnFormula>
    </tableColumn>
    <tableColumn id="3" xr3:uid="{00000000-0010-0000-0100-000003000000}" name="Moyenne" dataDxfId="7735" totalsRowDxfId="7734" dataCellStyle="Pourcentage"/>
    <tableColumn id="4" xr3:uid="{00000000-0010-0000-0100-000004000000}" name="Ecart" dataDxfId="7733" totalsRowDxfId="7732"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7731" dataDxfId="7730" totalsRowDxfId="7728" tableBorderDxfId="7729">
  <tableColumns count="3">
    <tableColumn id="1" xr3:uid="{00000000-0010-0000-0200-000001000000}" name="Item" totalsRowFunction="count" dataDxfId="7727" totalsRowDxfId="7726"/>
    <tableColumn id="2" xr3:uid="{00000000-0010-0000-0200-000002000000}" name="Atteind" totalsRowFunction="custom" dataDxfId="7725" totalsRowDxfId="7724">
      <calculatedColumnFormula>IFERROR(VLOOKUP(Tableau5[[#This Row],[Item]],'Suivi  Détaillé'!C21:D125,2,0),"")</calculatedColumnFormula>
      <totalsRowFormula>IFERROR(SUBTOTAL(101,Tableau5[Atteind]),"")</totalsRowFormula>
    </tableColumn>
    <tableColumn id="3" xr3:uid="{00000000-0010-0000-0200-000003000000}" name="Ecart de l'objectif" totalsRowFunction="custom" dataDxfId="7723" totalsRowDxfId="7722">
      <calculatedColumnFormula>IFERROR(100%-Tableau5[[#This Row],[Atteind]],"")</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48" totalsRowCount="1" headerRowDxfId="7721" dataDxfId="7720" totalsRowDxfId="7719" totalsRowCellStyle="Pourcentage">
  <tableColumns count="3">
    <tableColumn id="1" xr3:uid="{00000000-0010-0000-0300-000001000000}" name="Sous  Item" totalsRowFunction="count" dataDxfId="7718" totalsRowDxfId="7717">
      <calculatedColumnFormula>'Suivi  Détaillé'!C22</calculatedColumnFormula>
    </tableColumn>
    <tableColumn id="2" xr3:uid="{00000000-0010-0000-0300-000002000000}" name="Atteind" totalsRowFunction="custom" dataDxfId="7716" totalsRowDxfId="7715" dataCellStyle="Pourcentage">
      <calculatedColumnFormula>IFERROR(VLOOKUP(TableauFraisExploitation814[[#This Row],[Sous  Item]],'Suivi  Détaillé'!C:D,2,0),"")</calculatedColumnFormula>
      <totalsRowFormula>IFERROR(SUBTOTAL(101,TableauFraisExploitation814[Atteind]),"")</totalsRowFormula>
    </tableColumn>
    <tableColumn id="6" xr3:uid="{00000000-0010-0000-0300-000006000000}" name="Ecart de l'objectif" totalsRowFunction="custom" dataDxfId="7714" totalsRowDxfId="7713" dataCellStyle="Pourcentage">
      <calculatedColumnFormula>IFERROR(100%-TableauFraisExploitation814[[#This Row],[Atteind]],"")</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7712" dataDxfId="7711" tableBorderDxfId="7710">
  <tableColumns count="3">
    <tableColumn id="1" xr3:uid="{00000000-0010-0000-0400-000001000000}" name="Objectif" dataDxfId="7709">
      <calculatedColumnFormula>(40-(COUNTBLANK(Données!D14:D53)))*3</calculatedColumnFormula>
    </tableColumn>
    <tableColumn id="2" xr3:uid="{00000000-0010-0000-0400-000002000000}" name="Atteint" dataDxfId="7708">
      <calculatedColumnFormula>TableauFraisExploitation8[[#Totals],[N °Ecoute]]</calculatedColumnFormula>
    </tableColumn>
    <tableColumn id="3" xr3:uid="{00000000-0010-0000-0400-000003000000}" name="Ecart de l'objectif" dataDxfId="7707"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7706" dataDxfId="7705" tableBorderDxfId="7704">
  <tableColumns count="3">
    <tableColumn id="1" xr3:uid="{00000000-0010-0000-0500-000001000000}" name="Objectif" dataDxfId="7703">
      <calculatedColumnFormula>(40-(COUNTBLANK(Données!D14:D53)))*3</calculatedColumnFormula>
    </tableColumn>
    <tableColumn id="2" xr3:uid="{00000000-0010-0000-0500-000002000000}" name="Atteint" dataDxfId="7702">
      <calculatedColumnFormula>TableauFraisExploitation8[[#Totals],[N° de briéfe]]</calculatedColumnFormula>
    </tableColumn>
    <tableColumn id="3" xr3:uid="{00000000-0010-0000-0500-000003000000}" name="Ecart de l'objectif" dataDxfId="7701"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7700">
  <tableColumns count="2">
    <tableColumn id="1" xr3:uid="{00000000-0010-0000-0600-000001000000}" name="Typologie d'appel" totalsRowLabel="Total" dataDxfId="7699" totalsRowDxfId="7698">
      <calculatedColumnFormula>Données!J14</calculatedColumnFormula>
    </tableColumn>
    <tableColumn id="2" xr3:uid="{00000000-0010-0000-0600-000002000000}" name="NB Ecoutes" totalsRowFunction="sum" dataDxfId="7697" totalsRowDxfId="7696">
      <calculatedColumnFormula>IFERROR(VLOOKUP(Tableau3[[#This Row],[Typologie d''appel]],Données!AA:AB,2,0),"")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7695" dataDxfId="7694">
  <tableColumns count="2">
    <tableColumn id="1" xr3:uid="{00000000-0010-0000-0700-000001000000}" name="Périmétre" totalsRowLabel="Total" dataDxfId="7693" totalsRowDxfId="7692">
      <calculatedColumnFormula>Données!AA25</calculatedColumnFormula>
    </tableColumn>
    <tableColumn id="2" xr3:uid="{00000000-0010-0000-0700-000002000000}" name="NB Ecoutes" totalsRowFunction="count" dataDxfId="7691" totalsRowDxfId="7690">
      <calculatedColumnFormula>Données!AB25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7689" dataDxfId="7688" tableBorderDxfId="7687">
  <autoFilter ref="U81:V87" xr:uid="{00000000-0009-0000-0100-000006000000}"/>
  <tableColumns count="2">
    <tableColumn id="1" xr3:uid="{00000000-0010-0000-0800-000001000000}" name="Périmétre" totalsRowLabel="Total" dataDxfId="7686" totalsRowDxfId="7685">
      <calculatedColumnFormula>Données!AA34</calculatedColumnFormula>
    </tableColumn>
    <tableColumn id="2" xr3:uid="{00000000-0010-0000-0800-000002000000}" name="NB Ecoutes" totalsRowFunction="sum" dataDxfId="7684" totalsRowDxfId="7683">
      <calculatedColumnFormula>Données!AB34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25"/>
  <sheetViews>
    <sheetView showGridLines="0" topLeftCell="A69" zoomScaleNormal="100" workbookViewId="0">
      <selection activeCell="D128" sqref="D128"/>
    </sheetView>
  </sheetViews>
  <sheetFormatPr baseColWidth="10" defaultColWidth="10.28515625" defaultRowHeight="15.95" customHeight="1"/>
  <cols>
    <col min="1" max="1" width="2.28515625" style="75" customWidth="1"/>
    <col min="2" max="2" width="0.7109375" style="11" customWidth="1"/>
    <col min="3" max="3" width="45.85546875" style="75" customWidth="1"/>
    <col min="4" max="4" width="26.42578125" style="75" bestFit="1" customWidth="1"/>
    <col min="5" max="6" width="21.7109375" style="75" customWidth="1"/>
    <col min="7" max="7" width="3" style="75" customWidth="1"/>
    <col min="8" max="8" width="4.28515625" style="76" customWidth="1"/>
    <col min="9" max="9" width="43.5703125" style="76" customWidth="1"/>
    <col min="10" max="10" width="12.140625" style="76" customWidth="1"/>
    <col min="11" max="11" width="13.28515625" style="76" customWidth="1"/>
    <col min="12" max="12" width="14.85546875" style="76" customWidth="1"/>
    <col min="13" max="13" width="1.5703125" style="76" hidden="1" customWidth="1"/>
    <col min="14" max="14" width="15.140625" style="76" customWidth="1"/>
    <col min="15" max="15" width="3.42578125" style="2" customWidth="1"/>
    <col min="16" max="16" width="0.7109375" style="11" customWidth="1"/>
    <col min="17" max="17" width="3" style="2" customWidth="1"/>
    <col min="18" max="18" width="0.5703125" style="11" customWidth="1"/>
    <col min="19" max="19" width="2.7109375" style="91" customWidth="1"/>
    <col min="20" max="20" width="8.28515625" style="2" customWidth="1"/>
    <col min="21" max="21" width="26.28515625" style="2" customWidth="1"/>
    <col min="22" max="22" width="19.85546875" style="2" customWidth="1"/>
    <col min="23" max="23" width="36.28515625" style="2" customWidth="1"/>
    <col min="24" max="24" width="27.42578125" style="2" customWidth="1"/>
    <col min="25" max="25" width="2.7109375" style="2" customWidth="1"/>
    <col min="26" max="26" width="12.5703125" style="2" customWidth="1"/>
    <col min="27" max="27" width="16.5703125" style="2" customWidth="1"/>
    <col min="28" max="28" width="11.5703125" style="2" customWidth="1"/>
    <col min="29" max="29" width="2.85546875" style="11" customWidth="1"/>
    <col min="30" max="30" width="3.42578125" style="2" customWidth="1"/>
    <col min="31" max="39" width="10.28515625" style="2"/>
    <col min="40" max="40" width="10.28515625" style="2" customWidth="1"/>
    <col min="41" max="16384" width="10.28515625" style="2"/>
  </cols>
  <sheetData>
    <row r="1" spans="1:30" s="11" customFormat="1" ht="28.5" customHeight="1">
      <c r="A1" s="496"/>
      <c r="B1" s="497"/>
      <c r="C1" s="498"/>
      <c r="D1" s="502" t="s">
        <v>61</v>
      </c>
      <c r="E1" s="503"/>
      <c r="F1" s="503"/>
      <c r="G1" s="503"/>
      <c r="H1" s="503"/>
      <c r="I1" s="503"/>
      <c r="J1" s="503"/>
      <c r="K1" s="503"/>
      <c r="L1" s="503"/>
      <c r="M1" s="503"/>
      <c r="N1" s="503"/>
      <c r="O1" s="503"/>
      <c r="P1" s="503"/>
      <c r="Q1" s="503"/>
      <c r="R1" s="503"/>
      <c r="S1" s="503"/>
      <c r="T1" s="503"/>
      <c r="U1" s="503"/>
      <c r="V1" s="503"/>
      <c r="W1" s="503"/>
      <c r="X1" s="503"/>
      <c r="Y1" s="503"/>
      <c r="Z1" s="503"/>
      <c r="AA1" s="503"/>
      <c r="AB1" s="503"/>
      <c r="AC1" s="60"/>
      <c r="AD1" s="60"/>
    </row>
    <row r="2" spans="1:30" s="11" customFormat="1" ht="37.5" customHeight="1">
      <c r="A2" s="499"/>
      <c r="B2" s="500"/>
      <c r="C2" s="501"/>
      <c r="D2" s="502"/>
      <c r="E2" s="503"/>
      <c r="F2" s="503"/>
      <c r="G2" s="503"/>
      <c r="H2" s="503"/>
      <c r="I2" s="503"/>
      <c r="J2" s="503"/>
      <c r="K2" s="503"/>
      <c r="L2" s="503"/>
      <c r="M2" s="503"/>
      <c r="N2" s="503"/>
      <c r="O2" s="503"/>
      <c r="P2" s="503"/>
      <c r="Q2" s="503"/>
      <c r="R2" s="503"/>
      <c r="S2" s="503"/>
      <c r="T2" s="503"/>
      <c r="U2" s="503"/>
      <c r="V2" s="503"/>
      <c r="W2" s="503"/>
      <c r="X2" s="503"/>
      <c r="Y2" s="503"/>
      <c r="Z2" s="503"/>
      <c r="AA2" s="503"/>
      <c r="AB2" s="503"/>
      <c r="AC2" s="60"/>
      <c r="AD2" s="60"/>
    </row>
    <row r="3" spans="1:30" s="11" customFormat="1" ht="53.25" customHeight="1">
      <c r="A3" s="61"/>
      <c r="B3" s="62"/>
      <c r="C3" s="62"/>
      <c r="D3" s="63"/>
      <c r="E3" s="63"/>
      <c r="F3" s="63"/>
      <c r="G3" s="63"/>
      <c r="H3" s="63"/>
      <c r="I3" s="63"/>
      <c r="J3" s="63"/>
      <c r="K3" s="63"/>
      <c r="L3" s="63"/>
      <c r="M3" s="63"/>
      <c r="N3" s="63"/>
      <c r="O3" s="63"/>
      <c r="P3" s="63"/>
      <c r="Q3" s="63"/>
      <c r="R3" s="63"/>
      <c r="S3" s="64"/>
    </row>
    <row r="4" spans="1:30" s="11" customFormat="1" ht="53.25" hidden="1" customHeight="1">
      <c r="A4" s="61"/>
      <c r="B4" s="62"/>
      <c r="C4" s="62"/>
      <c r="D4" s="63"/>
      <c r="E4" s="63"/>
      <c r="F4" s="63"/>
      <c r="G4" s="63"/>
      <c r="H4" s="63"/>
      <c r="I4" s="63"/>
      <c r="J4" s="63"/>
      <c r="K4" s="63"/>
      <c r="L4" s="63"/>
      <c r="M4" s="63"/>
      <c r="N4" s="63"/>
      <c r="O4" s="63"/>
      <c r="P4" s="63"/>
      <c r="Q4" s="63"/>
      <c r="R4" s="63"/>
      <c r="S4" s="64"/>
    </row>
    <row r="5" spans="1:30" s="11" customFormat="1" ht="53.25" hidden="1" customHeight="1">
      <c r="A5" s="61"/>
      <c r="B5" s="62"/>
      <c r="C5" s="62"/>
      <c r="D5" s="63"/>
      <c r="E5" s="63"/>
      <c r="F5" s="63"/>
      <c r="G5" s="63"/>
      <c r="H5" s="63"/>
      <c r="I5" s="63"/>
      <c r="J5" s="63"/>
      <c r="K5" s="63"/>
      <c r="L5" s="63"/>
      <c r="M5" s="63"/>
      <c r="N5" s="63"/>
      <c r="O5" s="63"/>
      <c r="P5" s="63"/>
      <c r="Q5" s="63"/>
      <c r="R5" s="63"/>
      <c r="S5" s="64"/>
    </row>
    <row r="6" spans="1:30" s="11" customFormat="1" ht="53.25" hidden="1" customHeight="1">
      <c r="A6" s="61"/>
      <c r="B6" s="62"/>
      <c r="C6" s="62"/>
      <c r="D6" s="63"/>
      <c r="E6" s="63"/>
      <c r="F6" s="63"/>
      <c r="G6" s="63"/>
      <c r="H6" s="63"/>
      <c r="I6" s="63"/>
      <c r="J6" s="63"/>
      <c r="K6" s="63"/>
      <c r="L6" s="63"/>
      <c r="M6" s="63"/>
      <c r="N6" s="63"/>
      <c r="O6" s="63"/>
      <c r="P6" s="63"/>
      <c r="Q6" s="63"/>
      <c r="R6" s="63"/>
      <c r="S6" s="64"/>
    </row>
    <row r="7" spans="1:30" s="66" customFormat="1" ht="45.75" hidden="1" customHeight="1">
      <c r="A7" s="61"/>
      <c r="B7" s="62"/>
      <c r="C7" s="62"/>
      <c r="D7" s="62"/>
      <c r="E7" s="62"/>
      <c r="F7" s="62"/>
      <c r="G7" s="62"/>
      <c r="H7" s="62"/>
      <c r="I7" s="62"/>
      <c r="J7" s="62"/>
      <c r="K7" s="62"/>
      <c r="L7" s="62"/>
      <c r="M7" s="62"/>
      <c r="N7" s="62"/>
      <c r="O7" s="62"/>
      <c r="P7" s="62"/>
      <c r="Q7" s="62"/>
      <c r="R7" s="62"/>
      <c r="S7" s="65"/>
      <c r="T7" s="62"/>
      <c r="U7" s="62"/>
      <c r="V7" s="62"/>
      <c r="W7" s="62"/>
      <c r="X7" s="62"/>
      <c r="Y7" s="62"/>
      <c r="Z7" s="62"/>
      <c r="AA7" s="62"/>
      <c r="AB7" s="62"/>
      <c r="AC7" s="62"/>
      <c r="AD7" s="62"/>
    </row>
    <row r="8" spans="1:30" s="11" customFormat="1" ht="18" customHeight="1">
      <c r="A8" s="67"/>
      <c r="B8" s="68"/>
      <c r="C8" s="68"/>
      <c r="D8" s="68"/>
      <c r="E8" s="68"/>
      <c r="F8" s="68"/>
      <c r="G8" s="68"/>
      <c r="H8" s="68"/>
      <c r="I8" s="68"/>
      <c r="J8" s="68"/>
      <c r="K8" s="68"/>
      <c r="L8" s="68"/>
      <c r="M8" s="68"/>
      <c r="N8" s="68"/>
      <c r="O8" s="68"/>
      <c r="P8" s="69"/>
      <c r="Q8" s="70"/>
      <c r="R8" s="69"/>
      <c r="S8" s="67"/>
      <c r="T8" s="68"/>
      <c r="U8" s="68"/>
      <c r="V8" s="68"/>
      <c r="W8" s="68"/>
      <c r="X8" s="229"/>
      <c r="Y8" s="229"/>
    </row>
    <row r="9" spans="1:30" s="11" customFormat="1" ht="4.5" customHeight="1">
      <c r="A9" s="72"/>
      <c r="B9" s="72"/>
      <c r="C9" s="72"/>
      <c r="D9" s="72"/>
      <c r="E9" s="72"/>
      <c r="F9" s="72"/>
      <c r="G9" s="72"/>
      <c r="H9" s="72"/>
      <c r="I9" s="72"/>
      <c r="J9" s="72"/>
      <c r="K9" s="72"/>
      <c r="L9" s="72"/>
      <c r="M9" s="72"/>
      <c r="N9" s="72"/>
      <c r="O9" s="72"/>
      <c r="P9" s="72"/>
      <c r="Q9" s="73"/>
      <c r="R9" s="72"/>
    </row>
    <row r="10" spans="1:30" ht="31.5">
      <c r="C10" s="495" t="s">
        <v>57</v>
      </c>
      <c r="D10" s="495"/>
      <c r="E10" s="495"/>
      <c r="F10" s="495"/>
      <c r="O10" s="76"/>
      <c r="Q10" s="73"/>
      <c r="R10" s="77"/>
      <c r="S10" s="231"/>
      <c r="U10" s="504" t="s">
        <v>79</v>
      </c>
      <c r="V10" s="504"/>
      <c r="W10" s="504"/>
      <c r="Y10" s="70"/>
    </row>
    <row r="11" spans="1:30" s="86" customFormat="1" ht="15.75">
      <c r="A11" s="78"/>
      <c r="B11" s="79"/>
      <c r="C11" s="80" t="s">
        <v>33</v>
      </c>
      <c r="D11" s="80" t="s">
        <v>34</v>
      </c>
      <c r="E11" s="81" t="s">
        <v>35</v>
      </c>
      <c r="F11" s="80" t="s">
        <v>54</v>
      </c>
      <c r="G11" s="82"/>
      <c r="H11" s="83"/>
      <c r="I11" s="80" t="s">
        <v>36</v>
      </c>
      <c r="J11" s="80" t="s">
        <v>62</v>
      </c>
      <c r="K11" s="80" t="s">
        <v>75</v>
      </c>
      <c r="L11" s="81" t="s">
        <v>35</v>
      </c>
      <c r="M11" s="81" t="s">
        <v>58</v>
      </c>
      <c r="N11" s="80" t="s">
        <v>54</v>
      </c>
      <c r="O11" s="83"/>
      <c r="P11" s="79"/>
      <c r="Q11" s="73"/>
      <c r="R11" s="77"/>
      <c r="S11" s="232"/>
      <c r="Y11" s="73"/>
    </row>
    <row r="12" spans="1:30" ht="16.5" customHeight="1">
      <c r="C12" s="87" t="s">
        <v>37</v>
      </c>
      <c r="D12" s="183">
        <f>IFERROR(VLOOKUP(TableauTotaux10[[#This Row],[Moyenne]],TableauFraisExploitation8[[#Headers],[#Data],[Moyenne]:[Ecart]],2,0),"")</f>
        <v>0</v>
      </c>
      <c r="E12" s="88">
        <f>MAX(TableauFraisExploitation8[Moyenne])</f>
        <v>1</v>
      </c>
      <c r="F12" s="144">
        <f>100%-TableauTotaux10[[#This Row],[Moyenne]]</f>
        <v>0</v>
      </c>
      <c r="G12" s="89"/>
      <c r="I12" s="184" t="e">
        <f>Données!#REF!</f>
        <v>#REF!</v>
      </c>
      <c r="J12" s="80" t="str">
        <f>IFERROR(VLOOKUP(TableauFraisExploitation8[[#This Row],[Agents]],Données!V3:Y42,3,),"")</f>
        <v/>
      </c>
      <c r="K12" s="80" t="str">
        <f>IFERROR(VLOOKUP(TableauFraisExploitation8[[#This Row],[Agents]],Données!V3:Y42,4,0),"")</f>
        <v/>
      </c>
      <c r="L12" s="88" t="str">
        <f>IFERROR(VLOOKUP(TableauFraisExploitation8[[#This Row],[Agents]],Données!V3:X42,2,0),"NE")</f>
        <v>NE</v>
      </c>
      <c r="M12" s="90" t="e">
        <f>TableauFraisExploitation8[[#This Row],[Agents]]</f>
        <v>#REF!</v>
      </c>
      <c r="N12" s="88" t="str">
        <f>IFERROR(100%-TableauFraisExploitation8[[#This Row],[Moyenne]],"NE")</f>
        <v>NE</v>
      </c>
      <c r="O12" s="76"/>
      <c r="Q12" s="73"/>
      <c r="R12" s="77"/>
      <c r="S12" s="73"/>
      <c r="U12" s="134" t="s">
        <v>78</v>
      </c>
      <c r="V12" s="134" t="s">
        <v>101</v>
      </c>
      <c r="W12" s="134" t="s">
        <v>56</v>
      </c>
      <c r="Y12" s="73"/>
    </row>
    <row r="13" spans="1:30" ht="16.5" customHeight="1">
      <c r="C13" s="87" t="s">
        <v>0</v>
      </c>
      <c r="D13" s="183">
        <f>IFERROR(VLOOKUP(TableauTotaux10[[#This Row],[Moyenne]],TableauFraisExploitation8[[#Headers],[#Data],[Moyenne]:[Ecart]],2,0),"")</f>
        <v>0</v>
      </c>
      <c r="E13" s="94">
        <f>MIN(TableauFraisExploitation8[Moyenne])</f>
        <v>1</v>
      </c>
      <c r="F13" s="145">
        <f>100%-TableauTotaux10[[#This Row],[Moyenne]]</f>
        <v>0</v>
      </c>
      <c r="G13" s="89"/>
      <c r="I13" s="184">
        <f>Données!D14</f>
        <v>0</v>
      </c>
      <c r="J13" s="80">
        <f>IFERROR(VLOOKUP(TableauFraisExploitation8[[#This Row],[Agents]],Données!V3:Y42,3,),"")</f>
        <v>1</v>
      </c>
      <c r="K13" s="80">
        <f>IFERROR(VLOOKUP(TableauFraisExploitation8[[#This Row],[Agents]],Données!V3:Y42,4,0),"")</f>
        <v>0</v>
      </c>
      <c r="L13" s="88">
        <f>IFERROR(VLOOKUP(TableauFraisExploitation8[[#This Row],[Agents]],Données!V3:X42,2,0),"NE")</f>
        <v>1</v>
      </c>
      <c r="M13" s="90">
        <f>TableauFraisExploitation8[[#This Row],[Agents]]</f>
        <v>0</v>
      </c>
      <c r="N13" s="88">
        <f>IFERROR(TableauFraisExploitation8[[#This Row],[Moyenne]]-100%,"NE")</f>
        <v>0</v>
      </c>
      <c r="O13" s="76"/>
      <c r="Q13" s="73"/>
      <c r="R13" s="77"/>
      <c r="S13" s="73"/>
      <c r="U13" s="134">
        <f>(40-(COUNTBLANK(Données!D14:D53)))*3</f>
        <v>0</v>
      </c>
      <c r="V13" s="134">
        <f>TableauFraisExploitation8[[#Totals],[N °Ecoute]]</f>
        <v>39</v>
      </c>
      <c r="W13" s="233">
        <f>Tableau1[Atteint]-Tableau1[Objectif]</f>
        <v>39</v>
      </c>
      <c r="Y13" s="73"/>
    </row>
    <row r="14" spans="1:30" ht="16.5" customHeight="1">
      <c r="C14" s="87"/>
      <c r="D14" s="97"/>
      <c r="E14" s="97"/>
      <c r="F14" s="97"/>
      <c r="G14" s="98"/>
      <c r="I14" s="184">
        <f>Données!D16</f>
        <v>0</v>
      </c>
      <c r="J14" s="80">
        <f>IFERROR(VLOOKUP(TableauFraisExploitation8[[#This Row],[Agents]],Données!V3:Y42,3,),"")</f>
        <v>1</v>
      </c>
      <c r="K14" s="80">
        <f>IFERROR(VLOOKUP(TableauFraisExploitation8[[#This Row],[Agents]],Données!V3:Y42,4,0),"")</f>
        <v>0</v>
      </c>
      <c r="L14" s="88">
        <f>IFERROR(VLOOKUP(TableauFraisExploitation8[[#This Row],[Agents]],Données!V3:X42,2,0),"NE")</f>
        <v>1</v>
      </c>
      <c r="M14" s="90">
        <f>TableauFraisExploitation8[[#This Row],[Agents]]</f>
        <v>0</v>
      </c>
      <c r="N14" s="88">
        <f>IFERROR(TableauFraisExploitation8[[#This Row],[Moyenne]]-100%,"NE")</f>
        <v>0</v>
      </c>
      <c r="O14" s="76"/>
      <c r="Q14" s="73"/>
      <c r="R14" s="77"/>
      <c r="S14" s="73"/>
      <c r="Y14" s="73"/>
    </row>
    <row r="15" spans="1:30" ht="16.5" customHeight="1">
      <c r="C15" s="90"/>
      <c r="D15" s="100"/>
      <c r="E15" s="100"/>
      <c r="F15" s="101"/>
      <c r="I15" s="184">
        <f>Données!D17</f>
        <v>0</v>
      </c>
      <c r="J15" s="80">
        <f>IFERROR(VLOOKUP(TableauFraisExploitation8[[#This Row],[Agents]],Données!V3:Y42,3,),"")</f>
        <v>1</v>
      </c>
      <c r="K15" s="80">
        <f>IFERROR(VLOOKUP(TableauFraisExploitation8[[#This Row],[Agents]],Données!V3:Y42,4,0),"")</f>
        <v>0</v>
      </c>
      <c r="L15" s="88">
        <f>IFERROR(VLOOKUP(TableauFraisExploitation8[[#This Row],[Agents]],Données!V3:X42,2,0),"NE")</f>
        <v>1</v>
      </c>
      <c r="M15" s="90">
        <f>TableauFraisExploitation8[[#This Row],[Agents]]</f>
        <v>0</v>
      </c>
      <c r="N15" s="88">
        <f>IFERROR(TableauFraisExploitation8[[#This Row],[Moyenne]]-100%,"NE")</f>
        <v>0</v>
      </c>
      <c r="O15" s="76"/>
      <c r="Q15" s="73"/>
      <c r="R15" s="77"/>
      <c r="S15" s="73"/>
      <c r="Y15" s="73"/>
    </row>
    <row r="16" spans="1:30" ht="16.5" customHeight="1">
      <c r="I16" s="184">
        <f>Données!D18</f>
        <v>0</v>
      </c>
      <c r="J16" s="80">
        <f>IFERROR(VLOOKUP(TableauFraisExploitation8[[#This Row],[Agents]],Données!V3:Y42,3,),"")</f>
        <v>1</v>
      </c>
      <c r="K16" s="80">
        <f>IFERROR(VLOOKUP(TableauFraisExploitation8[[#This Row],[Agents]],Données!V3:Y42,4,0),"")</f>
        <v>0</v>
      </c>
      <c r="L16" s="88">
        <f>IFERROR(VLOOKUP(TableauFraisExploitation8[[#This Row],[Agents]],Données!V3:X42,2,0),"NE")</f>
        <v>1</v>
      </c>
      <c r="M16" s="90">
        <f>TableauFraisExploitation8[[#This Row],[Agents]]</f>
        <v>0</v>
      </c>
      <c r="N16" s="88">
        <f>IFERROR(TableauFraisExploitation8[[#This Row],[Moyenne]]-100%,"NE")</f>
        <v>0</v>
      </c>
      <c r="O16" s="76"/>
      <c r="Q16" s="73"/>
      <c r="R16" s="77"/>
      <c r="S16" s="73"/>
      <c r="Y16" s="73"/>
    </row>
    <row r="17" spans="6:25" ht="21.75" customHeight="1">
      <c r="I17" s="184">
        <f>Données!D19</f>
        <v>0</v>
      </c>
      <c r="J17" s="80">
        <f>IFERROR(VLOOKUP(TableauFraisExploitation8[[#This Row],[Agents]],Données!V3:Y42,3,),"")</f>
        <v>1</v>
      </c>
      <c r="K17" s="80">
        <f>IFERROR(VLOOKUP(TableauFraisExploitation8[[#This Row],[Agents]],Données!V3:Y42,4,0),"")</f>
        <v>0</v>
      </c>
      <c r="L17" s="88">
        <f>IFERROR(VLOOKUP(TableauFraisExploitation8[[#This Row],[Agents]],Données!V3:X42,2,0),"NE")</f>
        <v>1</v>
      </c>
      <c r="M17" s="90">
        <f>TableauFraisExploitation8[[#This Row],[Agents]]</f>
        <v>0</v>
      </c>
      <c r="N17" s="88">
        <f>IFERROR(TableauFraisExploitation8[[#This Row],[Moyenne]]-100%,"NE")</f>
        <v>0</v>
      </c>
      <c r="O17" s="76"/>
      <c r="Q17" s="73"/>
      <c r="R17" s="77"/>
      <c r="S17" s="73"/>
      <c r="Y17" s="73"/>
    </row>
    <row r="18" spans="6:25" ht="16.5" customHeight="1">
      <c r="I18" s="184">
        <f>Données!D20</f>
        <v>0</v>
      </c>
      <c r="J18" s="80">
        <f>IFERROR(VLOOKUP(TableauFraisExploitation8[[#This Row],[Agents]],Données!V3:Y42,3,),"")</f>
        <v>1</v>
      </c>
      <c r="K18" s="80">
        <f>IFERROR(VLOOKUP(TableauFraisExploitation8[[#This Row],[Agents]],Données!V3:Y42,4,0),"")</f>
        <v>0</v>
      </c>
      <c r="L18" s="88">
        <f>IFERROR(VLOOKUP(TableauFraisExploitation8[[#This Row],[Agents]],Données!V3:X42,2,0),"NE")</f>
        <v>1</v>
      </c>
      <c r="M18" s="90">
        <f>TableauFraisExploitation8[[#This Row],[Agents]]</f>
        <v>0</v>
      </c>
      <c r="N18" s="88">
        <f>IFERROR(TableauFraisExploitation8[[#This Row],[Moyenne]]-100%,"NE")</f>
        <v>0</v>
      </c>
      <c r="O18" s="76"/>
      <c r="Q18" s="73"/>
      <c r="R18" s="77"/>
      <c r="S18" s="73"/>
      <c r="Y18" s="73"/>
    </row>
    <row r="19" spans="6:25" ht="16.5" customHeight="1">
      <c r="I19" s="184">
        <f>Données!D21</f>
        <v>0</v>
      </c>
      <c r="J19" s="80">
        <f>IFERROR(VLOOKUP(TableauFraisExploitation8[[#This Row],[Agents]],Données!V3:Y42,3,),"")</f>
        <v>1</v>
      </c>
      <c r="K19" s="80">
        <f>IFERROR(VLOOKUP(TableauFraisExploitation8[[#This Row],[Agents]],Données!V3:Y42,4,0),"")</f>
        <v>0</v>
      </c>
      <c r="L19" s="88">
        <f>IFERROR(VLOOKUP(TableauFraisExploitation8[[#This Row],[Agents]],Données!V3:X42,2,0),"NE")</f>
        <v>1</v>
      </c>
      <c r="M19" s="90">
        <f>TableauFraisExploitation8[[#This Row],[Agents]]</f>
        <v>0</v>
      </c>
      <c r="N19" s="88">
        <f>IFERROR(TableauFraisExploitation8[[#This Row],[Moyenne]]-100%,"NE")</f>
        <v>0</v>
      </c>
      <c r="O19" s="76"/>
      <c r="Q19" s="73"/>
      <c r="R19" s="77"/>
      <c r="S19" s="73"/>
      <c r="Y19" s="73"/>
    </row>
    <row r="20" spans="6:25" ht="16.5" customHeight="1">
      <c r="I20" s="184">
        <f>Données!D22</f>
        <v>0</v>
      </c>
      <c r="J20" s="80">
        <f>IFERROR(VLOOKUP(TableauFraisExploitation8[[#This Row],[Agents]],Données!V3:Y42,3,),"")</f>
        <v>1</v>
      </c>
      <c r="K20" s="80">
        <f>IFERROR(VLOOKUP(TableauFraisExploitation8[[#This Row],[Agents]],Données!V3:Y42,4,0),"")</f>
        <v>0</v>
      </c>
      <c r="L20" s="88">
        <f>IFERROR(VLOOKUP(TableauFraisExploitation8[[#This Row],[Agents]],Données!V3:X42,2,0),"NE")</f>
        <v>1</v>
      </c>
      <c r="M20" s="90">
        <f>TableauFraisExploitation8[[#This Row],[Agents]]</f>
        <v>0</v>
      </c>
      <c r="N20" s="88">
        <f>IFERROR(TableauFraisExploitation8[[#This Row],[Moyenne]]-100%,"NE")</f>
        <v>0</v>
      </c>
      <c r="O20" s="76"/>
      <c r="Q20" s="73"/>
      <c r="R20" s="77"/>
      <c r="S20" s="73"/>
      <c r="Y20" s="73"/>
    </row>
    <row r="21" spans="6:25" ht="16.5" customHeight="1">
      <c r="I21" s="184">
        <f>Données!D23</f>
        <v>0</v>
      </c>
      <c r="J21" s="80">
        <f>IFERROR(VLOOKUP(TableauFraisExploitation8[[#This Row],[Agents]],Données!V3:Y42,3,),"")</f>
        <v>1</v>
      </c>
      <c r="K21" s="80">
        <f>IFERROR(VLOOKUP(TableauFraisExploitation8[[#This Row],[Agents]],Données!V3:Y42,4,0),"")</f>
        <v>0</v>
      </c>
      <c r="L21" s="88">
        <f>IFERROR(VLOOKUP(TableauFraisExploitation8[[#This Row],[Agents]],Données!V3:X42,2,0),"NE")</f>
        <v>1</v>
      </c>
      <c r="M21" s="90">
        <f>TableauFraisExploitation8[[#This Row],[Agents]]</f>
        <v>0</v>
      </c>
      <c r="N21" s="88">
        <f>IFERROR(TableauFraisExploitation8[[#This Row],[Moyenne]]-100%,"NE")</f>
        <v>0</v>
      </c>
      <c r="O21" s="76"/>
      <c r="Q21" s="73"/>
      <c r="R21" s="72"/>
      <c r="S21" s="73"/>
      <c r="Y21" s="73"/>
    </row>
    <row r="22" spans="6:25" ht="21.75" customHeight="1">
      <c r="I22" s="184">
        <f>Données!D24</f>
        <v>0</v>
      </c>
      <c r="J22" s="80">
        <f>IFERROR(VLOOKUP(TableauFraisExploitation8[[#This Row],[Agents]],Données!V3:Y42,3,),"")</f>
        <v>1</v>
      </c>
      <c r="K22" s="80">
        <f>IFERROR(VLOOKUP(TableauFraisExploitation8[[#This Row],[Agents]],Données!V3:Y42,4,0),"")</f>
        <v>0</v>
      </c>
      <c r="L22" s="88">
        <f>IFERROR(VLOOKUP(TableauFraisExploitation8[[#This Row],[Agents]],Données!V3:X42,2,0),"NE")</f>
        <v>1</v>
      </c>
      <c r="M22" s="90">
        <f>TableauFraisExploitation8[[#This Row],[Agents]]</f>
        <v>0</v>
      </c>
      <c r="N22" s="88">
        <f>IFERROR(TableauFraisExploitation8[[#This Row],[Moyenne]]-100%,"NE")</f>
        <v>0</v>
      </c>
      <c r="O22" s="76"/>
      <c r="Q22" s="73"/>
      <c r="R22" s="72"/>
      <c r="S22" s="73"/>
      <c r="Y22" s="73"/>
    </row>
    <row r="23" spans="6:25" ht="15">
      <c r="I23" s="184">
        <f>Données!D25</f>
        <v>0</v>
      </c>
      <c r="J23" s="80">
        <f>IFERROR(VLOOKUP(TableauFraisExploitation8[[#This Row],[Agents]],Données!V3:Y42,3,),"")</f>
        <v>1</v>
      </c>
      <c r="K23" s="80">
        <f>IFERROR(VLOOKUP(TableauFraisExploitation8[[#This Row],[Agents]],Données!V3:Y42,4,0),"")</f>
        <v>0</v>
      </c>
      <c r="L23" s="88">
        <f>IFERROR(VLOOKUP(TableauFraisExploitation8[[#This Row],[Agents]],Données!V3:X42,2,0),"NE")</f>
        <v>1</v>
      </c>
      <c r="M23" s="90">
        <f>TableauFraisExploitation8[[#This Row],[Agents]]</f>
        <v>0</v>
      </c>
      <c r="N23" s="88">
        <f>IFERROR(TableauFraisExploitation8[[#This Row],[Moyenne]]-100%,"NE")</f>
        <v>0</v>
      </c>
      <c r="O23" s="76"/>
      <c r="Q23" s="73"/>
      <c r="R23" s="72"/>
      <c r="S23" s="73"/>
      <c r="Y23" s="73"/>
    </row>
    <row r="24" spans="6:25" ht="16.5" customHeight="1">
      <c r="I24" s="184">
        <f>Données!D26</f>
        <v>0</v>
      </c>
      <c r="J24" s="80">
        <f>IFERROR(VLOOKUP(TableauFraisExploitation8[[#This Row],[Agents]],Données!V3:Y42,3,),"")</f>
        <v>1</v>
      </c>
      <c r="K24" s="80">
        <f>IFERROR(VLOOKUP(TableauFraisExploitation8[[#This Row],[Agents]],Données!V3:Y42,4,0),"")</f>
        <v>0</v>
      </c>
      <c r="L24" s="88">
        <f>IFERROR(VLOOKUP(TableauFraisExploitation8[[#This Row],[Agents]],Données!V3:X42,2,0),"NE")</f>
        <v>1</v>
      </c>
      <c r="M24" s="90">
        <f>TableauFraisExploitation8[[#This Row],[Agents]]</f>
        <v>0</v>
      </c>
      <c r="N24" s="88">
        <f>IFERROR(TableauFraisExploitation8[[#This Row],[Moyenne]]-100%,"NE")</f>
        <v>0</v>
      </c>
      <c r="O24" s="76"/>
      <c r="Q24" s="73"/>
      <c r="R24" s="72"/>
      <c r="S24" s="73"/>
      <c r="Y24" s="73"/>
    </row>
    <row r="25" spans="6:25" ht="16.5" customHeight="1">
      <c r="I25" s="184">
        <f>Données!D27</f>
        <v>0</v>
      </c>
      <c r="J25" s="80">
        <f>IFERROR(VLOOKUP(TableauFraisExploitation8[[#This Row],[Agents]],Données!V3:Y42,3,),"")</f>
        <v>1</v>
      </c>
      <c r="K25" s="80">
        <f>IFERROR(VLOOKUP(TableauFraisExploitation8[[#This Row],[Agents]],Données!V3:Y42,4,0),"")</f>
        <v>0</v>
      </c>
      <c r="L25" s="88">
        <f>IFERROR(VLOOKUP(TableauFraisExploitation8[[#This Row],[Agents]],Données!V3:X42,2,0),"NE")</f>
        <v>1</v>
      </c>
      <c r="M25" s="90">
        <f>TableauFraisExploitation8[[#This Row],[Agents]]</f>
        <v>0</v>
      </c>
      <c r="N25" s="88">
        <f>IFERROR(TableauFraisExploitation8[[#This Row],[Moyenne]]-100%,"NE")</f>
        <v>0</v>
      </c>
      <c r="O25" s="76"/>
      <c r="Q25" s="73"/>
      <c r="R25" s="72"/>
      <c r="S25" s="73"/>
      <c r="Y25" s="73"/>
    </row>
    <row r="26" spans="6:25" ht="16.5" customHeight="1">
      <c r="I26" s="184">
        <f>Données!D28</f>
        <v>0</v>
      </c>
      <c r="J26" s="80">
        <f>IFERROR(VLOOKUP(TableauFraisExploitation8[[#This Row],[Agents]],Données!V3:Y42,3,),"")</f>
        <v>1</v>
      </c>
      <c r="K26" s="80">
        <f>IFERROR(VLOOKUP(TableauFraisExploitation8[[#This Row],[Agents]],Données!V3:Y42,4,0),"")</f>
        <v>0</v>
      </c>
      <c r="L26" s="88">
        <f>IFERROR(VLOOKUP(TableauFraisExploitation8[[#This Row],[Agents]],Données!V3:X42,2,0),"NE")</f>
        <v>1</v>
      </c>
      <c r="M26" s="90">
        <f>TableauFraisExploitation8[[#This Row],[Agents]]</f>
        <v>0</v>
      </c>
      <c r="N26" s="88">
        <f>IFERROR(TableauFraisExploitation8[[#This Row],[Moyenne]]-100%,"NE")</f>
        <v>0</v>
      </c>
      <c r="O26" s="76"/>
      <c r="Q26" s="73"/>
      <c r="R26" s="72"/>
      <c r="S26" s="73"/>
      <c r="Y26" s="73"/>
    </row>
    <row r="27" spans="6:25" ht="16.5" customHeight="1">
      <c r="I27" s="184">
        <f>Données!D29</f>
        <v>0</v>
      </c>
      <c r="J27" s="80">
        <f>IFERROR(VLOOKUP(TableauFraisExploitation8[[#This Row],[Agents]],Données!V3:Y42,3,),"")</f>
        <v>1</v>
      </c>
      <c r="K27" s="80">
        <f>IFERROR(VLOOKUP(TableauFraisExploitation8[[#This Row],[Agents]],Données!V3:Y42,4,0),"")</f>
        <v>0</v>
      </c>
      <c r="L27" s="88">
        <f>IFERROR(VLOOKUP(TableauFraisExploitation8[[#This Row],[Agents]],Données!V3:X42,2,0),"NE")</f>
        <v>1</v>
      </c>
      <c r="M27" s="90">
        <f>TableauFraisExploitation8[[#This Row],[Agents]]</f>
        <v>0</v>
      </c>
      <c r="N27" s="88">
        <f>IFERROR(TableauFraisExploitation8[[#This Row],[Moyenne]]-100%,"NE")</f>
        <v>0</v>
      </c>
      <c r="O27" s="76"/>
      <c r="Q27" s="73"/>
      <c r="R27" s="72"/>
      <c r="S27" s="73"/>
      <c r="Y27" s="73"/>
    </row>
    <row r="28" spans="6:25" ht="16.5" customHeight="1">
      <c r="I28" s="184">
        <f>Données!D30</f>
        <v>0</v>
      </c>
      <c r="J28" s="80">
        <f>IFERROR(VLOOKUP(TableauFraisExploitation8[[#This Row],[Agents]],Données!V3:Y42,3,),"")</f>
        <v>1</v>
      </c>
      <c r="K28" s="80">
        <f>IFERROR(VLOOKUP(TableauFraisExploitation8[[#This Row],[Agents]],Données!V3:Y42,4,0),"")</f>
        <v>0</v>
      </c>
      <c r="L28" s="88">
        <f>IFERROR(VLOOKUP(TableauFraisExploitation8[[#This Row],[Agents]],Données!V3:X42,2,0),"NE")</f>
        <v>1</v>
      </c>
      <c r="M28" s="90">
        <f>TableauFraisExploitation8[[#This Row],[Agents]]</f>
        <v>0</v>
      </c>
      <c r="N28" s="88">
        <f>IFERROR(TableauFraisExploitation8[[#This Row],[Moyenne]]-100%,"NE")</f>
        <v>0</v>
      </c>
      <c r="O28" s="76"/>
      <c r="Q28" s="73"/>
      <c r="R28" s="72"/>
      <c r="S28" s="73"/>
      <c r="U28" s="504" t="s">
        <v>80</v>
      </c>
      <c r="V28" s="504"/>
      <c r="W28" s="504"/>
      <c r="Y28" s="73"/>
    </row>
    <row r="29" spans="6:25" ht="16.5" customHeight="1">
      <c r="I29" s="184">
        <f>Données!D31</f>
        <v>0</v>
      </c>
      <c r="J29" s="80">
        <f>IFERROR(VLOOKUP(TableauFraisExploitation8[[#This Row],[Agents]],Données!V3:Y42,3,),"")</f>
        <v>1</v>
      </c>
      <c r="K29" s="80">
        <f>IFERROR(VLOOKUP(TableauFraisExploitation8[[#This Row],[Agents]],Données!V3:Y42,4,0),"")</f>
        <v>0</v>
      </c>
      <c r="L29" s="88">
        <f>IFERROR(VLOOKUP(TableauFraisExploitation8[[#This Row],[Agents]],Données!V3:X42,2,0),"NE")</f>
        <v>1</v>
      </c>
      <c r="M29" s="90">
        <f>TableauFraisExploitation8[[#This Row],[Agents]]</f>
        <v>0</v>
      </c>
      <c r="N29" s="88">
        <f>IFERROR(TableauFraisExploitation8[[#This Row],[Moyenne]]-100%,"NE")</f>
        <v>0</v>
      </c>
      <c r="O29" s="76"/>
      <c r="Q29" s="73"/>
      <c r="R29" s="72"/>
      <c r="S29" s="73"/>
      <c r="U29" s="86"/>
      <c r="V29" s="86"/>
      <c r="W29" s="86"/>
      <c r="Y29" s="73"/>
    </row>
    <row r="30" spans="6:25" ht="16.5" customHeight="1">
      <c r="I30" s="184">
        <f>Données!D32</f>
        <v>0</v>
      </c>
      <c r="J30" s="80">
        <f>IFERROR(VLOOKUP(TableauFraisExploitation8[[#This Row],[Agents]],Données!V3:Y42,3,),"")</f>
        <v>1</v>
      </c>
      <c r="K30" s="80">
        <f>IFERROR(VLOOKUP(TableauFraisExploitation8[[#This Row],[Agents]],Données!V3:Y42,4,0),"")</f>
        <v>0</v>
      </c>
      <c r="L30" s="88">
        <f>IFERROR(VLOOKUP(TableauFraisExploitation8[[#This Row],[Agents]],Données!V3:X42,2,0),"NE")</f>
        <v>1</v>
      </c>
      <c r="M30" s="90">
        <f>TableauFraisExploitation8[[#This Row],[Agents]]</f>
        <v>0</v>
      </c>
      <c r="N30" s="88">
        <f>IFERROR(TableauFraisExploitation8[[#This Row],[Moyenne]]-100%,"NE")</f>
        <v>0</v>
      </c>
      <c r="O30" s="76"/>
      <c r="Q30" s="73"/>
      <c r="R30" s="72"/>
      <c r="S30" s="73"/>
      <c r="U30" s="134" t="s">
        <v>78</v>
      </c>
      <c r="V30" s="134" t="s">
        <v>101</v>
      </c>
      <c r="W30" s="134" t="s">
        <v>56</v>
      </c>
      <c r="Y30" s="73"/>
    </row>
    <row r="31" spans="6:25" ht="16.5" customHeight="1">
      <c r="G31" s="109"/>
      <c r="I31" s="184">
        <f>Données!D33</f>
        <v>0</v>
      </c>
      <c r="J31" s="80">
        <f>IFERROR(VLOOKUP(TableauFraisExploitation8[[#This Row],[Agents]],Données!V3:Y42,3,),"")</f>
        <v>1</v>
      </c>
      <c r="K31" s="80">
        <f>IFERROR(VLOOKUP(TableauFraisExploitation8[[#This Row],[Agents]],Données!V3:Y42,4,0),"")</f>
        <v>0</v>
      </c>
      <c r="L31" s="88">
        <f>IFERROR(VLOOKUP(TableauFraisExploitation8[[#This Row],[Agents]],Données!V3:X42,2,0),"NE")</f>
        <v>1</v>
      </c>
      <c r="M31" s="90">
        <f>TableauFraisExploitation8[[#This Row],[Agents]]</f>
        <v>0</v>
      </c>
      <c r="N31" s="88">
        <f>IFERROR(TableauFraisExploitation8[[#This Row],[Moyenne]]-100%,"NE")</f>
        <v>0</v>
      </c>
      <c r="O31" s="76"/>
      <c r="Q31" s="73"/>
      <c r="R31" s="72"/>
      <c r="S31" s="73"/>
      <c r="U31" s="134">
        <f>(40-(COUNTBLANK(Données!D14:D53)))*3</f>
        <v>0</v>
      </c>
      <c r="V31" s="134">
        <f>TableauFraisExploitation8[[#Totals],[N° de briéfe]]</f>
        <v>0</v>
      </c>
      <c r="W31" s="233">
        <f>Tableau13[Atteint]-Tableau13[Objectif]</f>
        <v>0</v>
      </c>
      <c r="Y31" s="73"/>
    </row>
    <row r="32" spans="6:25" ht="16.5" customHeight="1">
      <c r="F32" s="109"/>
      <c r="I32" s="184">
        <f>Données!D34</f>
        <v>0</v>
      </c>
      <c r="J32" s="80">
        <f>IFERROR(VLOOKUP(TableauFraisExploitation8[[#This Row],[Agents]],Données!V3:Y42,3,),"")</f>
        <v>1</v>
      </c>
      <c r="K32" s="80">
        <f>IFERROR(VLOOKUP(TableauFraisExploitation8[[#This Row],[Agents]],Données!V3:Y42,4,0),"")</f>
        <v>0</v>
      </c>
      <c r="L32" s="88">
        <f>IFERROR(VLOOKUP(TableauFraisExploitation8[[#This Row],[Agents]],Données!V3:X42,2,0),"NE")</f>
        <v>1</v>
      </c>
      <c r="M32" s="90">
        <f>TableauFraisExploitation8[[#This Row],[Agents]]</f>
        <v>0</v>
      </c>
      <c r="N32" s="88">
        <f>IFERROR(TableauFraisExploitation8[[#This Row],[Moyenne]]-100%,"NE")</f>
        <v>0</v>
      </c>
      <c r="O32" s="76"/>
      <c r="Q32" s="73"/>
      <c r="R32" s="72"/>
      <c r="S32" s="73"/>
      <c r="Y32" s="73"/>
    </row>
    <row r="33" spans="2:25" ht="16.5" customHeight="1">
      <c r="E33" s="110"/>
      <c r="G33" s="109"/>
      <c r="I33" s="184">
        <f>Données!D35</f>
        <v>0</v>
      </c>
      <c r="J33" s="80">
        <f>IFERROR(VLOOKUP(TableauFraisExploitation8[[#This Row],[Agents]],Données!V3:Y42,3,),"")</f>
        <v>1</v>
      </c>
      <c r="K33" s="80">
        <f>IFERROR(VLOOKUP(TableauFraisExploitation8[[#This Row],[Agents]],Données!V3:Y42,4,0),"")</f>
        <v>0</v>
      </c>
      <c r="L33" s="88">
        <f>IFERROR(VLOOKUP(TableauFraisExploitation8[[#This Row],[Agents]],Données!V3:X42,2,0),"NE")</f>
        <v>1</v>
      </c>
      <c r="M33" s="90">
        <f>TableauFraisExploitation8[[#This Row],[Agents]]</f>
        <v>0</v>
      </c>
      <c r="N33" s="88">
        <f>IFERROR(TableauFraisExploitation8[[#This Row],[Moyenne]]-100%,"NE")</f>
        <v>0</v>
      </c>
      <c r="O33" s="76"/>
      <c r="Q33" s="73"/>
      <c r="R33" s="72"/>
      <c r="S33" s="73"/>
      <c r="Y33" s="73"/>
    </row>
    <row r="34" spans="2:25" ht="16.5" customHeight="1">
      <c r="E34" s="110"/>
      <c r="G34" s="111"/>
      <c r="I34" s="184">
        <f>Données!D36</f>
        <v>0</v>
      </c>
      <c r="J34" s="80">
        <f>IFERROR(VLOOKUP(TableauFraisExploitation8[[#This Row],[Agents]],Données!V3:Y42,3,),"")</f>
        <v>1</v>
      </c>
      <c r="K34" s="80">
        <f>IFERROR(VLOOKUP(TableauFraisExploitation8[[#This Row],[Agents]],Données!V3:Y42,4,0),"")</f>
        <v>0</v>
      </c>
      <c r="L34" s="88">
        <f>IFERROR(VLOOKUP(TableauFraisExploitation8[[#This Row],[Agents]],Données!V3:X42,2,0),"NE")</f>
        <v>1</v>
      </c>
      <c r="M34" s="90">
        <f>TableauFraisExploitation8[[#This Row],[Agents]]</f>
        <v>0</v>
      </c>
      <c r="N34" s="88">
        <f>IFERROR(TableauFraisExploitation8[[#This Row],[Moyenne]]-100%,"NE")</f>
        <v>0</v>
      </c>
      <c r="O34" s="76"/>
      <c r="Q34" s="73"/>
      <c r="R34" s="72"/>
      <c r="S34" s="73"/>
      <c r="Y34" s="73"/>
    </row>
    <row r="35" spans="2:25" ht="16.5" customHeight="1">
      <c r="E35" s="110"/>
      <c r="G35" s="109"/>
      <c r="I35" s="184">
        <f>Données!D37</f>
        <v>0</v>
      </c>
      <c r="J35" s="80">
        <f>IFERROR(VLOOKUP(TableauFraisExploitation8[[#This Row],[Agents]],Données!V3:Y42,3,),"")</f>
        <v>1</v>
      </c>
      <c r="K35" s="80">
        <f>IFERROR(VLOOKUP(TableauFraisExploitation8[[#This Row],[Agents]],Données!V3:Y42,4,0),"")</f>
        <v>0</v>
      </c>
      <c r="L35" s="88">
        <f>IFERROR(VLOOKUP(TableauFraisExploitation8[[#This Row],[Agents]],Données!V3:X42,2,0),"NE")</f>
        <v>1</v>
      </c>
      <c r="M35" s="90">
        <f>TableauFraisExploitation8[[#This Row],[Agents]]</f>
        <v>0</v>
      </c>
      <c r="N35" s="88">
        <f>IFERROR(TableauFraisExploitation8[[#This Row],[Moyenne]]-100%,"NE")</f>
        <v>0</v>
      </c>
      <c r="O35" s="76"/>
      <c r="Q35" s="73"/>
      <c r="R35" s="72"/>
      <c r="S35" s="73"/>
      <c r="Y35" s="73"/>
    </row>
    <row r="36" spans="2:25" ht="16.5" customHeight="1">
      <c r="C36" s="112"/>
      <c r="D36" s="112"/>
      <c r="E36" s="112"/>
      <c r="F36" s="112"/>
      <c r="I36" s="184">
        <f>Données!D38</f>
        <v>0</v>
      </c>
      <c r="J36" s="80">
        <f>IFERROR(VLOOKUP(TableauFraisExploitation8[[#This Row],[Agents]],Données!V3:Y42,3,),"")</f>
        <v>1</v>
      </c>
      <c r="K36" s="80">
        <f>IFERROR(VLOOKUP(TableauFraisExploitation8[[#This Row],[Agents]],Données!V3:Y42,4,0),"")</f>
        <v>0</v>
      </c>
      <c r="L36" s="88">
        <f>IFERROR(VLOOKUP(TableauFraisExploitation8[[#This Row],[Agents]],Données!V3:X42,2,0),"NE")</f>
        <v>1</v>
      </c>
      <c r="M36" s="90">
        <f>TableauFraisExploitation8[[#This Row],[Agents]]</f>
        <v>0</v>
      </c>
      <c r="N36" s="88">
        <f>IFERROR(TableauFraisExploitation8[[#This Row],[Moyenne]]-100%,"NE")</f>
        <v>0</v>
      </c>
      <c r="O36" s="76"/>
      <c r="Q36" s="73"/>
      <c r="R36" s="72"/>
      <c r="S36" s="73"/>
      <c r="Y36" s="73"/>
    </row>
    <row r="37" spans="2:25" ht="16.5" customHeight="1">
      <c r="C37" s="113"/>
      <c r="D37" s="113"/>
      <c r="E37" s="114"/>
      <c r="F37" s="113"/>
      <c r="I37" s="184">
        <f>Données!D39</f>
        <v>0</v>
      </c>
      <c r="J37" s="80">
        <f>IFERROR(VLOOKUP(TableauFraisExploitation8[[#This Row],[Agents]],Données!V3:Y42,3,),"")</f>
        <v>1</v>
      </c>
      <c r="K37" s="80">
        <f>IFERROR(VLOOKUP(TableauFraisExploitation8[[#This Row],[Agents]],Données!V3:Y42,4,0),"")</f>
        <v>0</v>
      </c>
      <c r="L37" s="88">
        <f>IFERROR(VLOOKUP(TableauFraisExploitation8[[#This Row],[Agents]],Données!V3:X42,2,0),"NE")</f>
        <v>1</v>
      </c>
      <c r="M37" s="90">
        <f>TableauFraisExploitation8[[#This Row],[Agents]]</f>
        <v>0</v>
      </c>
      <c r="N37" s="88">
        <f>IFERROR(TableauFraisExploitation8[[#This Row],[Moyenne]]-100%,"NE")</f>
        <v>0</v>
      </c>
      <c r="O37" s="76"/>
      <c r="Q37" s="73"/>
      <c r="R37" s="72"/>
      <c r="S37" s="73"/>
      <c r="Y37" s="73"/>
    </row>
    <row r="38" spans="2:25" ht="16.5" customHeight="1">
      <c r="C38" s="115"/>
      <c r="D38" s="115"/>
      <c r="E38" s="115"/>
      <c r="F38" s="115"/>
      <c r="I38" s="184">
        <f>Données!D40</f>
        <v>0</v>
      </c>
      <c r="J38" s="80">
        <f>IFERROR(VLOOKUP(TableauFraisExploitation8[[#This Row],[Agents]],Données!V3:Y42,3,),"")</f>
        <v>1</v>
      </c>
      <c r="K38" s="80">
        <f>IFERROR(VLOOKUP(TableauFraisExploitation8[[#This Row],[Agents]],Données!V3:Y42,4,0),"")</f>
        <v>0</v>
      </c>
      <c r="L38" s="88">
        <f>IFERROR(VLOOKUP(TableauFraisExploitation8[[#This Row],[Agents]],Données!V3:X42,2,0),"NE")</f>
        <v>1</v>
      </c>
      <c r="M38" s="90">
        <f>TableauFraisExploitation8[[#This Row],[Agents]]</f>
        <v>0</v>
      </c>
      <c r="N38" s="88">
        <f>IFERROR(TableauFraisExploitation8[[#This Row],[Moyenne]]-100%,"NE")</f>
        <v>0</v>
      </c>
      <c r="O38" s="76"/>
      <c r="Q38" s="73"/>
      <c r="R38" s="72"/>
      <c r="S38" s="73"/>
      <c r="Y38" s="73"/>
    </row>
    <row r="39" spans="2:25" ht="16.5" customHeight="1">
      <c r="C39" s="113"/>
      <c r="D39" s="113"/>
      <c r="E39" s="114"/>
      <c r="F39" s="113"/>
      <c r="I39" s="184">
        <f>Données!D41</f>
        <v>0</v>
      </c>
      <c r="J39" s="80">
        <f>IFERROR(VLOOKUP(TableauFraisExploitation8[[#This Row],[Agents]],Données!V3:Y42,3,),"")</f>
        <v>1</v>
      </c>
      <c r="K39" s="80">
        <f>IFERROR(VLOOKUP(TableauFraisExploitation8[[#This Row],[Agents]],Données!V3:Y42,4,0),"")</f>
        <v>0</v>
      </c>
      <c r="L39" s="88">
        <f>IFERROR(VLOOKUP(TableauFraisExploitation8[[#This Row],[Agents]],Données!V3:X42,2,0),"NE")</f>
        <v>1</v>
      </c>
      <c r="M39" s="90">
        <f>TableauFraisExploitation8[[#This Row],[Agents]]</f>
        <v>0</v>
      </c>
      <c r="N39" s="88">
        <f>IFERROR(TableauFraisExploitation8[[#This Row],[Moyenne]]-100%,"NE")</f>
        <v>0</v>
      </c>
      <c r="O39" s="76"/>
      <c r="Q39" s="73"/>
      <c r="R39" s="72"/>
      <c r="S39" s="73"/>
      <c r="Y39" s="73"/>
    </row>
    <row r="40" spans="2:25" ht="16.5" customHeight="1">
      <c r="C40" s="115"/>
      <c r="D40" s="115"/>
      <c r="E40" s="115"/>
      <c r="F40" s="115"/>
      <c r="I40" s="184">
        <f>Données!D42</f>
        <v>0</v>
      </c>
      <c r="J40" s="80">
        <f>IFERROR(VLOOKUP(TableauFraisExploitation8[[#This Row],[Agents]],Données!V3:Y42,3,),"")</f>
        <v>1</v>
      </c>
      <c r="K40" s="80">
        <f>IFERROR(VLOOKUP(TableauFraisExploitation8[[#This Row],[Agents]],Données!V3:Y42,4,0),"")</f>
        <v>0</v>
      </c>
      <c r="L40" s="88">
        <f>IFERROR(VLOOKUP(TableauFraisExploitation8[[#This Row],[Agents]],Données!V3:X42,2,0),"NE")</f>
        <v>1</v>
      </c>
      <c r="M40" s="90">
        <f>TableauFraisExploitation8[[#This Row],[Agents]]</f>
        <v>0</v>
      </c>
      <c r="N40" s="88">
        <f>IFERROR(TableauFraisExploitation8[[#This Row],[Moyenne]]-100%,"NE")</f>
        <v>0</v>
      </c>
      <c r="O40" s="76"/>
      <c r="Q40" s="73"/>
      <c r="R40" s="72"/>
      <c r="S40" s="73"/>
      <c r="Y40" s="73"/>
    </row>
    <row r="41" spans="2:25" ht="16.5" customHeight="1">
      <c r="C41" s="113"/>
      <c r="D41" s="113"/>
      <c r="E41" s="114"/>
      <c r="F41" s="113"/>
      <c r="I41" s="184">
        <f>Données!D43</f>
        <v>0</v>
      </c>
      <c r="J41" s="80">
        <f>IFERROR(VLOOKUP(TableauFraisExploitation8[[#This Row],[Agents]],Données!V3:Y42,3,),"")</f>
        <v>1</v>
      </c>
      <c r="K41" s="80">
        <f>IFERROR(VLOOKUP(TableauFraisExploitation8[[#This Row],[Agents]],Données!V3:Y42,4,0),"")</f>
        <v>0</v>
      </c>
      <c r="L41" s="88">
        <f>IFERROR(VLOOKUP(TableauFraisExploitation8[[#This Row],[Agents]],Données!V3:X42,2,0),"NE")</f>
        <v>1</v>
      </c>
      <c r="M41" s="90">
        <f>TableauFraisExploitation8[[#This Row],[Agents]]</f>
        <v>0</v>
      </c>
      <c r="N41" s="88">
        <f>IFERROR(TableauFraisExploitation8[[#This Row],[Moyenne]]-100%,"NE")</f>
        <v>0</v>
      </c>
      <c r="O41" s="76"/>
      <c r="Q41" s="73"/>
      <c r="R41" s="72"/>
      <c r="S41" s="73"/>
      <c r="Y41" s="73"/>
    </row>
    <row r="42" spans="2:25" ht="16.5" customHeight="1">
      <c r="C42" s="115"/>
      <c r="D42" s="115"/>
      <c r="E42" s="115"/>
      <c r="F42" s="115"/>
      <c r="I42" s="184">
        <f>Données!D44</f>
        <v>0</v>
      </c>
      <c r="J42" s="80">
        <f>IFERROR(VLOOKUP(TableauFraisExploitation8[[#This Row],[Agents]],Données!V3:Y42,3,),"")</f>
        <v>1</v>
      </c>
      <c r="K42" s="80">
        <f>IFERROR(VLOOKUP(TableauFraisExploitation8[[#This Row],[Agents]],Données!V3:Y42,4,0),"")</f>
        <v>0</v>
      </c>
      <c r="L42" s="88">
        <f>IFERROR(VLOOKUP(TableauFraisExploitation8[[#This Row],[Agents]],Données!V3:X42,2,0),"NE")</f>
        <v>1</v>
      </c>
      <c r="M42" s="208">
        <f>TableauFraisExploitation8[[#This Row],[Agents]]</f>
        <v>0</v>
      </c>
      <c r="N42" s="88">
        <f>IFERROR(TableauFraisExploitation8[[#This Row],[Moyenne]]-100%,"NE")</f>
        <v>0</v>
      </c>
      <c r="O42" s="76"/>
      <c r="Q42" s="73"/>
      <c r="R42" s="72"/>
      <c r="S42" s="73"/>
      <c r="Y42" s="73"/>
    </row>
    <row r="43" spans="2:25" ht="16.5" customHeight="1">
      <c r="B43" s="75"/>
      <c r="I43" s="184">
        <f>Données!D45</f>
        <v>0</v>
      </c>
      <c r="J43" s="80">
        <f>IFERROR(VLOOKUP(TableauFraisExploitation8[[#This Row],[Agents]],Données!V3:Y42,3,),"")</f>
        <v>1</v>
      </c>
      <c r="K43" s="80">
        <f>IFERROR(VLOOKUP(TableauFraisExploitation8[[#This Row],[Agents]],Données!V3:Y42,4,0),"")</f>
        <v>0</v>
      </c>
      <c r="L43" s="88">
        <f>IFERROR(VLOOKUP(TableauFraisExploitation8[[#This Row],[Agents]],Données!V3:X42,2,0),"NE")</f>
        <v>1</v>
      </c>
      <c r="M43" s="208">
        <f>TableauFraisExploitation8[[#This Row],[Agents]]</f>
        <v>0</v>
      </c>
      <c r="N43" s="88">
        <f>IFERROR(TableauFraisExploitation8[[#This Row],[Moyenne]]-100%,"NE")</f>
        <v>0</v>
      </c>
      <c r="O43" s="76"/>
      <c r="Q43" s="73"/>
      <c r="R43" s="72"/>
      <c r="S43" s="73"/>
      <c r="Y43" s="73"/>
    </row>
    <row r="44" spans="2:25" ht="15.95" customHeight="1">
      <c r="B44" s="75"/>
      <c r="I44" s="184">
        <f>Données!D46</f>
        <v>0</v>
      </c>
      <c r="J44" s="80">
        <f>IFERROR(VLOOKUP(TableauFraisExploitation8[[#This Row],[Agents]],Données!V3:Y42,3,),"")</f>
        <v>1</v>
      </c>
      <c r="K44" s="80">
        <f>IFERROR(VLOOKUP(TableauFraisExploitation8[[#This Row],[Agents]],Données!V3:Y42,4,0),"")</f>
        <v>0</v>
      </c>
      <c r="L44" s="88">
        <f>IFERROR(VLOOKUP(TableauFraisExploitation8[[#This Row],[Agents]],Données!V3:X42,2,0),"NE")</f>
        <v>1</v>
      </c>
      <c r="M44" s="208">
        <f>TableauFraisExploitation8[[#This Row],[Agents]]</f>
        <v>0</v>
      </c>
      <c r="N44" s="88">
        <f>IFERROR(TableauFraisExploitation8[[#This Row],[Moyenne]]-100%,"NE")</f>
        <v>0</v>
      </c>
      <c r="O44" s="76"/>
      <c r="Q44" s="73"/>
      <c r="R44" s="72"/>
      <c r="S44" s="73"/>
      <c r="Y44" s="73"/>
    </row>
    <row r="45" spans="2:25" ht="15.95" customHeight="1">
      <c r="B45" s="75"/>
      <c r="I45" s="184">
        <f>Données!D47</f>
        <v>0</v>
      </c>
      <c r="J45" s="80">
        <f>IFERROR(VLOOKUP(TableauFraisExploitation8[[#This Row],[Agents]],Données!V3:Y42,3,),"")</f>
        <v>1</v>
      </c>
      <c r="K45" s="80">
        <f>IFERROR(VLOOKUP(TableauFraisExploitation8[[#This Row],[Agents]],Données!V3:Y42,4,0),"")</f>
        <v>0</v>
      </c>
      <c r="L45" s="88">
        <f>IFERROR(VLOOKUP(TableauFraisExploitation8[[#This Row],[Agents]],Données!V3:X42,2,0),"NE")</f>
        <v>1</v>
      </c>
      <c r="M45" s="208">
        <f>TableauFraisExploitation8[[#This Row],[Agents]]</f>
        <v>0</v>
      </c>
      <c r="N45" s="88">
        <f>IFERROR(TableauFraisExploitation8[[#This Row],[Moyenne]]-100%,"NE")</f>
        <v>0</v>
      </c>
      <c r="O45" s="76"/>
      <c r="Q45" s="73"/>
      <c r="R45" s="72"/>
      <c r="S45" s="73"/>
      <c r="Y45" s="73"/>
    </row>
    <row r="46" spans="2:25" ht="15">
      <c r="B46" s="75"/>
      <c r="I46" s="184">
        <f>Données!D48</f>
        <v>0</v>
      </c>
      <c r="J46" s="80">
        <f>IFERROR(VLOOKUP(TableauFraisExploitation8[[#This Row],[Agents]],Données!V3:Y42,3,),"")</f>
        <v>1</v>
      </c>
      <c r="K46" s="80">
        <f>IFERROR(VLOOKUP(TableauFraisExploitation8[[#This Row],[Agents]],Données!V3:Y42,4,0),"")</f>
        <v>0</v>
      </c>
      <c r="L46" s="88">
        <f>IFERROR(VLOOKUP(TableauFraisExploitation8[[#This Row],[Agents]],Données!V3:X42,2,0),"NE")</f>
        <v>1</v>
      </c>
      <c r="M46" s="208">
        <f>TableauFraisExploitation8[[#This Row],[Agents]]</f>
        <v>0</v>
      </c>
      <c r="N46" s="88">
        <f>IFERROR(TableauFraisExploitation8[[#This Row],[Moyenne]]-100%,"NE")</f>
        <v>0</v>
      </c>
      <c r="O46" s="76"/>
      <c r="Q46" s="73"/>
      <c r="R46" s="72"/>
      <c r="S46" s="73"/>
      <c r="Y46" s="73"/>
    </row>
    <row r="47" spans="2:25" ht="15.95" customHeight="1">
      <c r="B47" s="75"/>
      <c r="I47" s="184">
        <f>Données!D49</f>
        <v>0</v>
      </c>
      <c r="J47" s="80">
        <f>IFERROR(VLOOKUP(TableauFraisExploitation8[[#This Row],[Agents]],Données!V3:Y42,3,),"")</f>
        <v>1</v>
      </c>
      <c r="K47" s="80">
        <f>IFERROR(VLOOKUP(TableauFraisExploitation8[[#This Row],[Agents]],Données!V3:Y42,4,0),"")</f>
        <v>0</v>
      </c>
      <c r="L47" s="88">
        <f>IFERROR(VLOOKUP(TableauFraisExploitation8[[#This Row],[Agents]],Données!V3:X42,2,0),"NE")</f>
        <v>1</v>
      </c>
      <c r="M47" s="208">
        <f>TableauFraisExploitation8[[#This Row],[Agents]]</f>
        <v>0</v>
      </c>
      <c r="N47" s="88">
        <f>IFERROR(TableauFraisExploitation8[[#This Row],[Moyenne]]-100%,"NE")</f>
        <v>0</v>
      </c>
      <c r="O47" s="76"/>
      <c r="Q47" s="73"/>
      <c r="R47" s="72"/>
      <c r="S47" s="73"/>
      <c r="T47" s="67"/>
      <c r="U47" s="505"/>
      <c r="V47" s="505"/>
      <c r="W47" s="505"/>
      <c r="X47" s="506"/>
      <c r="Y47" s="73"/>
    </row>
    <row r="48" spans="2:25" ht="15.95" customHeight="1">
      <c r="B48" s="75"/>
      <c r="I48" s="184">
        <f>Données!D50</f>
        <v>0</v>
      </c>
      <c r="J48" s="80">
        <f>IFERROR(VLOOKUP(TableauFraisExploitation8[[#This Row],[Agents]],Données!V3:Y42,3,),"")</f>
        <v>1</v>
      </c>
      <c r="K48" s="80">
        <f>IFERROR(VLOOKUP(TableauFraisExploitation8[[#This Row],[Agents]],Données!V3:Y42,4,0),"")</f>
        <v>0</v>
      </c>
      <c r="L48" s="88">
        <f>IFERROR(VLOOKUP(TableauFraisExploitation8[[#This Row],[Agents]],Données!V3:X42,2,0),"NE")</f>
        <v>1</v>
      </c>
      <c r="M48" s="208">
        <f>TableauFraisExploitation8[[#This Row],[Agents]]</f>
        <v>0</v>
      </c>
      <c r="N48" s="88">
        <f>IFERROR(TableauFraisExploitation8[[#This Row],[Moyenne]]-100%,"NE")</f>
        <v>0</v>
      </c>
      <c r="O48" s="76"/>
      <c r="Q48" s="73"/>
      <c r="R48" s="72"/>
      <c r="S48" s="73"/>
      <c r="Y48" s="73"/>
    </row>
    <row r="49" spans="1:25" ht="15.95" customHeight="1">
      <c r="B49" s="75"/>
      <c r="I49" s="184">
        <f>Données!D51</f>
        <v>0</v>
      </c>
      <c r="J49" s="80">
        <f>IFERROR(VLOOKUP(TableauFraisExploitation8[[#This Row],[Agents]],Données!V3:Y42,3,),"")</f>
        <v>1</v>
      </c>
      <c r="K49" s="80">
        <f>IFERROR(VLOOKUP(TableauFraisExploitation8[[#This Row],[Agents]],Données!V3:Y42,4,0),"")</f>
        <v>0</v>
      </c>
      <c r="L49" s="88">
        <f>IFERROR(VLOOKUP(TableauFraisExploitation8[[#This Row],[Agents]],Données!V3:X42,2,0),"NE")</f>
        <v>1</v>
      </c>
      <c r="M49" s="208">
        <f>TableauFraisExploitation8[[#This Row],[Agents]]</f>
        <v>0</v>
      </c>
      <c r="N49" s="88">
        <f>IFERROR(TableauFraisExploitation8[[#This Row],[Moyenne]]-100%,"NE")</f>
        <v>0</v>
      </c>
      <c r="O49" s="76"/>
      <c r="Q49" s="73"/>
      <c r="R49" s="72"/>
      <c r="S49" s="73"/>
      <c r="U49" s="504" t="s">
        <v>85</v>
      </c>
      <c r="V49" s="504"/>
      <c r="W49" s="504"/>
      <c r="Y49" s="73"/>
    </row>
    <row r="50" spans="1:25" ht="15.95" customHeight="1">
      <c r="B50" s="75"/>
      <c r="I50" s="184">
        <f>Données!D52</f>
        <v>0</v>
      </c>
      <c r="J50" s="80">
        <f>IFERROR(VLOOKUP(TableauFraisExploitation8[[#This Row],[Agents]],Données!V3:Y42,3,),"")</f>
        <v>1</v>
      </c>
      <c r="K50" s="80">
        <f>IFERROR(VLOOKUP(TableauFraisExploitation8[[#This Row],[Agents]],Données!V3:Y42,4,0),"")</f>
        <v>0</v>
      </c>
      <c r="L50" s="88">
        <f>IFERROR(VLOOKUP(TableauFraisExploitation8[[#This Row],[Agents]],Données!V3:X42,2,0),"NE")</f>
        <v>1</v>
      </c>
      <c r="M50" s="208">
        <f>TableauFraisExploitation8[[#This Row],[Agents]]</f>
        <v>0</v>
      </c>
      <c r="N50" s="88">
        <f>IFERROR(TableauFraisExploitation8[[#This Row],[Moyenne]]-100%,"NE")</f>
        <v>0</v>
      </c>
      <c r="O50" s="76"/>
      <c r="Q50" s="73"/>
      <c r="R50" s="72"/>
      <c r="S50" s="73"/>
      <c r="Y50" s="73"/>
    </row>
    <row r="51" spans="1:25" ht="15.95" customHeight="1">
      <c r="B51" s="75"/>
      <c r="I51" s="184">
        <f>Données!D53</f>
        <v>0</v>
      </c>
      <c r="J51" s="80">
        <f>IFERROR(VLOOKUP(TableauFraisExploitation8[[#This Row],[Agents]],Données!V3:Y42,3,),"")</f>
        <v>1</v>
      </c>
      <c r="K51" s="80">
        <f>IFERROR(VLOOKUP(TableauFraisExploitation8[[#This Row],[Agents]],Données!V3:Y42,4,0),"")</f>
        <v>0</v>
      </c>
      <c r="L51" s="88">
        <f>IFERROR(VLOOKUP(TableauFraisExploitation8[[#This Row],[Agents]],Données!V3:X42,2,0),"NE")</f>
        <v>1</v>
      </c>
      <c r="M51" s="208">
        <f>TableauFraisExploitation8[[#This Row],[Agents]]</f>
        <v>0</v>
      </c>
      <c r="N51" s="88">
        <f>IFERROR(TableauFraisExploitation8[[#This Row],[Moyenne]]-100%,"NE")</f>
        <v>0</v>
      </c>
      <c r="O51" s="76"/>
      <c r="Q51" s="73"/>
      <c r="R51" s="72"/>
      <c r="S51" s="230"/>
      <c r="U51" s="400" t="s">
        <v>84</v>
      </c>
      <c r="V51" s="400" t="s">
        <v>86</v>
      </c>
      <c r="W51" s="409" t="s">
        <v>91</v>
      </c>
      <c r="Y51" s="230"/>
    </row>
    <row r="52" spans="1:25" ht="15.95" customHeight="1">
      <c r="B52" s="75"/>
      <c r="I52" s="209">
        <f>SUBTOTAL(103,TableauFraisExploitation8[Agents])</f>
        <v>40</v>
      </c>
      <c r="J52" s="209">
        <f>SUBTOTAL(109,TableauFraisExploitation8[N °Ecoute])</f>
        <v>39</v>
      </c>
      <c r="K52" s="209">
        <f>SUBTOTAL(109,TableauFraisExploitation8[N° de briéfe])</f>
        <v>0</v>
      </c>
      <c r="L52" s="210">
        <f>IFERROR(SUBTOTAL(101,TableauFraisExploitation8[Moyenne]),"")</f>
        <v>1</v>
      </c>
      <c r="M52" s="210"/>
      <c r="N52" s="211">
        <f>IFERROR(SUBTOTAL(105,TableauFraisExploitation8[Ecart]),"")</f>
        <v>0</v>
      </c>
      <c r="O52" s="76"/>
      <c r="Q52" s="73"/>
      <c r="R52" s="72"/>
      <c r="S52" s="398"/>
      <c r="U52" s="401" t="str">
        <f>Données!J14</f>
        <v>Confirmation</v>
      </c>
      <c r="V52" s="401">
        <f>IFERROR(VLOOKUP(Tableau3[[#This Row],[Typologie d''appel]],Données!AA:AB,2,0),"")</f>
        <v>1</v>
      </c>
      <c r="W52" s="455">
        <f>Tableau3[[#This Row],[NB Ecoutes]]/Tableau3[[#Totals],[NB Ecoutes]]</f>
        <v>1</v>
      </c>
      <c r="Y52" s="450"/>
    </row>
    <row r="53" spans="1:25" ht="15.95" customHeight="1">
      <c r="B53" s="75"/>
      <c r="I53" s="116"/>
      <c r="J53" s="116"/>
      <c r="K53" s="116"/>
      <c r="L53" s="117"/>
      <c r="M53" s="117"/>
      <c r="O53" s="76"/>
      <c r="Q53" s="73"/>
      <c r="R53" s="72"/>
      <c r="S53" s="398"/>
      <c r="U53" s="401">
        <f>Données!J15</f>
        <v>0</v>
      </c>
      <c r="V53" s="401">
        <f>IFERROR(VLOOKUP(Tableau3[[#This Row],[Typologie d''appel]],Données!AA:AB,2,0),"")</f>
        <v>0</v>
      </c>
      <c r="W53" s="455">
        <f>Tableau3[[#This Row],[NB Ecoutes]]/Tableau3[[#Totals],[NB Ecoutes]]</f>
        <v>0</v>
      </c>
      <c r="Y53" s="451"/>
    </row>
    <row r="54" spans="1:25" ht="15.95" customHeight="1">
      <c r="B54" s="76"/>
      <c r="C54" s="76"/>
      <c r="D54" s="76"/>
      <c r="E54" s="76"/>
      <c r="F54" s="76"/>
      <c r="G54" s="76"/>
      <c r="O54" s="76"/>
      <c r="Q54" s="73"/>
      <c r="R54" s="72"/>
      <c r="S54" s="398"/>
      <c r="U54" s="401">
        <f>Données!J16</f>
        <v>0</v>
      </c>
      <c r="V54" s="401">
        <f>IFERROR(VLOOKUP(Tableau3[[#This Row],[Typologie d''appel]],Données!AA:AB,2,0),"")</f>
        <v>0</v>
      </c>
      <c r="W54" s="455">
        <f>Tableau3[[#This Row],[NB Ecoutes]]/Tableau3[[#Totals],[NB Ecoutes]]</f>
        <v>0</v>
      </c>
      <c r="Y54" s="451"/>
    </row>
    <row r="55" spans="1:25" ht="15.95" customHeight="1">
      <c r="B55" s="76"/>
      <c r="C55" s="76"/>
      <c r="D55" s="76"/>
      <c r="E55" s="76"/>
      <c r="F55" s="76"/>
      <c r="G55" s="76"/>
      <c r="O55" s="76"/>
      <c r="Q55" s="73"/>
      <c r="R55" s="72"/>
      <c r="S55" s="398"/>
      <c r="U55" s="401">
        <f>Données!J17</f>
        <v>0</v>
      </c>
      <c r="V55" s="401">
        <f>IFERROR(VLOOKUP(Tableau3[[#This Row],[Typologie d''appel]],Données!AA:AB,2,0),"")</f>
        <v>0</v>
      </c>
      <c r="W55" s="455">
        <f>Tableau3[[#This Row],[NB Ecoutes]]/Tableau3[[#Totals],[NB Ecoutes]]</f>
        <v>0</v>
      </c>
      <c r="Y55" s="451"/>
    </row>
    <row r="56" spans="1:25" ht="15.95" customHeight="1">
      <c r="B56" s="76"/>
      <c r="C56" s="76"/>
      <c r="D56" s="76"/>
      <c r="E56" s="76"/>
      <c r="F56" s="76"/>
      <c r="G56" s="76"/>
      <c r="O56" s="76"/>
      <c r="Q56" s="73"/>
      <c r="R56" s="72"/>
      <c r="S56" s="398"/>
      <c r="U56" s="401">
        <f>Données!J18</f>
        <v>0</v>
      </c>
      <c r="V56" s="401">
        <f>IFERROR(VLOOKUP(Tableau3[[#This Row],[Typologie d''appel]],Données!AA:AB,2,0),"")</f>
        <v>0</v>
      </c>
      <c r="W56" s="455">
        <f>Tableau3[[#This Row],[NB Ecoutes]]/Tableau3[[#Totals],[NB Ecoutes]]</f>
        <v>0</v>
      </c>
      <c r="Y56" s="451"/>
    </row>
    <row r="57" spans="1:25" ht="15.95" customHeight="1">
      <c r="B57" s="76"/>
      <c r="C57" s="76"/>
      <c r="D57" s="76"/>
      <c r="E57" s="76"/>
      <c r="F57" s="76"/>
      <c r="G57" s="76"/>
      <c r="O57" s="76"/>
      <c r="Q57" s="73"/>
      <c r="R57" s="72"/>
      <c r="S57" s="398"/>
      <c r="U57" s="401">
        <f>Données!J19</f>
        <v>0</v>
      </c>
      <c r="V57" s="401">
        <f>IFERROR(VLOOKUP(Tableau3[[#This Row],[Typologie d''appel]],Données!AA:AB,2,0),"")</f>
        <v>0</v>
      </c>
      <c r="W57" s="455">
        <f>Tableau3[[#This Row],[NB Ecoutes]]/Tableau3[[#Totals],[NB Ecoutes]]</f>
        <v>0</v>
      </c>
      <c r="Y57" s="451"/>
    </row>
    <row r="58" spans="1:25" ht="15.95" customHeight="1">
      <c r="B58" s="76"/>
      <c r="C58" s="76"/>
      <c r="D58" s="76"/>
      <c r="E58" s="76"/>
      <c r="F58" s="76"/>
      <c r="G58" s="76"/>
      <c r="O58" s="76"/>
      <c r="Q58" s="73"/>
      <c r="R58" s="72"/>
      <c r="S58" s="398"/>
      <c r="U58" s="401">
        <f>Données!J20</f>
        <v>0</v>
      </c>
      <c r="V58" s="401">
        <f>IFERROR(VLOOKUP(Tableau3[[#This Row],[Typologie d''appel]],Données!AA:AB,2,0),"")</f>
        <v>0</v>
      </c>
      <c r="W58" s="455">
        <f>Tableau3[[#This Row],[NB Ecoutes]]/Tableau3[[#Totals],[NB Ecoutes]]</f>
        <v>0</v>
      </c>
      <c r="Y58" s="451"/>
    </row>
    <row r="59" spans="1:25" s="11" customFormat="1" ht="15.95" customHeight="1">
      <c r="A59" s="75"/>
      <c r="B59" s="76"/>
      <c r="C59" s="76"/>
      <c r="D59" s="76"/>
      <c r="E59" s="76"/>
      <c r="F59" s="76"/>
      <c r="G59" s="76"/>
      <c r="H59" s="76"/>
      <c r="I59" s="76"/>
      <c r="J59" s="76"/>
      <c r="K59" s="76"/>
      <c r="L59" s="76"/>
      <c r="M59" s="76"/>
      <c r="N59" s="76"/>
      <c r="O59" s="76"/>
      <c r="Q59" s="73"/>
      <c r="R59" s="72"/>
      <c r="S59" s="398"/>
      <c r="U59" s="401">
        <f>Données!J21</f>
        <v>0</v>
      </c>
      <c r="V59" s="401">
        <f>IFERROR(VLOOKUP(Tableau3[[#This Row],[Typologie d''appel]],Données!AA:AB,2,0),"")</f>
        <v>0</v>
      </c>
      <c r="W59" s="455">
        <f>Tableau3[[#This Row],[NB Ecoutes]]/Tableau3[[#Totals],[NB Ecoutes]]</f>
        <v>0</v>
      </c>
      <c r="Y59" s="451"/>
    </row>
    <row r="60" spans="1:25" s="11" customFormat="1" ht="15.95" customHeight="1">
      <c r="A60" s="75"/>
      <c r="B60" s="76"/>
      <c r="C60" s="76"/>
      <c r="D60" s="76"/>
      <c r="E60" s="76"/>
      <c r="F60" s="76"/>
      <c r="G60" s="76"/>
      <c r="H60" s="76"/>
      <c r="I60" s="76"/>
      <c r="J60" s="76"/>
      <c r="K60" s="76"/>
      <c r="L60" s="76"/>
      <c r="M60" s="76"/>
      <c r="N60" s="76"/>
      <c r="O60" s="76"/>
      <c r="Q60" s="73"/>
      <c r="R60" s="72"/>
      <c r="S60" s="398"/>
      <c r="U60" s="401">
        <f>Données!J22</f>
        <v>0</v>
      </c>
      <c r="V60" s="401">
        <f>IFERROR(VLOOKUP(Tableau3[[#This Row],[Typologie d''appel]],Données!AA:AB,2,0),"")</f>
        <v>0</v>
      </c>
      <c r="W60" s="455">
        <f>Tableau3[[#This Row],[NB Ecoutes]]/Tableau3[[#Totals],[NB Ecoutes]]</f>
        <v>0</v>
      </c>
      <c r="Y60" s="451"/>
    </row>
    <row r="61" spans="1:25" s="11" customFormat="1" ht="15.95" customHeight="1">
      <c r="A61" s="75"/>
      <c r="B61" s="76"/>
      <c r="C61" s="76"/>
      <c r="D61" s="76"/>
      <c r="E61" s="76"/>
      <c r="F61" s="76"/>
      <c r="G61" s="76"/>
      <c r="H61" s="76"/>
      <c r="I61" s="76"/>
      <c r="J61" s="76"/>
      <c r="K61" s="76"/>
      <c r="L61" s="76"/>
      <c r="M61" s="76"/>
      <c r="N61" s="76"/>
      <c r="O61" s="76"/>
      <c r="Q61" s="73"/>
      <c r="R61" s="72"/>
      <c r="S61" s="402"/>
      <c r="U61" s="401">
        <f>Données!J23</f>
        <v>0</v>
      </c>
      <c r="V61" s="401">
        <f>IFERROR(VLOOKUP(Tableau3[[#This Row],[Typologie d''appel]],Données!AA:AB,2,0),"")</f>
        <v>0</v>
      </c>
      <c r="W61" s="455">
        <f>Tableau3[[#This Row],[NB Ecoutes]]/Tableau3[[#Totals],[NB Ecoutes]]</f>
        <v>0</v>
      </c>
      <c r="Y61" s="451"/>
    </row>
    <row r="62" spans="1:25" s="11" customFormat="1" ht="15.95" customHeight="1">
      <c r="A62" s="75"/>
      <c r="B62" s="76"/>
      <c r="C62" s="76"/>
      <c r="D62" s="76"/>
      <c r="E62" s="76"/>
      <c r="F62" s="76"/>
      <c r="G62" s="76"/>
      <c r="H62" s="76"/>
      <c r="I62" s="76"/>
      <c r="J62" s="76"/>
      <c r="K62" s="76"/>
      <c r="L62" s="76"/>
      <c r="M62" s="76"/>
      <c r="N62" s="76"/>
      <c r="O62" s="76"/>
      <c r="Q62" s="73"/>
      <c r="R62" s="72"/>
      <c r="S62" s="403"/>
      <c r="U62" s="401">
        <f>Données!J24</f>
        <v>0</v>
      </c>
      <c r="V62" s="401">
        <f>IFERROR(VLOOKUP(Tableau3[[#This Row],[Typologie d''appel]],Données!AA:AB,2,0),"")</f>
        <v>0</v>
      </c>
      <c r="W62" s="455">
        <f>Tableau3[[#This Row],[NB Ecoutes]]/Tableau3[[#Totals],[NB Ecoutes]]</f>
        <v>0</v>
      </c>
      <c r="Y62" s="451"/>
    </row>
    <row r="63" spans="1:25" s="11" customFormat="1" ht="15">
      <c r="A63" s="75"/>
      <c r="B63" s="76"/>
      <c r="C63" s="76"/>
      <c r="D63" s="76"/>
      <c r="E63" s="76"/>
      <c r="F63" s="76"/>
      <c r="G63" s="76"/>
      <c r="H63" s="76"/>
      <c r="I63" s="76"/>
      <c r="J63" s="76"/>
      <c r="K63" s="76"/>
      <c r="L63" s="76"/>
      <c r="M63" s="76"/>
      <c r="N63" s="76"/>
      <c r="O63" s="76"/>
      <c r="P63" s="72"/>
      <c r="Q63" s="73"/>
      <c r="R63" s="72"/>
      <c r="S63" s="403"/>
      <c r="U63" s="401">
        <f>Données!J25</f>
        <v>0</v>
      </c>
      <c r="V63" s="401">
        <f>IFERROR(VLOOKUP(Tableau3[[#This Row],[Typologie d''appel]],Données!AA:AB,2,0),"")</f>
        <v>0</v>
      </c>
      <c r="W63" s="455">
        <f>Tableau3[[#This Row],[NB Ecoutes]]/Tableau3[[#Totals],[NB Ecoutes]]</f>
        <v>0</v>
      </c>
      <c r="Y63" s="451"/>
    </row>
    <row r="64" spans="1:25" s="11" customFormat="1" ht="15.95" customHeight="1">
      <c r="A64" s="75"/>
      <c r="B64" s="76"/>
      <c r="C64" s="76"/>
      <c r="D64" s="76"/>
      <c r="E64" s="76"/>
      <c r="F64" s="76"/>
      <c r="G64" s="76"/>
      <c r="H64" s="76"/>
      <c r="I64" s="76"/>
      <c r="J64" s="76"/>
      <c r="K64" s="76"/>
      <c r="L64" s="76"/>
      <c r="M64" s="76"/>
      <c r="N64" s="76"/>
      <c r="O64" s="76"/>
      <c r="P64" s="72"/>
      <c r="Q64" s="73"/>
      <c r="R64" s="72"/>
      <c r="S64" s="403"/>
      <c r="U64" s="401">
        <f>Données!J26</f>
        <v>0</v>
      </c>
      <c r="V64" s="401">
        <f>IFERROR(VLOOKUP(Tableau3[[#This Row],[Typologie d''appel]],Données!AA:AB,2,0),"")</f>
        <v>0</v>
      </c>
      <c r="W64" s="455">
        <f>Tableau3[[#This Row],[NB Ecoutes]]/Tableau3[[#Totals],[NB Ecoutes]]</f>
        <v>0</v>
      </c>
      <c r="Y64" s="451"/>
    </row>
    <row r="65" spans="1:25" s="11" customFormat="1" ht="15.95" customHeight="1">
      <c r="A65" s="75"/>
      <c r="B65" s="76"/>
      <c r="C65" s="76"/>
      <c r="D65" s="76"/>
      <c r="E65" s="76"/>
      <c r="F65" s="76"/>
      <c r="G65" s="76"/>
      <c r="H65" s="76"/>
      <c r="I65" s="76"/>
      <c r="J65" s="76"/>
      <c r="K65" s="76"/>
      <c r="L65" s="76"/>
      <c r="M65" s="76"/>
      <c r="N65" s="76"/>
      <c r="O65" s="76"/>
      <c r="Q65" s="73"/>
      <c r="S65" s="403"/>
      <c r="U65" s="407" t="s">
        <v>90</v>
      </c>
      <c r="V65" s="407">
        <f>SUBTOTAL(109,Tableau3[NB Ecoutes])</f>
        <v>1</v>
      </c>
      <c r="W65" s="454"/>
      <c r="Y65" s="451"/>
    </row>
    <row r="66" spans="1:25" s="11" customFormat="1" ht="15.95" customHeight="1">
      <c r="A66" s="75"/>
      <c r="B66" s="76"/>
      <c r="C66" s="76"/>
      <c r="D66" s="76"/>
      <c r="E66" s="76"/>
      <c r="F66" s="76"/>
      <c r="G66" s="76"/>
      <c r="H66" s="76"/>
      <c r="I66" s="116"/>
      <c r="J66" s="116"/>
      <c r="K66" s="116"/>
      <c r="L66" s="117"/>
      <c r="M66" s="117"/>
      <c r="N66" s="76"/>
      <c r="O66" s="76"/>
      <c r="Q66" s="73"/>
      <c r="S66" s="403"/>
      <c r="Y66" s="451"/>
    </row>
    <row r="67" spans="1:25" s="11" customFormat="1" ht="15.95" customHeight="1">
      <c r="A67" s="75"/>
      <c r="B67" s="76"/>
      <c r="C67" s="76"/>
      <c r="D67" s="76"/>
      <c r="E67" s="76"/>
      <c r="F67" s="76"/>
      <c r="G67" s="76"/>
      <c r="H67" s="76"/>
      <c r="I67" s="116"/>
      <c r="J67" s="116"/>
      <c r="K67" s="116"/>
      <c r="L67" s="117"/>
      <c r="M67" s="117"/>
      <c r="N67" s="76"/>
      <c r="O67" s="76"/>
      <c r="Q67" s="73"/>
      <c r="S67" s="403"/>
      <c r="Y67" s="451"/>
    </row>
    <row r="68" spans="1:25" s="11" customFormat="1" ht="15.95" customHeight="1">
      <c r="A68" s="75"/>
      <c r="B68" s="76"/>
      <c r="C68" s="76"/>
      <c r="D68" s="76"/>
      <c r="E68" s="76"/>
      <c r="F68" s="76"/>
      <c r="G68" s="76"/>
      <c r="H68" s="76"/>
      <c r="I68" s="116"/>
      <c r="J68" s="116"/>
      <c r="K68" s="116"/>
      <c r="L68" s="117"/>
      <c r="M68" s="117"/>
      <c r="N68" s="76"/>
      <c r="O68" s="76"/>
      <c r="Q68" s="73"/>
      <c r="S68" s="403"/>
      <c r="U68" s="504" t="s">
        <v>99</v>
      </c>
      <c r="V68" s="504"/>
      <c r="W68" s="504"/>
      <c r="Y68" s="451"/>
    </row>
    <row r="69" spans="1:25" s="11" customFormat="1" ht="15.95" customHeight="1">
      <c r="A69" s="75"/>
      <c r="B69" s="76"/>
      <c r="C69" s="76"/>
      <c r="D69" s="76"/>
      <c r="E69" s="76"/>
      <c r="F69" s="76"/>
      <c r="G69" s="76"/>
      <c r="H69" s="76"/>
      <c r="I69" s="116"/>
      <c r="J69" s="116"/>
      <c r="K69" s="116"/>
      <c r="L69" s="117"/>
      <c r="M69" s="117"/>
      <c r="N69" s="76"/>
      <c r="O69" s="76"/>
      <c r="Q69" s="73"/>
      <c r="S69" s="403"/>
      <c r="Y69" s="451"/>
    </row>
    <row r="70" spans="1:25" s="11" customFormat="1" ht="15.95" customHeight="1">
      <c r="A70" s="75"/>
      <c r="B70" s="76"/>
      <c r="C70" s="76"/>
      <c r="D70" s="76"/>
      <c r="E70" s="76"/>
      <c r="F70" s="76"/>
      <c r="G70" s="76"/>
      <c r="H70" s="76"/>
      <c r="I70" s="116"/>
      <c r="J70" s="116"/>
      <c r="K70" s="116"/>
      <c r="L70" s="117"/>
      <c r="M70" s="117"/>
      <c r="N70" s="76"/>
      <c r="O70" s="76"/>
      <c r="Q70" s="73"/>
      <c r="S70" s="403"/>
      <c r="U70" s="134" t="s">
        <v>45</v>
      </c>
      <c r="V70" s="134" t="s">
        <v>86</v>
      </c>
      <c r="W70" s="134" t="s">
        <v>91</v>
      </c>
      <c r="Y70" s="451"/>
    </row>
    <row r="71" spans="1:25" s="11" customFormat="1" ht="15.95" customHeight="1">
      <c r="A71" s="75"/>
      <c r="B71" s="76"/>
      <c r="C71" s="76"/>
      <c r="D71" s="76"/>
      <c r="E71" s="76"/>
      <c r="F71" s="76"/>
      <c r="G71" s="76"/>
      <c r="H71" s="76"/>
      <c r="I71" s="116"/>
      <c r="J71" s="116"/>
      <c r="K71" s="116"/>
      <c r="L71" s="117"/>
      <c r="M71" s="117"/>
      <c r="N71" s="76"/>
      <c r="O71" s="76"/>
      <c r="Q71" s="73"/>
      <c r="S71" s="403"/>
      <c r="U71" s="134" t="str">
        <f>Données!AA25</f>
        <v>Supervision</v>
      </c>
      <c r="V71" s="134">
        <f>Données!AB25</f>
        <v>0</v>
      </c>
      <c r="W71" s="408">
        <f>Tableau4[[#This Row],[NB Ecoutes]]/Tableau4[[#Totals],[NB Ecoutes]]</f>
        <v>0</v>
      </c>
      <c r="Y71" s="451"/>
    </row>
    <row r="72" spans="1:25" s="11" customFormat="1" ht="15.95" customHeight="1">
      <c r="A72" s="75"/>
      <c r="B72" s="76"/>
      <c r="C72" s="76"/>
      <c r="D72" s="76"/>
      <c r="E72" s="76"/>
      <c r="F72" s="76"/>
      <c r="G72" s="76"/>
      <c r="H72" s="219"/>
      <c r="I72" s="219"/>
      <c r="J72" s="219"/>
      <c r="K72" s="219"/>
      <c r="L72" s="219"/>
      <c r="M72" s="219"/>
      <c r="N72" s="219"/>
      <c r="O72" s="219"/>
      <c r="Q72" s="73"/>
      <c r="S72" s="507"/>
      <c r="U72" s="134" t="str">
        <f>Données!AA26</f>
        <v>Qualité</v>
      </c>
      <c r="V72" s="134">
        <f>Données!AB26</f>
        <v>0</v>
      </c>
      <c r="W72" s="408">
        <f>Tableau4[[#This Row],[NB Ecoutes]]/Tableau4[[#Totals],[NB Ecoutes]]</f>
        <v>0</v>
      </c>
      <c r="Y72" s="451"/>
    </row>
    <row r="73" spans="1:25" s="11" customFormat="1" ht="15.95" customHeight="1">
      <c r="A73" s="75"/>
      <c r="I73" s="69"/>
      <c r="J73" s="69"/>
      <c r="K73" s="69"/>
      <c r="L73" s="69"/>
      <c r="M73" s="69"/>
      <c r="N73" s="69"/>
      <c r="Q73" s="73"/>
      <c r="S73" s="508"/>
      <c r="U73" s="134" t="str">
        <f>Données!AA27</f>
        <v>Ateliers de calibrage</v>
      </c>
      <c r="V73" s="134">
        <f>Données!AB27</f>
        <v>0</v>
      </c>
      <c r="W73" s="408">
        <f>Tableau4[[#This Row],[NB Ecoutes]]/Tableau4[[#Totals],[NB Ecoutes]]</f>
        <v>0</v>
      </c>
      <c r="Y73" s="451"/>
    </row>
    <row r="74" spans="1:25" s="11" customFormat="1" ht="15.95" customHeight="1">
      <c r="A74" s="118"/>
      <c r="B74" s="118"/>
      <c r="C74" s="118"/>
      <c r="D74" s="118"/>
      <c r="E74" s="118"/>
      <c r="F74" s="118"/>
      <c r="G74" s="118"/>
      <c r="H74" s="118"/>
      <c r="I74" s="118"/>
      <c r="J74" s="118"/>
      <c r="K74" s="118"/>
      <c r="L74" s="118"/>
      <c r="M74" s="118"/>
      <c r="N74" s="118"/>
      <c r="O74" s="118"/>
      <c r="Q74" s="73"/>
      <c r="S74" s="509"/>
      <c r="T74" s="456"/>
      <c r="U74" s="134" t="str">
        <f>Données!AA28</f>
        <v>Client</v>
      </c>
      <c r="V74" s="134">
        <f>Données!AB28</f>
        <v>0</v>
      </c>
      <c r="W74" s="408">
        <f>Tableau4[[#This Row],[NB Ecoutes]]/Tableau4[[#Totals],[NB Ecoutes]]</f>
        <v>0</v>
      </c>
      <c r="X74" s="457"/>
      <c r="Y74" s="452"/>
    </row>
    <row r="75" spans="1:25" s="11" customFormat="1" ht="15.95" customHeight="1">
      <c r="A75" s="75"/>
      <c r="S75" s="507"/>
      <c r="U75" s="134" t="s">
        <v>90</v>
      </c>
      <c r="V75" s="134">
        <f>SUBTOTAL(103,Tableau4[NB Ecoutes])</f>
        <v>4</v>
      </c>
      <c r="W75" s="408"/>
      <c r="Y75" s="450"/>
    </row>
    <row r="76" spans="1:25" s="11" customFormat="1" ht="15.95" customHeight="1">
      <c r="A76" s="75"/>
      <c r="C76" s="71"/>
      <c r="D76" s="68"/>
      <c r="E76" s="68"/>
      <c r="F76" s="68"/>
      <c r="G76" s="68"/>
      <c r="H76" s="68"/>
      <c r="I76" s="68"/>
      <c r="J76" s="68"/>
      <c r="K76" s="68"/>
      <c r="L76" s="68"/>
      <c r="M76" s="68"/>
      <c r="N76" s="68"/>
      <c r="O76" s="202"/>
      <c r="P76" s="202"/>
      <c r="Q76" s="202"/>
      <c r="R76" s="202"/>
      <c r="S76" s="507"/>
      <c r="T76" s="456"/>
      <c r="U76" s="456"/>
      <c r="V76" s="456"/>
      <c r="W76" s="456"/>
      <c r="X76" s="456"/>
      <c r="Y76" s="451"/>
    </row>
    <row r="77" spans="1:25" s="11" customFormat="1" ht="15.95" customHeight="1">
      <c r="A77" s="75"/>
      <c r="C77" s="74"/>
      <c r="D77" s="72"/>
      <c r="E77" s="72"/>
      <c r="F77" s="72"/>
      <c r="G77" s="72"/>
      <c r="H77" s="72"/>
      <c r="I77" s="72"/>
      <c r="J77" s="72"/>
      <c r="K77" s="72"/>
      <c r="L77" s="72"/>
      <c r="M77" s="72"/>
      <c r="N77" s="72"/>
      <c r="O77" s="69"/>
      <c r="Q77" s="451"/>
      <c r="S77" s="507"/>
      <c r="Y77" s="451"/>
    </row>
    <row r="78" spans="1:25" s="11" customFormat="1" ht="15.95" customHeight="1">
      <c r="A78" s="75"/>
      <c r="C78" s="495" t="s">
        <v>50</v>
      </c>
      <c r="D78" s="495"/>
      <c r="E78" s="495"/>
      <c r="F78" s="2"/>
      <c r="G78" s="2"/>
      <c r="H78" s="2"/>
      <c r="I78" s="2"/>
      <c r="J78" s="2"/>
      <c r="K78" s="2"/>
      <c r="L78" s="2"/>
      <c r="M78" s="2"/>
      <c r="O78" s="2"/>
      <c r="P78" s="2"/>
      <c r="Q78" s="451"/>
      <c r="R78" s="2"/>
      <c r="S78" s="507"/>
      <c r="T78" s="2"/>
      <c r="X78" s="453"/>
      <c r="Y78" s="451"/>
    </row>
    <row r="79" spans="1:25" s="11" customFormat="1" ht="15.95" customHeight="1">
      <c r="A79" s="75"/>
      <c r="C79" s="495"/>
      <c r="D79" s="495"/>
      <c r="E79" s="495"/>
      <c r="F79" s="84"/>
      <c r="G79" s="84"/>
      <c r="H79" s="84"/>
      <c r="I79" s="84"/>
      <c r="J79" s="84"/>
      <c r="K79" s="84"/>
      <c r="L79" s="84"/>
      <c r="M79" s="84"/>
      <c r="N79" s="85"/>
      <c r="O79" s="86"/>
      <c r="P79" s="86"/>
      <c r="Q79" s="451"/>
      <c r="R79" s="86"/>
      <c r="S79" s="507"/>
      <c r="T79" s="86"/>
      <c r="U79" s="504" t="s">
        <v>102</v>
      </c>
      <c r="V79" s="504"/>
      <c r="W79" s="504"/>
      <c r="X79" s="2"/>
      <c r="Y79" s="451"/>
    </row>
    <row r="80" spans="1:25" s="11" customFormat="1" ht="15.95" customHeight="1">
      <c r="A80" s="75"/>
      <c r="C80" s="91"/>
      <c r="D80" s="2"/>
      <c r="E80" s="2"/>
      <c r="F80" s="92"/>
      <c r="G80" s="92"/>
      <c r="H80" s="92"/>
      <c r="I80" s="92"/>
      <c r="J80" s="92"/>
      <c r="K80" s="92"/>
      <c r="L80" s="92"/>
      <c r="M80" s="92"/>
      <c r="N80" s="93"/>
      <c r="O80" s="2"/>
      <c r="P80" s="2"/>
      <c r="Q80" s="451"/>
      <c r="R80" s="2"/>
      <c r="S80" s="507"/>
      <c r="T80" s="2"/>
      <c r="U80" s="86"/>
      <c r="V80" s="86"/>
      <c r="W80" s="86"/>
      <c r="X80" s="2"/>
      <c r="Y80" s="451"/>
    </row>
    <row r="81" spans="1:29" s="11" customFormat="1" ht="15.95" customHeight="1" thickBot="1">
      <c r="A81" s="75"/>
      <c r="C81" s="95" t="s">
        <v>32</v>
      </c>
      <c r="D81" s="96" t="s">
        <v>55</v>
      </c>
      <c r="E81" s="96" t="s">
        <v>56</v>
      </c>
      <c r="F81" s="92"/>
      <c r="G81" s="92"/>
      <c r="H81" s="92"/>
      <c r="I81" s="92"/>
      <c r="J81" s="92"/>
      <c r="K81" s="92"/>
      <c r="L81" s="92"/>
      <c r="M81" s="92"/>
      <c r="N81" s="93"/>
      <c r="O81" s="2"/>
      <c r="P81" s="2"/>
      <c r="Q81" s="451"/>
      <c r="R81" s="2"/>
      <c r="S81" s="507"/>
      <c r="T81" s="2"/>
      <c r="U81" s="458" t="s">
        <v>45</v>
      </c>
      <c r="V81" s="459" t="s">
        <v>86</v>
      </c>
      <c r="W81" s="134" t="s">
        <v>100</v>
      </c>
      <c r="X81" s="2"/>
      <c r="Y81" s="451"/>
    </row>
    <row r="82" spans="1:29" s="11" customFormat="1" ht="15.95" customHeight="1" thickTop="1">
      <c r="A82" s="75"/>
      <c r="C82" s="99" t="str">
        <f>'Suivi  Détaillé'!C21</f>
        <v>Accueil</v>
      </c>
      <c r="D82" s="124">
        <f>IFERROR(VLOOKUP(Tableau5[[#This Row],[Item]],'Suivi  Détaillé'!C:D,2,0),"")</f>
        <v>1</v>
      </c>
      <c r="E82" s="125">
        <f>IFERROR(100%-Tableau5[[#This Row],[Atteind]],"")</f>
        <v>0</v>
      </c>
      <c r="F82" s="92"/>
      <c r="G82" s="92"/>
      <c r="H82" s="92"/>
      <c r="I82" s="92"/>
      <c r="J82" s="92"/>
      <c r="K82" s="92"/>
      <c r="L82" s="92"/>
      <c r="M82" s="92"/>
      <c r="N82" s="93"/>
      <c r="O82" s="2"/>
      <c r="P82" s="2"/>
      <c r="Q82" s="451"/>
      <c r="R82" s="2"/>
      <c r="S82" s="507"/>
      <c r="T82" s="2"/>
      <c r="U82" s="134" t="str">
        <f>Données!AA34</f>
        <v>APS</v>
      </c>
      <c r="V82" s="134">
        <f>Données!AB34</f>
        <v>0</v>
      </c>
      <c r="W82" s="460" t="e">
        <f>Tableau6[[#This Row],[NB Ecoutes]]/Tableau6[[#Totals],[NB Ecoutes]]</f>
        <v>#DIV/0!</v>
      </c>
      <c r="X82" s="2"/>
      <c r="Y82" s="451"/>
    </row>
    <row r="83" spans="1:29" s="11" customFormat="1" ht="15.95" customHeight="1">
      <c r="A83" s="75"/>
      <c r="C83" s="102" t="str">
        <f>'Suivi  Détaillé'!C38</f>
        <v>Prise en charge et traitement de la demande</v>
      </c>
      <c r="D83" s="124">
        <f>IFERROR(VLOOKUP(Tableau5[[#This Row],[Item]],'Suivi  Détaillé'!C:D,2,0),"")</f>
        <v>1</v>
      </c>
      <c r="E83" s="125">
        <f>IFERROR(100%-Tableau5[[#This Row],[Atteind]],"")</f>
        <v>0</v>
      </c>
      <c r="F83" s="92"/>
      <c r="G83" s="92"/>
      <c r="H83" s="92"/>
      <c r="I83" s="92"/>
      <c r="J83" s="92"/>
      <c r="K83" s="92"/>
      <c r="L83" s="92"/>
      <c r="M83" s="92"/>
      <c r="N83" s="93"/>
      <c r="O83" s="2"/>
      <c r="P83" s="2"/>
      <c r="Q83" s="451"/>
      <c r="R83" s="2"/>
      <c r="S83" s="507"/>
      <c r="T83" s="2"/>
      <c r="U83" s="134" t="str">
        <f>Données!AA35</f>
        <v>APE</v>
      </c>
      <c r="V83" s="134">
        <f>Données!AB35</f>
        <v>0</v>
      </c>
      <c r="W83" s="460" t="e">
        <f>Tableau6[[#This Row],[NB Ecoutes]]/Tableau6[[#Totals],[NB Ecoutes]]</f>
        <v>#DIV/0!</v>
      </c>
      <c r="X83" s="2"/>
      <c r="Y83" s="451"/>
    </row>
    <row r="84" spans="1:29" s="11" customFormat="1" ht="15.95" customHeight="1">
      <c r="A84" s="75"/>
      <c r="C84" s="99" t="str">
        <f>'Suivi  Détaillé'!C55</f>
        <v>Prise de congé</v>
      </c>
      <c r="D84" s="124">
        <f>IFERROR(VLOOKUP(Tableau5[[#This Row],[Item]],'Suivi  Détaillé'!C:D,2,0),"")</f>
        <v>1</v>
      </c>
      <c r="E84" s="125">
        <f>IFERROR(100%-Tableau5[[#This Row],[Atteind]],"")</f>
        <v>0</v>
      </c>
      <c r="F84" s="92"/>
      <c r="G84" s="92"/>
      <c r="H84" s="92"/>
      <c r="I84" s="92"/>
      <c r="J84" s="92"/>
      <c r="K84" s="92"/>
      <c r="L84" s="92"/>
      <c r="M84" s="92"/>
      <c r="N84" s="93"/>
      <c r="O84" s="2"/>
      <c r="P84" s="2"/>
      <c r="Q84" s="451"/>
      <c r="R84" s="2"/>
      <c r="S84" s="507"/>
      <c r="T84" s="2"/>
      <c r="U84" s="134" t="str">
        <f>Données!AA36</f>
        <v>Appel Manuel</v>
      </c>
      <c r="V84" s="134">
        <f>Données!AB36</f>
        <v>0</v>
      </c>
      <c r="W84" s="460" t="e">
        <f>Tableau6[[#This Row],[NB Ecoutes]]/Tableau6[[#Totals],[NB Ecoutes]]</f>
        <v>#DIV/0!</v>
      </c>
      <c r="X84" s="2"/>
      <c r="Y84" s="451"/>
    </row>
    <row r="85" spans="1:29" s="11" customFormat="1" ht="15.95" customHeight="1">
      <c r="A85" s="75"/>
      <c r="C85" s="102" t="str">
        <f>Référentiel!C67</f>
        <v>Mise en attente</v>
      </c>
      <c r="D85" s="124">
        <f>IFERROR(VLOOKUP(Tableau5[[#This Row],[Item]],'Suivi  Détaillé'!C:D,2,0),"")</f>
        <v>1</v>
      </c>
      <c r="E85" s="125">
        <f>IFERROR(100%-Tableau5[[#This Row],[Atteind]],"")</f>
        <v>0</v>
      </c>
      <c r="F85" s="92"/>
      <c r="G85" s="92"/>
      <c r="H85" s="92"/>
      <c r="I85" s="92"/>
      <c r="J85" s="92"/>
      <c r="K85" s="92"/>
      <c r="L85" s="92"/>
      <c r="M85" s="92"/>
      <c r="N85" s="93"/>
      <c r="O85" s="2"/>
      <c r="P85" s="2"/>
      <c r="Q85" s="451"/>
      <c r="R85" s="2"/>
      <c r="S85" s="507"/>
      <c r="T85" s="2"/>
      <c r="U85" s="134" t="str">
        <f>Données!AA37</f>
        <v>Back Office</v>
      </c>
      <c r="V85" s="134">
        <f>Données!AB37</f>
        <v>0</v>
      </c>
      <c r="W85" s="460" t="e">
        <f>Tableau6[[#This Row],[NB Ecoutes]]/Tableau6[[#Totals],[NB Ecoutes]]</f>
        <v>#DIV/0!</v>
      </c>
      <c r="X85" s="2"/>
      <c r="Y85" s="451"/>
    </row>
    <row r="86" spans="1:29" s="11" customFormat="1" ht="15.95" customHeight="1">
      <c r="A86" s="75"/>
      <c r="C86" s="99" t="str">
        <f>Référentiel!C84</f>
        <v>Savoir ëtre téléphonique</v>
      </c>
      <c r="D86" s="124">
        <f>IFERROR(VLOOKUP(Tableau5[[#This Row],[Item]],'Suivi  Détaillé'!C:D,2,0),"")</f>
        <v>1</v>
      </c>
      <c r="E86" s="125">
        <f>IFERROR(100%-Tableau5[[#This Row],[Atteind]],"")</f>
        <v>0</v>
      </c>
      <c r="F86" s="92"/>
      <c r="G86" s="92"/>
      <c r="H86" s="92"/>
      <c r="I86" s="92"/>
      <c r="J86" s="92"/>
      <c r="K86" s="92"/>
      <c r="L86" s="92"/>
      <c r="M86" s="92"/>
      <c r="N86" s="93"/>
      <c r="O86" s="2"/>
      <c r="P86" s="2"/>
      <c r="Q86" s="451"/>
      <c r="R86" s="2"/>
      <c r="S86" s="507"/>
      <c r="T86" s="2"/>
      <c r="U86" s="134">
        <f>Données!AA38</f>
        <v>0</v>
      </c>
      <c r="V86" s="134">
        <f>Données!AB38</f>
        <v>0</v>
      </c>
      <c r="W86" s="460" t="e">
        <f>Tableau6[[#This Row],[NB Ecoutes]]/Tableau6[[#Totals],[NB Ecoutes]]</f>
        <v>#DIV/0!</v>
      </c>
      <c r="X86" s="2"/>
      <c r="Y86" s="451"/>
    </row>
    <row r="87" spans="1:29" s="11" customFormat="1" ht="15.95" customHeight="1">
      <c r="A87" s="75"/>
      <c r="C87" s="102" t="str">
        <f>Référentiel!C101</f>
        <v>Respect des process de traitement</v>
      </c>
      <c r="D87" s="124">
        <f>IFERROR(VLOOKUP(Tableau5[[#This Row],[Item]],'Suivi  Détaillé'!C:D,2,0),"")</f>
        <v>1</v>
      </c>
      <c r="E87" s="125">
        <f>IFERROR(100%-Tableau5[[#This Row],[Atteind]],"")</f>
        <v>0</v>
      </c>
      <c r="F87" s="92"/>
      <c r="G87" s="92"/>
      <c r="H87" s="92"/>
      <c r="I87" s="92"/>
      <c r="J87" s="92"/>
      <c r="K87" s="92"/>
      <c r="L87" s="92"/>
      <c r="M87" s="92"/>
      <c r="N87" s="93"/>
      <c r="O87" s="2"/>
      <c r="P87" s="2"/>
      <c r="Q87" s="451"/>
      <c r="R87" s="2"/>
      <c r="S87" s="507"/>
      <c r="T87" s="2"/>
      <c r="U87" s="134">
        <f>Données!AA39</f>
        <v>0</v>
      </c>
      <c r="V87" s="134">
        <f>Données!AB39</f>
        <v>0</v>
      </c>
      <c r="W87" s="460" t="e">
        <f>Tableau6[[#This Row],[NB Ecoutes]]/Tableau6[[#Totals],[NB Ecoutes]]</f>
        <v>#DIV/0!</v>
      </c>
      <c r="X87" s="2"/>
      <c r="Y87" s="451"/>
    </row>
    <row r="88" spans="1:29" s="11" customFormat="1" ht="15.95" hidden="1" customHeight="1">
      <c r="A88" s="75"/>
      <c r="C88" s="99">
        <f>Référentiel!C121</f>
        <v>0</v>
      </c>
      <c r="D88" s="124" t="str">
        <f>IFERROR(VLOOKUP(Tableau5[[#This Row],[Item]],'Suivi  Détaillé'!C:D,2,0),"")</f>
        <v/>
      </c>
      <c r="E88" s="125" t="str">
        <f>IFERROR(100%-Tableau5[[#This Row],[Atteind]],"")</f>
        <v/>
      </c>
      <c r="F88" s="92"/>
      <c r="G88" s="92"/>
      <c r="H88" s="92"/>
      <c r="I88" s="92"/>
      <c r="J88" s="92"/>
      <c r="K88" s="92"/>
      <c r="L88" s="92"/>
      <c r="M88" s="92"/>
      <c r="N88" s="93"/>
      <c r="O88" s="2"/>
      <c r="P88" s="2"/>
      <c r="Q88" s="451"/>
      <c r="R88" s="2"/>
      <c r="S88" s="507"/>
      <c r="T88" s="2"/>
      <c r="U88" s="134" t="s">
        <v>90</v>
      </c>
      <c r="V88" s="134">
        <f>SUBTOTAL(109,Tableau6[NB Ecoutes])</f>
        <v>0</v>
      </c>
      <c r="W88" s="455"/>
      <c r="X88" s="2"/>
      <c r="Y88" s="451"/>
    </row>
    <row r="89" spans="1:29" s="11" customFormat="1" ht="15.95" hidden="1" customHeight="1">
      <c r="A89" s="75"/>
      <c r="C89" s="102">
        <f>Référentiel!C138</f>
        <v>0</v>
      </c>
      <c r="D89" s="124" t="str">
        <f>IFERROR(VLOOKUP(Tableau5[[#This Row],[Item]],'Suivi  Détaillé'!C:D,2,0),"")</f>
        <v/>
      </c>
      <c r="E89" s="125" t="str">
        <f>IFERROR(100%-Tableau5[[#This Row],[Atteind]],"")</f>
        <v/>
      </c>
      <c r="F89" s="92"/>
      <c r="G89" s="92"/>
      <c r="H89" s="92"/>
      <c r="I89" s="92"/>
      <c r="J89" s="92"/>
      <c r="K89" s="92"/>
      <c r="L89" s="92"/>
      <c r="M89" s="92"/>
      <c r="N89" s="93"/>
      <c r="O89" s="2"/>
      <c r="P89" s="2"/>
      <c r="Q89" s="451"/>
      <c r="R89" s="2"/>
      <c r="S89" s="507"/>
      <c r="T89" s="2"/>
      <c r="W89" s="134"/>
      <c r="X89" s="2"/>
      <c r="Y89" s="451"/>
    </row>
    <row r="90" spans="1:29" s="11" customFormat="1" ht="15.95" hidden="1" customHeight="1">
      <c r="A90" s="75"/>
      <c r="C90" s="99">
        <f>'Suivi  Détaillé'!C157</f>
        <v>0</v>
      </c>
      <c r="D90" s="220" t="str">
        <f>IFERROR(VLOOKUP(Tableau5[[#This Row],[Item]],'Suivi  Détaillé'!C:D,2,0),"")</f>
        <v/>
      </c>
      <c r="E90" s="125" t="str">
        <f>IFERROR(100%-Tableau5[[#This Row],[Atteind]],"")</f>
        <v/>
      </c>
      <c r="G90" s="103"/>
      <c r="H90" s="2"/>
      <c r="I90" s="2"/>
      <c r="J90" s="2"/>
      <c r="K90" s="2"/>
      <c r="L90" s="2"/>
      <c r="M90" s="2"/>
      <c r="N90" s="2"/>
      <c r="O90" s="2"/>
      <c r="P90" s="2"/>
      <c r="Q90" s="451"/>
      <c r="R90" s="2"/>
      <c r="S90" s="507"/>
      <c r="T90" s="2"/>
      <c r="W90" s="2"/>
      <c r="X90" s="2"/>
      <c r="Y90" s="451"/>
    </row>
    <row r="91" spans="1:29" s="11" customFormat="1" ht="15.95" hidden="1" customHeight="1">
      <c r="A91" s="75"/>
      <c r="C91" s="102">
        <f>'Suivi  Détaillé'!C174</f>
        <v>0</v>
      </c>
      <c r="D91" s="220" t="str">
        <f>IFERROR(VLOOKUP(Tableau5[[#This Row],[Item]],'Suivi  Détaillé'!C:D,2,0),"")</f>
        <v/>
      </c>
      <c r="E91" s="125" t="str">
        <f>IFERROR(100%-Tableau5[[#This Row],[Atteind]],"")</f>
        <v/>
      </c>
      <c r="G91" s="103"/>
      <c r="H91" s="2"/>
      <c r="I91" s="2"/>
      <c r="J91" s="2"/>
      <c r="K91" s="2"/>
      <c r="L91" s="2"/>
      <c r="M91" s="2"/>
      <c r="N91" s="2"/>
      <c r="O91" s="2"/>
      <c r="P91" s="2"/>
      <c r="Q91" s="451"/>
      <c r="R91" s="2"/>
      <c r="S91" s="507"/>
      <c r="T91" s="2"/>
      <c r="Y91" s="451"/>
    </row>
    <row r="92" spans="1:29" s="11" customFormat="1" ht="15.95" customHeight="1">
      <c r="A92" s="75"/>
      <c r="C92" s="221">
        <f>SUBTOTAL(103,Tableau5[Item])</f>
        <v>6</v>
      </c>
      <c r="D92" s="222">
        <f>IFERROR(SUBTOTAL(101,Tableau5[Atteind]),"")</f>
        <v>1</v>
      </c>
      <c r="E92" s="223">
        <f>IFERROR(SUBTOTAL(101,Tableau5[Ecart de l''objectif]),"")</f>
        <v>0</v>
      </c>
      <c r="G92" s="103"/>
      <c r="H92" s="2"/>
      <c r="I92" s="2"/>
      <c r="J92" s="2"/>
      <c r="K92" s="2"/>
      <c r="L92" s="2"/>
      <c r="M92" s="2"/>
      <c r="N92" s="2"/>
      <c r="O92" s="2"/>
      <c r="P92" s="2"/>
      <c r="Q92" s="451"/>
      <c r="R92" s="2"/>
      <c r="S92" s="507"/>
      <c r="T92" s="2"/>
      <c r="Y92" s="451"/>
    </row>
    <row r="93" spans="1:29" s="11" customFormat="1" ht="15.95" customHeight="1">
      <c r="A93" s="75"/>
      <c r="C93" s="91"/>
      <c r="D93" s="2"/>
      <c r="E93" s="2"/>
      <c r="G93" s="103"/>
      <c r="H93" s="2"/>
      <c r="I93" s="2"/>
      <c r="J93" s="2"/>
      <c r="K93" s="2"/>
      <c r="L93" s="2"/>
      <c r="M93" s="2"/>
      <c r="N93" s="2"/>
      <c r="O93" s="2"/>
      <c r="P93" s="2"/>
      <c r="Q93" s="451"/>
      <c r="R93" s="2"/>
      <c r="S93" s="507"/>
      <c r="T93" s="2"/>
      <c r="Y93" s="451"/>
    </row>
    <row r="94" spans="1:29" s="11" customFormat="1" ht="15.95" customHeight="1">
      <c r="A94" s="75"/>
      <c r="C94" s="495" t="s">
        <v>49</v>
      </c>
      <c r="D94" s="495"/>
      <c r="E94" s="495"/>
      <c r="G94" s="103"/>
      <c r="H94" s="2"/>
      <c r="I94" s="2"/>
      <c r="J94" s="2"/>
      <c r="K94" s="2"/>
      <c r="L94" s="2"/>
      <c r="M94" s="2"/>
      <c r="N94" s="2"/>
      <c r="O94" s="2"/>
      <c r="P94" s="2"/>
      <c r="Q94" s="451"/>
      <c r="R94" s="2"/>
      <c r="S94" s="507"/>
      <c r="T94" s="2"/>
      <c r="W94" s="2"/>
      <c r="X94" s="2"/>
      <c r="Y94" s="451"/>
    </row>
    <row r="95" spans="1:29" s="11" customFormat="1" ht="15.95" customHeight="1">
      <c r="A95" s="75"/>
      <c r="C95" s="495"/>
      <c r="D95" s="495"/>
      <c r="E95" s="495"/>
      <c r="G95" s="103"/>
      <c r="H95" s="2"/>
      <c r="I95" s="2"/>
      <c r="J95" s="2"/>
      <c r="K95" s="2"/>
      <c r="L95" s="2"/>
      <c r="M95" s="2"/>
      <c r="N95" s="2"/>
      <c r="O95" s="2"/>
      <c r="P95" s="2"/>
      <c r="Q95" s="451"/>
      <c r="R95" s="2"/>
      <c r="S95" s="448"/>
      <c r="T95" s="449"/>
      <c r="U95" s="449"/>
      <c r="V95" s="449"/>
      <c r="W95" s="449"/>
      <c r="X95" s="449"/>
      <c r="Y95" s="449"/>
      <c r="Z95" s="449"/>
      <c r="AA95" s="449"/>
      <c r="AB95" s="449"/>
      <c r="AC95" s="202"/>
    </row>
    <row r="96" spans="1:29" s="11" customFormat="1" ht="15.95" customHeight="1">
      <c r="A96" s="75"/>
      <c r="C96" s="91"/>
      <c r="D96" s="2"/>
      <c r="E96" s="2"/>
      <c r="G96" s="103"/>
      <c r="H96" s="2"/>
      <c r="I96" s="2"/>
      <c r="J96" s="2"/>
      <c r="K96" s="2"/>
      <c r="L96" s="2"/>
      <c r="M96" s="2"/>
      <c r="N96" s="2"/>
      <c r="O96" s="2"/>
      <c r="P96" s="2"/>
      <c r="Q96" s="2"/>
      <c r="R96" s="2"/>
      <c r="S96" s="2"/>
      <c r="T96" s="2"/>
      <c r="U96" s="2"/>
      <c r="V96" s="2"/>
      <c r="W96" s="2"/>
      <c r="X96" s="2"/>
      <c r="Y96" s="2"/>
      <c r="Z96" s="2"/>
      <c r="AA96" s="2"/>
      <c r="AC96" s="202"/>
    </row>
    <row r="97" spans="1:29" s="11" customFormat="1" ht="15.95" customHeight="1" thickBot="1">
      <c r="A97" s="75"/>
      <c r="C97" s="104" t="s">
        <v>48</v>
      </c>
      <c r="D97" s="105" t="s">
        <v>55</v>
      </c>
      <c r="E97" s="106" t="s">
        <v>56</v>
      </c>
      <c r="G97" s="103"/>
      <c r="H97" s="2"/>
      <c r="I97" s="2"/>
      <c r="J97" s="2"/>
      <c r="K97" s="2"/>
      <c r="L97" s="2"/>
      <c r="M97" s="2"/>
      <c r="N97" s="2"/>
      <c r="O97" s="2"/>
      <c r="P97" s="2"/>
      <c r="Q97" s="451"/>
      <c r="R97" s="2"/>
      <c r="S97" s="2"/>
      <c r="T97" s="2"/>
      <c r="U97" s="2"/>
      <c r="V97" s="2"/>
      <c r="W97" s="2"/>
      <c r="X97" s="2"/>
      <c r="Y97" s="2"/>
      <c r="Z97" s="2"/>
      <c r="AA97" s="2"/>
      <c r="AC97" s="202"/>
    </row>
    <row r="98" spans="1:29" s="11" customFormat="1" ht="15.95" customHeight="1" thickTop="1">
      <c r="A98" s="75"/>
      <c r="C98" s="107" t="str">
        <f>'Suivi  Détaillé'!C22</f>
        <v xml:space="preserve">Accueil du client </v>
      </c>
      <c r="D98" s="108">
        <f>IFERROR(VLOOKUP(TableauFraisExploitation814[[#This Row],[Sous  Item]],'Suivi  Détaillé'!C:D,2,0),"")</f>
        <v>1</v>
      </c>
      <c r="E98" s="108">
        <f>IFERROR(100%-TableauFraisExploitation814[[#This Row],[Atteind]],"")</f>
        <v>0</v>
      </c>
      <c r="G98" s="103"/>
      <c r="H98" s="2"/>
      <c r="I98" s="2"/>
      <c r="J98" s="2"/>
      <c r="K98" s="2"/>
      <c r="L98" s="2"/>
      <c r="M98" s="2"/>
      <c r="N98" s="2"/>
      <c r="O98" s="2"/>
      <c r="P98" s="2"/>
      <c r="Q98" s="451"/>
      <c r="R98" s="2"/>
      <c r="S98" s="2"/>
      <c r="T98" s="2"/>
      <c r="U98" s="2"/>
      <c r="V98" s="2"/>
      <c r="W98" s="2"/>
      <c r="X98" s="2"/>
      <c r="Y98" s="2"/>
      <c r="Z98" s="2"/>
      <c r="AA98" s="2"/>
      <c r="AC98" s="202"/>
    </row>
    <row r="99" spans="1:29" s="11" customFormat="1" ht="15">
      <c r="A99" s="75"/>
      <c r="C99" s="107" t="str">
        <f>'Suivi  Détaillé'!C23</f>
        <v>Identification du client</v>
      </c>
      <c r="D99" s="108">
        <f>IFERROR(VLOOKUP(TableauFraisExploitation814[[#This Row],[Sous  Item]],'Suivi  Détaillé'!C:D,2,0),"")</f>
        <v>1</v>
      </c>
      <c r="E99" s="108">
        <f>IFERROR(100%-TableauFraisExploitation814[[#This Row],[Atteind]],"")</f>
        <v>0</v>
      </c>
      <c r="G99" s="103"/>
      <c r="H99" s="2"/>
      <c r="I99" s="2"/>
      <c r="J99" s="2"/>
      <c r="K99" s="2"/>
      <c r="L99" s="2"/>
      <c r="M99" s="2"/>
      <c r="N99" s="2"/>
      <c r="O99" s="2"/>
      <c r="P99" s="2"/>
      <c r="Q99" s="451"/>
      <c r="R99" s="2"/>
      <c r="S99" s="2"/>
      <c r="T99" s="2"/>
      <c r="U99" s="2"/>
      <c r="V99" s="2"/>
      <c r="W99" s="2"/>
      <c r="X99" s="2"/>
      <c r="Y99" s="2"/>
      <c r="Z99" s="2"/>
      <c r="AA99" s="2"/>
      <c r="AC99" s="202"/>
    </row>
    <row r="100" spans="1:29" s="11" customFormat="1" ht="15" hidden="1">
      <c r="A100" s="75"/>
      <c r="C100" s="107">
        <f>'Suivi  Détaillé'!C24</f>
        <v>0</v>
      </c>
      <c r="D100" s="108" t="str">
        <f>IFERROR(VLOOKUP(TableauFraisExploitation814[[#This Row],[Sous  Item]],'Suivi  Détaillé'!C:D,2,0),"")</f>
        <v/>
      </c>
      <c r="E100" s="108" t="str">
        <f>IFERROR(100%-TableauFraisExploitation814[[#This Row],[Atteind]],"")</f>
        <v/>
      </c>
      <c r="G100" s="103"/>
      <c r="H100" s="2"/>
      <c r="I100" s="2"/>
      <c r="J100" s="2"/>
      <c r="K100" s="2"/>
      <c r="L100" s="2"/>
      <c r="M100" s="2"/>
      <c r="N100" s="2"/>
      <c r="O100" s="2"/>
      <c r="P100" s="2"/>
      <c r="Q100" s="451"/>
      <c r="R100" s="2"/>
      <c r="S100" s="2"/>
      <c r="T100" s="2"/>
      <c r="U100" s="2"/>
      <c r="V100" s="2"/>
      <c r="W100" s="2"/>
      <c r="X100" s="2"/>
      <c r="Y100" s="2"/>
      <c r="Z100" s="2"/>
      <c r="AA100" s="2"/>
      <c r="AC100" s="202"/>
    </row>
    <row r="101" spans="1:29" s="11" customFormat="1" ht="15" hidden="1">
      <c r="A101" s="75"/>
      <c r="C101" s="107">
        <f>'Suivi  Détaillé'!C25</f>
        <v>0</v>
      </c>
      <c r="D101" s="108" t="str">
        <f>IFERROR(VLOOKUP(TableauFraisExploitation814[[#This Row],[Sous  Item]],'Suivi  Détaillé'!C:D,2,0),"")</f>
        <v/>
      </c>
      <c r="E101" s="108" t="str">
        <f>IFERROR(100%-TableauFraisExploitation814[[#This Row],[Atteind]],"")</f>
        <v/>
      </c>
      <c r="G101" s="103"/>
      <c r="H101" s="2"/>
      <c r="I101" s="2"/>
      <c r="J101" s="2"/>
      <c r="K101" s="2"/>
      <c r="L101" s="2"/>
      <c r="M101" s="2"/>
      <c r="N101" s="2"/>
      <c r="O101" s="2"/>
      <c r="P101" s="2"/>
      <c r="Q101" s="451"/>
      <c r="R101" s="2"/>
      <c r="S101" s="2"/>
      <c r="T101" s="2"/>
      <c r="U101" s="2"/>
      <c r="V101" s="2"/>
      <c r="W101" s="2"/>
      <c r="X101" s="2"/>
      <c r="Y101" s="2"/>
      <c r="Z101" s="2"/>
      <c r="AA101" s="2"/>
      <c r="AC101" s="202"/>
    </row>
    <row r="102" spans="1:29" s="11" customFormat="1" ht="15" hidden="1">
      <c r="A102" s="75"/>
      <c r="C102" s="107">
        <f>'Suivi  Détaillé'!C26</f>
        <v>0</v>
      </c>
      <c r="D102" s="108" t="str">
        <f>IFERROR(VLOOKUP(TableauFraisExploitation814[[#This Row],[Sous  Item]],'Suivi  Détaillé'!C:D,2,0),"")</f>
        <v/>
      </c>
      <c r="E102" s="108" t="str">
        <f>IFERROR(100%-TableauFraisExploitation814[[#This Row],[Atteind]],"")</f>
        <v/>
      </c>
      <c r="G102" s="103"/>
      <c r="H102" s="2"/>
      <c r="I102" s="2"/>
      <c r="J102" s="2"/>
      <c r="K102" s="2"/>
      <c r="L102" s="2"/>
      <c r="M102" s="2"/>
      <c r="N102" s="2"/>
      <c r="O102" s="2"/>
      <c r="P102" s="2"/>
      <c r="Q102" s="451"/>
      <c r="R102" s="2"/>
      <c r="S102" s="2"/>
      <c r="T102" s="2"/>
      <c r="U102" s="2"/>
      <c r="V102" s="2"/>
      <c r="W102" s="2"/>
      <c r="X102" s="2"/>
      <c r="Y102" s="2"/>
      <c r="Z102" s="2"/>
      <c r="AA102" s="2"/>
      <c r="AC102" s="202"/>
    </row>
    <row r="103" spans="1:29" s="11" customFormat="1" ht="15" hidden="1">
      <c r="A103" s="75"/>
      <c r="C103" s="107">
        <f>'Suivi  Détaillé'!C27</f>
        <v>0</v>
      </c>
      <c r="D103" s="108" t="str">
        <f>IFERROR(VLOOKUP(TableauFraisExploitation814[[#This Row],[Sous  Item]],'Suivi  Détaillé'!C:D,2,0),"")</f>
        <v/>
      </c>
      <c r="E103" s="108" t="str">
        <f>IFERROR(100%-TableauFraisExploitation814[[#This Row],[Atteind]],"")</f>
        <v/>
      </c>
      <c r="G103" s="103"/>
      <c r="H103" s="2"/>
      <c r="I103" s="2"/>
      <c r="J103" s="2"/>
      <c r="K103" s="2"/>
      <c r="L103" s="2"/>
      <c r="M103" s="2"/>
      <c r="N103" s="2"/>
      <c r="O103" s="2"/>
      <c r="P103" s="2"/>
      <c r="Q103" s="451"/>
      <c r="R103" s="2"/>
      <c r="S103" s="2"/>
      <c r="T103" s="2"/>
      <c r="U103" s="2"/>
      <c r="V103" s="2"/>
      <c r="W103" s="2"/>
      <c r="X103" s="2"/>
      <c r="Y103" s="2"/>
      <c r="Z103" s="2"/>
      <c r="AA103" s="2"/>
      <c r="AC103" s="202"/>
    </row>
    <row r="104" spans="1:29" s="11" customFormat="1" ht="15" hidden="1">
      <c r="A104" s="75"/>
      <c r="C104" s="107">
        <f>'Suivi  Détaillé'!C28</f>
        <v>0</v>
      </c>
      <c r="D104" s="108" t="str">
        <f>IFERROR(VLOOKUP(TableauFraisExploitation814[[#This Row],[Sous  Item]],'Suivi  Détaillé'!C:D,2,0),"")</f>
        <v/>
      </c>
      <c r="E104" s="108" t="str">
        <f>IFERROR(100%-TableauFraisExploitation814[[#This Row],[Atteind]],"")</f>
        <v/>
      </c>
      <c r="G104" s="103"/>
      <c r="H104" s="2"/>
      <c r="I104" s="2"/>
      <c r="J104" s="2"/>
      <c r="K104" s="2"/>
      <c r="L104" s="2"/>
      <c r="M104" s="2"/>
      <c r="N104" s="2"/>
      <c r="O104" s="2"/>
      <c r="P104" s="2"/>
      <c r="Q104" s="451"/>
      <c r="R104" s="2"/>
      <c r="S104" s="2"/>
      <c r="T104" s="2"/>
      <c r="U104" s="2"/>
      <c r="V104" s="2"/>
      <c r="W104" s="2"/>
      <c r="X104" s="2"/>
      <c r="Y104" s="2"/>
      <c r="Z104" s="2"/>
      <c r="AA104" s="2"/>
      <c r="AC104" s="202"/>
    </row>
    <row r="105" spans="1:29" s="11" customFormat="1" ht="15" hidden="1">
      <c r="A105" s="75"/>
      <c r="C105" s="107">
        <f>'Suivi  Détaillé'!C29</f>
        <v>0</v>
      </c>
      <c r="D105" s="108" t="str">
        <f>IFERROR(VLOOKUP(TableauFraisExploitation814[[#This Row],[Sous  Item]],'Suivi  Détaillé'!C:D,2,0),"")</f>
        <v/>
      </c>
      <c r="E105" s="108" t="str">
        <f>IFERROR(100%-TableauFraisExploitation814[[#This Row],[Atteind]],"")</f>
        <v/>
      </c>
      <c r="G105" s="103"/>
      <c r="H105" s="2"/>
      <c r="I105" s="2"/>
      <c r="J105" s="2"/>
      <c r="K105" s="2"/>
      <c r="L105" s="2"/>
      <c r="M105" s="2"/>
      <c r="N105" s="2"/>
      <c r="O105" s="2"/>
      <c r="P105" s="2"/>
      <c r="Q105" s="451"/>
      <c r="R105" s="2"/>
      <c r="S105" s="2"/>
      <c r="T105" s="2"/>
      <c r="U105" s="2"/>
      <c r="V105" s="2"/>
      <c r="W105" s="2"/>
      <c r="X105" s="2"/>
      <c r="Y105" s="2"/>
      <c r="Z105" s="2"/>
      <c r="AA105" s="2"/>
      <c r="AC105" s="202"/>
    </row>
    <row r="106" spans="1:29" s="11" customFormat="1" ht="15" hidden="1">
      <c r="A106" s="75"/>
      <c r="C106" s="107">
        <f>'Suivi  Détaillé'!C30</f>
        <v>0</v>
      </c>
      <c r="D106" s="108" t="str">
        <f>IFERROR(VLOOKUP(TableauFraisExploitation814[[#This Row],[Sous  Item]],'Suivi  Détaillé'!C:D,2,0),"")</f>
        <v/>
      </c>
      <c r="E106" s="108" t="str">
        <f>IFERROR(100%-TableauFraisExploitation814[[#This Row],[Atteind]],"")</f>
        <v/>
      </c>
      <c r="G106" s="103"/>
      <c r="H106" s="2"/>
      <c r="I106" s="2"/>
      <c r="J106" s="2"/>
      <c r="K106" s="2"/>
      <c r="L106" s="2"/>
      <c r="M106" s="2"/>
      <c r="N106" s="2"/>
      <c r="O106" s="2"/>
      <c r="P106" s="2"/>
      <c r="Q106" s="451"/>
      <c r="R106" s="2"/>
      <c r="S106" s="2"/>
      <c r="T106" s="2"/>
      <c r="U106" s="2"/>
      <c r="V106" s="2"/>
      <c r="W106" s="2"/>
      <c r="X106" s="2"/>
      <c r="Y106" s="2"/>
      <c r="Z106" s="2"/>
      <c r="AA106" s="2"/>
      <c r="AC106" s="202"/>
    </row>
    <row r="107" spans="1:29" s="11" customFormat="1" ht="15" hidden="1">
      <c r="A107" s="75"/>
      <c r="C107" s="107">
        <f>'Suivi  Détaillé'!C31</f>
        <v>0</v>
      </c>
      <c r="D107" s="108" t="str">
        <f>IFERROR(VLOOKUP(TableauFraisExploitation814[[#This Row],[Sous  Item]],'Suivi  Détaillé'!C:D,2,0),"")</f>
        <v/>
      </c>
      <c r="E107" s="108" t="str">
        <f>IFERROR(100%-TableauFraisExploitation814[[#This Row],[Atteind]],"")</f>
        <v/>
      </c>
      <c r="G107" s="103"/>
      <c r="H107" s="2"/>
      <c r="I107" s="2"/>
      <c r="J107" s="2"/>
      <c r="K107" s="2"/>
      <c r="L107" s="2"/>
      <c r="M107" s="2"/>
      <c r="N107" s="2"/>
      <c r="O107" s="2"/>
      <c r="P107" s="2"/>
      <c r="Q107" s="451"/>
      <c r="R107" s="2"/>
      <c r="S107" s="2"/>
      <c r="T107" s="2"/>
      <c r="U107" s="2"/>
      <c r="V107" s="2"/>
      <c r="W107" s="2"/>
      <c r="X107" s="2"/>
      <c r="Y107" s="2"/>
      <c r="Z107" s="2"/>
      <c r="AA107" s="2"/>
      <c r="AC107" s="202"/>
    </row>
    <row r="108" spans="1:29" s="11" customFormat="1" ht="15" hidden="1">
      <c r="A108" s="75"/>
      <c r="C108" s="107">
        <f>'Suivi  Détaillé'!C32</f>
        <v>0</v>
      </c>
      <c r="D108" s="108" t="str">
        <f>IFERROR(VLOOKUP(TableauFraisExploitation814[[#This Row],[Sous  Item]],'Suivi  Détaillé'!C:D,2,0),"")</f>
        <v/>
      </c>
      <c r="E108" s="108" t="str">
        <f>IFERROR(100%-TableauFraisExploitation814[[#This Row],[Atteind]],"")</f>
        <v/>
      </c>
      <c r="G108" s="103"/>
      <c r="H108" s="2"/>
      <c r="I108" s="2"/>
      <c r="J108" s="2"/>
      <c r="K108" s="2"/>
      <c r="L108" s="2"/>
      <c r="M108" s="2"/>
      <c r="N108" s="2"/>
      <c r="O108" s="2"/>
      <c r="P108" s="2"/>
      <c r="Q108" s="451"/>
      <c r="R108" s="2"/>
      <c r="S108" s="2"/>
      <c r="T108" s="2"/>
      <c r="U108" s="2"/>
      <c r="V108" s="2"/>
      <c r="W108" s="2"/>
      <c r="X108" s="2"/>
      <c r="Y108" s="2"/>
      <c r="Z108" s="2"/>
      <c r="AA108" s="2"/>
      <c r="AC108" s="202"/>
    </row>
    <row r="109" spans="1:29" s="11" customFormat="1" ht="15" hidden="1">
      <c r="A109" s="75"/>
      <c r="C109" s="107">
        <f>'Suivi  Détaillé'!C33</f>
        <v>0</v>
      </c>
      <c r="D109" s="108" t="str">
        <f>IFERROR(VLOOKUP(TableauFraisExploitation814[[#This Row],[Sous  Item]],'Suivi  Détaillé'!C:D,2,0),"")</f>
        <v/>
      </c>
      <c r="E109" s="108" t="str">
        <f>IFERROR(100%-TableauFraisExploitation814[[#This Row],[Atteind]],"")</f>
        <v/>
      </c>
      <c r="G109" s="103"/>
      <c r="H109" s="2"/>
      <c r="I109" s="2"/>
      <c r="J109" s="2"/>
      <c r="K109" s="2"/>
      <c r="L109" s="2"/>
      <c r="M109" s="2"/>
      <c r="N109" s="2"/>
      <c r="O109" s="2"/>
      <c r="P109" s="2"/>
      <c r="Q109" s="451"/>
      <c r="R109" s="2"/>
      <c r="S109" s="2"/>
      <c r="T109" s="2"/>
      <c r="U109" s="2"/>
      <c r="V109" s="2"/>
      <c r="W109" s="2"/>
      <c r="X109" s="2"/>
      <c r="Y109" s="2"/>
      <c r="Z109" s="2"/>
      <c r="AA109" s="2"/>
      <c r="AC109" s="202"/>
    </row>
    <row r="110" spans="1:29" s="11" customFormat="1" ht="15" hidden="1">
      <c r="A110" s="75"/>
      <c r="C110" s="107">
        <f>'Suivi  Détaillé'!C34</f>
        <v>0</v>
      </c>
      <c r="D110" s="108" t="str">
        <f>IFERROR(VLOOKUP(TableauFraisExploitation814[[#This Row],[Sous  Item]],'Suivi  Détaillé'!C:D,2,0),"")</f>
        <v/>
      </c>
      <c r="E110" s="108" t="str">
        <f>IFERROR(100%-TableauFraisExploitation814[[#This Row],[Atteind]],"")</f>
        <v/>
      </c>
      <c r="G110" s="103"/>
      <c r="H110" s="2"/>
      <c r="I110" s="2"/>
      <c r="J110" s="2"/>
      <c r="K110" s="2"/>
      <c r="L110" s="2"/>
      <c r="M110" s="2"/>
      <c r="N110" s="2"/>
      <c r="O110" s="2"/>
      <c r="P110" s="2"/>
      <c r="Q110" s="451"/>
      <c r="R110" s="2"/>
      <c r="S110" s="2"/>
      <c r="T110" s="2"/>
      <c r="U110" s="2"/>
      <c r="V110" s="2"/>
      <c r="W110" s="2"/>
      <c r="X110" s="2"/>
      <c r="Y110" s="2"/>
      <c r="Z110" s="2"/>
      <c r="AA110" s="2"/>
      <c r="AC110" s="202"/>
    </row>
    <row r="111" spans="1:29" s="11" customFormat="1" ht="15" hidden="1">
      <c r="A111" s="75"/>
      <c r="C111" s="107">
        <f>'Suivi  Détaillé'!C35</f>
        <v>0</v>
      </c>
      <c r="D111" s="108" t="str">
        <f>IFERROR(VLOOKUP(TableauFraisExploitation814[[#This Row],[Sous  Item]],'Suivi  Détaillé'!C:D,2,0),"")</f>
        <v/>
      </c>
      <c r="E111" s="108" t="str">
        <f>IFERROR(100%-TableauFraisExploitation814[[#This Row],[Atteind]],"")</f>
        <v/>
      </c>
      <c r="G111" s="103"/>
      <c r="H111" s="2"/>
      <c r="I111" s="2"/>
      <c r="J111" s="2"/>
      <c r="K111" s="2"/>
      <c r="L111" s="2"/>
      <c r="M111" s="2"/>
      <c r="N111" s="2"/>
      <c r="O111" s="2"/>
      <c r="P111" s="2"/>
      <c r="Q111" s="451"/>
      <c r="R111" s="2"/>
      <c r="S111" s="2"/>
      <c r="T111" s="2"/>
      <c r="U111" s="2"/>
      <c r="V111" s="2"/>
      <c r="W111" s="2"/>
      <c r="X111" s="2"/>
      <c r="Y111" s="2"/>
      <c r="Z111" s="2"/>
      <c r="AA111" s="2"/>
      <c r="AC111" s="202"/>
    </row>
    <row r="112" spans="1:29" s="11" customFormat="1" ht="15" hidden="1">
      <c r="A112" s="75"/>
      <c r="C112" s="107">
        <f>'Suivi  Détaillé'!C36</f>
        <v>0</v>
      </c>
      <c r="D112" s="108" t="str">
        <f>IFERROR(VLOOKUP(TableauFraisExploitation814[[#This Row],[Sous  Item]],'Suivi  Détaillé'!C:D,2,0),"")</f>
        <v/>
      </c>
      <c r="E112" s="108" t="str">
        <f>IFERROR(100%-TableauFraisExploitation814[[#This Row],[Atteind]],"")</f>
        <v/>
      </c>
      <c r="G112" s="103"/>
      <c r="H112" s="2"/>
      <c r="I112" s="2"/>
      <c r="J112" s="2"/>
      <c r="K112" s="2"/>
      <c r="L112" s="2"/>
      <c r="M112" s="2"/>
      <c r="N112" s="2"/>
      <c r="O112" s="2"/>
      <c r="P112" s="2"/>
      <c r="Q112" s="451"/>
      <c r="R112" s="2"/>
      <c r="S112" s="2"/>
      <c r="T112" s="2"/>
      <c r="U112" s="2"/>
      <c r="V112" s="2"/>
      <c r="W112" s="2"/>
      <c r="X112" s="2"/>
      <c r="Y112" s="2"/>
      <c r="Z112" s="2"/>
      <c r="AA112" s="2"/>
      <c r="AC112" s="202"/>
    </row>
    <row r="113" spans="1:29" s="11" customFormat="1" ht="15.95" customHeight="1">
      <c r="A113" s="75"/>
      <c r="C113" s="107" t="str">
        <f>'Suivi  Détaillé'!C39</f>
        <v>Aide à la formulation et identification de la demande</v>
      </c>
      <c r="D113" s="108">
        <f>IFERROR(VLOOKUP(TableauFraisExploitation814[[#This Row],[Sous  Item]],'Suivi  Détaillé'!C:D,2,0),"")</f>
        <v>1</v>
      </c>
      <c r="E113" s="108">
        <f>IFERROR(100%-TableauFraisExploitation814[[#This Row],[Atteind]],"")</f>
        <v>0</v>
      </c>
      <c r="G113" s="103"/>
      <c r="H113" s="2"/>
      <c r="I113" s="2"/>
      <c r="J113" s="2"/>
      <c r="K113" s="2"/>
      <c r="L113" s="2"/>
      <c r="M113" s="2"/>
      <c r="N113" s="2"/>
      <c r="O113" s="2"/>
      <c r="P113" s="2"/>
      <c r="Q113" s="451"/>
      <c r="R113" s="2"/>
      <c r="S113" s="2"/>
      <c r="T113" s="2"/>
      <c r="U113" s="2"/>
      <c r="V113" s="2"/>
      <c r="W113" s="2"/>
      <c r="X113" s="2"/>
      <c r="Y113" s="2"/>
      <c r="Z113" s="2"/>
      <c r="AA113" s="2"/>
      <c r="AC113" s="202"/>
    </row>
    <row r="114" spans="1:29" s="11" customFormat="1" ht="15.95" customHeight="1">
      <c r="A114" s="75"/>
      <c r="C114" s="107" t="str">
        <f>'Suivi  Détaillé'!C40</f>
        <v>Analyse claire et concise du dossier</v>
      </c>
      <c r="D114" s="108">
        <f>IFERROR(VLOOKUP(TableauFraisExploitation814[[#This Row],[Sous  Item]],'Suivi  Détaillé'!C:D,2,0),"")</f>
        <v>1</v>
      </c>
      <c r="E114" s="108">
        <f>IFERROR(100%-TableauFraisExploitation814[[#This Row],[Atteind]],"")</f>
        <v>0</v>
      </c>
      <c r="G114" s="103"/>
      <c r="H114" s="2"/>
      <c r="I114" s="2"/>
      <c r="J114" s="2"/>
      <c r="K114" s="2"/>
      <c r="L114" s="2"/>
      <c r="M114" s="2"/>
      <c r="N114" s="2"/>
      <c r="O114" s="2"/>
      <c r="P114" s="2"/>
      <c r="Q114" s="451"/>
      <c r="R114" s="2"/>
      <c r="S114" s="2"/>
      <c r="T114" s="2"/>
      <c r="U114" s="2"/>
      <c r="V114" s="2"/>
      <c r="W114" s="2"/>
      <c r="X114" s="2"/>
      <c r="Y114" s="2"/>
      <c r="Z114" s="2"/>
      <c r="AA114" s="2"/>
      <c r="AC114" s="202"/>
    </row>
    <row r="115" spans="1:29" s="11" customFormat="1" ht="15.95" customHeight="1">
      <c r="A115" s="75"/>
      <c r="C115" s="107" t="str">
        <f>'Suivi  Détaillé'!C41</f>
        <v>Reformulation de la demande</v>
      </c>
      <c r="D115" s="108">
        <f>IFERROR(VLOOKUP(TableauFraisExploitation814[[#This Row],[Sous  Item]],'Suivi  Détaillé'!C:D,2,0),"")</f>
        <v>1</v>
      </c>
      <c r="E115" s="108">
        <f>IFERROR(100%-TableauFraisExploitation814[[#This Row],[Atteind]],"")</f>
        <v>0</v>
      </c>
      <c r="G115" s="103"/>
      <c r="H115" s="2"/>
      <c r="I115" s="2"/>
      <c r="J115" s="2"/>
      <c r="K115" s="2"/>
      <c r="L115" s="2"/>
      <c r="M115" s="2"/>
      <c r="N115" s="2"/>
      <c r="O115" s="2"/>
      <c r="P115" s="2"/>
      <c r="Q115" s="451"/>
      <c r="R115" s="2"/>
      <c r="S115" s="2"/>
      <c r="T115" s="2"/>
      <c r="U115" s="2"/>
      <c r="V115" s="2"/>
      <c r="W115" s="2"/>
      <c r="X115" s="2"/>
      <c r="Y115" s="2"/>
      <c r="Z115" s="2"/>
      <c r="AA115" s="2"/>
      <c r="AC115" s="202"/>
    </row>
    <row r="116" spans="1:29" s="11" customFormat="1" ht="15">
      <c r="A116" s="75"/>
      <c r="C116" s="107" t="str">
        <f>'Suivi  Détaillé'!C42</f>
        <v>Réponse adéquate et bonne solution apportée</v>
      </c>
      <c r="D116" s="108">
        <f>IFERROR(VLOOKUP(TableauFraisExploitation814[[#This Row],[Sous  Item]],'Suivi  Détaillé'!C:D,2,0),"")</f>
        <v>1</v>
      </c>
      <c r="E116" s="108">
        <f>IFERROR(100%-TableauFraisExploitation814[[#This Row],[Atteind]],"")</f>
        <v>0</v>
      </c>
      <c r="G116" s="103"/>
      <c r="H116" s="2"/>
      <c r="I116" s="2"/>
      <c r="J116" s="2"/>
      <c r="K116" s="2"/>
      <c r="L116" s="2"/>
      <c r="M116" s="2"/>
      <c r="N116" s="2"/>
      <c r="O116" s="2"/>
      <c r="P116" s="2"/>
      <c r="Q116" s="451"/>
      <c r="R116" s="2"/>
      <c r="S116" s="2"/>
      <c r="T116" s="2"/>
      <c r="U116" s="2"/>
      <c r="V116" s="2"/>
      <c r="W116" s="2"/>
      <c r="X116" s="2"/>
      <c r="Y116" s="2"/>
      <c r="Z116" s="2"/>
      <c r="AA116" s="2"/>
      <c r="AC116" s="202"/>
    </row>
    <row r="117" spans="1:29" s="11" customFormat="1" ht="15">
      <c r="A117" s="75"/>
      <c r="C117" s="107" t="str">
        <f>'Suivi  Détaillé'!C43</f>
        <v>Informer le client en cs d'un transfert de l'appel</v>
      </c>
      <c r="D117" s="108">
        <f>IFERROR(VLOOKUP(TableauFraisExploitation814[[#This Row],[Sous  Item]],'Suivi  Détaillé'!C:D,2,0),"")</f>
        <v>1</v>
      </c>
      <c r="E117" s="108">
        <f>IFERROR(100%-TableauFraisExploitation814[[#This Row],[Atteind]],"")</f>
        <v>0</v>
      </c>
      <c r="G117" s="103"/>
      <c r="H117" s="2"/>
      <c r="I117" s="2"/>
      <c r="J117" s="2"/>
      <c r="K117" s="2"/>
      <c r="L117" s="2"/>
      <c r="M117" s="2"/>
      <c r="N117" s="2"/>
      <c r="O117" s="2"/>
      <c r="P117" s="2"/>
      <c r="Q117" s="451"/>
      <c r="R117" s="2"/>
      <c r="S117" s="2"/>
      <c r="T117" s="2"/>
      <c r="U117" s="2"/>
      <c r="V117" s="2"/>
      <c r="W117" s="2"/>
      <c r="X117" s="2"/>
      <c r="Y117" s="2"/>
      <c r="Z117" s="2"/>
      <c r="AA117" s="2"/>
      <c r="AC117" s="202"/>
    </row>
    <row r="118" spans="1:29" s="11" customFormat="1" ht="15">
      <c r="A118" s="75"/>
      <c r="C118" s="107" t="str">
        <f>'Suivi  Détaillé'!C44</f>
        <v>Annoncer l'objet du transfert</v>
      </c>
      <c r="D118" s="108">
        <f>IFERROR(VLOOKUP(TableauFraisExploitation814[[#This Row],[Sous  Item]],'Suivi  Détaillé'!C:D,2,0),"")</f>
        <v>1</v>
      </c>
      <c r="E118" s="108">
        <f>IFERROR(100%-TableauFraisExploitation814[[#This Row],[Atteind]],"")</f>
        <v>0</v>
      </c>
      <c r="G118" s="103"/>
      <c r="H118" s="2"/>
      <c r="I118" s="2"/>
      <c r="J118" s="2"/>
      <c r="K118" s="2"/>
      <c r="L118" s="2"/>
      <c r="M118" s="2"/>
      <c r="N118" s="2"/>
      <c r="O118" s="2"/>
      <c r="P118" s="2"/>
      <c r="Q118" s="451"/>
      <c r="R118" s="2"/>
      <c r="S118" s="2"/>
      <c r="T118" s="2"/>
      <c r="U118" s="2"/>
      <c r="V118" s="2"/>
      <c r="W118" s="2"/>
      <c r="X118" s="2"/>
      <c r="Y118" s="2"/>
      <c r="Z118" s="2"/>
      <c r="AA118" s="2"/>
      <c r="AC118" s="202"/>
    </row>
    <row r="119" spans="1:29" s="11" customFormat="1" ht="15">
      <c r="A119" s="75"/>
      <c r="C119" s="107" t="str">
        <f>'Suivi  Détaillé'!C45</f>
        <v>Présentation des bénéfices de la solution</v>
      </c>
      <c r="D119" s="108">
        <f>IFERROR(VLOOKUP(TableauFraisExploitation814[[#This Row],[Sous  Item]],'Suivi  Détaillé'!C:D,2,0),"")</f>
        <v>1</v>
      </c>
      <c r="E119" s="108">
        <f>IFERROR(100%-TableauFraisExploitation814[[#This Row],[Atteind]],"")</f>
        <v>0</v>
      </c>
      <c r="G119" s="103"/>
      <c r="H119" s="2"/>
      <c r="I119" s="2"/>
      <c r="J119" s="2"/>
      <c r="K119" s="2"/>
      <c r="L119" s="2"/>
      <c r="M119" s="2"/>
      <c r="N119" s="2"/>
      <c r="O119" s="2"/>
      <c r="P119" s="2"/>
      <c r="Q119" s="451"/>
      <c r="R119" s="2"/>
      <c r="S119" s="2"/>
      <c r="T119" s="2"/>
      <c r="U119" s="2"/>
      <c r="V119" s="2"/>
      <c r="W119" s="2"/>
      <c r="X119" s="2"/>
      <c r="Y119" s="2"/>
      <c r="Z119" s="2"/>
      <c r="AA119" s="2"/>
      <c r="AC119" s="202"/>
    </row>
    <row r="120" spans="1:29" s="11" customFormat="1" ht="15">
      <c r="A120" s="75"/>
      <c r="C120" s="107" t="str">
        <f>'Suivi  Détaillé'!C56</f>
        <v>Synthèse et validation</v>
      </c>
      <c r="D120" s="108">
        <f>IFERROR(VLOOKUP(TableauFraisExploitation814[[#This Row],[Sous  Item]],'Suivi  Détaillé'!C:D,2,0),"")</f>
        <v>1</v>
      </c>
      <c r="E120" s="108">
        <f>IFERROR(100%-TableauFraisExploitation814[[#This Row],[Atteind]],"")</f>
        <v>0</v>
      </c>
      <c r="G120" s="103"/>
      <c r="H120" s="2"/>
      <c r="I120" s="2"/>
      <c r="J120" s="2"/>
      <c r="K120" s="2"/>
      <c r="L120" s="2"/>
      <c r="M120" s="2"/>
      <c r="N120" s="2"/>
      <c r="O120" s="2"/>
      <c r="P120" s="2"/>
      <c r="Q120" s="451"/>
      <c r="R120" s="2"/>
      <c r="S120" s="2"/>
      <c r="T120" s="2"/>
      <c r="U120" s="2"/>
      <c r="V120" s="2"/>
      <c r="W120" s="2"/>
      <c r="X120" s="2"/>
      <c r="Y120" s="2"/>
      <c r="Z120" s="2"/>
      <c r="AA120" s="2"/>
      <c r="AC120" s="202"/>
    </row>
    <row r="121" spans="1:29" s="11" customFormat="1" ht="15">
      <c r="A121" s="75"/>
      <c r="C121" s="107" t="str">
        <f>'Suivi  Détaillé'!C57</f>
        <v xml:space="preserve">Prise de congé  </v>
      </c>
      <c r="D121" s="108">
        <f>IFERROR(VLOOKUP(TableauFraisExploitation814[[#This Row],[Sous  Item]],'Suivi  Détaillé'!C:D,2,0),"")</f>
        <v>1</v>
      </c>
      <c r="E121" s="108">
        <f>IFERROR(100%-TableauFraisExploitation814[[#This Row],[Atteind]],"")</f>
        <v>0</v>
      </c>
      <c r="G121" s="103"/>
      <c r="H121" s="2"/>
      <c r="I121" s="2"/>
      <c r="J121" s="2"/>
      <c r="K121" s="2"/>
      <c r="L121" s="2"/>
      <c r="M121" s="2"/>
      <c r="N121" s="2"/>
      <c r="O121" s="2"/>
      <c r="P121" s="2"/>
      <c r="Q121" s="451"/>
      <c r="R121" s="2"/>
      <c r="S121" s="2"/>
      <c r="T121" s="2"/>
      <c r="U121" s="2"/>
      <c r="V121" s="2"/>
      <c r="W121" s="2"/>
      <c r="X121" s="2"/>
      <c r="Y121" s="2"/>
      <c r="Z121" s="2"/>
      <c r="AA121" s="2"/>
      <c r="AC121" s="202"/>
    </row>
    <row r="122" spans="1:29" s="11" customFormat="1" ht="15" hidden="1">
      <c r="A122" s="75"/>
      <c r="C122" s="107"/>
      <c r="D122" s="108" t="str">
        <f>IFERROR(VLOOKUP(TableauFraisExploitation814[[#This Row],[Sous  Item]],'Suivi  Détaillé'!C:D,2,0),"")</f>
        <v/>
      </c>
      <c r="E122" s="108" t="str">
        <f>IFERROR(100%-TableauFraisExploitation814[[#This Row],[Atteind]],"")</f>
        <v/>
      </c>
      <c r="G122" s="103"/>
      <c r="H122" s="2"/>
      <c r="I122" s="2"/>
      <c r="J122" s="2"/>
      <c r="K122" s="2"/>
      <c r="L122" s="2"/>
      <c r="M122" s="2"/>
      <c r="N122" s="2"/>
      <c r="O122" s="2"/>
      <c r="P122" s="2"/>
      <c r="Q122" s="451"/>
      <c r="R122" s="2"/>
      <c r="S122" s="2"/>
      <c r="T122" s="2"/>
      <c r="U122" s="2"/>
      <c r="V122" s="2"/>
      <c r="W122" s="2"/>
      <c r="X122" s="2"/>
      <c r="Y122" s="2"/>
      <c r="Z122" s="2"/>
      <c r="AA122" s="2"/>
      <c r="AC122" s="202"/>
    </row>
    <row r="123" spans="1:29" s="11" customFormat="1" ht="15" hidden="1">
      <c r="A123" s="75"/>
      <c r="C123" s="107"/>
      <c r="D123" s="108" t="str">
        <f>IFERROR(VLOOKUP(TableauFraisExploitation814[[#This Row],[Sous  Item]],'Suivi  Détaillé'!C:D,2,0),"")</f>
        <v/>
      </c>
      <c r="E123" s="108" t="str">
        <f>IFERROR(100%-TableauFraisExploitation814[[#This Row],[Atteind]],"")</f>
        <v/>
      </c>
      <c r="O123" s="2"/>
      <c r="P123" s="2"/>
      <c r="Q123" s="451"/>
      <c r="R123" s="2"/>
      <c r="S123" s="2"/>
      <c r="T123" s="2"/>
      <c r="U123" s="2"/>
      <c r="V123" s="2"/>
      <c r="W123" s="2"/>
      <c r="X123" s="2"/>
      <c r="Y123" s="2"/>
      <c r="Z123" s="2"/>
      <c r="AA123" s="2"/>
      <c r="AC123" s="202"/>
    </row>
    <row r="124" spans="1:29" s="11" customFormat="1" ht="15" hidden="1">
      <c r="A124" s="75"/>
      <c r="C124" s="107"/>
      <c r="D124" s="108" t="str">
        <f>IFERROR(VLOOKUP(TableauFraisExploitation814[[#This Row],[Sous  Item]],'Suivi  Détaillé'!C:D,2,0),"")</f>
        <v/>
      </c>
      <c r="E124" s="108" t="str">
        <f>IFERROR(100%-TableauFraisExploitation814[[#This Row],[Atteind]],"")</f>
        <v/>
      </c>
      <c r="O124" s="2"/>
      <c r="P124" s="2"/>
      <c r="Q124" s="451"/>
      <c r="R124" s="2"/>
      <c r="S124" s="2"/>
      <c r="T124" s="2"/>
      <c r="U124" s="2"/>
      <c r="V124" s="2"/>
      <c r="W124" s="2"/>
      <c r="X124" s="2"/>
      <c r="Y124" s="2"/>
      <c r="Z124" s="2"/>
      <c r="AA124" s="2"/>
      <c r="AC124" s="202"/>
    </row>
    <row r="125" spans="1:29" s="11" customFormat="1" ht="15" hidden="1">
      <c r="A125" s="75"/>
      <c r="C125" s="107">
        <f>'Suivi  Détaillé'!C51</f>
        <v>0</v>
      </c>
      <c r="D125" s="108" t="str">
        <f>IFERROR(VLOOKUP(TableauFraisExploitation814[[#This Row],[Sous  Item]],'Suivi  Détaillé'!C:D,2,0),"")</f>
        <v/>
      </c>
      <c r="E125" s="108" t="str">
        <f>IFERROR(100%-TableauFraisExploitation814[[#This Row],[Atteind]],"")</f>
        <v/>
      </c>
      <c r="O125" s="2"/>
      <c r="P125" s="2"/>
      <c r="Q125" s="451"/>
      <c r="R125" s="2"/>
      <c r="S125" s="2"/>
      <c r="T125" s="2"/>
      <c r="W125" s="2"/>
      <c r="X125" s="2"/>
      <c r="Y125" s="2"/>
      <c r="Z125" s="2"/>
      <c r="AA125" s="2"/>
      <c r="AC125" s="202"/>
    </row>
    <row r="126" spans="1:29" s="11" customFormat="1" ht="15" hidden="1">
      <c r="A126" s="75"/>
      <c r="C126" s="107">
        <f>'Suivi  Détaillé'!C52</f>
        <v>0</v>
      </c>
      <c r="D126" s="108" t="str">
        <f>IFERROR(VLOOKUP(TableauFraisExploitation814[[#This Row],[Sous  Item]],'Suivi  Détaillé'!C:D,2,0),"")</f>
        <v/>
      </c>
      <c r="E126" s="108" t="str">
        <f>IFERROR(100%-TableauFraisExploitation814[[#This Row],[Atteind]],"")</f>
        <v/>
      </c>
      <c r="O126" s="2"/>
      <c r="P126" s="2"/>
      <c r="Q126" s="451"/>
      <c r="R126" s="2"/>
      <c r="S126" s="2"/>
      <c r="T126" s="2"/>
      <c r="W126" s="2"/>
      <c r="X126" s="2"/>
      <c r="Y126" s="2"/>
      <c r="Z126" s="2"/>
      <c r="AA126" s="2"/>
      <c r="AC126" s="202"/>
    </row>
    <row r="127" spans="1:29" s="11" customFormat="1" ht="15" hidden="1">
      <c r="A127" s="75"/>
      <c r="C127" s="107">
        <f>'Suivi  Détaillé'!C53</f>
        <v>0</v>
      </c>
      <c r="D127" s="108" t="str">
        <f>IFERROR(VLOOKUP(TableauFraisExploitation814[[#This Row],[Sous  Item]],'Suivi  Détaillé'!C:D,2,0),"")</f>
        <v/>
      </c>
      <c r="E127" s="108" t="str">
        <f>IFERROR(100%-TableauFraisExploitation814[[#This Row],[Atteind]],"")</f>
        <v/>
      </c>
      <c r="Q127" s="451"/>
      <c r="AC127" s="202"/>
    </row>
    <row r="128" spans="1:29" s="11" customFormat="1" ht="15">
      <c r="A128" s="75"/>
      <c r="C128" s="107" t="str">
        <f>'Suivi  Détaillé'!C73</f>
        <v xml:space="preserve">Mise en attente  </v>
      </c>
      <c r="D128" s="108">
        <f>IFERROR(VLOOKUP(TableauFraisExploitation814[[#This Row],[Sous  Item]],'Suivi  Détaillé'!C:D,2,0),"")</f>
        <v>1</v>
      </c>
      <c r="E128" s="108">
        <f>IFERROR(100%-TableauFraisExploitation814[[#This Row],[Atteind]],"")</f>
        <v>0</v>
      </c>
      <c r="Q128" s="451"/>
      <c r="AC128" s="202"/>
    </row>
    <row r="129" spans="1:29" s="11" customFormat="1" ht="15">
      <c r="A129" s="75"/>
      <c r="C129" s="107" t="str">
        <f>'Suivi  Détaillé'!C74</f>
        <v>Annonce de la mise en attente</v>
      </c>
      <c r="D129" s="108">
        <f>IFERROR(VLOOKUP(TableauFraisExploitation814[[#This Row],[Sous  Item]],'Suivi  Détaillé'!C:D,2,0),"")</f>
        <v>1</v>
      </c>
      <c r="E129" s="108">
        <f>IFERROR(100%-TableauFraisExploitation814[[#This Row],[Atteind]],"")</f>
        <v>0</v>
      </c>
      <c r="Q129" s="451"/>
      <c r="AC129" s="202"/>
    </row>
    <row r="130" spans="1:29" s="11" customFormat="1" ht="15">
      <c r="A130" s="75"/>
      <c r="C130" s="107" t="str">
        <f>'Suivi  Détaillé'!C75</f>
        <v>Pertinence de la mise en attente</v>
      </c>
      <c r="D130" s="108">
        <f>IFERROR(VLOOKUP(TableauFraisExploitation814[[#This Row],[Sous  Item]],'Suivi  Détaillé'!C:D,2,0),"")</f>
        <v>1</v>
      </c>
      <c r="E130" s="108">
        <f>IFERROR(100%-TableauFraisExploitation814[[#This Row],[Atteind]],"")</f>
        <v>0</v>
      </c>
      <c r="Q130" s="451"/>
      <c r="AC130" s="202"/>
    </row>
    <row r="131" spans="1:29" s="11" customFormat="1" ht="15.95" customHeight="1">
      <c r="A131" s="75"/>
      <c r="C131" s="107" t="str">
        <f>'Suivi  Détaillé'!C76</f>
        <v>Gestion de la mise en attente</v>
      </c>
      <c r="D131" s="108">
        <f>IFERROR(VLOOKUP(TableauFraisExploitation814[[#This Row],[Sous  Item]],'Suivi  Détaillé'!C:D,2,0),"")</f>
        <v>1</v>
      </c>
      <c r="E131" s="108">
        <f>IFERROR(100%-TableauFraisExploitation814[[#This Row],[Atteind]],"")</f>
        <v>0</v>
      </c>
      <c r="Q131" s="451"/>
      <c r="AC131" s="202"/>
    </row>
    <row r="132" spans="1:29" s="11" customFormat="1" ht="15.95" customHeight="1">
      <c r="A132" s="75"/>
      <c r="C132" s="107" t="str">
        <f>'Suivi  Détaillé'!C77</f>
        <v>Reprise définitive de la communication</v>
      </c>
      <c r="D132" s="108">
        <f>IFERROR(VLOOKUP(TableauFraisExploitation814[[#This Row],[Sous  Item]],'Suivi  Détaillé'!C:D,2,0),"")</f>
        <v>1</v>
      </c>
      <c r="E132" s="108">
        <f>IFERROR(100%-TableauFraisExploitation814[[#This Row],[Atteind]],"")</f>
        <v>0</v>
      </c>
      <c r="Q132" s="451"/>
      <c r="AC132" s="202"/>
    </row>
    <row r="133" spans="1:29" s="11" customFormat="1" ht="15.95" customHeight="1">
      <c r="A133" s="75"/>
      <c r="C133" s="107" t="str">
        <f>'Suivi  Détaillé'!C78</f>
        <v>Temps d'attente</v>
      </c>
      <c r="D133" s="108">
        <f>IFERROR(VLOOKUP(TableauFraisExploitation814[[#This Row],[Sous  Item]],'Suivi  Détaillé'!C:D,2,0),"")</f>
        <v>1</v>
      </c>
      <c r="E133" s="108">
        <f>IFERROR(100%-TableauFraisExploitation814[[#This Row],[Atteind]],"")</f>
        <v>0</v>
      </c>
      <c r="M133" s="2"/>
      <c r="Q133" s="451"/>
      <c r="AC133" s="202"/>
    </row>
    <row r="134" spans="1:29" s="11" customFormat="1" ht="15" hidden="1">
      <c r="A134" s="75"/>
      <c r="C134" s="107"/>
      <c r="D134" s="108" t="str">
        <f>IFERROR(VLOOKUP(TableauFraisExploitation814[[#This Row],[Sous  Item]],'Suivi  Détaillé'!C:D,2,0),"")</f>
        <v/>
      </c>
      <c r="E134" s="108" t="str">
        <f>IFERROR(100%-TableauFraisExploitation814[[#This Row],[Atteind]],"")</f>
        <v/>
      </c>
      <c r="M134" s="2"/>
      <c r="Q134" s="451"/>
      <c r="AC134" s="202"/>
    </row>
    <row r="135" spans="1:29" s="11" customFormat="1" ht="15" hidden="1">
      <c r="A135" s="75"/>
      <c r="C135" s="107"/>
      <c r="D135" s="108" t="str">
        <f>IFERROR(VLOOKUP(TableauFraisExploitation814[[#This Row],[Sous  Item]],'Suivi  Détaillé'!C:D,2,0),"")</f>
        <v/>
      </c>
      <c r="E135" s="108" t="str">
        <f>IFERROR(100%-TableauFraisExploitation814[[#This Row],[Atteind]],"")</f>
        <v/>
      </c>
      <c r="M135" s="2"/>
      <c r="Q135" s="451"/>
      <c r="AC135" s="202"/>
    </row>
    <row r="136" spans="1:29" s="11" customFormat="1" ht="15" hidden="1">
      <c r="A136" s="75"/>
      <c r="C136" s="107"/>
      <c r="D136" s="108" t="str">
        <f>IFERROR(VLOOKUP(TableauFraisExploitation814[[#This Row],[Sous  Item]],'Suivi  Détaillé'!C:D,2,0),"")</f>
        <v/>
      </c>
      <c r="E136" s="108" t="str">
        <f>IFERROR(100%-TableauFraisExploitation814[[#This Row],[Atteind]],"")</f>
        <v/>
      </c>
      <c r="M136" s="2"/>
      <c r="Q136" s="451"/>
      <c r="AC136" s="202"/>
    </row>
    <row r="137" spans="1:29" s="11" customFormat="1" ht="15" hidden="1">
      <c r="A137" s="75"/>
      <c r="C137" s="107"/>
      <c r="D137" s="108" t="str">
        <f>IFERROR(VLOOKUP(TableauFraisExploitation814[[#This Row],[Sous  Item]],'Suivi  Détaillé'!C:D,2,0),"")</f>
        <v/>
      </c>
      <c r="E137" s="108" t="str">
        <f>IFERROR(100%-TableauFraisExploitation814[[#This Row],[Atteind]],"")</f>
        <v/>
      </c>
      <c r="M137" s="2"/>
      <c r="Q137" s="451"/>
      <c r="AC137" s="202"/>
    </row>
    <row r="138" spans="1:29" s="11" customFormat="1" ht="15" hidden="1">
      <c r="A138" s="75"/>
      <c r="C138" s="107"/>
      <c r="D138" s="108" t="str">
        <f>IFERROR(VLOOKUP(TableauFraisExploitation814[[#This Row],[Sous  Item]],'Suivi  Détaillé'!C:D,2,0),"")</f>
        <v/>
      </c>
      <c r="E138" s="108" t="str">
        <f>IFERROR(100%-TableauFraisExploitation814[[#This Row],[Atteind]],"")</f>
        <v/>
      </c>
      <c r="M138" s="2"/>
      <c r="Q138" s="451"/>
      <c r="AC138" s="202"/>
    </row>
    <row r="139" spans="1:29" s="11" customFormat="1" ht="15" hidden="1">
      <c r="A139" s="75"/>
      <c r="C139" s="107">
        <f>'Suivi  Détaillé'!C82</f>
        <v>0</v>
      </c>
      <c r="D139" s="108" t="str">
        <f>IFERROR(VLOOKUP(TableauFraisExploitation814[[#This Row],[Sous  Item]],'Suivi  Détaillé'!C:D,2,0),"")</f>
        <v/>
      </c>
      <c r="E139" s="108" t="str">
        <f>IFERROR(100%-TableauFraisExploitation814[[#This Row],[Atteind]],"")</f>
        <v/>
      </c>
      <c r="M139" s="2"/>
      <c r="Q139" s="451"/>
      <c r="AC139" s="202"/>
    </row>
    <row r="140" spans="1:29" s="11" customFormat="1" ht="15" hidden="1">
      <c r="A140" s="75"/>
      <c r="C140" s="107">
        <f>'Suivi  Détaillé'!C83</f>
        <v>0</v>
      </c>
      <c r="D140" s="108" t="str">
        <f>IFERROR(VLOOKUP(TableauFraisExploitation814[[#This Row],[Sous  Item]],'Suivi  Détaillé'!C:D,2,0),"")</f>
        <v/>
      </c>
      <c r="E140" s="108" t="str">
        <f>IFERROR(100%-TableauFraisExploitation814[[#This Row],[Atteind]],"")</f>
        <v/>
      </c>
      <c r="M140" s="2"/>
      <c r="Q140" s="451"/>
      <c r="AC140" s="202"/>
    </row>
    <row r="141" spans="1:29" s="11" customFormat="1" ht="15" hidden="1">
      <c r="A141" s="75"/>
      <c r="C141" s="107">
        <f>'Suivi  Détaillé'!C84</f>
        <v>0</v>
      </c>
      <c r="D141" s="108" t="str">
        <f>IFERROR(VLOOKUP(TableauFraisExploitation814[[#This Row],[Sous  Item]],'Suivi  Détaillé'!C:D,2,0),"")</f>
        <v/>
      </c>
      <c r="E141" s="108" t="str">
        <f>IFERROR(100%-TableauFraisExploitation814[[#This Row],[Atteind]],"")</f>
        <v/>
      </c>
      <c r="M141" s="2"/>
      <c r="Q141" s="451"/>
      <c r="AC141" s="202"/>
    </row>
    <row r="142" spans="1:29" s="11" customFormat="1" ht="15" hidden="1">
      <c r="A142" s="75"/>
      <c r="C142" s="107">
        <f>'Suivi  Détaillé'!C85</f>
        <v>0</v>
      </c>
      <c r="D142" s="108" t="str">
        <f>IFERROR(VLOOKUP(TableauFraisExploitation814[[#This Row],[Sous  Item]],'Suivi  Détaillé'!C:D,2,0),"")</f>
        <v/>
      </c>
      <c r="E142" s="108" t="str">
        <f>IFERROR(100%-TableauFraisExploitation814[[#This Row],[Atteind]],"")</f>
        <v/>
      </c>
      <c r="Q142" s="451"/>
      <c r="AC142" s="202"/>
    </row>
    <row r="143" spans="1:29" s="11" customFormat="1" ht="15.95" hidden="1" customHeight="1">
      <c r="A143" s="75"/>
      <c r="C143" s="107"/>
      <c r="D143" s="108" t="str">
        <f>IFERROR(VLOOKUP(TableauFraisExploitation814[[#This Row],[Sous  Item]],'Suivi  Détaillé'!C:D,2,0),"")</f>
        <v/>
      </c>
      <c r="E143" s="108" t="str">
        <f>IFERROR(100%-TableauFraisExploitation814[[#This Row],[Atteind]],"")</f>
        <v/>
      </c>
      <c r="M143" s="2"/>
      <c r="Q143" s="451"/>
      <c r="AC143" s="202"/>
    </row>
    <row r="144" spans="1:29" s="11" customFormat="1" ht="15.95" hidden="1" customHeight="1">
      <c r="A144" s="75"/>
      <c r="C144" s="107" t="str">
        <f>'Suivi  Détaillé'!C74</f>
        <v>Annonce de la mise en attente</v>
      </c>
      <c r="D144" s="108">
        <f>IFERROR(VLOOKUP(TableauFraisExploitation814[[#This Row],[Sous  Item]],'Suivi  Détaillé'!C:D,2,0),"")</f>
        <v>1</v>
      </c>
      <c r="E144" s="108">
        <f>IFERROR(100%-TableauFraisExploitation814[[#This Row],[Atteind]],"")</f>
        <v>0</v>
      </c>
      <c r="M144" s="2"/>
      <c r="Q144" s="451"/>
      <c r="AC144" s="202"/>
    </row>
    <row r="145" spans="1:29" s="11" customFormat="1" ht="15.95" hidden="1" customHeight="1">
      <c r="A145" s="75"/>
      <c r="C145" s="107" t="str">
        <f>'Suivi  Détaillé'!C75</f>
        <v>Pertinence de la mise en attente</v>
      </c>
      <c r="D145" s="108">
        <f>IFERROR(VLOOKUP(TableauFraisExploitation814[[#This Row],[Sous  Item]],'Suivi  Détaillé'!C:D,2,0),"")</f>
        <v>1</v>
      </c>
      <c r="E145" s="108">
        <f>IFERROR(100%-TableauFraisExploitation814[[#This Row],[Atteind]],"")</f>
        <v>0</v>
      </c>
      <c r="M145" s="2"/>
      <c r="Q145" s="451"/>
      <c r="AC145" s="202"/>
    </row>
    <row r="146" spans="1:29" s="11" customFormat="1" ht="15.95" hidden="1" customHeight="1">
      <c r="A146" s="75"/>
      <c r="C146" s="107" t="str">
        <f>'Suivi  Détaillé'!C76</f>
        <v>Gestion de la mise en attente</v>
      </c>
      <c r="D146" s="108">
        <f>IFERROR(VLOOKUP(TableauFraisExploitation814[[#This Row],[Sous  Item]],'Suivi  Détaillé'!C:D,2,0),"")</f>
        <v>1</v>
      </c>
      <c r="E146" s="108">
        <f>IFERROR(100%-TableauFraisExploitation814[[#This Row],[Atteind]],"")</f>
        <v>0</v>
      </c>
      <c r="M146" s="2"/>
      <c r="Q146" s="451"/>
      <c r="AC146" s="202"/>
    </row>
    <row r="147" spans="1:29" s="11" customFormat="1" ht="15.95" hidden="1" customHeight="1">
      <c r="A147" s="75"/>
      <c r="C147" s="107" t="str">
        <f>'Suivi  Détaillé'!C77</f>
        <v>Reprise définitive de la communication</v>
      </c>
      <c r="D147" s="108">
        <f>IFERROR(VLOOKUP(TableauFraisExploitation814[[#This Row],[Sous  Item]],'Suivi  Détaillé'!C:D,2,0),"")</f>
        <v>1</v>
      </c>
      <c r="E147" s="108">
        <f>IFERROR(100%-TableauFraisExploitation814[[#This Row],[Atteind]],"")</f>
        <v>0</v>
      </c>
      <c r="M147" s="2"/>
      <c r="Q147" s="451"/>
      <c r="AC147" s="202"/>
    </row>
    <row r="148" spans="1:29" s="11" customFormat="1" ht="15.95" hidden="1" customHeight="1">
      <c r="A148" s="75"/>
      <c r="C148" s="107" t="str">
        <f>'Suivi  Détaillé'!C78</f>
        <v>Temps d'attente</v>
      </c>
      <c r="D148" s="108">
        <f>IFERROR(VLOOKUP(TableauFraisExploitation814[[#This Row],[Sous  Item]],'Suivi  Détaillé'!C:D,2,0),"")</f>
        <v>1</v>
      </c>
      <c r="E148" s="108">
        <f>IFERROR(100%-TableauFraisExploitation814[[#This Row],[Atteind]],"")</f>
        <v>0</v>
      </c>
      <c r="M148" s="2"/>
      <c r="Q148" s="451"/>
      <c r="AC148" s="202"/>
    </row>
    <row r="149" spans="1:29" s="11" customFormat="1" ht="15.95" hidden="1" customHeight="1">
      <c r="A149" s="75"/>
      <c r="C149" s="107" t="str">
        <f>'Suivi  Détaillé'!C79</f>
        <v>Gestion de la mise en attente</v>
      </c>
      <c r="D149" s="108">
        <f>IFERROR(VLOOKUP(TableauFraisExploitation814[[#This Row],[Sous  Item]],'Suivi  Détaillé'!C:D,2,0),"")</f>
        <v>1</v>
      </c>
      <c r="E149" s="108">
        <f>IFERROR(100%-TableauFraisExploitation814[[#This Row],[Atteind]],"")</f>
        <v>0</v>
      </c>
      <c r="M149" s="2"/>
      <c r="Q149" s="451"/>
      <c r="AC149" s="202"/>
    </row>
    <row r="150" spans="1:29" s="11" customFormat="1" ht="15.95" hidden="1" customHeight="1">
      <c r="A150" s="75"/>
      <c r="C150" s="107" t="str">
        <f>'Suivi  Détaillé'!C80</f>
        <v>Reprise définitive de la communication</v>
      </c>
      <c r="D150" s="108">
        <f>IFERROR(VLOOKUP(TableauFraisExploitation814[[#This Row],[Sous  Item]],'Suivi  Détaillé'!C:D,2,0),"")</f>
        <v>1</v>
      </c>
      <c r="E150" s="108">
        <f>IFERROR(100%-TableauFraisExploitation814[[#This Row],[Atteind]],"")</f>
        <v>0</v>
      </c>
      <c r="M150" s="2"/>
      <c r="Q150" s="451"/>
      <c r="AC150" s="202"/>
    </row>
    <row r="151" spans="1:29" s="11" customFormat="1" ht="15.95" hidden="1" customHeight="1">
      <c r="A151" s="75"/>
      <c r="C151" s="107" t="str">
        <f>'Suivi  Détaillé'!C81</f>
        <v>Temps d'attente</v>
      </c>
      <c r="D151" s="108">
        <f>IFERROR(VLOOKUP(TableauFraisExploitation814[[#This Row],[Sous  Item]],'Suivi  Détaillé'!C:D,2,0),"")</f>
        <v>1</v>
      </c>
      <c r="E151" s="108">
        <f>IFERROR(100%-TableauFraisExploitation814[[#This Row],[Atteind]],"")</f>
        <v>0</v>
      </c>
      <c r="M151" s="2"/>
      <c r="Q151" s="451"/>
      <c r="AC151" s="202"/>
    </row>
    <row r="152" spans="1:29" s="11" customFormat="1" ht="15.95" hidden="1" customHeight="1">
      <c r="A152" s="75"/>
      <c r="C152" s="107">
        <f>'Suivi  Détaillé'!C82</f>
        <v>0</v>
      </c>
      <c r="D152" s="108" t="str">
        <f>IFERROR(VLOOKUP(TableauFraisExploitation814[[#This Row],[Sous  Item]],'Suivi  Détaillé'!C:D,2,0),"")</f>
        <v/>
      </c>
      <c r="E152" s="108" t="str">
        <f>IFERROR(100%-TableauFraisExploitation814[[#This Row],[Atteind]],"")</f>
        <v/>
      </c>
      <c r="M152" s="2"/>
      <c r="Q152" s="451"/>
      <c r="AC152" s="202"/>
    </row>
    <row r="153" spans="1:29" s="11" customFormat="1" ht="15.95" hidden="1" customHeight="1">
      <c r="A153" s="75"/>
      <c r="C153" s="107">
        <f>'Suivi  Détaillé'!C83</f>
        <v>0</v>
      </c>
      <c r="D153" s="108" t="str">
        <f>IFERROR(VLOOKUP(TableauFraisExploitation814[[#This Row],[Sous  Item]],'Suivi  Détaillé'!C:D,2,0),"")</f>
        <v/>
      </c>
      <c r="E153" s="108" t="str">
        <f>IFERROR(100%-TableauFraisExploitation814[[#This Row],[Atteind]],"")</f>
        <v/>
      </c>
      <c r="M153" s="2"/>
      <c r="Q153" s="451"/>
      <c r="AC153" s="202"/>
    </row>
    <row r="154" spans="1:29" s="11" customFormat="1" ht="15.95" hidden="1" customHeight="1">
      <c r="A154" s="75"/>
      <c r="C154" s="107">
        <f>'Suivi  Détaillé'!C84</f>
        <v>0</v>
      </c>
      <c r="D154" s="108" t="str">
        <f>IFERROR(VLOOKUP(TableauFraisExploitation814[[#This Row],[Sous  Item]],'Suivi  Détaillé'!C:D,2,0),"")</f>
        <v/>
      </c>
      <c r="E154" s="108" t="str">
        <f>IFERROR(100%-TableauFraisExploitation814[[#This Row],[Atteind]],"")</f>
        <v/>
      </c>
      <c r="M154" s="2"/>
      <c r="Q154" s="451"/>
      <c r="AC154" s="202"/>
    </row>
    <row r="155" spans="1:29" s="11" customFormat="1" ht="15.95" hidden="1" customHeight="1">
      <c r="A155" s="75"/>
      <c r="C155" s="107">
        <f>'Suivi  Détaillé'!C85</f>
        <v>0</v>
      </c>
      <c r="D155" s="108" t="str">
        <f>IFERROR(VLOOKUP(TableauFraisExploitation814[[#This Row],[Sous  Item]],'Suivi  Détaillé'!C:D,2,0),"")</f>
        <v/>
      </c>
      <c r="E155" s="108" t="str">
        <f>IFERROR(100%-TableauFraisExploitation814[[#This Row],[Atteind]],"")</f>
        <v/>
      </c>
      <c r="M155" s="2"/>
      <c r="Q155" s="451"/>
      <c r="AC155" s="202"/>
    </row>
    <row r="156" spans="1:29" s="11" customFormat="1" ht="15.95" hidden="1" customHeight="1">
      <c r="A156" s="75"/>
      <c r="C156" s="107">
        <f>'Suivi  Détaillé'!C86</f>
        <v>0</v>
      </c>
      <c r="D156" s="108" t="str">
        <f>IFERROR(VLOOKUP(TableauFraisExploitation814[[#This Row],[Sous  Item]],'Suivi  Détaillé'!C:D,2,0),"")</f>
        <v/>
      </c>
      <c r="E156" s="108" t="str">
        <f>IFERROR(100%-TableauFraisExploitation814[[#This Row],[Atteind]],"")</f>
        <v/>
      </c>
      <c r="M156" s="2"/>
      <c r="Q156" s="451"/>
      <c r="AC156" s="202"/>
    </row>
    <row r="157" spans="1:29" s="11" customFormat="1" ht="15.95" hidden="1" customHeight="1">
      <c r="A157" s="75"/>
      <c r="C157" s="107">
        <f>'Suivi  Détaillé'!C87</f>
        <v>0</v>
      </c>
      <c r="D157" s="108" t="str">
        <f>IFERROR(VLOOKUP(TableauFraisExploitation814[[#This Row],[Sous  Item]],'Suivi  Détaillé'!C:D,2,0),"")</f>
        <v/>
      </c>
      <c r="E157" s="108" t="str">
        <f>IFERROR(100%-TableauFraisExploitation814[[#This Row],[Atteind]],"")</f>
        <v/>
      </c>
      <c r="M157" s="2"/>
      <c r="Q157" s="451"/>
      <c r="AC157" s="202"/>
    </row>
    <row r="158" spans="1:29" s="11" customFormat="1" ht="15.95" customHeight="1">
      <c r="A158" s="75"/>
      <c r="C158" s="107" t="str">
        <f>'Suivi  Détaillé'!C90</f>
        <v>Personnalisation</v>
      </c>
      <c r="D158" s="108">
        <f>IFERROR(VLOOKUP(TableauFraisExploitation814[[#This Row],[Sous  Item]],'Suivi  Détaillé'!C:D,2,0),"")</f>
        <v>1</v>
      </c>
      <c r="E158" s="108">
        <f>IFERROR(100%-TableauFraisExploitation814[[#This Row],[Atteind]],"")</f>
        <v>0</v>
      </c>
      <c r="M158" s="2"/>
      <c r="Q158" s="451"/>
      <c r="AC158" s="202"/>
    </row>
    <row r="159" spans="1:29" s="11" customFormat="1" ht="15.95" customHeight="1">
      <c r="A159" s="75"/>
      <c r="C159" s="107" t="str">
        <f>'Suivi  Détaillé'!C91</f>
        <v>Expression orale</v>
      </c>
      <c r="D159" s="108">
        <f>IFERROR(VLOOKUP(TableauFraisExploitation814[[#This Row],[Sous  Item]],'Suivi  Détaillé'!C:D,2,0),"")</f>
        <v>1</v>
      </c>
      <c r="E159" s="108">
        <f>IFERROR(100%-TableauFraisExploitation814[[#This Row],[Atteind]],"")</f>
        <v>0</v>
      </c>
      <c r="M159" s="2"/>
      <c r="Q159" s="451"/>
      <c r="AC159" s="202"/>
    </row>
    <row r="160" spans="1:29" s="11" customFormat="1" ht="15">
      <c r="A160" s="75"/>
      <c r="C160" s="107" t="str">
        <f>'Suivi  Détaillé'!C92</f>
        <v>Convivialité, ton</v>
      </c>
      <c r="D160" s="108">
        <f>IFERROR(VLOOKUP(TableauFraisExploitation814[[#This Row],[Sous  Item]],'Suivi  Détaillé'!C:D,2,0),"")</f>
        <v>1</v>
      </c>
      <c r="E160" s="108">
        <f>IFERROR(100%-TableauFraisExploitation814[[#This Row],[Atteind]],"")</f>
        <v>0</v>
      </c>
      <c r="M160" s="2"/>
      <c r="Q160" s="451"/>
      <c r="AC160" s="202"/>
    </row>
    <row r="161" spans="1:29" s="11" customFormat="1" ht="15">
      <c r="A161" s="75"/>
      <c r="C161" s="107" t="str">
        <f>'Suivi  Détaillé'!C93</f>
        <v>Rythme</v>
      </c>
      <c r="D161" s="108">
        <f>IFERROR(VLOOKUP(TableauFraisExploitation814[[#This Row],[Sous  Item]],'Suivi  Détaillé'!C:D,2,0),"")</f>
        <v>1</v>
      </c>
      <c r="E161" s="108">
        <f>IFERROR(100%-TableauFraisExploitation814[[#This Row],[Atteind]],"")</f>
        <v>0</v>
      </c>
      <c r="M161" s="2"/>
      <c r="Q161" s="451"/>
      <c r="AC161" s="202"/>
    </row>
    <row r="162" spans="1:29" s="11" customFormat="1" ht="15">
      <c r="A162" s="75"/>
      <c r="C162" s="107" t="str">
        <f>'Suivi  Détaillé'!C94</f>
        <v>Écoute active / Empathie</v>
      </c>
      <c r="D162" s="108">
        <f>IFERROR(VLOOKUP(TableauFraisExploitation814[[#This Row],[Sous  Item]],'Suivi  Détaillé'!C:D,2,0),"")</f>
        <v>1</v>
      </c>
      <c r="E162" s="108">
        <f>IFERROR(100%-TableauFraisExploitation814[[#This Row],[Atteind]],"")</f>
        <v>0</v>
      </c>
      <c r="M162" s="2"/>
      <c r="Q162" s="451"/>
      <c r="AC162" s="202"/>
    </row>
    <row r="163" spans="1:29" s="11" customFormat="1" ht="15">
      <c r="A163" s="75"/>
      <c r="C163" s="107" t="str">
        <f>'Suivi  Détaillé'!C95</f>
        <v>Directivité / Gestion de l'entretien</v>
      </c>
      <c r="D163" s="108">
        <f>IFERROR(VLOOKUP(TableauFraisExploitation814[[#This Row],[Sous  Item]],'Suivi  Détaillé'!C:D,2,0),"")</f>
        <v>1</v>
      </c>
      <c r="E163" s="108">
        <f>IFERROR(100%-TableauFraisExploitation814[[#This Row],[Atteind]],"")</f>
        <v>0</v>
      </c>
      <c r="M163" s="2"/>
      <c r="Q163" s="451"/>
      <c r="AC163" s="202"/>
    </row>
    <row r="164" spans="1:29" s="11" customFormat="1" ht="15">
      <c r="A164" s="75"/>
      <c r="C164" s="107" t="str">
        <f>'Suivi  Détaillé'!C96</f>
        <v>Pro activité &amp; valorisation</v>
      </c>
      <c r="D164" s="108">
        <f>IFERROR(VLOOKUP(TableauFraisExploitation814[[#This Row],[Sous  Item]],'Suivi  Détaillé'!C:D,2,0),"")</f>
        <v>1</v>
      </c>
      <c r="E164" s="108">
        <f>IFERROR(100%-TableauFraisExploitation814[[#This Row],[Atteind]],"")</f>
        <v>0</v>
      </c>
      <c r="M164" s="2"/>
      <c r="Q164" s="451"/>
      <c r="AC164" s="202"/>
    </row>
    <row r="165" spans="1:29" s="11" customFormat="1" ht="24">
      <c r="A165" s="75"/>
      <c r="C165" s="107" t="str">
        <f>'Suivi  Détaillé'!C97</f>
        <v>Capital confiance / Qualité relationnelle et bonne gestion de conflit</v>
      </c>
      <c r="D165" s="108">
        <f>IFERROR(VLOOKUP(TableauFraisExploitation814[[#This Row],[Sous  Item]],'Suivi  Détaillé'!C:D,2,0),"")</f>
        <v>1</v>
      </c>
      <c r="E165" s="108">
        <f>IFERROR(100%-TableauFraisExploitation814[[#This Row],[Atteind]],"")</f>
        <v>0</v>
      </c>
      <c r="M165" s="2"/>
      <c r="Q165" s="451"/>
      <c r="AC165" s="202"/>
    </row>
    <row r="166" spans="1:29" s="11" customFormat="1" ht="15" hidden="1">
      <c r="A166" s="75"/>
      <c r="C166" s="107"/>
      <c r="D166" s="108" t="str">
        <f>IFERROR(VLOOKUP(TableauFraisExploitation814[[#This Row],[Sous  Item]],'Suivi  Détaillé'!C:D,2,0),"")</f>
        <v/>
      </c>
      <c r="E166" s="108" t="str">
        <f>IFERROR(100%-TableauFraisExploitation814[[#This Row],[Atteind]],"")</f>
        <v/>
      </c>
      <c r="M166" s="2"/>
      <c r="Q166" s="451"/>
      <c r="AC166" s="202"/>
    </row>
    <row r="167" spans="1:29" s="11" customFormat="1" ht="15" hidden="1">
      <c r="A167" s="75"/>
      <c r="C167" s="107"/>
      <c r="D167" s="108" t="str">
        <f>IFERROR(VLOOKUP(TableauFraisExploitation814[[#This Row],[Sous  Item]],'Suivi  Détaillé'!C:D,2,0),"")</f>
        <v/>
      </c>
      <c r="E167" s="108" t="str">
        <f>IFERROR(100%-TableauFraisExploitation814[[#This Row],[Atteind]],"")</f>
        <v/>
      </c>
      <c r="M167" s="2"/>
      <c r="Q167" s="451"/>
      <c r="AC167" s="202"/>
    </row>
    <row r="168" spans="1:29" s="11" customFormat="1" ht="15" hidden="1">
      <c r="A168" s="75"/>
      <c r="C168" s="107">
        <f>'Suivi  Détaillé'!C100</f>
        <v>0</v>
      </c>
      <c r="D168" s="108" t="str">
        <f>IFERROR(VLOOKUP(TableauFraisExploitation814[[#This Row],[Sous  Item]],'Suivi  Détaillé'!C:D,2,0),"")</f>
        <v/>
      </c>
      <c r="E168" s="108" t="str">
        <f>IFERROR(100%-TableauFraisExploitation814[[#This Row],[Atteind]],"")</f>
        <v/>
      </c>
      <c r="M168" s="2"/>
      <c r="Q168" s="451"/>
      <c r="AC168" s="202"/>
    </row>
    <row r="169" spans="1:29" s="11" customFormat="1" ht="15" hidden="1">
      <c r="A169" s="75"/>
      <c r="C169" s="107">
        <f>'Suivi  Détaillé'!C101</f>
        <v>0</v>
      </c>
      <c r="D169" s="108" t="str">
        <f>IFERROR(VLOOKUP(TableauFraisExploitation814[[#This Row],[Sous  Item]],'Suivi  Détaillé'!C:D,2,0),"")</f>
        <v/>
      </c>
      <c r="E169" s="108" t="str">
        <f>IFERROR(100%-TableauFraisExploitation814[[#This Row],[Atteind]],"")</f>
        <v/>
      </c>
      <c r="M169" s="2"/>
      <c r="Q169" s="451"/>
      <c r="AC169" s="202"/>
    </row>
    <row r="170" spans="1:29" s="11" customFormat="1" ht="15" hidden="1">
      <c r="A170" s="75"/>
      <c r="C170" s="107">
        <f>'Suivi  Détaillé'!C102</f>
        <v>0</v>
      </c>
      <c r="D170" s="108" t="str">
        <f>IFERROR(VLOOKUP(TableauFraisExploitation814[[#This Row],[Sous  Item]],'Suivi  Détaillé'!C:D,2,0),"")</f>
        <v/>
      </c>
      <c r="E170" s="108" t="str">
        <f>IFERROR(100%-TableauFraisExploitation814[[#This Row],[Atteind]],"")</f>
        <v/>
      </c>
      <c r="M170" s="2"/>
      <c r="Q170" s="451"/>
      <c r="AC170" s="202"/>
    </row>
    <row r="171" spans="1:29" s="11" customFormat="1" ht="15" hidden="1">
      <c r="A171" s="75"/>
      <c r="C171" s="107">
        <f>'Suivi  Détaillé'!C103</f>
        <v>0</v>
      </c>
      <c r="D171" s="108" t="str">
        <f>IFERROR(VLOOKUP(TableauFraisExploitation814[[#This Row],[Sous  Item]],'Suivi  Détaillé'!C:D,2,0),"")</f>
        <v/>
      </c>
      <c r="E171" s="108" t="str">
        <f>IFERROR(100%-TableauFraisExploitation814[[#This Row],[Atteind]],"")</f>
        <v/>
      </c>
      <c r="Q171" s="451"/>
      <c r="S171" s="119"/>
      <c r="AC171" s="202"/>
    </row>
    <row r="172" spans="1:29" s="11" customFormat="1" ht="15" hidden="1">
      <c r="A172" s="75"/>
      <c r="C172" s="107">
        <f>'Suivi  Détaillé'!C104</f>
        <v>0</v>
      </c>
      <c r="D172" s="108" t="str">
        <f>IFERROR(VLOOKUP(TableauFraisExploitation814[[#This Row],[Sous  Item]],'Suivi  Détaillé'!C:D,2,0),"")</f>
        <v/>
      </c>
      <c r="E172" s="108" t="str">
        <f>IFERROR(100%-TableauFraisExploitation814[[#This Row],[Atteind]],"")</f>
        <v/>
      </c>
      <c r="Q172" s="451"/>
      <c r="S172" s="119"/>
      <c r="AC172" s="202"/>
    </row>
    <row r="173" spans="1:29" s="11" customFormat="1" ht="15.95" hidden="1" customHeight="1">
      <c r="A173" s="75"/>
      <c r="C173" s="107"/>
      <c r="D173" s="108" t="str">
        <f>IFERROR(VLOOKUP(TableauFraisExploitation814[[#This Row],[Sous  Item]],'Suivi  Détaillé'!C:D,2,0),"")</f>
        <v/>
      </c>
      <c r="E173" s="108" t="str">
        <f>IFERROR(100%-TableauFraisExploitation814[[#This Row],[Atteind]],"")</f>
        <v/>
      </c>
      <c r="Q173" s="451"/>
      <c r="S173" s="119"/>
      <c r="AC173" s="202"/>
    </row>
    <row r="174" spans="1:29" s="11" customFormat="1" ht="15.95" hidden="1" customHeight="1">
      <c r="A174" s="75"/>
      <c r="C174" s="107"/>
      <c r="D174" s="108" t="str">
        <f>IFERROR(VLOOKUP(TableauFraisExploitation814[[#This Row],[Sous  Item]],'Suivi  Détaillé'!C:D,2,0),"")</f>
        <v/>
      </c>
      <c r="E174" s="108" t="str">
        <f>IFERROR(100%-TableauFraisExploitation814[[#This Row],[Atteind]],"")</f>
        <v/>
      </c>
      <c r="Q174" s="451"/>
      <c r="S174" s="119"/>
      <c r="AC174" s="202"/>
    </row>
    <row r="175" spans="1:29" s="11" customFormat="1" ht="15.95" hidden="1" customHeight="1">
      <c r="A175" s="75"/>
      <c r="C175" s="107"/>
      <c r="D175" s="108" t="str">
        <f>IFERROR(VLOOKUP(TableauFraisExploitation814[[#This Row],[Sous  Item]],'Suivi  Détaillé'!C:D,2,0),"")</f>
        <v/>
      </c>
      <c r="E175" s="108" t="str">
        <f>IFERROR(100%-TableauFraisExploitation814[[#This Row],[Atteind]],"")</f>
        <v/>
      </c>
      <c r="Q175" s="451"/>
      <c r="S175" s="119"/>
      <c r="AC175" s="202"/>
    </row>
    <row r="176" spans="1:29" s="11" customFormat="1" ht="15.95" hidden="1" customHeight="1">
      <c r="A176" s="75"/>
      <c r="C176" s="107"/>
      <c r="D176" s="108" t="str">
        <f>IFERROR(VLOOKUP(TableauFraisExploitation814[[#This Row],[Sous  Item]],'Suivi  Détaillé'!C:D,2,0),"")</f>
        <v/>
      </c>
      <c r="E176" s="108" t="str">
        <f>IFERROR(100%-TableauFraisExploitation814[[#This Row],[Atteind]],"")</f>
        <v/>
      </c>
      <c r="Q176" s="451"/>
      <c r="S176" s="119"/>
      <c r="AC176" s="202"/>
    </row>
    <row r="177" spans="1:29" s="11" customFormat="1" ht="15.95" hidden="1" customHeight="1">
      <c r="A177" s="75"/>
      <c r="C177" s="107"/>
      <c r="D177" s="108" t="str">
        <f>IFERROR(VLOOKUP(TableauFraisExploitation814[[#This Row],[Sous  Item]],'Suivi  Détaillé'!C:D,2,0),"")</f>
        <v/>
      </c>
      <c r="E177" s="108" t="str">
        <f>IFERROR(100%-TableauFraisExploitation814[[#This Row],[Atteind]],"")</f>
        <v/>
      </c>
      <c r="Q177" s="451"/>
      <c r="S177" s="119"/>
      <c r="AC177" s="202"/>
    </row>
    <row r="178" spans="1:29" s="11" customFormat="1" ht="15.95" hidden="1" customHeight="1">
      <c r="A178" s="75"/>
      <c r="C178" s="107"/>
      <c r="D178" s="108" t="str">
        <f>IFERROR(VLOOKUP(TableauFraisExploitation814[[#This Row],[Sous  Item]],'Suivi  Détaillé'!C:D,2,0),"")</f>
        <v/>
      </c>
      <c r="E178" s="108" t="str">
        <f>IFERROR(100%-TableauFraisExploitation814[[#This Row],[Atteind]],"")</f>
        <v/>
      </c>
      <c r="Q178" s="451"/>
      <c r="S178" s="119"/>
      <c r="AC178" s="202"/>
    </row>
    <row r="179" spans="1:29" s="11" customFormat="1" ht="15" hidden="1">
      <c r="A179" s="75"/>
      <c r="C179" s="107"/>
      <c r="D179" s="108" t="str">
        <f>IFERROR(VLOOKUP(TableauFraisExploitation814[[#This Row],[Sous  Item]],'Suivi  Détaillé'!C:D,2,0),"")</f>
        <v/>
      </c>
      <c r="E179" s="108" t="str">
        <f>IFERROR(100%-TableauFraisExploitation814[[#This Row],[Atteind]],"")</f>
        <v/>
      </c>
      <c r="Q179" s="451"/>
      <c r="S179" s="119"/>
      <c r="AC179" s="202"/>
    </row>
    <row r="180" spans="1:29" s="11" customFormat="1" ht="15" hidden="1">
      <c r="A180" s="75"/>
      <c r="C180" s="107"/>
      <c r="D180" s="108" t="str">
        <f>IFERROR(VLOOKUP(TableauFraisExploitation814[[#This Row],[Sous  Item]],'Suivi  Détaillé'!C:D,2,0),"")</f>
        <v/>
      </c>
      <c r="E180" s="108" t="str">
        <f>IFERROR(100%-TableauFraisExploitation814[[#This Row],[Atteind]],"")</f>
        <v/>
      </c>
      <c r="Q180" s="451"/>
      <c r="S180" s="119"/>
      <c r="AC180" s="202"/>
    </row>
    <row r="181" spans="1:29" s="11" customFormat="1" ht="15" hidden="1">
      <c r="A181" s="75"/>
      <c r="C181" s="107"/>
      <c r="D181" s="108" t="str">
        <f>IFERROR(VLOOKUP(TableauFraisExploitation814[[#This Row],[Sous  Item]],'Suivi  Détaillé'!C:D,2,0),"")</f>
        <v/>
      </c>
      <c r="E181" s="108" t="str">
        <f>IFERROR(100%-TableauFraisExploitation814[[#This Row],[Atteind]],"")</f>
        <v/>
      </c>
      <c r="Q181" s="451"/>
      <c r="S181" s="119"/>
      <c r="AC181" s="202"/>
    </row>
    <row r="182" spans="1:29" s="11" customFormat="1" ht="15" hidden="1">
      <c r="A182" s="75"/>
      <c r="C182" s="107"/>
      <c r="D182" s="108" t="str">
        <f>IFERROR(VLOOKUP(TableauFraisExploitation814[[#This Row],[Sous  Item]],'Suivi  Détaillé'!C:D,2,0),"")</f>
        <v/>
      </c>
      <c r="E182" s="108" t="str">
        <f>IFERROR(100%-TableauFraisExploitation814[[#This Row],[Atteind]],"")</f>
        <v/>
      </c>
      <c r="Q182" s="451"/>
      <c r="S182" s="119"/>
      <c r="AC182" s="202"/>
    </row>
    <row r="183" spans="1:29" s="11" customFormat="1" ht="15" hidden="1">
      <c r="A183" s="75"/>
      <c r="C183" s="107"/>
      <c r="D183" s="108" t="str">
        <f>IFERROR(VLOOKUP(TableauFraisExploitation814[[#This Row],[Sous  Item]],'Suivi  Détaillé'!C:D,2,0),"")</f>
        <v/>
      </c>
      <c r="E183" s="108" t="str">
        <f>IFERROR(100%-TableauFraisExploitation814[[#This Row],[Atteind]],"")</f>
        <v/>
      </c>
      <c r="Q183" s="451"/>
      <c r="S183" s="119"/>
      <c r="AC183" s="202"/>
    </row>
    <row r="184" spans="1:29" s="11" customFormat="1" ht="15" hidden="1">
      <c r="A184" s="75"/>
      <c r="C184" s="107">
        <f>'Suivi  Détaillé'!C118</f>
        <v>0</v>
      </c>
      <c r="D184" s="108" t="str">
        <f>IFERROR(VLOOKUP(TableauFraisExploitation814[[#This Row],[Sous  Item]],'Suivi  Détaillé'!C:D,2,0),"")</f>
        <v/>
      </c>
      <c r="E184" s="108" t="str">
        <f>IFERROR(100%-TableauFraisExploitation814[[#This Row],[Atteind]],"")</f>
        <v/>
      </c>
      <c r="Q184" s="451"/>
      <c r="S184" s="119"/>
      <c r="AC184" s="202"/>
    </row>
    <row r="185" spans="1:29" s="11" customFormat="1" ht="15" hidden="1">
      <c r="A185" s="75"/>
      <c r="C185" s="107">
        <f>'Suivi  Détaillé'!C119</f>
        <v>0</v>
      </c>
      <c r="D185" s="108" t="str">
        <f>IFERROR(VLOOKUP(TableauFraisExploitation814[[#This Row],[Sous  Item]],'Suivi  Détaillé'!C:D,2,0),"")</f>
        <v/>
      </c>
      <c r="E185" s="108" t="str">
        <f>IFERROR(100%-TableauFraisExploitation814[[#This Row],[Atteind]],"")</f>
        <v/>
      </c>
      <c r="Q185" s="451"/>
      <c r="S185" s="119"/>
      <c r="AC185" s="202"/>
    </row>
    <row r="186" spans="1:29" s="11" customFormat="1" ht="15" hidden="1">
      <c r="A186" s="75"/>
      <c r="C186" s="107">
        <f>'Suivi  Détaillé'!C120</f>
        <v>0</v>
      </c>
      <c r="D186" s="108" t="str">
        <f>IFERROR(VLOOKUP(TableauFraisExploitation814[[#This Row],[Sous  Item]],'Suivi  Détaillé'!C:D,2,0),"")</f>
        <v/>
      </c>
      <c r="E186" s="108" t="str">
        <f>IFERROR(100%-TableauFraisExploitation814[[#This Row],[Atteind]],"")</f>
        <v/>
      </c>
      <c r="Q186" s="451"/>
      <c r="S186" s="119"/>
      <c r="AC186" s="202"/>
    </row>
    <row r="187" spans="1:29" s="11" customFormat="1" ht="15" hidden="1">
      <c r="A187" s="75"/>
      <c r="C187" s="107">
        <f>'Suivi  Détaillé'!C121</f>
        <v>0</v>
      </c>
      <c r="D187" s="108" t="str">
        <f>IFERROR(VLOOKUP(TableauFraisExploitation814[[#This Row],[Sous  Item]],'Suivi  Détaillé'!C:D,2,0),"")</f>
        <v/>
      </c>
      <c r="E187" s="108" t="str">
        <f>IFERROR(100%-TableauFraisExploitation814[[#This Row],[Atteind]],"")</f>
        <v/>
      </c>
      <c r="Q187" s="451"/>
      <c r="S187" s="119"/>
      <c r="AC187" s="202"/>
    </row>
    <row r="188" spans="1:29" s="11" customFormat="1" ht="15" hidden="1">
      <c r="A188" s="75"/>
      <c r="C188" s="107"/>
      <c r="D188" s="108" t="str">
        <f>IFERROR(VLOOKUP(TableauFraisExploitation814[[#This Row],[Sous  Item]],'Suivi  Détaillé'!C:D,2,0),"")</f>
        <v/>
      </c>
      <c r="E188" s="108" t="str">
        <f>IFERROR(100%-TableauFraisExploitation814[[#This Row],[Atteind]],"")</f>
        <v/>
      </c>
      <c r="Q188" s="451"/>
      <c r="S188" s="119"/>
      <c r="AC188" s="202"/>
    </row>
    <row r="189" spans="1:29" s="11" customFormat="1" ht="15" hidden="1">
      <c r="A189" s="75"/>
      <c r="C189" s="107"/>
      <c r="D189" s="108" t="str">
        <f>IFERROR(VLOOKUP(TableauFraisExploitation814[[#This Row],[Sous  Item]],'Suivi  Détaillé'!C:D,2,0),"")</f>
        <v/>
      </c>
      <c r="E189" s="108" t="str">
        <f>IFERROR(100%-TableauFraisExploitation814[[#This Row],[Atteind]],"")</f>
        <v/>
      </c>
      <c r="Q189" s="451"/>
      <c r="S189" s="119"/>
      <c r="AC189" s="202"/>
    </row>
    <row r="190" spans="1:29" s="11" customFormat="1" ht="15" hidden="1">
      <c r="A190" s="75"/>
      <c r="C190" s="107">
        <f>'Suivi  Détaillé'!C126</f>
        <v>0</v>
      </c>
      <c r="D190" s="108" t="str">
        <f>IFERROR(VLOOKUP(TableauFraisExploitation814[[#This Row],[Sous  Item]],'Suivi  Détaillé'!C:D,2,0),"")</f>
        <v/>
      </c>
      <c r="E190" s="108" t="str">
        <f>IFERROR(100%-TableauFraisExploitation814[[#This Row],[Atteind]],"")</f>
        <v/>
      </c>
      <c r="Q190" s="451"/>
      <c r="S190" s="119"/>
      <c r="AC190" s="202"/>
    </row>
    <row r="191" spans="1:29" s="11" customFormat="1" ht="15" hidden="1">
      <c r="A191" s="75"/>
      <c r="C191" s="107">
        <f>'Suivi  Détaillé'!C127</f>
        <v>0</v>
      </c>
      <c r="D191" s="108" t="str">
        <f>IFERROR(VLOOKUP(TableauFraisExploitation814[[#This Row],[Sous  Item]],'Suivi  Détaillé'!C:D,2,0),"")</f>
        <v/>
      </c>
      <c r="E191" s="108" t="str">
        <f>IFERROR(100%-TableauFraisExploitation814[[#This Row],[Atteind]],"")</f>
        <v/>
      </c>
      <c r="Q191" s="451"/>
      <c r="S191" s="119"/>
      <c r="AC191" s="202"/>
    </row>
    <row r="192" spans="1:29" s="11" customFormat="1" ht="15" hidden="1">
      <c r="A192" s="75"/>
      <c r="C192" s="107">
        <f>'Suivi  Détaillé'!C128</f>
        <v>0</v>
      </c>
      <c r="D192" s="108" t="str">
        <f>IFERROR(VLOOKUP(TableauFraisExploitation814[[#This Row],[Sous  Item]],'Suivi  Détaillé'!C:D,2,0),"")</f>
        <v/>
      </c>
      <c r="E192" s="108" t="str">
        <f>IFERROR(100%-TableauFraisExploitation814[[#This Row],[Atteind]],"")</f>
        <v/>
      </c>
      <c r="Q192" s="451"/>
      <c r="S192" s="119"/>
      <c r="AC192" s="202"/>
    </row>
    <row r="193" spans="1:29" s="11" customFormat="1" ht="15" hidden="1">
      <c r="A193" s="75"/>
      <c r="C193" s="107">
        <f>'Suivi  Détaillé'!C129</f>
        <v>0</v>
      </c>
      <c r="D193" s="108" t="str">
        <f>IFERROR(VLOOKUP(TableauFraisExploitation814[[#This Row],[Sous  Item]],'Suivi  Détaillé'!C:D,2,0),"")</f>
        <v/>
      </c>
      <c r="E193" s="108" t="str">
        <f>IFERROR(100%-TableauFraisExploitation814[[#This Row],[Atteind]],"")</f>
        <v/>
      </c>
      <c r="Q193" s="451"/>
      <c r="S193" s="119"/>
      <c r="AC193" s="202"/>
    </row>
    <row r="194" spans="1:29" s="11" customFormat="1" ht="15" hidden="1">
      <c r="A194" s="75"/>
      <c r="C194" s="107">
        <f>'Suivi  Détaillé'!C130</f>
        <v>0</v>
      </c>
      <c r="D194" s="108" t="str">
        <f>IFERROR(VLOOKUP(TableauFraisExploitation814[[#This Row],[Sous  Item]],'Suivi  Détaillé'!C:D,2,0),"")</f>
        <v/>
      </c>
      <c r="E194" s="108" t="str">
        <f>IFERROR(100%-TableauFraisExploitation814[[#This Row],[Atteind]],"")</f>
        <v/>
      </c>
      <c r="Q194" s="451"/>
      <c r="S194" s="119"/>
      <c r="AC194" s="202"/>
    </row>
    <row r="195" spans="1:29" s="11" customFormat="1" ht="15" hidden="1">
      <c r="A195" s="75"/>
      <c r="C195" s="107">
        <f>'Suivi  Détaillé'!C131</f>
        <v>0</v>
      </c>
      <c r="D195" s="108" t="str">
        <f>IFERROR(VLOOKUP(TableauFraisExploitation814[[#This Row],[Sous  Item]],'Suivi  Détaillé'!C:D,2,0),"")</f>
        <v/>
      </c>
      <c r="E195" s="108" t="str">
        <f>IFERROR(100%-TableauFraisExploitation814[[#This Row],[Atteind]],"")</f>
        <v/>
      </c>
      <c r="Q195" s="451"/>
      <c r="S195" s="119"/>
      <c r="AC195" s="202"/>
    </row>
    <row r="196" spans="1:29" s="11" customFormat="1" ht="15" hidden="1">
      <c r="A196" s="75"/>
      <c r="C196" s="107">
        <f>'Suivi  Détaillé'!C132</f>
        <v>0</v>
      </c>
      <c r="D196" s="108" t="str">
        <f>IFERROR(VLOOKUP(TableauFraisExploitation814[[#This Row],[Sous  Item]],'Suivi  Détaillé'!C:D,2,0),"")</f>
        <v/>
      </c>
      <c r="E196" s="108" t="str">
        <f>IFERROR(100%-TableauFraisExploitation814[[#This Row],[Atteind]],"")</f>
        <v/>
      </c>
      <c r="Q196" s="451"/>
      <c r="S196" s="119"/>
      <c r="AC196" s="202"/>
    </row>
    <row r="197" spans="1:29" s="11" customFormat="1" ht="15" hidden="1">
      <c r="A197" s="75"/>
      <c r="C197" s="107">
        <f>'Suivi  Détaillé'!C133</f>
        <v>0</v>
      </c>
      <c r="D197" s="108" t="str">
        <f>IFERROR(VLOOKUP(TableauFraisExploitation814[[#This Row],[Sous  Item]],'Suivi  Détaillé'!C:D,2,0),"")</f>
        <v/>
      </c>
      <c r="E197" s="108" t="str">
        <f>IFERROR(100%-TableauFraisExploitation814[[#This Row],[Atteind]],"")</f>
        <v/>
      </c>
      <c r="Q197" s="451"/>
      <c r="S197" s="119"/>
      <c r="AC197" s="202"/>
    </row>
    <row r="198" spans="1:29" s="11" customFormat="1" ht="15" hidden="1">
      <c r="A198" s="75"/>
      <c r="C198" s="107">
        <f>'Suivi  Détaillé'!C134</f>
        <v>0</v>
      </c>
      <c r="D198" s="108" t="str">
        <f>IFERROR(VLOOKUP(TableauFraisExploitation814[[#This Row],[Sous  Item]],'Suivi  Détaillé'!C:D,2,0),"")</f>
        <v/>
      </c>
      <c r="E198" s="108" t="str">
        <f>IFERROR(100%-TableauFraisExploitation814[[#This Row],[Atteind]],"")</f>
        <v/>
      </c>
      <c r="Q198" s="451"/>
      <c r="S198" s="119"/>
      <c r="AC198" s="202"/>
    </row>
    <row r="199" spans="1:29" s="11" customFormat="1" ht="15" hidden="1">
      <c r="A199" s="75"/>
      <c r="C199" s="107">
        <f>'Suivi  Détaillé'!C135</f>
        <v>0</v>
      </c>
      <c r="D199" s="108" t="str">
        <f>IFERROR(VLOOKUP(TableauFraisExploitation814[[#This Row],[Sous  Item]],'Suivi  Détaillé'!C:D,2,0),"")</f>
        <v/>
      </c>
      <c r="E199" s="108" t="str">
        <f>IFERROR(100%-TableauFraisExploitation814[[#This Row],[Atteind]],"")</f>
        <v/>
      </c>
      <c r="Q199" s="451"/>
      <c r="S199" s="119"/>
      <c r="AC199" s="202"/>
    </row>
    <row r="200" spans="1:29" s="11" customFormat="1" ht="24">
      <c r="A200" s="75"/>
      <c r="C200" s="107" t="str">
        <f>'Suivi  Détaillé'!C107</f>
        <v>Maîtrise des procédures et suivie du dignostic d' assistance</v>
      </c>
      <c r="D200" s="108">
        <f>IFERROR(VLOOKUP(TableauFraisExploitation814[[#This Row],[Sous  Item]],'Suivi  Détaillé'!C:D,2,0),"")</f>
        <v>1</v>
      </c>
      <c r="E200" s="108">
        <f>IFERROR(100%-TableauFraisExploitation814[[#This Row],[Atteind]],"")</f>
        <v>0</v>
      </c>
      <c r="Q200" s="451"/>
      <c r="S200" s="119"/>
      <c r="AC200" s="202"/>
    </row>
    <row r="201" spans="1:29" s="11" customFormat="1" ht="15">
      <c r="A201" s="75"/>
      <c r="C201" s="107" t="str">
        <f>'Suivi  Détaillé'!C108</f>
        <v>Validation de la date et l'heure du RDV</v>
      </c>
      <c r="D201" s="108">
        <f>IFERROR(VLOOKUP(TableauFraisExploitation814[[#This Row],[Sous  Item]],'Suivi  Détaillé'!C:D,2,0),"")</f>
        <v>1</v>
      </c>
      <c r="E201" s="108">
        <f>IFERROR(100%-TableauFraisExploitation814[[#This Row],[Atteind]],"")</f>
        <v>0</v>
      </c>
      <c r="Q201" s="451"/>
      <c r="S201" s="119"/>
      <c r="AC201" s="202"/>
    </row>
    <row r="202" spans="1:29" s="11" customFormat="1" ht="15">
      <c r="A202" s="75"/>
      <c r="C202" s="107" t="str">
        <f>'Suivi  Détaillé'!C109</f>
        <v>Validation de la disponibilité du client</v>
      </c>
      <c r="D202" s="108">
        <f>IFERROR(VLOOKUP(TableauFraisExploitation814[[#This Row],[Sous  Item]],'Suivi  Détaillé'!C:D,2,0),"")</f>
        <v>1</v>
      </c>
      <c r="E202" s="108">
        <f>IFERROR(100%-TableauFraisExploitation814[[#This Row],[Atteind]],"")</f>
        <v>0</v>
      </c>
      <c r="Q202" s="451"/>
      <c r="S202" s="119"/>
      <c r="AC202" s="202"/>
    </row>
    <row r="203" spans="1:29" s="11" customFormat="1" ht="15">
      <c r="A203" s="75"/>
      <c r="C203" s="107" t="str">
        <f>'Suivi  Détaillé'!C110</f>
        <v>Validation de l'adresse et d'un complément d'adresse</v>
      </c>
      <c r="D203" s="108">
        <f>IFERROR(VLOOKUP(TableauFraisExploitation814[[#This Row],[Sous  Item]],'Suivi  Détaillé'!C:D,2,0),"")</f>
        <v>1</v>
      </c>
      <c r="E203" s="108">
        <f>IFERROR(100%-TableauFraisExploitation814[[#This Row],[Atteind]],"")</f>
        <v>0</v>
      </c>
      <c r="Q203" s="451"/>
      <c r="S203" s="119"/>
      <c r="AC203" s="202"/>
    </row>
    <row r="204" spans="1:29" s="11" customFormat="1" ht="15">
      <c r="A204" s="75"/>
      <c r="C204" s="107" t="str">
        <f>'Suivi  Détaillé'!C111</f>
        <v>Maîtrise des offres</v>
      </c>
      <c r="D204" s="108">
        <f>IFERROR(VLOOKUP(TableauFraisExploitation814[[#This Row],[Sous  Item]],'Suivi  Détaillé'!C:D,2,0),"")</f>
        <v>1</v>
      </c>
      <c r="E204" s="108">
        <f>IFERROR(100%-TableauFraisExploitation814[[#This Row],[Atteind]],"")</f>
        <v>0</v>
      </c>
      <c r="Q204" s="451"/>
      <c r="S204" s="119"/>
      <c r="AC204" s="202"/>
    </row>
    <row r="205" spans="1:29" s="11" customFormat="1" ht="15">
      <c r="A205" s="75"/>
      <c r="C205" s="107" t="str">
        <f>'Suivi  Détaillé'!C112</f>
        <v>Rappel</v>
      </c>
      <c r="D205" s="108">
        <f>IFERROR(VLOOKUP(TableauFraisExploitation814[[#This Row],[Sous  Item]],'Suivi  Détaillé'!C:D,2,0),"")</f>
        <v>1</v>
      </c>
      <c r="E205" s="108">
        <f>IFERROR(100%-TableauFraisExploitation814[[#This Row],[Atteind]],"")</f>
        <v>0</v>
      </c>
      <c r="Q205" s="451"/>
      <c r="S205" s="119"/>
      <c r="AC205" s="202"/>
    </row>
    <row r="206" spans="1:29" s="11" customFormat="1" ht="21.75" customHeight="1">
      <c r="A206" s="75"/>
      <c r="C206" s="107" t="str">
        <f>'Suivi  Détaillé'!C113</f>
        <v xml:space="preserve">Traçage de la demande </v>
      </c>
      <c r="D206" s="108">
        <f>IFERROR(VLOOKUP(TableauFraisExploitation814[[#This Row],[Sous  Item]],'Suivi  Détaillé'!C:D,2,0),"")</f>
        <v>1</v>
      </c>
      <c r="E206" s="108">
        <f>IFERROR(100%-TableauFraisExploitation814[[#This Row],[Atteind]],"")</f>
        <v>0</v>
      </c>
      <c r="Q206" s="451"/>
      <c r="S206" s="119"/>
      <c r="AC206" s="202"/>
    </row>
    <row r="207" spans="1:29" s="11" customFormat="1" ht="18" customHeight="1">
      <c r="A207" s="75"/>
      <c r="C207" s="107" t="str">
        <f>'Suivi  Détaillé'!C114</f>
        <v>Traçage adapté à la demande</v>
      </c>
      <c r="D207" s="108">
        <f>IFERROR(VLOOKUP(TableauFraisExploitation814[[#This Row],[Sous  Item]],'Suivi  Détaillé'!C:D,2,0),"")</f>
        <v>1</v>
      </c>
      <c r="E207" s="108">
        <f>IFERROR(100%-TableauFraisExploitation814[[#This Row],[Atteind]],"")</f>
        <v>0</v>
      </c>
      <c r="Q207" s="451"/>
      <c r="S207" s="119"/>
      <c r="AC207" s="202"/>
    </row>
    <row r="208" spans="1:29" s="11" customFormat="1" ht="21.75" customHeight="1">
      <c r="A208" s="75"/>
      <c r="C208" s="107" t="str">
        <f>'Suivi  Détaillé'!C115</f>
        <v>Respect des engagements pris</v>
      </c>
      <c r="D208" s="108">
        <f>IFERROR(VLOOKUP(TableauFraisExploitation814[[#This Row],[Sous  Item]],'Suivi  Détaillé'!C:D,2,0),"")</f>
        <v>1</v>
      </c>
      <c r="E208" s="108">
        <f>IFERROR(100%-TableauFraisExploitation814[[#This Row],[Atteind]],"")</f>
        <v>0</v>
      </c>
      <c r="Q208" s="451"/>
      <c r="S208" s="119"/>
      <c r="AC208" s="202"/>
    </row>
    <row r="209" spans="1:29" s="11" customFormat="1" ht="24.75" customHeight="1">
      <c r="A209" s="75"/>
      <c r="C209" s="107" t="str">
        <f>'Suivi  Détaillé'!C116</f>
        <v>Clarté des commentaires</v>
      </c>
      <c r="D209" s="108">
        <f>IFERROR(VLOOKUP(TableauFraisExploitation814[[#This Row],[Sous  Item]],'Suivi  Détaillé'!C:D,2,0),"")</f>
        <v>1</v>
      </c>
      <c r="E209" s="108">
        <f>IFERROR(100%-TableauFraisExploitation814[[#This Row],[Atteind]],"")</f>
        <v>0</v>
      </c>
      <c r="Q209" s="451"/>
      <c r="S209" s="119"/>
      <c r="AC209" s="202"/>
    </row>
    <row r="210" spans="1:29" s="11" customFormat="1" ht="25.5" customHeight="1">
      <c r="A210" s="75"/>
      <c r="C210" s="107" t="str">
        <f>'Suivi  Détaillé'!C117</f>
        <v>Jugement de valeur</v>
      </c>
      <c r="D210" s="108">
        <f>IFERROR(VLOOKUP(TableauFraisExploitation814[[#This Row],[Sous  Item]],'Suivi  Détaillé'!C:D,2,0),"")</f>
        <v>1</v>
      </c>
      <c r="E210" s="108">
        <f>IFERROR(100%-TableauFraisExploitation814[[#This Row],[Atteind]],"")</f>
        <v>0</v>
      </c>
      <c r="Q210" s="451"/>
      <c r="S210" s="119"/>
      <c r="AC210" s="202"/>
    </row>
    <row r="211" spans="1:29" s="11" customFormat="1" ht="29.25" hidden="1" customHeight="1">
      <c r="A211" s="75"/>
      <c r="C211" s="107">
        <f>'Suivi  Détaillé'!C149</f>
        <v>0</v>
      </c>
      <c r="D211" s="108" t="str">
        <f>IFERROR(VLOOKUP(TableauFraisExploitation814[[#This Row],[Sous  Item]],'Suivi  Détaillé'!C:D,2,0),"")</f>
        <v/>
      </c>
      <c r="E211" s="108" t="str">
        <f>IFERROR(100%-TableauFraisExploitation814[[#This Row],[Atteind]],"")</f>
        <v/>
      </c>
      <c r="Q211" s="451"/>
      <c r="S211" s="119"/>
      <c r="AC211" s="202"/>
    </row>
    <row r="212" spans="1:29" s="11" customFormat="1" ht="24" hidden="1" customHeight="1">
      <c r="A212" s="75"/>
      <c r="C212" s="107">
        <f>'Suivi  Détaillé'!C150</f>
        <v>0</v>
      </c>
      <c r="D212" s="108" t="str">
        <f>IFERROR(VLOOKUP(TableauFraisExploitation814[[#This Row],[Sous  Item]],'Suivi  Détaillé'!C:D,2,0),"")</f>
        <v/>
      </c>
      <c r="E212" s="108" t="str">
        <f>IFERROR(100%-TableauFraisExploitation814[[#This Row],[Atteind]],"")</f>
        <v/>
      </c>
      <c r="Q212" s="451"/>
      <c r="S212" s="119"/>
      <c r="AC212" s="202"/>
    </row>
    <row r="213" spans="1:29" s="11" customFormat="1" ht="26.25" hidden="1" customHeight="1">
      <c r="A213" s="75"/>
      <c r="C213" s="107">
        <f>'Suivi  Détaillé'!C151</f>
        <v>0</v>
      </c>
      <c r="D213" s="108" t="str">
        <f>IFERROR(VLOOKUP(TableauFraisExploitation814[[#This Row],[Sous  Item]],'Suivi  Détaillé'!C:D,2,0),"")</f>
        <v/>
      </c>
      <c r="E213" s="108" t="str">
        <f>IFERROR(100%-TableauFraisExploitation814[[#This Row],[Atteind]],"")</f>
        <v/>
      </c>
      <c r="Q213" s="451"/>
      <c r="S213" s="119"/>
      <c r="AC213" s="202"/>
    </row>
    <row r="214" spans="1:29" s="11" customFormat="1" ht="27" hidden="1" customHeight="1">
      <c r="A214" s="75"/>
      <c r="C214" s="107">
        <f>'Suivi  Détaillé'!C152</f>
        <v>0</v>
      </c>
      <c r="D214" s="108" t="str">
        <f>IFERROR(VLOOKUP(TableauFraisExploitation814[[#This Row],[Sous  Item]],'Suivi  Détaillé'!C:D,2,0),"")</f>
        <v/>
      </c>
      <c r="E214" s="108" t="str">
        <f>IFERROR(100%-TableauFraisExploitation814[[#This Row],[Atteind]],"")</f>
        <v/>
      </c>
      <c r="Q214" s="451"/>
      <c r="S214" s="119"/>
      <c r="AC214" s="202"/>
    </row>
    <row r="215" spans="1:29" s="11" customFormat="1" ht="31.5" hidden="1" customHeight="1">
      <c r="A215" s="75"/>
      <c r="C215" s="107">
        <f>'Suivi  Détaillé'!C153</f>
        <v>0</v>
      </c>
      <c r="D215" s="108" t="str">
        <f>IFERROR(VLOOKUP(TableauFraisExploitation814[[#This Row],[Sous  Item]],'Suivi  Détaillé'!C:D,2,0),"")</f>
        <v/>
      </c>
      <c r="E215" s="108" t="str">
        <f>IFERROR(100%-TableauFraisExploitation814[[#This Row],[Atteind]],"")</f>
        <v/>
      </c>
      <c r="Q215" s="451"/>
      <c r="S215" s="119"/>
      <c r="AC215" s="202"/>
    </row>
    <row r="216" spans="1:29" s="11" customFormat="1" ht="20.25" hidden="1" customHeight="1">
      <c r="A216" s="75"/>
      <c r="C216" s="107">
        <f>'Suivi  Détaillé'!C154</f>
        <v>0</v>
      </c>
      <c r="D216" s="108" t="str">
        <f>IFERROR(VLOOKUP(TableauFraisExploitation814[[#This Row],[Sous  Item]],'Suivi  Détaillé'!C:D,2,0),"")</f>
        <v/>
      </c>
      <c r="E216" s="108" t="str">
        <f>IFERROR(100%-TableauFraisExploitation814[[#This Row],[Atteind]],"")</f>
        <v/>
      </c>
      <c r="Q216" s="451"/>
      <c r="S216" s="119"/>
      <c r="AC216" s="202"/>
    </row>
    <row r="217" spans="1:29" s="11" customFormat="1" ht="20.25" hidden="1" customHeight="1">
      <c r="A217" s="75"/>
      <c r="C217" s="107">
        <f>'Suivi  Détaillé'!C155</f>
        <v>0</v>
      </c>
      <c r="D217" s="108" t="str">
        <f>IFERROR(VLOOKUP(TableauFraisExploitation814[[#This Row],[Sous  Item]],'Suivi  Détaillé'!C:D,2,0),"")</f>
        <v/>
      </c>
      <c r="E217" s="108" t="str">
        <f>IFERROR(100%-TableauFraisExploitation814[[#This Row],[Atteind]],"")</f>
        <v/>
      </c>
      <c r="Q217" s="451"/>
      <c r="S217" s="119"/>
      <c r="AC217" s="202"/>
    </row>
    <row r="218" spans="1:29" s="11" customFormat="1" ht="15.95" hidden="1" customHeight="1">
      <c r="A218" s="75"/>
      <c r="C218" s="107" t="str">
        <f>'Suivi  Détaillé'!C112</f>
        <v>Rappel</v>
      </c>
      <c r="D218" s="108">
        <f>IFERROR(VLOOKUP(TableauFraisExploitation814[[#This Row],[Sous  Item]],'Suivi  Détaillé'!C:D,2,0),"")</f>
        <v>1</v>
      </c>
      <c r="E218" s="108">
        <f>IFERROR(100%-TableauFraisExploitation814[[#This Row],[Atteind]],"")</f>
        <v>0</v>
      </c>
      <c r="Q218" s="451"/>
      <c r="S218" s="119"/>
      <c r="AC218" s="202"/>
    </row>
    <row r="219" spans="1:29" s="11" customFormat="1" ht="18" hidden="1" customHeight="1">
      <c r="A219" s="75"/>
      <c r="C219" s="107">
        <f>'Suivi  Détaillé'!C159</f>
        <v>0</v>
      </c>
      <c r="D219" s="108" t="str">
        <f>IFERROR(VLOOKUP(TableauFraisExploitation814[[#This Row],[Sous  Item]],'Suivi  Détaillé'!C:D,2,0),"")</f>
        <v/>
      </c>
      <c r="E219" s="108" t="str">
        <f>IFERROR(100%-TableauFraisExploitation814[[#This Row],[Atteind]],"")</f>
        <v/>
      </c>
      <c r="Q219" s="451"/>
      <c r="S219" s="119"/>
      <c r="AC219" s="202"/>
    </row>
    <row r="220" spans="1:29" s="11" customFormat="1" ht="15.95" hidden="1" customHeight="1">
      <c r="A220" s="75"/>
      <c r="C220" s="107">
        <f>'Suivi  Détaillé'!C160</f>
        <v>0</v>
      </c>
      <c r="D220" s="108" t="str">
        <f>IFERROR(VLOOKUP(TableauFraisExploitation814[[#This Row],[Sous  Item]],'Suivi  Détaillé'!C:D,2,0),"")</f>
        <v/>
      </c>
      <c r="E220" s="108" t="str">
        <f>IFERROR(100%-TableauFraisExploitation814[[#This Row],[Atteind]],"")</f>
        <v/>
      </c>
      <c r="Q220" s="451"/>
      <c r="S220" s="119"/>
      <c r="AC220" s="202"/>
    </row>
    <row r="221" spans="1:29" s="11" customFormat="1" ht="15.95" hidden="1" customHeight="1">
      <c r="A221" s="75"/>
      <c r="C221" s="107">
        <f>'Suivi  Détaillé'!C161</f>
        <v>0</v>
      </c>
      <c r="D221" s="108" t="str">
        <f>IFERROR(VLOOKUP(TableauFraisExploitation814[[#This Row],[Sous  Item]],'Suivi  Détaillé'!C:D,2,0),"")</f>
        <v/>
      </c>
      <c r="E221" s="108" t="str">
        <f>IFERROR(100%-TableauFraisExploitation814[[#This Row],[Atteind]],"")</f>
        <v/>
      </c>
      <c r="Q221" s="451"/>
      <c r="S221" s="119"/>
      <c r="AC221" s="202"/>
    </row>
    <row r="222" spans="1:29" s="11" customFormat="1" ht="15.95" hidden="1" customHeight="1">
      <c r="A222" s="75"/>
      <c r="C222" s="107">
        <f>'Suivi  Détaillé'!C162</f>
        <v>0</v>
      </c>
      <c r="D222" s="108" t="str">
        <f>IFERROR(VLOOKUP(TableauFraisExploitation814[[#This Row],[Sous  Item]],'Suivi  Détaillé'!C:D,2,0),"")</f>
        <v/>
      </c>
      <c r="E222" s="108" t="str">
        <f>IFERROR(100%-TableauFraisExploitation814[[#This Row],[Atteind]],"")</f>
        <v/>
      </c>
      <c r="Q222" s="451"/>
      <c r="S222" s="119"/>
      <c r="AC222" s="202"/>
    </row>
    <row r="223" spans="1:29" s="11" customFormat="1" ht="15.95" hidden="1" customHeight="1">
      <c r="A223" s="75"/>
      <c r="C223" s="107">
        <f>'Suivi  Détaillé'!C163</f>
        <v>0</v>
      </c>
      <c r="D223" s="108" t="str">
        <f>IFERROR(VLOOKUP(TableauFraisExploitation814[[#This Row],[Sous  Item]],'Suivi  Détaillé'!C:D,2,0),"")</f>
        <v/>
      </c>
      <c r="E223" s="108" t="str">
        <f>IFERROR(100%-TableauFraisExploitation814[[#This Row],[Atteind]],"")</f>
        <v/>
      </c>
      <c r="Q223" s="451"/>
      <c r="S223" s="119"/>
      <c r="AC223" s="202"/>
    </row>
    <row r="224" spans="1:29" s="11" customFormat="1" ht="15.95" hidden="1" customHeight="1">
      <c r="A224" s="75"/>
      <c r="C224" s="107">
        <f>'Suivi  Détaillé'!C164</f>
        <v>0</v>
      </c>
      <c r="D224" s="108" t="str">
        <f>IFERROR(VLOOKUP(TableauFraisExploitation814[[#This Row],[Sous  Item]],'Suivi  Détaillé'!C:D,2,0),"")</f>
        <v/>
      </c>
      <c r="E224" s="108" t="str">
        <f>IFERROR(100%-TableauFraisExploitation814[[#This Row],[Atteind]],"")</f>
        <v/>
      </c>
      <c r="Q224" s="451"/>
      <c r="S224" s="119"/>
      <c r="AC224" s="202"/>
    </row>
    <row r="225" spans="1:29" s="11" customFormat="1" ht="15.95" hidden="1" customHeight="1">
      <c r="A225" s="75"/>
      <c r="C225" s="107">
        <f>'Suivi  Détaillé'!C165</f>
        <v>0</v>
      </c>
      <c r="D225" s="108" t="str">
        <f>IFERROR(VLOOKUP(TableauFraisExploitation814[[#This Row],[Sous  Item]],'Suivi  Détaillé'!C:D,2,0),"")</f>
        <v/>
      </c>
      <c r="E225" s="108" t="str">
        <f>IFERROR(100%-TableauFraisExploitation814[[#This Row],[Atteind]],"")</f>
        <v/>
      </c>
      <c r="Q225" s="451"/>
      <c r="S225" s="119"/>
      <c r="AC225" s="202"/>
    </row>
    <row r="226" spans="1:29" s="11" customFormat="1" ht="15.95" hidden="1" customHeight="1">
      <c r="A226" s="75"/>
      <c r="C226" s="107">
        <f>'Suivi  Détaillé'!C166</f>
        <v>0</v>
      </c>
      <c r="D226" s="108" t="str">
        <f>IFERROR(VLOOKUP(TableauFraisExploitation814[[#This Row],[Sous  Item]],'Suivi  Détaillé'!C:D,2,0),"")</f>
        <v/>
      </c>
      <c r="E226" s="108" t="str">
        <f>IFERROR(100%-TableauFraisExploitation814[[#This Row],[Atteind]],"")</f>
        <v/>
      </c>
      <c r="Q226" s="451"/>
      <c r="S226" s="119"/>
      <c r="AC226" s="202"/>
    </row>
    <row r="227" spans="1:29" s="11" customFormat="1" ht="15.95" hidden="1" customHeight="1">
      <c r="A227" s="75"/>
      <c r="C227" s="107">
        <f>'Suivi  Détaillé'!C167</f>
        <v>0</v>
      </c>
      <c r="D227" s="108" t="str">
        <f>IFERROR(VLOOKUP(TableauFraisExploitation814[[#This Row],[Sous  Item]],'Suivi  Détaillé'!C:D,2,0),"")</f>
        <v/>
      </c>
      <c r="E227" s="108" t="str">
        <f>IFERROR(100%-TableauFraisExploitation814[[#This Row],[Atteind]],"")</f>
        <v/>
      </c>
      <c r="Q227" s="451"/>
      <c r="S227" s="119"/>
      <c r="AC227" s="202"/>
    </row>
    <row r="228" spans="1:29" s="11" customFormat="1" ht="15.95" hidden="1" customHeight="1">
      <c r="A228" s="75"/>
      <c r="C228" s="107">
        <f>'Suivi  Détaillé'!C168</f>
        <v>0</v>
      </c>
      <c r="D228" s="108" t="str">
        <f>IFERROR(VLOOKUP(TableauFraisExploitation814[[#This Row],[Sous  Item]],'Suivi  Détaillé'!C:D,2,0),"")</f>
        <v/>
      </c>
      <c r="E228" s="108" t="str">
        <f>IFERROR(100%-TableauFraisExploitation814[[#This Row],[Atteind]],"")</f>
        <v/>
      </c>
      <c r="Q228" s="451"/>
      <c r="S228" s="119"/>
      <c r="AC228" s="202"/>
    </row>
    <row r="229" spans="1:29" s="11" customFormat="1" ht="15.95" hidden="1" customHeight="1">
      <c r="A229" s="75"/>
      <c r="C229" s="107">
        <f>'Suivi  Détaillé'!C169</f>
        <v>0</v>
      </c>
      <c r="D229" s="108" t="str">
        <f>IFERROR(VLOOKUP(TableauFraisExploitation814[[#This Row],[Sous  Item]],'Suivi  Détaillé'!C:D,2,0),"")</f>
        <v/>
      </c>
      <c r="E229" s="108" t="str">
        <f>IFERROR(100%-TableauFraisExploitation814[[#This Row],[Atteind]],"")</f>
        <v/>
      </c>
      <c r="Q229" s="451"/>
      <c r="S229" s="119"/>
      <c r="AC229" s="202"/>
    </row>
    <row r="230" spans="1:29" s="11" customFormat="1" ht="15.95" hidden="1" customHeight="1">
      <c r="A230" s="75"/>
      <c r="C230" s="107">
        <f>'Suivi  Détaillé'!C170</f>
        <v>0</v>
      </c>
      <c r="D230" s="108" t="str">
        <f>IFERROR(VLOOKUP(TableauFraisExploitation814[[#This Row],[Sous  Item]],'Suivi  Détaillé'!C:D,2,0),"")</f>
        <v/>
      </c>
      <c r="E230" s="108" t="str">
        <f>IFERROR(100%-TableauFraisExploitation814[[#This Row],[Atteind]],"")</f>
        <v/>
      </c>
      <c r="Q230" s="451"/>
      <c r="S230" s="119"/>
      <c r="AC230" s="202"/>
    </row>
    <row r="231" spans="1:29" s="11" customFormat="1" ht="15.95" hidden="1" customHeight="1">
      <c r="A231" s="75"/>
      <c r="C231" s="107">
        <f>'Suivi  Détaillé'!C171</f>
        <v>0</v>
      </c>
      <c r="D231" s="108" t="str">
        <f>IFERROR(VLOOKUP(TableauFraisExploitation814[[#This Row],[Sous  Item]],'Suivi  Détaillé'!C:D,2,0),"")</f>
        <v/>
      </c>
      <c r="E231" s="108" t="str">
        <f>IFERROR(100%-TableauFraisExploitation814[[#This Row],[Atteind]],"")</f>
        <v/>
      </c>
      <c r="Q231" s="451"/>
      <c r="S231" s="119"/>
      <c r="AC231" s="202"/>
    </row>
    <row r="232" spans="1:29" s="11" customFormat="1" ht="15.95" hidden="1" customHeight="1">
      <c r="A232" s="75"/>
      <c r="C232" s="107">
        <f>'Suivi  Détaillé'!C172</f>
        <v>0</v>
      </c>
      <c r="D232" s="108" t="str">
        <f>IFERROR(VLOOKUP(TableauFraisExploitation814[[#This Row],[Sous  Item]],'Suivi  Détaillé'!C:D,2,0),"")</f>
        <v/>
      </c>
      <c r="E232" s="108" t="str">
        <f>IFERROR(100%-TableauFraisExploitation814[[#This Row],[Atteind]],"")</f>
        <v/>
      </c>
      <c r="Q232" s="451"/>
      <c r="S232" s="119"/>
      <c r="AC232" s="202"/>
    </row>
    <row r="233" spans="1:29" s="11" customFormat="1" ht="15.95" hidden="1" customHeight="1">
      <c r="A233" s="75"/>
      <c r="C233" s="107">
        <f>'Suivi  Détaillé'!C175</f>
        <v>0</v>
      </c>
      <c r="D233" s="108" t="str">
        <f>IFERROR(VLOOKUP(TableauFraisExploitation814[[#This Row],[Sous  Item]],'Suivi  Détaillé'!C:D,2,0),"")</f>
        <v/>
      </c>
      <c r="E233" s="108" t="str">
        <f>IFERROR(100%-TableauFraisExploitation814[[#This Row],[Atteind]],"")</f>
        <v/>
      </c>
      <c r="Q233" s="451"/>
      <c r="S233" s="119"/>
      <c r="AC233" s="202"/>
    </row>
    <row r="234" spans="1:29" s="11" customFormat="1" ht="15.95" hidden="1" customHeight="1">
      <c r="A234" s="75"/>
      <c r="C234" s="107">
        <f>'Suivi  Détaillé'!C176</f>
        <v>0</v>
      </c>
      <c r="D234" s="108" t="str">
        <f>IFERROR(VLOOKUP(TableauFraisExploitation814[[#This Row],[Sous  Item]],'Suivi  Détaillé'!C:D,2,0),"")</f>
        <v/>
      </c>
      <c r="E234" s="108" t="str">
        <f>IFERROR(100%-TableauFraisExploitation814[[#This Row],[Atteind]],"")</f>
        <v/>
      </c>
      <c r="Q234" s="451"/>
      <c r="S234" s="119"/>
      <c r="AC234" s="202"/>
    </row>
    <row r="235" spans="1:29" s="11" customFormat="1" ht="15.95" hidden="1" customHeight="1">
      <c r="A235" s="75"/>
      <c r="C235" s="107">
        <f>'Suivi  Détaillé'!C177</f>
        <v>0</v>
      </c>
      <c r="D235" s="108" t="str">
        <f>IFERROR(VLOOKUP(TableauFraisExploitation814[[#This Row],[Sous  Item]],'Suivi  Détaillé'!C:D,2,0),"")</f>
        <v/>
      </c>
      <c r="E235" s="108" t="str">
        <f>IFERROR(100%-TableauFraisExploitation814[[#This Row],[Atteind]],"")</f>
        <v/>
      </c>
      <c r="Q235" s="451"/>
      <c r="S235" s="119"/>
      <c r="AC235" s="202"/>
    </row>
    <row r="236" spans="1:29" s="11" customFormat="1" ht="15.95" hidden="1" customHeight="1">
      <c r="A236" s="75"/>
      <c r="C236" s="107">
        <f>'Suivi  Détaillé'!C178</f>
        <v>0</v>
      </c>
      <c r="D236" s="108" t="str">
        <f>IFERROR(VLOOKUP(TableauFraisExploitation814[[#This Row],[Sous  Item]],'Suivi  Détaillé'!C:D,2,0),"")</f>
        <v/>
      </c>
      <c r="E236" s="108" t="str">
        <f>IFERROR(100%-TableauFraisExploitation814[[#This Row],[Atteind]],"")</f>
        <v/>
      </c>
      <c r="Q236" s="451"/>
      <c r="S236" s="119"/>
      <c r="AC236" s="202"/>
    </row>
    <row r="237" spans="1:29" s="11" customFormat="1" ht="15.95" hidden="1" customHeight="1">
      <c r="A237" s="75"/>
      <c r="C237" s="107">
        <f>'Suivi  Détaillé'!C179</f>
        <v>0</v>
      </c>
      <c r="D237" s="108" t="str">
        <f>IFERROR(VLOOKUP(TableauFraisExploitation814[[#This Row],[Sous  Item]],'Suivi  Détaillé'!C:D,2,0),"")</f>
        <v/>
      </c>
      <c r="E237" s="108" t="str">
        <f>IFERROR(100%-TableauFraisExploitation814[[#This Row],[Atteind]],"")</f>
        <v/>
      </c>
      <c r="Q237" s="451"/>
      <c r="S237" s="119"/>
      <c r="AC237" s="202"/>
    </row>
    <row r="238" spans="1:29" s="11" customFormat="1" ht="15.95" hidden="1" customHeight="1">
      <c r="A238" s="75"/>
      <c r="C238" s="107">
        <f>'Suivi  Détaillé'!C180</f>
        <v>0</v>
      </c>
      <c r="D238" s="108" t="str">
        <f>IFERROR(VLOOKUP(TableauFraisExploitation814[[#This Row],[Sous  Item]],'Suivi  Détaillé'!C:D,2,0),"")</f>
        <v/>
      </c>
      <c r="E238" s="108" t="str">
        <f>IFERROR(100%-TableauFraisExploitation814[[#This Row],[Atteind]],"")</f>
        <v/>
      </c>
      <c r="Q238" s="451"/>
      <c r="S238" s="119"/>
      <c r="AC238" s="202"/>
    </row>
    <row r="239" spans="1:29" s="11" customFormat="1" ht="24.75" hidden="1" customHeight="1">
      <c r="A239" s="75"/>
      <c r="C239" s="107">
        <f>'Suivi  Détaillé'!C181</f>
        <v>0</v>
      </c>
      <c r="D239" s="108" t="str">
        <f>IFERROR(VLOOKUP(TableauFraisExploitation814[[#This Row],[Sous  Item]],'Suivi  Détaillé'!C:D,2,0),"")</f>
        <v/>
      </c>
      <c r="E239" s="108" t="str">
        <f>IFERROR(100%-TableauFraisExploitation814[[#This Row],[Atteind]],"")</f>
        <v/>
      </c>
      <c r="Q239" s="451"/>
      <c r="S239" s="119"/>
      <c r="AC239" s="202"/>
    </row>
    <row r="240" spans="1:29" s="11" customFormat="1" ht="21.75" hidden="1" customHeight="1">
      <c r="A240" s="75"/>
      <c r="C240" s="107">
        <f>'Suivi  Détaillé'!C182</f>
        <v>0</v>
      </c>
      <c r="D240" s="108" t="str">
        <f>IFERROR(VLOOKUP(TableauFraisExploitation814[[#This Row],[Sous  Item]],'Suivi  Détaillé'!C:D,2,0),"")</f>
        <v/>
      </c>
      <c r="E240" s="108" t="str">
        <f>IFERROR(100%-TableauFraisExploitation814[[#This Row],[Atteind]],"")</f>
        <v/>
      </c>
      <c r="Q240" s="451"/>
      <c r="S240" s="119"/>
      <c r="AC240" s="202"/>
    </row>
    <row r="241" spans="1:29" s="11" customFormat="1" ht="27.75" hidden="1" customHeight="1">
      <c r="A241" s="75"/>
      <c r="C241" s="107">
        <f>'Suivi  Détaillé'!C183</f>
        <v>0</v>
      </c>
      <c r="D241" s="108" t="str">
        <f>IFERROR(VLOOKUP(TableauFraisExploitation814[[#This Row],[Sous  Item]],'Suivi  Détaillé'!C:D,2,0),"")</f>
        <v/>
      </c>
      <c r="E241" s="108" t="str">
        <f>IFERROR(100%-TableauFraisExploitation814[[#This Row],[Atteind]],"")</f>
        <v/>
      </c>
      <c r="Q241" s="451"/>
      <c r="S241" s="119"/>
      <c r="AC241" s="202"/>
    </row>
    <row r="242" spans="1:29" s="11" customFormat="1" ht="15" hidden="1" customHeight="1">
      <c r="A242" s="75"/>
      <c r="C242" s="107">
        <f>'Suivi  Détaillé'!C184</f>
        <v>0</v>
      </c>
      <c r="D242" s="108" t="str">
        <f>IFERROR(VLOOKUP(TableauFraisExploitation814[[#This Row],[Sous  Item]],'Suivi  Détaillé'!C:D,2,0),"")</f>
        <v/>
      </c>
      <c r="E242" s="108" t="str">
        <f>IFERROR(100%-TableauFraisExploitation814[[#This Row],[Atteind]],"")</f>
        <v/>
      </c>
      <c r="Q242" s="451"/>
      <c r="S242" s="119"/>
      <c r="AC242" s="202"/>
    </row>
    <row r="243" spans="1:29" s="11" customFormat="1" ht="15" hidden="1" customHeight="1">
      <c r="A243" s="75"/>
      <c r="C243" s="107">
        <f>'Suivi  Détaillé'!C185</f>
        <v>0</v>
      </c>
      <c r="D243" s="108" t="str">
        <f>IFERROR(VLOOKUP(TableauFraisExploitation814[[#This Row],[Sous  Item]],'Suivi  Détaillé'!C:D,2,0),"")</f>
        <v/>
      </c>
      <c r="E243" s="108" t="str">
        <f>IFERROR(100%-TableauFraisExploitation814[[#This Row],[Atteind]],"")</f>
        <v/>
      </c>
      <c r="Q243" s="451"/>
      <c r="S243" s="119"/>
      <c r="AC243" s="202"/>
    </row>
    <row r="244" spans="1:29" s="11" customFormat="1" ht="13.5" hidden="1" customHeight="1">
      <c r="A244" s="75"/>
      <c r="C244" s="107">
        <f>'Suivi  Détaillé'!C186</f>
        <v>0</v>
      </c>
      <c r="D244" s="108" t="str">
        <f>IFERROR(VLOOKUP(TableauFraisExploitation814[[#This Row],[Sous  Item]],'Suivi  Détaillé'!C:D,2,0),"")</f>
        <v/>
      </c>
      <c r="E244" s="108" t="str">
        <f>IFERROR(100%-TableauFraisExploitation814[[#This Row],[Atteind]],"")</f>
        <v/>
      </c>
      <c r="Q244" s="451"/>
      <c r="S244" s="119"/>
      <c r="AC244" s="202"/>
    </row>
    <row r="245" spans="1:29" s="11" customFormat="1" ht="18.75" hidden="1" customHeight="1">
      <c r="A245" s="75"/>
      <c r="C245" s="107">
        <f>'Suivi  Détaillé'!C187</f>
        <v>0</v>
      </c>
      <c r="D245" s="108" t="str">
        <f>IFERROR(VLOOKUP(TableauFraisExploitation814[[#This Row],[Sous  Item]],'Suivi  Détaillé'!C:D,2,0),"")</f>
        <v/>
      </c>
      <c r="E245" s="108" t="str">
        <f>IFERROR(100%-TableauFraisExploitation814[[#This Row],[Atteind]],"")</f>
        <v/>
      </c>
      <c r="Q245" s="451"/>
      <c r="S245" s="119"/>
      <c r="AC245" s="202"/>
    </row>
    <row r="246" spans="1:29" s="11" customFormat="1" ht="14.25" hidden="1" customHeight="1">
      <c r="A246" s="75"/>
      <c r="C246" s="107">
        <f>'Suivi  Détaillé'!C188</f>
        <v>0</v>
      </c>
      <c r="D246" s="108" t="str">
        <f>IFERROR(VLOOKUP(TableauFraisExploitation814[[#This Row],[Sous  Item]],'Suivi  Détaillé'!C:D,2,0),"")</f>
        <v/>
      </c>
      <c r="E246" s="108" t="str">
        <f>IFERROR(100%-TableauFraisExploitation814[[#This Row],[Atteind]],"")</f>
        <v/>
      </c>
      <c r="Q246" s="451"/>
      <c r="S246" s="119"/>
      <c r="AC246" s="202"/>
    </row>
    <row r="247" spans="1:29" s="11" customFormat="1" ht="15" hidden="1" customHeight="1">
      <c r="A247" s="75"/>
      <c r="C247" s="107">
        <f>'Suivi  Détaillé'!C189</f>
        <v>0</v>
      </c>
      <c r="D247" s="108" t="str">
        <f>IFERROR(VLOOKUP(TableauFraisExploitation814[[#This Row],[Sous  Item]],'Suivi  Détaillé'!C:D,2,0),"")</f>
        <v/>
      </c>
      <c r="E247" s="108" t="str">
        <f>IFERROR(100%-TableauFraisExploitation814[[#This Row],[Atteind]],"")</f>
        <v/>
      </c>
      <c r="Q247" s="451"/>
      <c r="S247" s="119"/>
      <c r="AC247" s="202"/>
    </row>
    <row r="248" spans="1:29" s="11" customFormat="1" ht="15.95" customHeight="1">
      <c r="A248" s="75"/>
      <c r="C248" s="224">
        <f>SUBTOTAL(103,TableauFraisExploitation814[Sous  Item])</f>
        <v>36</v>
      </c>
      <c r="D248" s="225">
        <f>IFERROR(SUBTOTAL(101,TableauFraisExploitation814[Atteind]),"")</f>
        <v>1</v>
      </c>
      <c r="E248" s="225">
        <f>IFERROR(SUBTOTAL(101,TableauFraisExploitation814[Ecart de l''objectif]),"")</f>
        <v>0</v>
      </c>
      <c r="Q248" s="451"/>
      <c r="S248" s="119"/>
      <c r="U248" s="202"/>
      <c r="V248" s="202"/>
      <c r="AC248" s="202"/>
    </row>
    <row r="249" spans="1:29" s="11" customFormat="1" ht="6" customHeight="1">
      <c r="A249" s="75"/>
      <c r="S249" s="119"/>
      <c r="AC249" s="202"/>
    </row>
    <row r="250" spans="1:29" s="11" customFormat="1" ht="15.95" customHeight="1">
      <c r="A250" s="494"/>
      <c r="B250" s="494"/>
      <c r="C250" s="494"/>
      <c r="D250" s="494"/>
      <c r="E250" s="494"/>
      <c r="F250" s="494"/>
      <c r="G250" s="494"/>
      <c r="H250" s="494"/>
      <c r="I250" s="494"/>
      <c r="J250" s="494"/>
      <c r="K250" s="494"/>
      <c r="L250" s="494"/>
      <c r="M250" s="494"/>
      <c r="N250" s="494"/>
      <c r="O250" s="494"/>
      <c r="P250" s="494"/>
      <c r="Q250" s="494"/>
      <c r="R250" s="494"/>
      <c r="S250" s="494"/>
      <c r="T250" s="494"/>
      <c r="U250" s="494"/>
      <c r="V250" s="494"/>
      <c r="W250" s="494"/>
      <c r="X250" s="494"/>
      <c r="Y250" s="494"/>
      <c r="Z250" s="494"/>
      <c r="AA250" s="494"/>
      <c r="AB250" s="494"/>
      <c r="AC250" s="202"/>
    </row>
    <row r="251" spans="1:29" s="11" customFormat="1" ht="15.95" customHeight="1">
      <c r="S251" s="119"/>
    </row>
    <row r="252" spans="1:29" s="11" customFormat="1" ht="15.95" customHeight="1">
      <c r="S252" s="119"/>
    </row>
    <row r="253" spans="1:29" s="11" customFormat="1" ht="15.95" customHeight="1">
      <c r="S253" s="119"/>
    </row>
    <row r="254" spans="1:29" s="11" customFormat="1" ht="15.95" customHeight="1">
      <c r="S254" s="119"/>
    </row>
    <row r="255" spans="1:29" s="11" customFormat="1" ht="15.95" customHeight="1">
      <c r="S255" s="119"/>
    </row>
    <row r="256" spans="1:29" s="11" customFormat="1" ht="15.95" customHeight="1">
      <c r="S256" s="119"/>
    </row>
    <row r="257" spans="19:19" s="11" customFormat="1" ht="15.95" customHeight="1">
      <c r="S257" s="119"/>
    </row>
    <row r="258" spans="19:19" s="11" customFormat="1" ht="15.95" customHeight="1">
      <c r="S258" s="119"/>
    </row>
    <row r="259" spans="19:19" s="11" customFormat="1" ht="15.95" customHeight="1">
      <c r="S259" s="119"/>
    </row>
    <row r="260" spans="19:19" s="11" customFormat="1" ht="15.95" customHeight="1">
      <c r="S260" s="119"/>
    </row>
    <row r="261" spans="19:19" s="11" customFormat="1" ht="15.95" customHeight="1">
      <c r="S261" s="119"/>
    </row>
    <row r="262" spans="19:19" s="11" customFormat="1" ht="15.95" customHeight="1">
      <c r="S262" s="119"/>
    </row>
    <row r="263" spans="19:19" s="11" customFormat="1" ht="15.95" customHeight="1">
      <c r="S263" s="119"/>
    </row>
    <row r="264" spans="19:19" s="11" customFormat="1" ht="15.95" customHeight="1">
      <c r="S264" s="119"/>
    </row>
    <row r="265" spans="19:19" s="11" customFormat="1" ht="15.95" customHeight="1">
      <c r="S265" s="119"/>
    </row>
    <row r="266" spans="19:19" s="11" customFormat="1" ht="15.95" customHeight="1">
      <c r="S266" s="119"/>
    </row>
    <row r="267" spans="19:19" s="11" customFormat="1" ht="15.95" customHeight="1">
      <c r="S267" s="119"/>
    </row>
    <row r="268" spans="19:19" s="11" customFormat="1" ht="15.95" customHeight="1">
      <c r="S268" s="119"/>
    </row>
    <row r="269" spans="19:19" s="11" customFormat="1" ht="15.95" customHeight="1">
      <c r="S269" s="119"/>
    </row>
    <row r="270" spans="19:19" s="11" customFormat="1" ht="15.95" customHeight="1">
      <c r="S270" s="119"/>
    </row>
    <row r="271" spans="19:19" s="11" customFormat="1" ht="15.95" customHeight="1">
      <c r="S271" s="119"/>
    </row>
    <row r="272" spans="19:19" s="11" customFormat="1" ht="15.95" customHeight="1">
      <c r="S272" s="119"/>
    </row>
    <row r="273" spans="19:19" s="11" customFormat="1" ht="15.95" customHeight="1">
      <c r="S273" s="119"/>
    </row>
    <row r="274" spans="19:19" s="11" customFormat="1" ht="15.95" customHeight="1">
      <c r="S274" s="119"/>
    </row>
    <row r="275" spans="19:19" s="11" customFormat="1" ht="15.95" customHeight="1">
      <c r="S275" s="119"/>
    </row>
    <row r="276" spans="19:19" s="11" customFormat="1" ht="15.95" customHeight="1">
      <c r="S276" s="119"/>
    </row>
    <row r="277" spans="19:19" s="11" customFormat="1" ht="15.95" customHeight="1">
      <c r="S277" s="119"/>
    </row>
    <row r="278" spans="19:19" s="11" customFormat="1" ht="15.95" customHeight="1">
      <c r="S278" s="119"/>
    </row>
    <row r="279" spans="19:19" s="11" customFormat="1" ht="15.95" customHeight="1">
      <c r="S279" s="119"/>
    </row>
    <row r="280" spans="19:19" s="11" customFormat="1" ht="15.95" customHeight="1">
      <c r="S280" s="119"/>
    </row>
    <row r="281" spans="19:19" s="11" customFormat="1" ht="15.95" customHeight="1">
      <c r="S281" s="119"/>
    </row>
    <row r="282" spans="19:19" s="11" customFormat="1" ht="15.95" customHeight="1">
      <c r="S282" s="119"/>
    </row>
    <row r="283" spans="19:19" s="11" customFormat="1" ht="15.95" customHeight="1">
      <c r="S283" s="119"/>
    </row>
    <row r="284" spans="19:19" s="11" customFormat="1" ht="15.95" customHeight="1">
      <c r="S284" s="119"/>
    </row>
    <row r="285" spans="19:19" s="11" customFormat="1" ht="15.95" customHeight="1">
      <c r="S285" s="119"/>
    </row>
    <row r="286" spans="19:19" s="11" customFormat="1" ht="15.95" customHeight="1">
      <c r="S286" s="119"/>
    </row>
    <row r="287" spans="19:19" s="11" customFormat="1" ht="15.95" customHeight="1">
      <c r="S287" s="119"/>
    </row>
    <row r="288" spans="19:19" s="11" customFormat="1" ht="15.95" customHeight="1">
      <c r="S288" s="119"/>
    </row>
    <row r="289" spans="19:19" s="11" customFormat="1" ht="15.95" customHeight="1">
      <c r="S289" s="119"/>
    </row>
    <row r="290" spans="19:19" s="11" customFormat="1" ht="15.95" customHeight="1">
      <c r="S290" s="119"/>
    </row>
    <row r="291" spans="19:19" s="11" customFormat="1" ht="15.95" customHeight="1">
      <c r="S291" s="119"/>
    </row>
    <row r="292" spans="19:19" s="11" customFormat="1" ht="15.95" customHeight="1">
      <c r="S292" s="119"/>
    </row>
    <row r="293" spans="19:19" s="11" customFormat="1" ht="15.95" customHeight="1">
      <c r="S293" s="119"/>
    </row>
    <row r="294" spans="19:19" s="11" customFormat="1" ht="15.95" customHeight="1">
      <c r="S294" s="119"/>
    </row>
    <row r="295" spans="19:19" s="11" customFormat="1" ht="15.95" customHeight="1">
      <c r="S295" s="119"/>
    </row>
    <row r="296" spans="19:19" s="11" customFormat="1" ht="15.95" customHeight="1">
      <c r="S296" s="119"/>
    </row>
    <row r="297" spans="19:19" s="11" customFormat="1" ht="15.95" customHeight="1">
      <c r="S297" s="119"/>
    </row>
    <row r="298" spans="19:19" s="11" customFormat="1" ht="15.95" customHeight="1">
      <c r="S298" s="119"/>
    </row>
    <row r="299" spans="19:19" s="11" customFormat="1" ht="15.95" customHeight="1">
      <c r="S299" s="119"/>
    </row>
    <row r="300" spans="19:19" s="11" customFormat="1" ht="15.95" customHeight="1">
      <c r="S300" s="119"/>
    </row>
    <row r="301" spans="19:19" s="11" customFormat="1" ht="15.95" customHeight="1">
      <c r="S301" s="119"/>
    </row>
    <row r="302" spans="19:19" s="11" customFormat="1" ht="15.95" customHeight="1">
      <c r="S302" s="119"/>
    </row>
    <row r="303" spans="19:19" s="11" customFormat="1" ht="15.95" customHeight="1">
      <c r="S303" s="119"/>
    </row>
    <row r="304" spans="19:19" s="11" customFormat="1" ht="15.95" customHeight="1">
      <c r="S304" s="119"/>
    </row>
    <row r="305" spans="19:19" s="11" customFormat="1" ht="15.95" customHeight="1">
      <c r="S305" s="119"/>
    </row>
    <row r="306" spans="19:19" s="11" customFormat="1" ht="15.95" customHeight="1">
      <c r="S306" s="119"/>
    </row>
    <row r="307" spans="19:19" s="11" customFormat="1" ht="15.95" customHeight="1">
      <c r="S307" s="119"/>
    </row>
    <row r="308" spans="19:19" s="11" customFormat="1" ht="15.95" customHeight="1">
      <c r="S308" s="119"/>
    </row>
    <row r="309" spans="19:19" s="11" customFormat="1" ht="15.95" customHeight="1">
      <c r="S309" s="119"/>
    </row>
    <row r="310" spans="19:19" s="11" customFormat="1" ht="15.95" customHeight="1">
      <c r="S310" s="119"/>
    </row>
    <row r="311" spans="19:19" s="11" customFormat="1" ht="15.95" customHeight="1">
      <c r="S311" s="119"/>
    </row>
    <row r="312" spans="19:19" s="11" customFormat="1" ht="15.95" customHeight="1">
      <c r="S312" s="119"/>
    </row>
    <row r="313" spans="19:19" s="11" customFormat="1" ht="15.95" customHeight="1">
      <c r="S313" s="119"/>
    </row>
    <row r="314" spans="19:19" s="11" customFormat="1" ht="15.95" customHeight="1">
      <c r="S314" s="119"/>
    </row>
    <row r="315" spans="19:19" s="11" customFormat="1" ht="15.95" customHeight="1">
      <c r="S315" s="119"/>
    </row>
    <row r="316" spans="19:19" s="11" customFormat="1" ht="15.95" customHeight="1">
      <c r="S316" s="119"/>
    </row>
    <row r="317" spans="19:19" s="11" customFormat="1" ht="15.95" customHeight="1">
      <c r="S317" s="119"/>
    </row>
    <row r="318" spans="19:19" s="11" customFormat="1" ht="15.95" customHeight="1">
      <c r="S318" s="119"/>
    </row>
    <row r="319" spans="19:19" s="11" customFormat="1" ht="15.95" customHeight="1">
      <c r="S319" s="119"/>
    </row>
    <row r="320" spans="19:19" s="11" customFormat="1" ht="15.95" customHeight="1">
      <c r="S320" s="119"/>
    </row>
    <row r="321" spans="19:19" s="11" customFormat="1" ht="15.95" customHeight="1">
      <c r="S321" s="119"/>
    </row>
    <row r="322" spans="19:19" s="11" customFormat="1" ht="15.95" customHeight="1">
      <c r="S322" s="119"/>
    </row>
    <row r="323" spans="19:19" s="11" customFormat="1" ht="15.95" customHeight="1">
      <c r="S323" s="119"/>
    </row>
    <row r="324" spans="19:19" s="11" customFormat="1" ht="15.95" customHeight="1">
      <c r="S324" s="119"/>
    </row>
    <row r="325" spans="19:19" s="11" customFormat="1" ht="15.95" customHeight="1">
      <c r="S325" s="119"/>
    </row>
    <row r="326" spans="19:19" s="11" customFormat="1" ht="15.95" customHeight="1">
      <c r="S326" s="119"/>
    </row>
    <row r="327" spans="19:19" s="11" customFormat="1" ht="15.95" customHeight="1">
      <c r="S327" s="119"/>
    </row>
    <row r="328" spans="19:19" s="11" customFormat="1" ht="15.95" customHeight="1">
      <c r="S328" s="119"/>
    </row>
    <row r="329" spans="19:19" s="11" customFormat="1" ht="15.95" customHeight="1">
      <c r="S329" s="119"/>
    </row>
    <row r="330" spans="19:19" s="11" customFormat="1" ht="15.95" customHeight="1">
      <c r="S330" s="119"/>
    </row>
    <row r="331" spans="19:19" s="11" customFormat="1" ht="15.95" customHeight="1">
      <c r="S331" s="119"/>
    </row>
    <row r="332" spans="19:19" s="11" customFormat="1" ht="15.95" customHeight="1">
      <c r="S332" s="119"/>
    </row>
    <row r="333" spans="19:19" s="11" customFormat="1" ht="15.95" customHeight="1">
      <c r="S333" s="119"/>
    </row>
    <row r="334" spans="19:19" s="11" customFormat="1" ht="15.95" customHeight="1">
      <c r="S334" s="119"/>
    </row>
    <row r="335" spans="19:19" s="11" customFormat="1" ht="15.95" customHeight="1">
      <c r="S335" s="119"/>
    </row>
    <row r="336" spans="19:19" s="11" customFormat="1" ht="15.95" customHeight="1">
      <c r="S336" s="119"/>
    </row>
    <row r="337" spans="19:19" s="11" customFormat="1" ht="15.95" customHeight="1">
      <c r="S337" s="119"/>
    </row>
    <row r="338" spans="19:19" s="11" customFormat="1" ht="15.95" customHeight="1">
      <c r="S338" s="119"/>
    </row>
    <row r="339" spans="19:19" s="11" customFormat="1" ht="15.95" customHeight="1">
      <c r="S339" s="119"/>
    </row>
    <row r="340" spans="19:19" s="11" customFormat="1" ht="15.95" customHeight="1">
      <c r="S340" s="119"/>
    </row>
    <row r="341" spans="19:19" s="11" customFormat="1" ht="15.95" customHeight="1">
      <c r="S341" s="119"/>
    </row>
    <row r="342" spans="19:19" s="11" customFormat="1" ht="15.95" customHeight="1">
      <c r="S342" s="119"/>
    </row>
    <row r="343" spans="19:19" s="11" customFormat="1" ht="15.95" customHeight="1">
      <c r="S343" s="119"/>
    </row>
    <row r="344" spans="19:19" s="11" customFormat="1" ht="15.95" customHeight="1">
      <c r="S344" s="119"/>
    </row>
    <row r="345" spans="19:19" s="11" customFormat="1" ht="15.95" customHeight="1">
      <c r="S345" s="119"/>
    </row>
    <row r="346" spans="19:19" s="11" customFormat="1" ht="15.95" customHeight="1">
      <c r="S346" s="119"/>
    </row>
    <row r="347" spans="19:19" s="11" customFormat="1" ht="15.95" customHeight="1">
      <c r="S347" s="119"/>
    </row>
    <row r="348" spans="19:19" s="11" customFormat="1" ht="15.95" customHeight="1">
      <c r="S348" s="119"/>
    </row>
    <row r="349" spans="19:19" s="11" customFormat="1" ht="15.95" customHeight="1">
      <c r="S349" s="119"/>
    </row>
    <row r="350" spans="19:19" s="11" customFormat="1" ht="15.95" customHeight="1">
      <c r="S350" s="119"/>
    </row>
    <row r="351" spans="19:19" s="11" customFormat="1" ht="15.95" customHeight="1">
      <c r="S351" s="119"/>
    </row>
    <row r="352" spans="19:19" s="11" customFormat="1" ht="15.95" customHeight="1">
      <c r="S352" s="119"/>
    </row>
    <row r="353" spans="19:19" s="11" customFormat="1" ht="15.95" customHeight="1">
      <c r="S353" s="119"/>
    </row>
    <row r="354" spans="19:19" s="11" customFormat="1" ht="15.95" customHeight="1">
      <c r="S354" s="119"/>
    </row>
    <row r="355" spans="19:19" s="11" customFormat="1" ht="15.95" customHeight="1">
      <c r="S355" s="119"/>
    </row>
    <row r="356" spans="19:19" s="11" customFormat="1" ht="15.95" customHeight="1">
      <c r="S356" s="119"/>
    </row>
    <row r="357" spans="19:19" s="11" customFormat="1" ht="15.95" customHeight="1">
      <c r="S357" s="119"/>
    </row>
    <row r="358" spans="19:19" s="11" customFormat="1" ht="15.95" customHeight="1">
      <c r="S358" s="119"/>
    </row>
    <row r="359" spans="19:19" s="11" customFormat="1" ht="15.95" customHeight="1">
      <c r="S359" s="119"/>
    </row>
    <row r="360" spans="19:19" s="11" customFormat="1" ht="15.95" customHeight="1">
      <c r="S360" s="119"/>
    </row>
    <row r="361" spans="19:19" s="11" customFormat="1" ht="15.95" customHeight="1">
      <c r="S361" s="119"/>
    </row>
    <row r="362" spans="19:19" s="11" customFormat="1" ht="15.95" customHeight="1">
      <c r="S362" s="119"/>
    </row>
    <row r="363" spans="19:19" s="11" customFormat="1" ht="15.95" customHeight="1">
      <c r="S363" s="119"/>
    </row>
    <row r="364" spans="19:19" s="11" customFormat="1" ht="15.95" customHeight="1">
      <c r="S364" s="119"/>
    </row>
    <row r="365" spans="19:19" s="11" customFormat="1" ht="15.95" customHeight="1">
      <c r="S365" s="119"/>
    </row>
    <row r="366" spans="19:19" s="11" customFormat="1" ht="15.95" customHeight="1">
      <c r="S366" s="119"/>
    </row>
    <row r="367" spans="19:19" s="11" customFormat="1" ht="15.95" customHeight="1">
      <c r="S367" s="119"/>
    </row>
    <row r="368" spans="19:19" s="11" customFormat="1" ht="15.95" customHeight="1">
      <c r="S368" s="119"/>
    </row>
    <row r="369" spans="19:19" s="11" customFormat="1" ht="15.95" customHeight="1">
      <c r="S369" s="119"/>
    </row>
    <row r="370" spans="19:19" s="11" customFormat="1" ht="15.95" customHeight="1">
      <c r="S370" s="119"/>
    </row>
    <row r="371" spans="19:19" s="11" customFormat="1" ht="15.95" customHeight="1">
      <c r="S371" s="119"/>
    </row>
    <row r="372" spans="19:19" s="11" customFormat="1" ht="15.95" customHeight="1">
      <c r="S372" s="119"/>
    </row>
    <row r="373" spans="19:19" s="11" customFormat="1" ht="15.95" customHeight="1">
      <c r="S373" s="119"/>
    </row>
    <row r="374" spans="19:19" s="11" customFormat="1" ht="15.95" customHeight="1">
      <c r="S374" s="119"/>
    </row>
    <row r="375" spans="19:19" s="11" customFormat="1" ht="15.95" customHeight="1">
      <c r="S375" s="119"/>
    </row>
    <row r="376" spans="19:19" s="11" customFormat="1" ht="15.95" customHeight="1">
      <c r="S376" s="119"/>
    </row>
    <row r="377" spans="19:19" s="11" customFormat="1" ht="15.95" customHeight="1">
      <c r="S377" s="119"/>
    </row>
    <row r="378" spans="19:19" s="11" customFormat="1" ht="15.95" customHeight="1">
      <c r="S378" s="119"/>
    </row>
    <row r="379" spans="19:19" s="11" customFormat="1" ht="15.95" customHeight="1">
      <c r="S379" s="119"/>
    </row>
    <row r="380" spans="19:19" s="11" customFormat="1" ht="15.95" customHeight="1">
      <c r="S380" s="119"/>
    </row>
    <row r="381" spans="19:19" s="11" customFormat="1" ht="15.95" customHeight="1">
      <c r="S381" s="119"/>
    </row>
    <row r="382" spans="19:19" s="11" customFormat="1" ht="15.95" customHeight="1">
      <c r="S382" s="119"/>
    </row>
    <row r="383" spans="19:19" s="11" customFormat="1" ht="15.95" customHeight="1">
      <c r="S383" s="119"/>
    </row>
    <row r="384" spans="19:19" s="11" customFormat="1" ht="15.95" customHeight="1">
      <c r="S384" s="119"/>
    </row>
    <row r="385" spans="19:19" s="11" customFormat="1" ht="15.95" customHeight="1">
      <c r="S385" s="119"/>
    </row>
    <row r="386" spans="19:19" s="11" customFormat="1" ht="15.95" customHeight="1">
      <c r="S386" s="119"/>
    </row>
    <row r="387" spans="19:19" s="11" customFormat="1" ht="15.95" customHeight="1">
      <c r="S387" s="119"/>
    </row>
    <row r="388" spans="19:19" s="11" customFormat="1" ht="15.95" customHeight="1">
      <c r="S388" s="119"/>
    </row>
    <row r="389" spans="19:19" s="11" customFormat="1" ht="15.95" customHeight="1">
      <c r="S389" s="119"/>
    </row>
    <row r="390" spans="19:19" s="11" customFormat="1" ht="15.95" customHeight="1">
      <c r="S390" s="119"/>
    </row>
    <row r="391" spans="19:19" s="11" customFormat="1" ht="15.95" customHeight="1">
      <c r="S391" s="119"/>
    </row>
    <row r="392" spans="19:19" s="11" customFormat="1" ht="15.95" customHeight="1">
      <c r="S392" s="119"/>
    </row>
    <row r="393" spans="19:19" s="11" customFormat="1" ht="15.95" customHeight="1">
      <c r="S393" s="119"/>
    </row>
    <row r="394" spans="19:19" s="11" customFormat="1" ht="15.95" customHeight="1">
      <c r="S394" s="119"/>
    </row>
    <row r="395" spans="19:19" s="11" customFormat="1" ht="15.95" customHeight="1">
      <c r="S395" s="119"/>
    </row>
    <row r="396" spans="19:19" s="11" customFormat="1" ht="15.95" customHeight="1">
      <c r="S396" s="119"/>
    </row>
    <row r="397" spans="19:19" s="11" customFormat="1" ht="15.95" customHeight="1">
      <c r="S397" s="119"/>
    </row>
    <row r="398" spans="19:19" s="11" customFormat="1" ht="15.95" customHeight="1">
      <c r="S398" s="119"/>
    </row>
    <row r="399" spans="19:19" s="11" customFormat="1" ht="15.95" customHeight="1">
      <c r="S399" s="119"/>
    </row>
    <row r="400" spans="19:19" s="11" customFormat="1" ht="15.95" customHeight="1">
      <c r="S400" s="119"/>
    </row>
    <row r="401" spans="19:19" s="11" customFormat="1" ht="15.95" customHeight="1">
      <c r="S401" s="119"/>
    </row>
    <row r="402" spans="19:19" s="11" customFormat="1" ht="15.95" customHeight="1">
      <c r="S402" s="119"/>
    </row>
    <row r="403" spans="19:19" s="11" customFormat="1" ht="15.95" customHeight="1">
      <c r="S403" s="119"/>
    </row>
    <row r="404" spans="19:19" s="11" customFormat="1" ht="15.95" customHeight="1">
      <c r="S404" s="119"/>
    </row>
    <row r="405" spans="19:19" s="11" customFormat="1" ht="15.95" customHeight="1">
      <c r="S405" s="119"/>
    </row>
    <row r="406" spans="19:19" s="11" customFormat="1" ht="15.95" customHeight="1">
      <c r="S406" s="119"/>
    </row>
    <row r="407" spans="19:19" s="11" customFormat="1" ht="15.95" customHeight="1">
      <c r="S407" s="119"/>
    </row>
    <row r="408" spans="19:19" s="11" customFormat="1" ht="15.95" customHeight="1">
      <c r="S408" s="119"/>
    </row>
    <row r="409" spans="19:19" s="11" customFormat="1" ht="15.95" customHeight="1">
      <c r="S409" s="119"/>
    </row>
    <row r="410" spans="19:19" s="11" customFormat="1" ht="15.95" customHeight="1">
      <c r="S410" s="119"/>
    </row>
    <row r="411" spans="19:19" s="11" customFormat="1" ht="15.95" customHeight="1">
      <c r="S411" s="119"/>
    </row>
    <row r="412" spans="19:19" s="11" customFormat="1" ht="15.95" customHeight="1">
      <c r="S412" s="119"/>
    </row>
    <row r="413" spans="19:19" s="11" customFormat="1" ht="15.95" customHeight="1">
      <c r="S413" s="119"/>
    </row>
    <row r="414" spans="19:19" s="11" customFormat="1" ht="15.95" customHeight="1">
      <c r="S414" s="119"/>
    </row>
    <row r="415" spans="19:19" s="11" customFormat="1" ht="15.95" customHeight="1">
      <c r="S415" s="119"/>
    </row>
    <row r="416" spans="19:19" s="11" customFormat="1" ht="15.95" customHeight="1">
      <c r="S416" s="119"/>
    </row>
    <row r="417" spans="19:19" s="11" customFormat="1" ht="15.95" customHeight="1">
      <c r="S417" s="119"/>
    </row>
    <row r="418" spans="19:19" s="11" customFormat="1" ht="15.95" customHeight="1">
      <c r="S418" s="119"/>
    </row>
    <row r="419" spans="19:19" s="11" customFormat="1" ht="15.95" customHeight="1">
      <c r="S419" s="119"/>
    </row>
    <row r="420" spans="19:19" s="11" customFormat="1" ht="15.95" customHeight="1">
      <c r="S420" s="119"/>
    </row>
    <row r="421" spans="19:19" s="11" customFormat="1" ht="15.95" customHeight="1">
      <c r="S421" s="119"/>
    </row>
    <row r="422" spans="19:19" s="11" customFormat="1" ht="15.95" customHeight="1">
      <c r="S422" s="119"/>
    </row>
    <row r="423" spans="19:19" s="11" customFormat="1" ht="15.95" customHeight="1">
      <c r="S423" s="119"/>
    </row>
    <row r="424" spans="19:19" s="11" customFormat="1" ht="15.95" customHeight="1">
      <c r="S424" s="119"/>
    </row>
    <row r="425" spans="19:19" s="11" customFormat="1" ht="15.95" customHeight="1">
      <c r="S425" s="119"/>
    </row>
    <row r="426" spans="19:19" s="11" customFormat="1" ht="15.95" customHeight="1">
      <c r="S426" s="119"/>
    </row>
    <row r="427" spans="19:19" s="11" customFormat="1" ht="15.95" customHeight="1">
      <c r="S427" s="119"/>
    </row>
    <row r="428" spans="19:19" s="11" customFormat="1" ht="15.95" customHeight="1">
      <c r="S428" s="119"/>
    </row>
    <row r="429" spans="19:19" s="11" customFormat="1" ht="15.95" customHeight="1">
      <c r="S429" s="119"/>
    </row>
    <row r="430" spans="19:19" s="11" customFormat="1" ht="15.95" customHeight="1">
      <c r="S430" s="119"/>
    </row>
    <row r="431" spans="19:19" s="11" customFormat="1" ht="15.95" customHeight="1">
      <c r="S431" s="119"/>
    </row>
    <row r="432" spans="19:19" s="11" customFormat="1" ht="15.95" customHeight="1">
      <c r="S432" s="119"/>
    </row>
    <row r="433" spans="19:19" s="11" customFormat="1" ht="15.95" customHeight="1">
      <c r="S433" s="119"/>
    </row>
    <row r="434" spans="19:19" s="11" customFormat="1" ht="15.95" customHeight="1">
      <c r="S434" s="119"/>
    </row>
    <row r="435" spans="19:19" s="11" customFormat="1" ht="15.95" customHeight="1">
      <c r="S435" s="119"/>
    </row>
    <row r="436" spans="19:19" s="11" customFormat="1" ht="15.95" customHeight="1">
      <c r="S436" s="119"/>
    </row>
    <row r="437" spans="19:19" s="11" customFormat="1" ht="15.95" customHeight="1">
      <c r="S437" s="119"/>
    </row>
    <row r="438" spans="19:19" s="11" customFormat="1" ht="15.95" customHeight="1">
      <c r="S438" s="119"/>
    </row>
    <row r="439" spans="19:19" s="11" customFormat="1" ht="15.95" customHeight="1">
      <c r="S439" s="119"/>
    </row>
    <row r="440" spans="19:19" s="11" customFormat="1" ht="15.95" customHeight="1">
      <c r="S440" s="119"/>
    </row>
    <row r="441" spans="19:19" s="11" customFormat="1" ht="15.95" customHeight="1">
      <c r="S441" s="119"/>
    </row>
    <row r="442" spans="19:19" s="11" customFormat="1" ht="15.95" customHeight="1">
      <c r="S442" s="119"/>
    </row>
    <row r="443" spans="19:19" s="11" customFormat="1" ht="15.95" customHeight="1">
      <c r="S443" s="119"/>
    </row>
    <row r="444" spans="19:19" s="11" customFormat="1" ht="15.95" customHeight="1">
      <c r="S444" s="119"/>
    </row>
    <row r="445" spans="19:19" s="11" customFormat="1" ht="15.95" customHeight="1">
      <c r="S445" s="119"/>
    </row>
    <row r="446" spans="19:19" s="11" customFormat="1" ht="15.95" customHeight="1">
      <c r="S446" s="119"/>
    </row>
    <row r="447" spans="19:19" s="11" customFormat="1" ht="15.95" customHeight="1">
      <c r="S447" s="119"/>
    </row>
    <row r="448" spans="19:19" s="11" customFormat="1" ht="15.95" customHeight="1">
      <c r="S448" s="119"/>
    </row>
    <row r="449" spans="19:19" s="11" customFormat="1" ht="15.95" customHeight="1">
      <c r="S449" s="119"/>
    </row>
    <row r="450" spans="19:19" s="11" customFormat="1" ht="15.95" customHeight="1">
      <c r="S450" s="119"/>
    </row>
    <row r="451" spans="19:19" s="11" customFormat="1" ht="15.95" customHeight="1">
      <c r="S451" s="119"/>
    </row>
    <row r="452" spans="19:19" s="11" customFormat="1" ht="15.95" customHeight="1">
      <c r="S452" s="119"/>
    </row>
    <row r="453" spans="19:19" s="11" customFormat="1" ht="15.95" customHeight="1">
      <c r="S453" s="119"/>
    </row>
    <row r="454" spans="19:19" s="11" customFormat="1" ht="15.95" customHeight="1">
      <c r="S454" s="119"/>
    </row>
    <row r="455" spans="19:19" s="11" customFormat="1" ht="15.95" customHeight="1">
      <c r="S455" s="119"/>
    </row>
    <row r="456" spans="19:19" s="11" customFormat="1" ht="15.95" customHeight="1">
      <c r="S456" s="119"/>
    </row>
    <row r="457" spans="19:19" s="11" customFormat="1" ht="15.95" customHeight="1">
      <c r="S457" s="119"/>
    </row>
    <row r="458" spans="19:19" s="11" customFormat="1" ht="15.95" customHeight="1">
      <c r="S458" s="119"/>
    </row>
    <row r="459" spans="19:19" s="11" customFormat="1" ht="15.95" customHeight="1">
      <c r="S459" s="119"/>
    </row>
    <row r="460" spans="19:19" s="11" customFormat="1" ht="15.95" customHeight="1">
      <c r="S460" s="119"/>
    </row>
    <row r="461" spans="19:19" s="11" customFormat="1" ht="15.95" customHeight="1">
      <c r="S461" s="119"/>
    </row>
    <row r="462" spans="19:19" s="11" customFormat="1" ht="15.95" customHeight="1">
      <c r="S462" s="119"/>
    </row>
    <row r="463" spans="19:19" s="11" customFormat="1" ht="15.95" customHeight="1">
      <c r="S463" s="119"/>
    </row>
    <row r="464" spans="19:19" s="11" customFormat="1" ht="15.95" customHeight="1">
      <c r="S464" s="119"/>
    </row>
    <row r="465" spans="19:19" s="11" customFormat="1" ht="15.95" customHeight="1">
      <c r="S465" s="119"/>
    </row>
    <row r="466" spans="19:19" s="11" customFormat="1" ht="15.95" customHeight="1">
      <c r="S466" s="119"/>
    </row>
    <row r="467" spans="19:19" s="11" customFormat="1" ht="15.95" customHeight="1">
      <c r="S467" s="119"/>
    </row>
    <row r="468" spans="19:19" s="11" customFormat="1" ht="15.95" customHeight="1">
      <c r="S468" s="119"/>
    </row>
    <row r="469" spans="19:19" s="11" customFormat="1" ht="15.95" customHeight="1">
      <c r="S469" s="119"/>
    </row>
    <row r="470" spans="19:19" s="11" customFormat="1" ht="15.95" customHeight="1">
      <c r="S470" s="119"/>
    </row>
    <row r="471" spans="19:19" s="11" customFormat="1" ht="15.95" customHeight="1">
      <c r="S471" s="119"/>
    </row>
    <row r="472" spans="19:19" s="11" customFormat="1" ht="15.95" customHeight="1">
      <c r="S472" s="119"/>
    </row>
    <row r="473" spans="19:19" s="11" customFormat="1" ht="15.95" customHeight="1">
      <c r="S473" s="119"/>
    </row>
    <row r="474" spans="19:19" s="11" customFormat="1" ht="15.95" customHeight="1">
      <c r="S474" s="119"/>
    </row>
    <row r="475" spans="19:19" s="11" customFormat="1" ht="15.95" customHeight="1">
      <c r="S475" s="119"/>
    </row>
    <row r="476" spans="19:19" s="11" customFormat="1" ht="15.95" customHeight="1">
      <c r="S476" s="119"/>
    </row>
    <row r="477" spans="19:19" s="11" customFormat="1" ht="15.95" customHeight="1">
      <c r="S477" s="119"/>
    </row>
    <row r="478" spans="19:19" s="11" customFormat="1" ht="15.95" customHeight="1">
      <c r="S478" s="119"/>
    </row>
    <row r="479" spans="19:19" s="11" customFormat="1" ht="15.95" customHeight="1">
      <c r="S479" s="119"/>
    </row>
    <row r="480" spans="19:19" s="11" customFormat="1" ht="15.95" customHeight="1">
      <c r="S480" s="119"/>
    </row>
    <row r="481" spans="19:19" s="11" customFormat="1" ht="15.95" customHeight="1">
      <c r="S481" s="119"/>
    </row>
    <row r="482" spans="19:19" s="11" customFormat="1" ht="15.95" customHeight="1">
      <c r="S482" s="119"/>
    </row>
    <row r="483" spans="19:19" s="11" customFormat="1" ht="15.95" customHeight="1">
      <c r="S483" s="119"/>
    </row>
    <row r="484" spans="19:19" s="11" customFormat="1" ht="15.95" customHeight="1">
      <c r="S484" s="119"/>
    </row>
    <row r="485" spans="19:19" s="11" customFormat="1" ht="15.95" customHeight="1">
      <c r="S485" s="119"/>
    </row>
    <row r="486" spans="19:19" s="11" customFormat="1" ht="15.95" customHeight="1">
      <c r="S486" s="119"/>
    </row>
    <row r="487" spans="19:19" s="11" customFormat="1" ht="15.95" customHeight="1">
      <c r="S487" s="119"/>
    </row>
    <row r="488" spans="19:19" s="11" customFormat="1" ht="15.95" customHeight="1">
      <c r="S488" s="119"/>
    </row>
    <row r="489" spans="19:19" s="11" customFormat="1" ht="15.95" customHeight="1">
      <c r="S489" s="119"/>
    </row>
    <row r="490" spans="19:19" s="11" customFormat="1" ht="15.95" customHeight="1">
      <c r="S490" s="119"/>
    </row>
    <row r="491" spans="19:19" s="11" customFormat="1" ht="15.95" customHeight="1">
      <c r="S491" s="119"/>
    </row>
    <row r="492" spans="19:19" s="11" customFormat="1" ht="15.95" customHeight="1">
      <c r="S492" s="119"/>
    </row>
    <row r="493" spans="19:19" s="11" customFormat="1" ht="15.95" customHeight="1">
      <c r="S493" s="119"/>
    </row>
    <row r="494" spans="19:19" s="11" customFormat="1" ht="15.95" customHeight="1">
      <c r="S494" s="119"/>
    </row>
    <row r="495" spans="19:19" s="11" customFormat="1" ht="15.95" customHeight="1">
      <c r="S495" s="119"/>
    </row>
    <row r="496" spans="19:19" s="11" customFormat="1" ht="15.95" customHeight="1">
      <c r="S496" s="119"/>
    </row>
    <row r="497" spans="19:19" s="11" customFormat="1" ht="15.95" customHeight="1">
      <c r="S497" s="119"/>
    </row>
    <row r="498" spans="19:19" s="11" customFormat="1" ht="15.95" customHeight="1">
      <c r="S498" s="119"/>
    </row>
    <row r="499" spans="19:19" s="11" customFormat="1" ht="15.95" customHeight="1">
      <c r="S499" s="119"/>
    </row>
    <row r="500" spans="19:19" s="11" customFormat="1" ht="15.95" customHeight="1">
      <c r="S500" s="119"/>
    </row>
    <row r="501" spans="19:19" s="11" customFormat="1" ht="15.95" customHeight="1">
      <c r="S501" s="119"/>
    </row>
    <row r="502" spans="19:19" s="11" customFormat="1" ht="15.95" customHeight="1">
      <c r="S502" s="119"/>
    </row>
    <row r="503" spans="19:19" s="11" customFormat="1" ht="15.95" customHeight="1">
      <c r="S503" s="119"/>
    </row>
    <row r="504" spans="19:19" s="11" customFormat="1" ht="15.95" customHeight="1">
      <c r="S504" s="119"/>
    </row>
    <row r="505" spans="19:19" s="11" customFormat="1" ht="15.95" customHeight="1">
      <c r="S505" s="119"/>
    </row>
    <row r="506" spans="19:19" s="11" customFormat="1" ht="15.95" customHeight="1">
      <c r="S506" s="119"/>
    </row>
    <row r="507" spans="19:19" s="11" customFormat="1" ht="15.95" customHeight="1">
      <c r="S507" s="119"/>
    </row>
    <row r="508" spans="19:19" s="11" customFormat="1" ht="15.95" customHeight="1">
      <c r="S508" s="119"/>
    </row>
    <row r="509" spans="19:19" s="11" customFormat="1" ht="15.95" customHeight="1">
      <c r="S509" s="119"/>
    </row>
    <row r="510" spans="19:19" s="11" customFormat="1" ht="15.95" customHeight="1">
      <c r="S510" s="119"/>
    </row>
    <row r="511" spans="19:19" s="11" customFormat="1" ht="15.95" customHeight="1">
      <c r="S511" s="119"/>
    </row>
    <row r="512" spans="19:19" s="11" customFormat="1" ht="15.95" customHeight="1">
      <c r="S512" s="119"/>
    </row>
    <row r="513" spans="19:19" s="11" customFormat="1" ht="15.95" customHeight="1">
      <c r="S513" s="119"/>
    </row>
    <row r="514" spans="19:19" s="11" customFormat="1" ht="15.95" customHeight="1">
      <c r="S514" s="119"/>
    </row>
    <row r="515" spans="19:19" s="11" customFormat="1" ht="15.95" customHeight="1">
      <c r="S515" s="119"/>
    </row>
    <row r="516" spans="19:19" s="11" customFormat="1" ht="15.95" customHeight="1">
      <c r="S516" s="119"/>
    </row>
    <row r="517" spans="19:19" s="11" customFormat="1" ht="15.95" customHeight="1">
      <c r="S517" s="119"/>
    </row>
    <row r="518" spans="19:19" s="11" customFormat="1" ht="15.95" customHeight="1">
      <c r="S518" s="119"/>
    </row>
    <row r="519" spans="19:19" s="11" customFormat="1" ht="15.95" customHeight="1">
      <c r="S519" s="119"/>
    </row>
    <row r="520" spans="19:19" s="11" customFormat="1" ht="15.95" customHeight="1">
      <c r="S520" s="119"/>
    </row>
    <row r="521" spans="19:19" s="11" customFormat="1" ht="15.95" customHeight="1">
      <c r="S521" s="119"/>
    </row>
    <row r="522" spans="19:19" s="11" customFormat="1" ht="15.95" customHeight="1">
      <c r="S522" s="119"/>
    </row>
    <row r="523" spans="19:19" s="11" customFormat="1" ht="15.95" customHeight="1">
      <c r="S523" s="119"/>
    </row>
    <row r="524" spans="19:19" s="11" customFormat="1" ht="15.95" customHeight="1">
      <c r="S524" s="119"/>
    </row>
    <row r="525" spans="19:19" s="11" customFormat="1" ht="15.95" customHeight="1">
      <c r="S525" s="119"/>
    </row>
    <row r="526" spans="19:19" s="11" customFormat="1" ht="15.95" customHeight="1">
      <c r="S526" s="119"/>
    </row>
    <row r="527" spans="19:19" s="11" customFormat="1" ht="15.95" customHeight="1">
      <c r="S527" s="119"/>
    </row>
    <row r="528" spans="19:19" s="11" customFormat="1" ht="15.95" customHeight="1">
      <c r="S528" s="119"/>
    </row>
    <row r="529" spans="19:19" s="11" customFormat="1" ht="15.95" customHeight="1">
      <c r="S529" s="119"/>
    </row>
    <row r="530" spans="19:19" s="11" customFormat="1" ht="15.95" customHeight="1">
      <c r="S530" s="119"/>
    </row>
    <row r="531" spans="19:19" s="11" customFormat="1" ht="15.95" customHeight="1">
      <c r="S531" s="119"/>
    </row>
    <row r="532" spans="19:19" s="11" customFormat="1" ht="15.95" customHeight="1">
      <c r="S532" s="119"/>
    </row>
    <row r="533" spans="19:19" s="11" customFormat="1" ht="15.95" customHeight="1">
      <c r="S533" s="119"/>
    </row>
    <row r="534" spans="19:19" s="11" customFormat="1" ht="15.95" customHeight="1">
      <c r="S534" s="119"/>
    </row>
    <row r="535" spans="19:19" s="11" customFormat="1" ht="15.95" customHeight="1">
      <c r="S535" s="119"/>
    </row>
    <row r="536" spans="19:19" s="11" customFormat="1" ht="15.95" customHeight="1">
      <c r="S536" s="119"/>
    </row>
    <row r="537" spans="19:19" s="11" customFormat="1" ht="15.95" customHeight="1">
      <c r="S537" s="119"/>
    </row>
    <row r="538" spans="19:19" s="11" customFormat="1" ht="15.95" customHeight="1">
      <c r="S538" s="119"/>
    </row>
    <row r="539" spans="19:19" s="11" customFormat="1" ht="15.95" customHeight="1">
      <c r="S539" s="119"/>
    </row>
    <row r="540" spans="19:19" s="11" customFormat="1" ht="15.95" customHeight="1">
      <c r="S540" s="119"/>
    </row>
    <row r="541" spans="19:19" s="11" customFormat="1" ht="15.95" customHeight="1">
      <c r="S541" s="119"/>
    </row>
    <row r="542" spans="19:19" s="11" customFormat="1" ht="15.95" customHeight="1">
      <c r="S542" s="119"/>
    </row>
    <row r="543" spans="19:19" s="11" customFormat="1" ht="15.95" customHeight="1">
      <c r="S543" s="119"/>
    </row>
    <row r="544" spans="19:19" s="11" customFormat="1" ht="15.95" customHeight="1">
      <c r="S544" s="119"/>
    </row>
    <row r="545" spans="19:19" s="11" customFormat="1" ht="15.95" customHeight="1">
      <c r="S545" s="119"/>
    </row>
    <row r="546" spans="19:19" s="11" customFormat="1" ht="15.95" customHeight="1">
      <c r="S546" s="119"/>
    </row>
    <row r="547" spans="19:19" s="11" customFormat="1" ht="15.95" customHeight="1">
      <c r="S547" s="119"/>
    </row>
    <row r="548" spans="19:19" s="11" customFormat="1" ht="15.95" customHeight="1">
      <c r="S548" s="119"/>
    </row>
    <row r="549" spans="19:19" s="11" customFormat="1" ht="15.95" customHeight="1">
      <c r="S549" s="119"/>
    </row>
    <row r="550" spans="19:19" s="11" customFormat="1" ht="15.95" customHeight="1">
      <c r="S550" s="119"/>
    </row>
    <row r="551" spans="19:19" s="11" customFormat="1" ht="15.95" customHeight="1">
      <c r="S551" s="119"/>
    </row>
    <row r="552" spans="19:19" s="11" customFormat="1" ht="15.95" customHeight="1">
      <c r="S552" s="119"/>
    </row>
    <row r="553" spans="19:19" s="11" customFormat="1" ht="15.95" customHeight="1">
      <c r="S553" s="119"/>
    </row>
    <row r="554" spans="19:19" s="11" customFormat="1" ht="15.95" customHeight="1">
      <c r="S554" s="119"/>
    </row>
    <row r="555" spans="19:19" s="11" customFormat="1" ht="15.95" customHeight="1">
      <c r="S555" s="119"/>
    </row>
    <row r="556" spans="19:19" s="11" customFormat="1" ht="15.95" customHeight="1">
      <c r="S556" s="119"/>
    </row>
    <row r="557" spans="19:19" s="11" customFormat="1" ht="15.95" customHeight="1">
      <c r="S557" s="119"/>
    </row>
    <row r="558" spans="19:19" s="11" customFormat="1" ht="15.95" customHeight="1">
      <c r="S558" s="119"/>
    </row>
    <row r="559" spans="19:19" s="11" customFormat="1" ht="15.95" customHeight="1">
      <c r="S559" s="119"/>
    </row>
    <row r="560" spans="19:19" s="11" customFormat="1" ht="15.95" customHeight="1">
      <c r="S560" s="119"/>
    </row>
    <row r="561" spans="19:19" s="11" customFormat="1" ht="15.95" customHeight="1">
      <c r="S561" s="119"/>
    </row>
    <row r="562" spans="19:19" s="11" customFormat="1" ht="15.95" customHeight="1">
      <c r="S562" s="119"/>
    </row>
    <row r="563" spans="19:19" s="11" customFormat="1" ht="15.95" customHeight="1">
      <c r="S563" s="119"/>
    </row>
    <row r="564" spans="19:19" s="11" customFormat="1" ht="15.95" customHeight="1">
      <c r="S564" s="119"/>
    </row>
    <row r="565" spans="19:19" s="11" customFormat="1" ht="15.95" customHeight="1">
      <c r="S565" s="119"/>
    </row>
    <row r="566" spans="19:19" s="11" customFormat="1" ht="15.95" customHeight="1">
      <c r="S566" s="119"/>
    </row>
    <row r="567" spans="19:19" s="11" customFormat="1" ht="15.95" customHeight="1">
      <c r="S567" s="119"/>
    </row>
    <row r="568" spans="19:19" s="11" customFormat="1" ht="15.95" customHeight="1">
      <c r="S568" s="119"/>
    </row>
    <row r="569" spans="19:19" s="11" customFormat="1" ht="15.95" customHeight="1">
      <c r="S569" s="119"/>
    </row>
    <row r="570" spans="19:19" s="11" customFormat="1" ht="15.95" customHeight="1">
      <c r="S570" s="119"/>
    </row>
    <row r="571" spans="19:19" s="11" customFormat="1" ht="15.95" customHeight="1">
      <c r="S571" s="119"/>
    </row>
    <row r="572" spans="19:19" s="11" customFormat="1" ht="15.95" customHeight="1">
      <c r="S572" s="119"/>
    </row>
    <row r="573" spans="19:19" s="11" customFormat="1" ht="15.95" customHeight="1">
      <c r="S573" s="119"/>
    </row>
    <row r="574" spans="19:19" s="11" customFormat="1" ht="15.95" customHeight="1">
      <c r="S574" s="119"/>
    </row>
    <row r="575" spans="19:19" s="11" customFormat="1" ht="15.95" customHeight="1">
      <c r="S575" s="119"/>
    </row>
    <row r="576" spans="19:19" s="11" customFormat="1" ht="15.95" customHeight="1">
      <c r="S576" s="119"/>
    </row>
    <row r="577" spans="19:19" s="11" customFormat="1" ht="15.95" customHeight="1">
      <c r="S577" s="119"/>
    </row>
    <row r="578" spans="19:19" s="11" customFormat="1" ht="15.95" customHeight="1">
      <c r="S578" s="119"/>
    </row>
    <row r="579" spans="19:19" s="11" customFormat="1" ht="15.95" customHeight="1">
      <c r="S579" s="119"/>
    </row>
    <row r="580" spans="19:19" s="11" customFormat="1" ht="15.95" customHeight="1">
      <c r="S580" s="119"/>
    </row>
    <row r="581" spans="19:19" s="11" customFormat="1" ht="15.95" customHeight="1">
      <c r="S581" s="119"/>
    </row>
    <row r="582" spans="19:19" s="11" customFormat="1" ht="15.95" customHeight="1">
      <c r="S582" s="119"/>
    </row>
    <row r="583" spans="19:19" s="11" customFormat="1" ht="15.95" customHeight="1">
      <c r="S583" s="119"/>
    </row>
    <row r="584" spans="19:19" s="11" customFormat="1" ht="15.95" customHeight="1">
      <c r="S584" s="119"/>
    </row>
    <row r="585" spans="19:19" s="11" customFormat="1" ht="15.95" customHeight="1">
      <c r="S585" s="119"/>
    </row>
    <row r="586" spans="19:19" s="11" customFormat="1" ht="15.95" customHeight="1">
      <c r="S586" s="119"/>
    </row>
    <row r="587" spans="19:19" s="11" customFormat="1" ht="15.95" customHeight="1">
      <c r="S587" s="119"/>
    </row>
    <row r="588" spans="19:19" s="11" customFormat="1" ht="15.95" customHeight="1">
      <c r="S588" s="119"/>
    </row>
    <row r="589" spans="19:19" s="11" customFormat="1" ht="15.95" customHeight="1">
      <c r="S589" s="119"/>
    </row>
    <row r="590" spans="19:19" s="11" customFormat="1" ht="15.95" customHeight="1">
      <c r="S590" s="119"/>
    </row>
    <row r="591" spans="19:19" s="11" customFormat="1" ht="15.95" customHeight="1">
      <c r="S591" s="119"/>
    </row>
    <row r="592" spans="19:19" s="11" customFormat="1" ht="15.95" customHeight="1">
      <c r="S592" s="119"/>
    </row>
    <row r="593" spans="19:19" s="11" customFormat="1" ht="15.95" customHeight="1">
      <c r="S593" s="119"/>
    </row>
    <row r="594" spans="19:19" s="11" customFormat="1" ht="15.95" customHeight="1">
      <c r="S594" s="119"/>
    </row>
    <row r="595" spans="19:19" s="11" customFormat="1" ht="15.95" customHeight="1">
      <c r="S595" s="119"/>
    </row>
    <row r="596" spans="19:19" s="11" customFormat="1" ht="15.95" customHeight="1">
      <c r="S596" s="119"/>
    </row>
    <row r="597" spans="19:19" s="11" customFormat="1" ht="15.95" customHeight="1">
      <c r="S597" s="119"/>
    </row>
    <row r="598" spans="19:19" s="11" customFormat="1" ht="15.95" customHeight="1">
      <c r="S598" s="119"/>
    </row>
    <row r="599" spans="19:19" s="11" customFormat="1" ht="15.95" customHeight="1">
      <c r="S599" s="119"/>
    </row>
    <row r="600" spans="19:19" s="11" customFormat="1" ht="15.95" customHeight="1">
      <c r="S600" s="119"/>
    </row>
    <row r="601" spans="19:19" s="11" customFormat="1" ht="15.95" customHeight="1">
      <c r="S601" s="119"/>
    </row>
    <row r="602" spans="19:19" s="11" customFormat="1" ht="15.95" customHeight="1">
      <c r="S602" s="119"/>
    </row>
    <row r="603" spans="19:19" s="11" customFormat="1" ht="15.95" customHeight="1">
      <c r="S603" s="119"/>
    </row>
    <row r="604" spans="19:19" s="11" customFormat="1" ht="15.95" customHeight="1">
      <c r="S604" s="119"/>
    </row>
    <row r="605" spans="19:19" s="11" customFormat="1" ht="15.95" customHeight="1">
      <c r="S605" s="119"/>
    </row>
    <row r="606" spans="19:19" s="11" customFormat="1" ht="15.95" customHeight="1">
      <c r="S606" s="119"/>
    </row>
    <row r="607" spans="19:19" s="11" customFormat="1" ht="15.95" customHeight="1">
      <c r="S607" s="119"/>
    </row>
    <row r="608" spans="19:19" s="11" customFormat="1" ht="15.95" customHeight="1">
      <c r="S608" s="119"/>
    </row>
    <row r="609" spans="19:19" s="11" customFormat="1" ht="15.95" customHeight="1">
      <c r="S609" s="119"/>
    </row>
    <row r="610" spans="19:19" s="11" customFormat="1" ht="15.95" customHeight="1">
      <c r="S610" s="119"/>
    </row>
    <row r="611" spans="19:19" s="11" customFormat="1" ht="15.95" customHeight="1">
      <c r="S611" s="119"/>
    </row>
    <row r="612" spans="19:19" s="11" customFormat="1" ht="15.95" customHeight="1">
      <c r="S612" s="119"/>
    </row>
    <row r="613" spans="19:19" s="11" customFormat="1" ht="15.95" customHeight="1">
      <c r="S613" s="119"/>
    </row>
    <row r="614" spans="19:19" s="11" customFormat="1" ht="15.95" customHeight="1">
      <c r="S614" s="119"/>
    </row>
    <row r="615" spans="19:19" s="11" customFormat="1" ht="15.95" customHeight="1">
      <c r="S615" s="119"/>
    </row>
    <row r="616" spans="19:19" s="11" customFormat="1" ht="15.95" customHeight="1">
      <c r="S616" s="119"/>
    </row>
    <row r="617" spans="19:19" s="11" customFormat="1" ht="15.95" customHeight="1">
      <c r="S617" s="119"/>
    </row>
    <row r="618" spans="19:19" s="11" customFormat="1" ht="15.95" customHeight="1">
      <c r="S618" s="119"/>
    </row>
    <row r="619" spans="19:19" s="11" customFormat="1" ht="15.95" customHeight="1">
      <c r="S619" s="119"/>
    </row>
    <row r="620" spans="19:19" s="11" customFormat="1" ht="15.95" customHeight="1">
      <c r="S620" s="119"/>
    </row>
    <row r="621" spans="19:19" s="11" customFormat="1" ht="15.95" customHeight="1">
      <c r="S621" s="119"/>
    </row>
    <row r="622" spans="19:19" s="11" customFormat="1" ht="15.95" customHeight="1">
      <c r="S622" s="119"/>
    </row>
    <row r="623" spans="19:19" s="11" customFormat="1" ht="15.95" customHeight="1">
      <c r="S623" s="119"/>
    </row>
    <row r="624" spans="19:19" s="11" customFormat="1" ht="15.95" customHeight="1">
      <c r="S624" s="119"/>
    </row>
    <row r="625" spans="19:19" s="11" customFormat="1" ht="15.95" customHeight="1">
      <c r="S625" s="119"/>
    </row>
    <row r="626" spans="19:19" s="11" customFormat="1" ht="15.95" customHeight="1">
      <c r="S626" s="119"/>
    </row>
    <row r="627" spans="19:19" s="11" customFormat="1" ht="15.95" customHeight="1">
      <c r="S627" s="119"/>
    </row>
    <row r="628" spans="19:19" s="11" customFormat="1" ht="15.95" customHeight="1">
      <c r="S628" s="119"/>
    </row>
    <row r="629" spans="19:19" s="11" customFormat="1" ht="15.95" customHeight="1">
      <c r="S629" s="119"/>
    </row>
    <row r="630" spans="19:19" s="11" customFormat="1" ht="15.95" customHeight="1">
      <c r="S630" s="119"/>
    </row>
    <row r="631" spans="19:19" s="11" customFormat="1" ht="15.95" customHeight="1">
      <c r="S631" s="119"/>
    </row>
    <row r="632" spans="19:19" s="11" customFormat="1" ht="15.95" customHeight="1">
      <c r="S632" s="119"/>
    </row>
    <row r="633" spans="19:19" s="11" customFormat="1" ht="15.95" customHeight="1">
      <c r="S633" s="119"/>
    </row>
    <row r="634" spans="19:19" s="11" customFormat="1" ht="15.95" customHeight="1">
      <c r="S634" s="119"/>
    </row>
    <row r="635" spans="19:19" s="11" customFormat="1" ht="15.95" customHeight="1">
      <c r="S635" s="119"/>
    </row>
    <row r="636" spans="19:19" s="11" customFormat="1" ht="15.95" customHeight="1">
      <c r="S636" s="119"/>
    </row>
    <row r="637" spans="19:19" s="11" customFormat="1" ht="15.95" customHeight="1">
      <c r="S637" s="119"/>
    </row>
    <row r="638" spans="19:19" s="11" customFormat="1" ht="15.95" customHeight="1">
      <c r="S638" s="119"/>
    </row>
    <row r="639" spans="19:19" s="11" customFormat="1" ht="15.95" customHeight="1">
      <c r="S639" s="119"/>
    </row>
    <row r="640" spans="19:19" s="11" customFormat="1" ht="15.95" customHeight="1">
      <c r="S640" s="119"/>
    </row>
    <row r="641" spans="19:19" s="11" customFormat="1" ht="15.95" customHeight="1">
      <c r="S641" s="119"/>
    </row>
    <row r="642" spans="19:19" s="11" customFormat="1" ht="15.95" customHeight="1">
      <c r="S642" s="119"/>
    </row>
    <row r="643" spans="19:19" s="11" customFormat="1" ht="15.95" customHeight="1">
      <c r="S643" s="119"/>
    </row>
    <row r="644" spans="19:19" s="11" customFormat="1" ht="15.95" customHeight="1">
      <c r="S644" s="119"/>
    </row>
    <row r="645" spans="19:19" s="11" customFormat="1" ht="15.95" customHeight="1">
      <c r="S645" s="119"/>
    </row>
    <row r="646" spans="19:19" s="11" customFormat="1" ht="15.95" customHeight="1">
      <c r="S646" s="119"/>
    </row>
    <row r="647" spans="19:19" s="11" customFormat="1" ht="15.95" customHeight="1">
      <c r="S647" s="119"/>
    </row>
    <row r="648" spans="19:19" s="11" customFormat="1" ht="15.95" customHeight="1">
      <c r="S648" s="119"/>
    </row>
    <row r="649" spans="19:19" s="11" customFormat="1" ht="15.95" customHeight="1">
      <c r="S649" s="119"/>
    </row>
    <row r="650" spans="19:19" s="11" customFormat="1" ht="15.95" customHeight="1">
      <c r="S650" s="119"/>
    </row>
    <row r="651" spans="19:19" s="11" customFormat="1" ht="15.95" customHeight="1">
      <c r="S651" s="119"/>
    </row>
    <row r="652" spans="19:19" s="11" customFormat="1" ht="15.95" customHeight="1">
      <c r="S652" s="119"/>
    </row>
    <row r="653" spans="19:19" s="11" customFormat="1" ht="15.95" customHeight="1">
      <c r="S653" s="119"/>
    </row>
    <row r="654" spans="19:19" s="11" customFormat="1" ht="15.95" customHeight="1">
      <c r="S654" s="119"/>
    </row>
    <row r="655" spans="19:19" s="11" customFormat="1" ht="15.95" customHeight="1">
      <c r="S655" s="119"/>
    </row>
    <row r="656" spans="19:19" s="11" customFormat="1" ht="15.95" customHeight="1">
      <c r="S656" s="119"/>
    </row>
    <row r="657" spans="19:19" s="11" customFormat="1" ht="15.95" customHeight="1">
      <c r="S657" s="119"/>
    </row>
    <row r="658" spans="19:19" s="11" customFormat="1" ht="15.95" customHeight="1">
      <c r="S658" s="119"/>
    </row>
    <row r="659" spans="19:19" s="11" customFormat="1" ht="15.95" customHeight="1">
      <c r="S659" s="119"/>
    </row>
    <row r="660" spans="19:19" s="11" customFormat="1" ht="15.95" customHeight="1">
      <c r="S660" s="119"/>
    </row>
    <row r="661" spans="19:19" s="11" customFormat="1" ht="15.95" customHeight="1">
      <c r="S661" s="119"/>
    </row>
    <row r="662" spans="19:19" s="11" customFormat="1" ht="15.95" customHeight="1">
      <c r="S662" s="119"/>
    </row>
    <row r="663" spans="19:19" s="11" customFormat="1" ht="15.95" customHeight="1">
      <c r="S663" s="119"/>
    </row>
    <row r="664" spans="19:19" s="11" customFormat="1" ht="15.95" customHeight="1">
      <c r="S664" s="119"/>
    </row>
    <row r="665" spans="19:19" s="11" customFormat="1" ht="15.95" customHeight="1">
      <c r="S665" s="119"/>
    </row>
    <row r="666" spans="19:19" s="11" customFormat="1" ht="15.95" customHeight="1">
      <c r="S666" s="119"/>
    </row>
    <row r="667" spans="19:19" s="11" customFormat="1" ht="15.95" customHeight="1">
      <c r="S667" s="119"/>
    </row>
    <row r="668" spans="19:19" s="11" customFormat="1" ht="15.95" customHeight="1">
      <c r="S668" s="119"/>
    </row>
    <row r="669" spans="19:19" s="11" customFormat="1" ht="15.95" customHeight="1">
      <c r="S669" s="119"/>
    </row>
    <row r="670" spans="19:19" s="11" customFormat="1" ht="15.95" customHeight="1">
      <c r="S670" s="119"/>
    </row>
    <row r="671" spans="19:19" s="11" customFormat="1" ht="15.95" customHeight="1">
      <c r="S671" s="119"/>
    </row>
    <row r="672" spans="19:19" s="11" customFormat="1" ht="15.95" customHeight="1">
      <c r="S672" s="119"/>
    </row>
    <row r="673" spans="19:19" s="11" customFormat="1" ht="15.95" customHeight="1">
      <c r="S673" s="119"/>
    </row>
    <row r="674" spans="19:19" s="11" customFormat="1" ht="15.95" customHeight="1">
      <c r="S674" s="119"/>
    </row>
    <row r="675" spans="19:19" s="11" customFormat="1" ht="15.95" customHeight="1">
      <c r="S675" s="119"/>
    </row>
    <row r="676" spans="19:19" s="11" customFormat="1" ht="15.95" customHeight="1">
      <c r="S676" s="119"/>
    </row>
    <row r="677" spans="19:19" s="11" customFormat="1" ht="15.95" customHeight="1">
      <c r="S677" s="119"/>
    </row>
    <row r="678" spans="19:19" s="11" customFormat="1" ht="15.95" customHeight="1">
      <c r="S678" s="119"/>
    </row>
    <row r="679" spans="19:19" s="11" customFormat="1" ht="15.95" customHeight="1">
      <c r="S679" s="119"/>
    </row>
    <row r="680" spans="19:19" s="11" customFormat="1" ht="15.95" customHeight="1">
      <c r="S680" s="119"/>
    </row>
    <row r="681" spans="19:19" s="11" customFormat="1" ht="15.95" customHeight="1">
      <c r="S681" s="119"/>
    </row>
    <row r="682" spans="19:19" s="11" customFormat="1" ht="15.95" customHeight="1">
      <c r="S682" s="119"/>
    </row>
    <row r="683" spans="19:19" s="11" customFormat="1" ht="15.95" customHeight="1">
      <c r="S683" s="119"/>
    </row>
    <row r="684" spans="19:19" s="11" customFormat="1" ht="15.95" customHeight="1">
      <c r="S684" s="119"/>
    </row>
    <row r="685" spans="19:19" s="11" customFormat="1" ht="15.95" customHeight="1">
      <c r="S685" s="119"/>
    </row>
    <row r="686" spans="19:19" s="11" customFormat="1" ht="15.95" customHeight="1">
      <c r="S686" s="119"/>
    </row>
    <row r="687" spans="19:19" s="11" customFormat="1" ht="15.95" customHeight="1">
      <c r="S687" s="119"/>
    </row>
    <row r="688" spans="19:19" s="11" customFormat="1" ht="15.95" customHeight="1">
      <c r="S688" s="119"/>
    </row>
    <row r="689" spans="19:19" s="11" customFormat="1" ht="15.95" customHeight="1">
      <c r="S689" s="119"/>
    </row>
    <row r="690" spans="19:19" s="11" customFormat="1" ht="15.95" customHeight="1">
      <c r="S690" s="119"/>
    </row>
    <row r="691" spans="19:19" s="11" customFormat="1" ht="15.95" customHeight="1">
      <c r="S691" s="119"/>
    </row>
    <row r="692" spans="19:19" s="11" customFormat="1" ht="15.95" customHeight="1">
      <c r="S692" s="119"/>
    </row>
    <row r="693" spans="19:19" s="11" customFormat="1" ht="15.95" customHeight="1">
      <c r="S693" s="119"/>
    </row>
    <row r="694" spans="19:19" s="11" customFormat="1" ht="15.95" customHeight="1">
      <c r="S694" s="119"/>
    </row>
    <row r="695" spans="19:19" s="11" customFormat="1" ht="15.95" customHeight="1">
      <c r="S695" s="119"/>
    </row>
    <row r="696" spans="19:19" s="11" customFormat="1" ht="15.95" customHeight="1">
      <c r="S696" s="119"/>
    </row>
    <row r="697" spans="19:19" s="11" customFormat="1" ht="15.95" customHeight="1">
      <c r="S697" s="119"/>
    </row>
    <row r="698" spans="19:19" s="11" customFormat="1" ht="15.95" customHeight="1">
      <c r="S698" s="119"/>
    </row>
    <row r="699" spans="19:19" s="11" customFormat="1" ht="15.95" customHeight="1">
      <c r="S699" s="119"/>
    </row>
    <row r="700" spans="19:19" s="11" customFormat="1" ht="15.95" customHeight="1">
      <c r="S700" s="119"/>
    </row>
    <row r="701" spans="19:19" s="11" customFormat="1" ht="15.95" customHeight="1">
      <c r="S701" s="119"/>
    </row>
    <row r="702" spans="19:19" s="11" customFormat="1" ht="15.95" customHeight="1">
      <c r="S702" s="119"/>
    </row>
    <row r="703" spans="19:19" s="11" customFormat="1" ht="15.95" customHeight="1">
      <c r="S703" s="119"/>
    </row>
    <row r="704" spans="19:19" s="11" customFormat="1" ht="15.95" customHeight="1">
      <c r="S704" s="119"/>
    </row>
    <row r="705" spans="19:19" s="11" customFormat="1" ht="15.95" customHeight="1">
      <c r="S705" s="119"/>
    </row>
    <row r="706" spans="19:19" s="11" customFormat="1" ht="15.95" customHeight="1">
      <c r="S706" s="119"/>
    </row>
    <row r="707" spans="19:19" s="11" customFormat="1" ht="15.95" customHeight="1">
      <c r="S707" s="119"/>
    </row>
    <row r="708" spans="19:19" s="11" customFormat="1" ht="15.95" customHeight="1">
      <c r="S708" s="119"/>
    </row>
    <row r="709" spans="19:19" s="11" customFormat="1" ht="15.95" customHeight="1">
      <c r="S709" s="119"/>
    </row>
    <row r="710" spans="19:19" s="11" customFormat="1" ht="15.95" customHeight="1">
      <c r="S710" s="119"/>
    </row>
    <row r="711" spans="19:19" s="11" customFormat="1" ht="15.95" customHeight="1">
      <c r="S711" s="119"/>
    </row>
    <row r="712" spans="19:19" s="11" customFormat="1" ht="15.95" customHeight="1">
      <c r="S712" s="119"/>
    </row>
    <row r="713" spans="19:19" s="11" customFormat="1" ht="15.95" customHeight="1">
      <c r="S713" s="119"/>
    </row>
    <row r="714" spans="19:19" s="11" customFormat="1" ht="15.95" customHeight="1">
      <c r="S714" s="119"/>
    </row>
    <row r="715" spans="19:19" s="11" customFormat="1" ht="15.95" customHeight="1">
      <c r="S715" s="119"/>
    </row>
    <row r="716" spans="19:19" s="11" customFormat="1" ht="15.95" customHeight="1">
      <c r="S716" s="119"/>
    </row>
    <row r="717" spans="19:19" s="11" customFormat="1" ht="15.95" customHeight="1">
      <c r="S717" s="119"/>
    </row>
    <row r="718" spans="19:19" s="11" customFormat="1" ht="15.95" customHeight="1">
      <c r="S718" s="119"/>
    </row>
    <row r="719" spans="19:19" s="11" customFormat="1" ht="15.95" customHeight="1">
      <c r="S719" s="119"/>
    </row>
    <row r="720" spans="19:19" s="11" customFormat="1" ht="15.95" customHeight="1">
      <c r="S720" s="119"/>
    </row>
    <row r="721" spans="19:19" s="11" customFormat="1" ht="15.95" customHeight="1">
      <c r="S721" s="119"/>
    </row>
    <row r="722" spans="19:19" s="11" customFormat="1" ht="15.95" customHeight="1">
      <c r="S722" s="119"/>
    </row>
    <row r="723" spans="19:19" s="11" customFormat="1" ht="15.95" customHeight="1">
      <c r="S723" s="119"/>
    </row>
    <row r="724" spans="19:19" s="11" customFormat="1" ht="15.95" customHeight="1">
      <c r="S724" s="119"/>
    </row>
    <row r="725" spans="19:19" s="11" customFormat="1" ht="15.95" customHeight="1">
      <c r="S725" s="119"/>
    </row>
    <row r="726" spans="19:19" s="11" customFormat="1" ht="15.95" customHeight="1">
      <c r="S726" s="119"/>
    </row>
    <row r="727" spans="19:19" s="11" customFormat="1" ht="15.95" customHeight="1">
      <c r="S727" s="119"/>
    </row>
    <row r="728" spans="19:19" s="11" customFormat="1" ht="15.95" customHeight="1">
      <c r="S728" s="119"/>
    </row>
    <row r="729" spans="19:19" s="11" customFormat="1" ht="15.95" customHeight="1">
      <c r="S729" s="119"/>
    </row>
    <row r="730" spans="19:19" s="11" customFormat="1" ht="15.95" customHeight="1">
      <c r="S730" s="119"/>
    </row>
    <row r="731" spans="19:19" s="11" customFormat="1" ht="15.95" customHeight="1">
      <c r="S731" s="119"/>
    </row>
    <row r="732" spans="19:19" s="11" customFormat="1" ht="15.95" customHeight="1">
      <c r="S732" s="119"/>
    </row>
    <row r="733" spans="19:19" s="11" customFormat="1" ht="15.95" customHeight="1">
      <c r="S733" s="119"/>
    </row>
    <row r="734" spans="19:19" s="11" customFormat="1" ht="15.95" customHeight="1">
      <c r="S734" s="119"/>
    </row>
    <row r="735" spans="19:19" s="11" customFormat="1" ht="15.95" customHeight="1">
      <c r="S735" s="119"/>
    </row>
    <row r="736" spans="19:19" s="11" customFormat="1" ht="15.95" customHeight="1">
      <c r="S736" s="119"/>
    </row>
    <row r="737" spans="19:19" s="11" customFormat="1" ht="15.95" customHeight="1">
      <c r="S737" s="119"/>
    </row>
    <row r="738" spans="19:19" s="11" customFormat="1" ht="15.95" customHeight="1">
      <c r="S738" s="119"/>
    </row>
    <row r="739" spans="19:19" s="11" customFormat="1" ht="15.95" customHeight="1">
      <c r="S739" s="119"/>
    </row>
    <row r="740" spans="19:19" s="11" customFormat="1" ht="15.95" customHeight="1">
      <c r="S740" s="119"/>
    </row>
    <row r="741" spans="19:19" s="11" customFormat="1" ht="15.95" customHeight="1">
      <c r="S741" s="119"/>
    </row>
    <row r="742" spans="19:19" s="11" customFormat="1" ht="15.95" customHeight="1">
      <c r="S742" s="119"/>
    </row>
    <row r="743" spans="19:19" s="11" customFormat="1" ht="15.95" customHeight="1">
      <c r="S743" s="119"/>
    </row>
    <row r="744" spans="19:19" s="11" customFormat="1" ht="15.95" customHeight="1">
      <c r="S744" s="119"/>
    </row>
    <row r="745" spans="19:19" s="11" customFormat="1" ht="15.95" customHeight="1">
      <c r="S745" s="119"/>
    </row>
    <row r="746" spans="19:19" s="11" customFormat="1" ht="15.95" customHeight="1">
      <c r="S746" s="119"/>
    </row>
    <row r="747" spans="19:19" s="11" customFormat="1" ht="15.95" customHeight="1">
      <c r="S747" s="119"/>
    </row>
    <row r="748" spans="19:19" s="11" customFormat="1" ht="15.95" customHeight="1">
      <c r="S748" s="119"/>
    </row>
    <row r="749" spans="19:19" s="11" customFormat="1" ht="15.95" customHeight="1">
      <c r="S749" s="119"/>
    </row>
    <row r="750" spans="19:19" s="11" customFormat="1" ht="15.95" customHeight="1">
      <c r="S750" s="119"/>
    </row>
    <row r="751" spans="19:19" s="11" customFormat="1" ht="15.95" customHeight="1">
      <c r="S751" s="119"/>
    </row>
    <row r="752" spans="19:19" s="11" customFormat="1" ht="15.95" customHeight="1">
      <c r="S752" s="119"/>
    </row>
    <row r="753" spans="19:19" s="11" customFormat="1" ht="15.95" customHeight="1">
      <c r="S753" s="119"/>
    </row>
    <row r="754" spans="19:19" s="11" customFormat="1" ht="15.95" customHeight="1">
      <c r="S754" s="119"/>
    </row>
    <row r="755" spans="19:19" s="11" customFormat="1" ht="15.95" customHeight="1">
      <c r="S755" s="119"/>
    </row>
    <row r="756" spans="19:19" s="11" customFormat="1" ht="15.95" customHeight="1">
      <c r="S756" s="119"/>
    </row>
    <row r="757" spans="19:19" s="11" customFormat="1" ht="15.95" customHeight="1">
      <c r="S757" s="119"/>
    </row>
    <row r="758" spans="19:19" s="11" customFormat="1" ht="15.95" customHeight="1">
      <c r="S758" s="119"/>
    </row>
    <row r="759" spans="19:19" s="11" customFormat="1" ht="15.95" customHeight="1">
      <c r="S759" s="119"/>
    </row>
    <row r="760" spans="19:19" s="11" customFormat="1" ht="15.95" customHeight="1">
      <c r="S760" s="119"/>
    </row>
    <row r="761" spans="19:19" s="11" customFormat="1" ht="15.95" customHeight="1">
      <c r="S761" s="119"/>
    </row>
    <row r="762" spans="19:19" s="11" customFormat="1" ht="15.95" customHeight="1">
      <c r="S762" s="119"/>
    </row>
    <row r="763" spans="19:19" s="11" customFormat="1" ht="15.95" customHeight="1">
      <c r="S763" s="119"/>
    </row>
    <row r="764" spans="19:19" s="11" customFormat="1" ht="15.95" customHeight="1">
      <c r="S764" s="119"/>
    </row>
    <row r="765" spans="19:19" s="11" customFormat="1" ht="15.95" customHeight="1">
      <c r="S765" s="119"/>
    </row>
    <row r="766" spans="19:19" s="11" customFormat="1" ht="15.95" customHeight="1">
      <c r="S766" s="119"/>
    </row>
    <row r="767" spans="19:19" s="11" customFormat="1" ht="15.95" customHeight="1">
      <c r="S767" s="119"/>
    </row>
    <row r="768" spans="19:19" s="11" customFormat="1" ht="15.95" customHeight="1">
      <c r="S768" s="119"/>
    </row>
    <row r="769" spans="19:19" s="11" customFormat="1" ht="15.95" customHeight="1">
      <c r="S769" s="119"/>
    </row>
    <row r="770" spans="19:19" s="11" customFormat="1" ht="15.95" customHeight="1">
      <c r="S770" s="119"/>
    </row>
    <row r="771" spans="19:19" s="11" customFormat="1" ht="15.95" customHeight="1">
      <c r="S771" s="119"/>
    </row>
    <row r="772" spans="19:19" s="11" customFormat="1" ht="15.95" customHeight="1">
      <c r="S772" s="119"/>
    </row>
    <row r="773" spans="19:19" s="11" customFormat="1" ht="15.95" customHeight="1">
      <c r="S773" s="119"/>
    </row>
    <row r="774" spans="19:19" s="11" customFormat="1" ht="15.95" customHeight="1">
      <c r="S774" s="119"/>
    </row>
    <row r="775" spans="19:19" s="11" customFormat="1" ht="15.95" customHeight="1">
      <c r="S775" s="119"/>
    </row>
    <row r="776" spans="19:19" s="11" customFormat="1" ht="15.95" customHeight="1">
      <c r="S776" s="119"/>
    </row>
    <row r="777" spans="19:19" s="11" customFormat="1" ht="15.95" customHeight="1">
      <c r="S777" s="119"/>
    </row>
    <row r="778" spans="19:19" s="11" customFormat="1" ht="15.95" customHeight="1">
      <c r="S778" s="119"/>
    </row>
    <row r="779" spans="19:19" s="11" customFormat="1" ht="15.95" customHeight="1">
      <c r="S779" s="119"/>
    </row>
    <row r="780" spans="19:19" s="11" customFormat="1" ht="15.95" customHeight="1">
      <c r="S780" s="119"/>
    </row>
    <row r="781" spans="19:19" s="11" customFormat="1" ht="15.95" customHeight="1">
      <c r="S781" s="119"/>
    </row>
    <row r="782" spans="19:19" s="11" customFormat="1" ht="15.95" customHeight="1">
      <c r="S782" s="119"/>
    </row>
    <row r="783" spans="19:19" s="11" customFormat="1" ht="15.95" customHeight="1">
      <c r="S783" s="119"/>
    </row>
    <row r="784" spans="19:19" s="11" customFormat="1" ht="15.95" customHeight="1">
      <c r="S784" s="119"/>
    </row>
    <row r="785" spans="19:19" s="11" customFormat="1" ht="15.95" customHeight="1">
      <c r="S785" s="119"/>
    </row>
    <row r="786" spans="19:19" s="11" customFormat="1" ht="15.95" customHeight="1">
      <c r="S786" s="119"/>
    </row>
    <row r="787" spans="19:19" s="11" customFormat="1" ht="15.95" customHeight="1">
      <c r="S787" s="119"/>
    </row>
    <row r="788" spans="19:19" s="11" customFormat="1" ht="15.95" customHeight="1">
      <c r="S788" s="119"/>
    </row>
    <row r="789" spans="19:19" s="11" customFormat="1" ht="15.95" customHeight="1">
      <c r="S789" s="119"/>
    </row>
    <row r="790" spans="19:19" s="11" customFormat="1" ht="15.95" customHeight="1">
      <c r="S790" s="119"/>
    </row>
    <row r="791" spans="19:19" s="11" customFormat="1" ht="15.95" customHeight="1">
      <c r="S791" s="119"/>
    </row>
    <row r="792" spans="19:19" s="11" customFormat="1" ht="15.95" customHeight="1">
      <c r="S792" s="119"/>
    </row>
    <row r="793" spans="19:19" s="11" customFormat="1" ht="15.95" customHeight="1">
      <c r="S793" s="119"/>
    </row>
    <row r="794" spans="19:19" s="11" customFormat="1" ht="15.95" customHeight="1">
      <c r="S794" s="119"/>
    </row>
    <row r="795" spans="19:19" s="11" customFormat="1" ht="15.95" customHeight="1">
      <c r="S795" s="119"/>
    </row>
    <row r="796" spans="19:19" s="11" customFormat="1" ht="15.95" customHeight="1">
      <c r="S796" s="119"/>
    </row>
    <row r="797" spans="19:19" s="11" customFormat="1" ht="15.95" customHeight="1">
      <c r="S797" s="119"/>
    </row>
    <row r="798" spans="19:19" s="11" customFormat="1" ht="15.95" customHeight="1">
      <c r="S798" s="119"/>
    </row>
    <row r="799" spans="19:19" s="11" customFormat="1" ht="15.95" customHeight="1">
      <c r="S799" s="119"/>
    </row>
    <row r="800" spans="19:19" s="11" customFormat="1" ht="15.95" customHeight="1">
      <c r="S800" s="119"/>
    </row>
    <row r="801" spans="19:19" s="11" customFormat="1" ht="15.95" customHeight="1">
      <c r="S801" s="119"/>
    </row>
    <row r="802" spans="19:19" s="11" customFormat="1" ht="15.95" customHeight="1">
      <c r="S802" s="119"/>
    </row>
    <row r="803" spans="19:19" s="11" customFormat="1" ht="15.95" customHeight="1">
      <c r="S803" s="119"/>
    </row>
    <row r="804" spans="19:19" s="11" customFormat="1" ht="15.95" customHeight="1">
      <c r="S804" s="119"/>
    </row>
    <row r="805" spans="19:19" s="11" customFormat="1" ht="15.95" customHeight="1">
      <c r="S805" s="119"/>
    </row>
    <row r="806" spans="19:19" s="11" customFormat="1" ht="15.95" customHeight="1">
      <c r="S806" s="119"/>
    </row>
    <row r="807" spans="19:19" s="11" customFormat="1" ht="15.95" customHeight="1">
      <c r="S807" s="119"/>
    </row>
    <row r="808" spans="19:19" s="11" customFormat="1" ht="15.95" customHeight="1">
      <c r="S808" s="119"/>
    </row>
    <row r="809" spans="19:19" s="11" customFormat="1" ht="15.95" customHeight="1">
      <c r="S809" s="119"/>
    </row>
    <row r="810" spans="19:19" s="11" customFormat="1" ht="15.95" customHeight="1">
      <c r="S810" s="119"/>
    </row>
    <row r="811" spans="19:19" s="11" customFormat="1" ht="15.95" customHeight="1">
      <c r="S811" s="119"/>
    </row>
    <row r="812" spans="19:19" s="11" customFormat="1" ht="15.95" customHeight="1">
      <c r="S812" s="119"/>
    </row>
    <row r="813" spans="19:19" s="11" customFormat="1" ht="15.95" customHeight="1">
      <c r="S813" s="119"/>
    </row>
    <row r="814" spans="19:19" s="11" customFormat="1" ht="15.95" customHeight="1">
      <c r="S814" s="119"/>
    </row>
    <row r="815" spans="19:19" s="11" customFormat="1" ht="15.95" customHeight="1">
      <c r="S815" s="119"/>
    </row>
    <row r="816" spans="19:19" s="11" customFormat="1" ht="15.95" customHeight="1">
      <c r="S816" s="119"/>
    </row>
    <row r="817" spans="19:19" s="11" customFormat="1" ht="15.95" customHeight="1">
      <c r="S817" s="119"/>
    </row>
    <row r="818" spans="19:19" s="11" customFormat="1" ht="15.95" customHeight="1">
      <c r="S818" s="119"/>
    </row>
    <row r="819" spans="19:19" s="11" customFormat="1" ht="15.95" customHeight="1">
      <c r="S819" s="119"/>
    </row>
    <row r="820" spans="19:19" s="11" customFormat="1" ht="15.95" customHeight="1">
      <c r="S820" s="119"/>
    </row>
    <row r="821" spans="19:19" s="11" customFormat="1" ht="15.95" customHeight="1">
      <c r="S821" s="119"/>
    </row>
    <row r="822" spans="19:19" s="11" customFormat="1" ht="15.95" customHeight="1">
      <c r="S822" s="119"/>
    </row>
    <row r="823" spans="19:19" s="11" customFormat="1" ht="15.95" customHeight="1">
      <c r="S823" s="119"/>
    </row>
    <row r="824" spans="19:19" s="11" customFormat="1" ht="15.95" customHeight="1">
      <c r="S824" s="119"/>
    </row>
    <row r="825" spans="19:19" s="11" customFormat="1" ht="15.95" customHeight="1">
      <c r="S825" s="119"/>
    </row>
    <row r="826" spans="19:19" s="11" customFormat="1" ht="15.95" customHeight="1">
      <c r="S826" s="119"/>
    </row>
    <row r="827" spans="19:19" s="11" customFormat="1" ht="15.95" customHeight="1">
      <c r="S827" s="119"/>
    </row>
    <row r="828" spans="19:19" s="11" customFormat="1" ht="15.95" customHeight="1">
      <c r="S828" s="119"/>
    </row>
    <row r="829" spans="19:19" s="11" customFormat="1" ht="15.95" customHeight="1">
      <c r="S829" s="119"/>
    </row>
    <row r="830" spans="19:19" s="11" customFormat="1" ht="15.95" customHeight="1">
      <c r="S830" s="119"/>
    </row>
    <row r="831" spans="19:19" s="11" customFormat="1" ht="15.95" customHeight="1">
      <c r="S831" s="119"/>
    </row>
    <row r="832" spans="19:19" s="11" customFormat="1" ht="15.95" customHeight="1">
      <c r="S832" s="119"/>
    </row>
    <row r="833" spans="19:19" s="11" customFormat="1" ht="15.95" customHeight="1">
      <c r="S833" s="119"/>
    </row>
    <row r="834" spans="19:19" s="11" customFormat="1" ht="15.95" customHeight="1">
      <c r="S834" s="119"/>
    </row>
    <row r="835" spans="19:19" s="11" customFormat="1" ht="15.95" customHeight="1">
      <c r="S835" s="119"/>
    </row>
    <row r="836" spans="19:19" s="11" customFormat="1" ht="15.95" customHeight="1">
      <c r="S836" s="119"/>
    </row>
    <row r="837" spans="19:19" s="11" customFormat="1" ht="15.95" customHeight="1">
      <c r="S837" s="119"/>
    </row>
    <row r="838" spans="19:19" s="11" customFormat="1" ht="15.95" customHeight="1">
      <c r="S838" s="119"/>
    </row>
    <row r="839" spans="19:19" s="11" customFormat="1" ht="15.95" customHeight="1">
      <c r="S839" s="119"/>
    </row>
    <row r="840" spans="19:19" s="11" customFormat="1" ht="15.95" customHeight="1">
      <c r="S840" s="119"/>
    </row>
    <row r="841" spans="19:19" s="11" customFormat="1" ht="15.95" customHeight="1">
      <c r="S841" s="119"/>
    </row>
    <row r="842" spans="19:19" s="11" customFormat="1" ht="15.95" customHeight="1">
      <c r="S842" s="119"/>
    </row>
    <row r="843" spans="19:19" s="11" customFormat="1" ht="15.95" customHeight="1">
      <c r="S843" s="119"/>
    </row>
    <row r="844" spans="19:19" s="11" customFormat="1" ht="15.95" customHeight="1">
      <c r="S844" s="119"/>
    </row>
    <row r="845" spans="19:19" s="11" customFormat="1" ht="15.95" customHeight="1">
      <c r="S845" s="119"/>
    </row>
    <row r="846" spans="19:19" s="11" customFormat="1" ht="15.95" customHeight="1">
      <c r="S846" s="119"/>
    </row>
    <row r="847" spans="19:19" s="11" customFormat="1" ht="15.95" customHeight="1">
      <c r="S847" s="119"/>
    </row>
    <row r="848" spans="19:19" s="11" customFormat="1" ht="15.95" customHeight="1">
      <c r="S848" s="119"/>
    </row>
    <row r="849" spans="19:19" s="11" customFormat="1" ht="15.95" customHeight="1">
      <c r="S849" s="119"/>
    </row>
    <row r="850" spans="19:19" s="11" customFormat="1" ht="15.95" customHeight="1">
      <c r="S850" s="119"/>
    </row>
    <row r="851" spans="19:19" s="11" customFormat="1" ht="15.95" customHeight="1">
      <c r="S851" s="119"/>
    </row>
    <row r="852" spans="19:19" s="11" customFormat="1" ht="15.95" customHeight="1">
      <c r="S852" s="119"/>
    </row>
    <row r="853" spans="19:19" s="11" customFormat="1" ht="15.95" customHeight="1">
      <c r="S853" s="119"/>
    </row>
    <row r="854" spans="19:19" s="11" customFormat="1" ht="15.95" customHeight="1">
      <c r="S854" s="119"/>
    </row>
    <row r="855" spans="19:19" s="11" customFormat="1" ht="15.95" customHeight="1">
      <c r="S855" s="119"/>
    </row>
    <row r="856" spans="19:19" s="11" customFormat="1" ht="15.95" customHeight="1">
      <c r="S856" s="119"/>
    </row>
    <row r="857" spans="19:19" s="11" customFormat="1" ht="15.95" customHeight="1">
      <c r="S857" s="119"/>
    </row>
    <row r="858" spans="19:19" s="11" customFormat="1" ht="15.95" customHeight="1">
      <c r="S858" s="119"/>
    </row>
    <row r="859" spans="19:19" s="11" customFormat="1" ht="15.95" customHeight="1">
      <c r="S859" s="119"/>
    </row>
    <row r="860" spans="19:19" s="11" customFormat="1" ht="15.95" customHeight="1">
      <c r="S860" s="119"/>
    </row>
    <row r="861" spans="19:19" s="11" customFormat="1" ht="15.95" customHeight="1">
      <c r="S861" s="119"/>
    </row>
    <row r="862" spans="19:19" s="11" customFormat="1" ht="15.95" customHeight="1">
      <c r="S862" s="119"/>
    </row>
    <row r="863" spans="19:19" s="11" customFormat="1" ht="15.95" customHeight="1">
      <c r="S863" s="119"/>
    </row>
    <row r="864" spans="19:19" s="11" customFormat="1" ht="15.95" customHeight="1">
      <c r="S864" s="119"/>
    </row>
    <row r="865" spans="19:19" s="11" customFormat="1" ht="15.95" customHeight="1">
      <c r="S865" s="119"/>
    </row>
    <row r="866" spans="19:19" s="11" customFormat="1" ht="15.95" customHeight="1">
      <c r="S866" s="119"/>
    </row>
    <row r="867" spans="19:19" s="11" customFormat="1" ht="15.95" customHeight="1">
      <c r="S867" s="119"/>
    </row>
    <row r="868" spans="19:19" s="11" customFormat="1" ht="15.95" customHeight="1">
      <c r="S868" s="119"/>
    </row>
    <row r="869" spans="19:19" s="11" customFormat="1" ht="15.95" customHeight="1">
      <c r="S869" s="119"/>
    </row>
    <row r="870" spans="19:19" s="11" customFormat="1" ht="15.95" customHeight="1">
      <c r="S870" s="119"/>
    </row>
    <row r="871" spans="19:19" s="11" customFormat="1" ht="15.95" customHeight="1">
      <c r="S871" s="119"/>
    </row>
    <row r="872" spans="19:19" s="11" customFormat="1" ht="15.95" customHeight="1">
      <c r="S872" s="119"/>
    </row>
    <row r="873" spans="19:19" s="11" customFormat="1" ht="15.95" customHeight="1">
      <c r="S873" s="119"/>
    </row>
    <row r="874" spans="19:19" s="11" customFormat="1" ht="15.95" customHeight="1">
      <c r="S874" s="119"/>
    </row>
    <row r="875" spans="19:19" s="11" customFormat="1" ht="15.95" customHeight="1">
      <c r="S875" s="119"/>
    </row>
    <row r="876" spans="19:19" s="11" customFormat="1" ht="15.95" customHeight="1">
      <c r="S876" s="119"/>
    </row>
    <row r="877" spans="19:19" s="11" customFormat="1" ht="15.95" customHeight="1">
      <c r="S877" s="119"/>
    </row>
    <row r="878" spans="19:19" s="11" customFormat="1" ht="15.95" customHeight="1">
      <c r="S878" s="119"/>
    </row>
    <row r="879" spans="19:19" s="11" customFormat="1" ht="15.95" customHeight="1">
      <c r="S879" s="119"/>
    </row>
    <row r="880" spans="19:19" s="11" customFormat="1" ht="15.95" customHeight="1">
      <c r="S880" s="119"/>
    </row>
    <row r="881" spans="19:19" s="11" customFormat="1" ht="15.95" customHeight="1">
      <c r="S881" s="119"/>
    </row>
    <row r="882" spans="19:19" s="11" customFormat="1" ht="15.95" customHeight="1">
      <c r="S882" s="119"/>
    </row>
    <row r="883" spans="19:19" s="11" customFormat="1" ht="15.95" customHeight="1">
      <c r="S883" s="119"/>
    </row>
    <row r="884" spans="19:19" s="11" customFormat="1" ht="15.95" customHeight="1">
      <c r="S884" s="119"/>
    </row>
    <row r="885" spans="19:19" s="11" customFormat="1" ht="15.95" customHeight="1">
      <c r="S885" s="119"/>
    </row>
    <row r="886" spans="19:19" s="11" customFormat="1" ht="15.95" customHeight="1">
      <c r="S886" s="119"/>
    </row>
    <row r="887" spans="19:19" s="11" customFormat="1" ht="15.95" customHeight="1">
      <c r="S887" s="119"/>
    </row>
    <row r="888" spans="19:19" s="11" customFormat="1" ht="15.95" customHeight="1">
      <c r="S888" s="119"/>
    </row>
    <row r="889" spans="19:19" s="11" customFormat="1" ht="15.95" customHeight="1">
      <c r="S889" s="119"/>
    </row>
    <row r="890" spans="19:19" s="11" customFormat="1" ht="15.95" customHeight="1">
      <c r="S890" s="119"/>
    </row>
    <row r="891" spans="19:19" s="11" customFormat="1" ht="15.95" customHeight="1">
      <c r="S891" s="119"/>
    </row>
    <row r="892" spans="19:19" s="11" customFormat="1" ht="15.95" customHeight="1">
      <c r="S892" s="119"/>
    </row>
    <row r="893" spans="19:19" s="11" customFormat="1" ht="15.95" customHeight="1">
      <c r="S893" s="119"/>
    </row>
    <row r="894" spans="19:19" s="11" customFormat="1" ht="15.95" customHeight="1">
      <c r="S894" s="119"/>
    </row>
    <row r="895" spans="19:19" s="11" customFormat="1" ht="15.95" customHeight="1">
      <c r="S895" s="119"/>
    </row>
    <row r="896" spans="19:19" s="11" customFormat="1" ht="15.95" customHeight="1">
      <c r="S896" s="119"/>
    </row>
    <row r="897" spans="19:19" s="11" customFormat="1" ht="15.95" customHeight="1">
      <c r="S897" s="119"/>
    </row>
    <row r="898" spans="19:19" s="11" customFormat="1" ht="15.95" customHeight="1">
      <c r="S898" s="119"/>
    </row>
    <row r="899" spans="19:19" s="11" customFormat="1" ht="15.95" customHeight="1">
      <c r="S899" s="119"/>
    </row>
    <row r="900" spans="19:19" s="11" customFormat="1" ht="15.95" customHeight="1">
      <c r="S900" s="119"/>
    </row>
    <row r="901" spans="19:19" s="11" customFormat="1" ht="15.95" customHeight="1">
      <c r="S901" s="119"/>
    </row>
    <row r="902" spans="19:19" s="11" customFormat="1" ht="15.95" customHeight="1">
      <c r="S902" s="119"/>
    </row>
    <row r="903" spans="19:19" s="11" customFormat="1" ht="15.95" customHeight="1">
      <c r="S903" s="119"/>
    </row>
    <row r="904" spans="19:19" s="11" customFormat="1" ht="15.95" customHeight="1">
      <c r="S904" s="119"/>
    </row>
    <row r="905" spans="19:19" s="11" customFormat="1" ht="15.95" customHeight="1">
      <c r="S905" s="119"/>
    </row>
    <row r="906" spans="19:19" s="11" customFormat="1" ht="15.95" customHeight="1">
      <c r="S906" s="119"/>
    </row>
    <row r="907" spans="19:19" s="11" customFormat="1" ht="15.95" customHeight="1">
      <c r="S907" s="119"/>
    </row>
    <row r="908" spans="19:19" s="11" customFormat="1" ht="15.95" customHeight="1">
      <c r="S908" s="119"/>
    </row>
    <row r="909" spans="19:19" s="11" customFormat="1" ht="15.95" customHeight="1">
      <c r="S909" s="119"/>
    </row>
    <row r="910" spans="19:19" s="11" customFormat="1" ht="15.95" customHeight="1">
      <c r="S910" s="119"/>
    </row>
    <row r="911" spans="19:19" s="11" customFormat="1" ht="15.95" customHeight="1">
      <c r="S911" s="119"/>
    </row>
    <row r="912" spans="19:19" s="11" customFormat="1" ht="15.95" customHeight="1">
      <c r="S912" s="119"/>
    </row>
    <row r="913" spans="19:19" s="11" customFormat="1" ht="15.95" customHeight="1">
      <c r="S913" s="119"/>
    </row>
    <row r="914" spans="19:19" s="11" customFormat="1" ht="15.95" customHeight="1">
      <c r="S914" s="119"/>
    </row>
    <row r="915" spans="19:19" s="11" customFormat="1" ht="15.95" customHeight="1">
      <c r="S915" s="119"/>
    </row>
    <row r="916" spans="19:19" s="11" customFormat="1" ht="15.95" customHeight="1">
      <c r="S916" s="119"/>
    </row>
    <row r="917" spans="19:19" s="11" customFormat="1" ht="15.95" customHeight="1">
      <c r="S917" s="119"/>
    </row>
    <row r="918" spans="19:19" s="11" customFormat="1" ht="15.95" customHeight="1">
      <c r="S918" s="119"/>
    </row>
    <row r="919" spans="19:19" s="11" customFormat="1" ht="15.95" customHeight="1">
      <c r="S919" s="119"/>
    </row>
    <row r="920" spans="19:19" s="11" customFormat="1" ht="15.95" customHeight="1">
      <c r="S920" s="119"/>
    </row>
    <row r="921" spans="19:19" s="11" customFormat="1" ht="15.95" customHeight="1">
      <c r="S921" s="119"/>
    </row>
    <row r="922" spans="19:19" s="11" customFormat="1" ht="15.95" customHeight="1">
      <c r="S922" s="119"/>
    </row>
    <row r="923" spans="19:19" s="11" customFormat="1" ht="15.95" customHeight="1">
      <c r="S923" s="119"/>
    </row>
    <row r="924" spans="19:19" s="11" customFormat="1" ht="15.95" customHeight="1">
      <c r="S924" s="119"/>
    </row>
    <row r="925" spans="19:19" s="11" customFormat="1" ht="15.95" customHeight="1">
      <c r="S925" s="119"/>
    </row>
    <row r="926" spans="19:19" s="11" customFormat="1" ht="15.95" customHeight="1">
      <c r="S926" s="119"/>
    </row>
    <row r="927" spans="19:19" s="11" customFormat="1" ht="15.95" customHeight="1">
      <c r="S927" s="119"/>
    </row>
    <row r="928" spans="19:19" s="11" customFormat="1" ht="15.95" customHeight="1">
      <c r="S928" s="119"/>
    </row>
    <row r="929" spans="19:19" s="11" customFormat="1" ht="15.95" customHeight="1">
      <c r="S929" s="119"/>
    </row>
    <row r="930" spans="19:19" s="11" customFormat="1" ht="15.95" customHeight="1">
      <c r="S930" s="119"/>
    </row>
    <row r="931" spans="19:19" s="11" customFormat="1" ht="15.95" customHeight="1">
      <c r="S931" s="119"/>
    </row>
    <row r="932" spans="19:19" s="11" customFormat="1" ht="15.95" customHeight="1">
      <c r="S932" s="119"/>
    </row>
    <row r="933" spans="19:19" s="11" customFormat="1" ht="15.95" customHeight="1">
      <c r="S933" s="119"/>
    </row>
    <row r="934" spans="19:19" s="11" customFormat="1" ht="15.95" customHeight="1">
      <c r="S934" s="119"/>
    </row>
    <row r="935" spans="19:19" s="11" customFormat="1" ht="15.95" customHeight="1">
      <c r="S935" s="119"/>
    </row>
    <row r="936" spans="19:19" s="11" customFormat="1" ht="15.95" customHeight="1">
      <c r="S936" s="119"/>
    </row>
    <row r="937" spans="19:19" s="11" customFormat="1" ht="15.95" customHeight="1">
      <c r="S937" s="119"/>
    </row>
    <row r="938" spans="19:19" s="11" customFormat="1" ht="15.95" customHeight="1">
      <c r="S938" s="119"/>
    </row>
    <row r="939" spans="19:19" s="11" customFormat="1" ht="15.95" customHeight="1">
      <c r="S939" s="119"/>
    </row>
    <row r="940" spans="19:19" s="11" customFormat="1" ht="15.95" customHeight="1">
      <c r="S940" s="119"/>
    </row>
    <row r="941" spans="19:19" s="11" customFormat="1" ht="15.95" customHeight="1">
      <c r="S941" s="119"/>
    </row>
    <row r="942" spans="19:19" s="11" customFormat="1" ht="15.95" customHeight="1">
      <c r="S942" s="119"/>
    </row>
    <row r="943" spans="19:19" s="11" customFormat="1" ht="15.95" customHeight="1">
      <c r="S943" s="119"/>
    </row>
    <row r="944" spans="19:19" s="11" customFormat="1" ht="15.95" customHeight="1">
      <c r="S944" s="119"/>
    </row>
    <row r="945" spans="19:19" s="11" customFormat="1" ht="15.95" customHeight="1">
      <c r="S945" s="119"/>
    </row>
    <row r="946" spans="19:19" s="11" customFormat="1" ht="15.95" customHeight="1">
      <c r="S946" s="119"/>
    </row>
    <row r="947" spans="19:19" s="11" customFormat="1" ht="15.95" customHeight="1">
      <c r="S947" s="119"/>
    </row>
    <row r="948" spans="19:19" s="11" customFormat="1" ht="15.95" customHeight="1">
      <c r="S948" s="119"/>
    </row>
    <row r="949" spans="19:19" s="11" customFormat="1" ht="15.95" customHeight="1">
      <c r="S949" s="119"/>
    </row>
    <row r="950" spans="19:19" s="11" customFormat="1" ht="15.95" customHeight="1">
      <c r="S950" s="119"/>
    </row>
    <row r="951" spans="19:19" s="11" customFormat="1" ht="15.95" customHeight="1">
      <c r="S951" s="119"/>
    </row>
    <row r="952" spans="19:19" s="11" customFormat="1" ht="15.95" customHeight="1">
      <c r="S952" s="119"/>
    </row>
    <row r="953" spans="19:19" s="11" customFormat="1" ht="15.95" customHeight="1">
      <c r="S953" s="119"/>
    </row>
    <row r="954" spans="19:19" s="11" customFormat="1" ht="15.95" customHeight="1">
      <c r="S954" s="119"/>
    </row>
    <row r="955" spans="19:19" s="11" customFormat="1" ht="15.95" customHeight="1">
      <c r="S955" s="119"/>
    </row>
    <row r="956" spans="19:19" s="11" customFormat="1" ht="15.95" customHeight="1">
      <c r="S956" s="119"/>
    </row>
    <row r="957" spans="19:19" s="11" customFormat="1" ht="15.95" customHeight="1">
      <c r="S957" s="119"/>
    </row>
    <row r="958" spans="19:19" s="11" customFormat="1" ht="15.95" customHeight="1">
      <c r="S958" s="119"/>
    </row>
    <row r="959" spans="19:19" s="11" customFormat="1" ht="15.95" customHeight="1">
      <c r="S959" s="119"/>
    </row>
    <row r="960" spans="19:19" s="11" customFormat="1" ht="15.95" customHeight="1">
      <c r="S960" s="119"/>
    </row>
    <row r="961" spans="19:19" s="11" customFormat="1" ht="15.95" customHeight="1">
      <c r="S961" s="119"/>
    </row>
    <row r="962" spans="19:19" s="11" customFormat="1" ht="15.95" customHeight="1">
      <c r="S962" s="119"/>
    </row>
    <row r="963" spans="19:19" s="11" customFormat="1" ht="15.95" customHeight="1">
      <c r="S963" s="119"/>
    </row>
    <row r="964" spans="19:19" s="11" customFormat="1" ht="15.95" customHeight="1">
      <c r="S964" s="119"/>
    </row>
    <row r="965" spans="19:19" s="11" customFormat="1" ht="15.95" customHeight="1">
      <c r="S965" s="119"/>
    </row>
    <row r="966" spans="19:19" s="11" customFormat="1" ht="15.95" customHeight="1">
      <c r="S966" s="119"/>
    </row>
    <row r="967" spans="19:19" s="11" customFormat="1" ht="15.95" customHeight="1">
      <c r="S967" s="119"/>
    </row>
    <row r="968" spans="19:19" s="11" customFormat="1" ht="15.95" customHeight="1">
      <c r="S968" s="119"/>
    </row>
    <row r="969" spans="19:19" s="11" customFormat="1" ht="15.95" customHeight="1">
      <c r="S969" s="119"/>
    </row>
    <row r="970" spans="19:19" s="11" customFormat="1" ht="15.95" customHeight="1">
      <c r="S970" s="119"/>
    </row>
    <row r="971" spans="19:19" s="11" customFormat="1" ht="15.95" customHeight="1">
      <c r="S971" s="119"/>
    </row>
    <row r="972" spans="19:19" s="11" customFormat="1" ht="15.95" customHeight="1">
      <c r="S972" s="119"/>
    </row>
    <row r="973" spans="19:19" s="11" customFormat="1" ht="15.95" customHeight="1">
      <c r="S973" s="119"/>
    </row>
    <row r="974" spans="19:19" s="11" customFormat="1" ht="15.95" customHeight="1">
      <c r="S974" s="119"/>
    </row>
    <row r="975" spans="19:19" s="11" customFormat="1" ht="15.95" customHeight="1">
      <c r="S975" s="119"/>
    </row>
    <row r="976" spans="19:19" s="11" customFormat="1" ht="15.95" customHeight="1">
      <c r="S976" s="119"/>
    </row>
    <row r="977" spans="19:19" s="11" customFormat="1" ht="15.95" customHeight="1">
      <c r="S977" s="119"/>
    </row>
    <row r="978" spans="19:19" s="11" customFormat="1" ht="15.95" customHeight="1">
      <c r="S978" s="119"/>
    </row>
    <row r="979" spans="19:19" s="11" customFormat="1" ht="15.95" customHeight="1">
      <c r="S979" s="119"/>
    </row>
    <row r="980" spans="19:19" s="11" customFormat="1" ht="15.95" customHeight="1">
      <c r="S980" s="119"/>
    </row>
    <row r="981" spans="19:19" s="11" customFormat="1" ht="15.95" customHeight="1">
      <c r="S981" s="119"/>
    </row>
    <row r="982" spans="19:19" s="11" customFormat="1" ht="15.95" customHeight="1">
      <c r="S982" s="119"/>
    </row>
    <row r="983" spans="19:19" s="11" customFormat="1" ht="15.95" customHeight="1">
      <c r="S983" s="119"/>
    </row>
    <row r="984" spans="19:19" s="11" customFormat="1" ht="15.95" customHeight="1">
      <c r="S984" s="119"/>
    </row>
    <row r="985" spans="19:19" s="11" customFormat="1" ht="15.95" customHeight="1">
      <c r="S985" s="119"/>
    </row>
    <row r="986" spans="19:19" s="11" customFormat="1" ht="15.95" customHeight="1">
      <c r="S986" s="119"/>
    </row>
    <row r="987" spans="19:19" s="11" customFormat="1" ht="15.95" customHeight="1">
      <c r="S987" s="119"/>
    </row>
    <row r="988" spans="19:19" s="11" customFormat="1" ht="15.95" customHeight="1">
      <c r="S988" s="119"/>
    </row>
    <row r="989" spans="19:19" s="11" customFormat="1" ht="15.95" customHeight="1">
      <c r="S989" s="119"/>
    </row>
    <row r="990" spans="19:19" s="11" customFormat="1" ht="15.95" customHeight="1">
      <c r="S990" s="119"/>
    </row>
    <row r="991" spans="19:19" s="11" customFormat="1" ht="15.95" customHeight="1">
      <c r="S991" s="119"/>
    </row>
    <row r="992" spans="19:19" s="11" customFormat="1" ht="15.95" customHeight="1">
      <c r="S992" s="119"/>
    </row>
    <row r="993" spans="19:19" s="11" customFormat="1" ht="15.95" customHeight="1">
      <c r="S993" s="119"/>
    </row>
    <row r="994" spans="19:19" s="11" customFormat="1" ht="15.95" customHeight="1">
      <c r="S994" s="119"/>
    </row>
    <row r="995" spans="19:19" s="11" customFormat="1" ht="15.95" customHeight="1">
      <c r="S995" s="119"/>
    </row>
    <row r="996" spans="19:19" s="11" customFormat="1" ht="15.95" customHeight="1">
      <c r="S996" s="119"/>
    </row>
    <row r="997" spans="19:19" s="11" customFormat="1" ht="15.95" customHeight="1">
      <c r="S997" s="119"/>
    </row>
    <row r="998" spans="19:19" s="11" customFormat="1" ht="15.95" customHeight="1">
      <c r="S998" s="119"/>
    </row>
    <row r="999" spans="19:19" s="11" customFormat="1" ht="15.95" customHeight="1">
      <c r="S999" s="119"/>
    </row>
    <row r="1000" spans="19:19" s="11" customFormat="1" ht="15.95" customHeight="1">
      <c r="S1000" s="119"/>
    </row>
    <row r="1001" spans="19:19" s="11" customFormat="1" ht="15.95" customHeight="1">
      <c r="S1001" s="119"/>
    </row>
    <row r="1002" spans="19:19" s="11" customFormat="1" ht="15.95" customHeight="1">
      <c r="S1002" s="119"/>
    </row>
    <row r="1003" spans="19:19" s="11" customFormat="1" ht="15.95" customHeight="1">
      <c r="S1003" s="119"/>
    </row>
    <row r="1004" spans="19:19" s="11" customFormat="1" ht="15.95" customHeight="1">
      <c r="S1004" s="119"/>
    </row>
    <row r="1005" spans="19:19" s="11" customFormat="1" ht="15.95" customHeight="1">
      <c r="S1005" s="119"/>
    </row>
    <row r="1006" spans="19:19" s="11" customFormat="1" ht="15.95" customHeight="1">
      <c r="S1006" s="119"/>
    </row>
    <row r="1007" spans="19:19" s="11" customFormat="1" ht="15.95" customHeight="1">
      <c r="S1007" s="119"/>
    </row>
    <row r="1008" spans="19:19" s="11" customFormat="1" ht="15.95" customHeight="1">
      <c r="S1008" s="119"/>
    </row>
    <row r="1009" spans="19:19" s="11" customFormat="1" ht="15.95" customHeight="1">
      <c r="S1009" s="119"/>
    </row>
    <row r="1010" spans="19:19" s="11" customFormat="1" ht="15.95" customHeight="1">
      <c r="S1010" s="119"/>
    </row>
    <row r="1011" spans="19:19" s="11" customFormat="1" ht="15.95" customHeight="1">
      <c r="S1011" s="119"/>
    </row>
    <row r="1012" spans="19:19" s="11" customFormat="1" ht="15.95" customHeight="1">
      <c r="S1012" s="119"/>
    </row>
    <row r="1013" spans="19:19" s="11" customFormat="1" ht="15.95" customHeight="1">
      <c r="S1013" s="119"/>
    </row>
    <row r="1014" spans="19:19" s="11" customFormat="1" ht="15.95" customHeight="1">
      <c r="S1014" s="119"/>
    </row>
    <row r="1015" spans="19:19" s="11" customFormat="1" ht="15.95" customHeight="1">
      <c r="S1015" s="119"/>
    </row>
    <row r="1016" spans="19:19" s="11" customFormat="1" ht="15.95" customHeight="1">
      <c r="S1016" s="119"/>
    </row>
    <row r="1017" spans="19:19" s="11" customFormat="1" ht="15.95" customHeight="1">
      <c r="S1017" s="119"/>
    </row>
    <row r="1018" spans="19:19" s="11" customFormat="1" ht="15.95" customHeight="1">
      <c r="S1018" s="119"/>
    </row>
    <row r="1019" spans="19:19" s="11" customFormat="1" ht="15.95" customHeight="1">
      <c r="S1019" s="119"/>
    </row>
    <row r="1020" spans="19:19" s="11" customFormat="1" ht="15.95" customHeight="1">
      <c r="S1020" s="119"/>
    </row>
    <row r="1021" spans="19:19" s="11" customFormat="1" ht="15.95" customHeight="1">
      <c r="S1021" s="119"/>
    </row>
    <row r="1022" spans="19:19" s="11" customFormat="1" ht="15.95" customHeight="1">
      <c r="S1022" s="119"/>
    </row>
    <row r="1023" spans="19:19" s="11" customFormat="1" ht="15.95" customHeight="1">
      <c r="S1023" s="119"/>
    </row>
    <row r="1024" spans="19:19" s="11" customFormat="1" ht="15.95" customHeight="1">
      <c r="S1024" s="119"/>
    </row>
    <row r="1025" spans="19:19" s="11" customFormat="1" ht="15.95" customHeight="1">
      <c r="S1025" s="119"/>
    </row>
    <row r="1026" spans="19:19" s="11" customFormat="1" ht="15.95" customHeight="1">
      <c r="S1026" s="119"/>
    </row>
    <row r="1027" spans="19:19" s="11" customFormat="1" ht="15.95" customHeight="1">
      <c r="S1027" s="119"/>
    </row>
    <row r="1028" spans="19:19" s="11" customFormat="1" ht="15.95" customHeight="1">
      <c r="S1028" s="119"/>
    </row>
    <row r="1029" spans="19:19" s="11" customFormat="1" ht="15.95" customHeight="1">
      <c r="S1029" s="119"/>
    </row>
    <row r="1030" spans="19:19" s="11" customFormat="1" ht="15.95" customHeight="1">
      <c r="S1030" s="119"/>
    </row>
    <row r="1031" spans="19:19" s="11" customFormat="1" ht="15.95" customHeight="1">
      <c r="S1031" s="119"/>
    </row>
    <row r="1032" spans="19:19" s="11" customFormat="1" ht="15.95" customHeight="1">
      <c r="S1032" s="119"/>
    </row>
    <row r="1033" spans="19:19" s="11" customFormat="1" ht="15.95" customHeight="1">
      <c r="S1033" s="119"/>
    </row>
    <row r="1034" spans="19:19" s="11" customFormat="1" ht="15.95" customHeight="1">
      <c r="S1034" s="119"/>
    </row>
    <row r="1035" spans="19:19" s="11" customFormat="1" ht="15.95" customHeight="1">
      <c r="S1035" s="119"/>
    </row>
    <row r="1036" spans="19:19" s="11" customFormat="1" ht="15.95" customHeight="1">
      <c r="S1036" s="119"/>
    </row>
    <row r="1037" spans="19:19" s="11" customFormat="1" ht="15.95" customHeight="1">
      <c r="S1037" s="119"/>
    </row>
    <row r="1038" spans="19:19" s="11" customFormat="1" ht="15.95" customHeight="1">
      <c r="S1038" s="119"/>
    </row>
    <row r="1039" spans="19:19" s="11" customFormat="1" ht="15.95" customHeight="1">
      <c r="S1039" s="119"/>
    </row>
    <row r="1040" spans="19:19" s="11" customFormat="1" ht="15.95" customHeight="1">
      <c r="S1040" s="119"/>
    </row>
    <row r="1041" spans="19:19" s="11" customFormat="1" ht="15.95" customHeight="1">
      <c r="S1041" s="119"/>
    </row>
    <row r="1042" spans="19:19" s="11" customFormat="1" ht="15.95" customHeight="1">
      <c r="S1042" s="119"/>
    </row>
    <row r="1043" spans="19:19" s="11" customFormat="1" ht="15.95" customHeight="1">
      <c r="S1043" s="119"/>
    </row>
    <row r="1044" spans="19:19" s="11" customFormat="1" ht="15.95" customHeight="1">
      <c r="S1044" s="119"/>
    </row>
    <row r="1045" spans="19:19" s="11" customFormat="1" ht="15.95" customHeight="1">
      <c r="S1045" s="119"/>
    </row>
    <row r="1046" spans="19:19" s="11" customFormat="1" ht="15.95" customHeight="1">
      <c r="S1046" s="119"/>
    </row>
    <row r="1047" spans="19:19" s="11" customFormat="1" ht="15.95" customHeight="1">
      <c r="S1047" s="119"/>
    </row>
    <row r="1048" spans="19:19" s="11" customFormat="1" ht="15.95" customHeight="1">
      <c r="S1048" s="119"/>
    </row>
    <row r="1049" spans="19:19" s="11" customFormat="1" ht="15.95" customHeight="1">
      <c r="S1049" s="119"/>
    </row>
    <row r="1050" spans="19:19" s="11" customFormat="1" ht="15.95" customHeight="1">
      <c r="S1050" s="119"/>
    </row>
    <row r="1051" spans="19:19" s="11" customFormat="1" ht="15.95" customHeight="1">
      <c r="S1051" s="119"/>
    </row>
    <row r="1052" spans="19:19" s="11" customFormat="1" ht="15.95" customHeight="1">
      <c r="S1052" s="119"/>
    </row>
    <row r="1053" spans="19:19" s="11" customFormat="1" ht="15.95" customHeight="1">
      <c r="S1053" s="119"/>
    </row>
    <row r="1054" spans="19:19" s="11" customFormat="1" ht="15.95" customHeight="1">
      <c r="S1054" s="119"/>
    </row>
    <row r="1055" spans="19:19" s="11" customFormat="1" ht="15.95" customHeight="1">
      <c r="S1055" s="119"/>
    </row>
    <row r="1056" spans="19:19" s="11" customFormat="1" ht="15.95" customHeight="1">
      <c r="S1056" s="119"/>
    </row>
    <row r="1057" spans="19:19" s="11" customFormat="1" ht="15.95" customHeight="1">
      <c r="S1057" s="119"/>
    </row>
    <row r="1058" spans="19:19" s="11" customFormat="1" ht="15.95" customHeight="1">
      <c r="S1058" s="119"/>
    </row>
    <row r="1059" spans="19:19" s="11" customFormat="1" ht="15.95" customHeight="1">
      <c r="S1059" s="119"/>
    </row>
    <row r="1060" spans="19:19" s="11" customFormat="1" ht="15.95" customHeight="1">
      <c r="S1060" s="119"/>
    </row>
    <row r="1061" spans="19:19" s="11" customFormat="1" ht="15.95" customHeight="1">
      <c r="S1061" s="119"/>
    </row>
    <row r="1062" spans="19:19" s="11" customFormat="1" ht="15.95" customHeight="1">
      <c r="S1062" s="119"/>
    </row>
    <row r="1063" spans="19:19" s="11" customFormat="1" ht="15.95" customHeight="1">
      <c r="S1063" s="119"/>
    </row>
    <row r="1064" spans="19:19" s="11" customFormat="1" ht="15.95" customHeight="1">
      <c r="S1064" s="119"/>
    </row>
    <row r="1065" spans="19:19" s="11" customFormat="1" ht="15.95" customHeight="1">
      <c r="S1065" s="119"/>
    </row>
    <row r="1066" spans="19:19" s="11" customFormat="1" ht="15.95" customHeight="1">
      <c r="S1066" s="119"/>
    </row>
    <row r="1067" spans="19:19" s="11" customFormat="1" ht="15.95" customHeight="1">
      <c r="S1067" s="119"/>
    </row>
    <row r="1068" spans="19:19" s="11" customFormat="1" ht="15.95" customHeight="1">
      <c r="S1068" s="119"/>
    </row>
    <row r="1069" spans="19:19" s="11" customFormat="1" ht="15.95" customHeight="1">
      <c r="S1069" s="119"/>
    </row>
    <row r="1070" spans="19:19" s="11" customFormat="1" ht="15.95" customHeight="1">
      <c r="S1070" s="119"/>
    </row>
    <row r="1071" spans="19:19" s="11" customFormat="1" ht="15.95" customHeight="1">
      <c r="S1071" s="119"/>
    </row>
    <row r="1072" spans="19:19" s="11" customFormat="1" ht="15.95" customHeight="1">
      <c r="S1072" s="119"/>
    </row>
    <row r="1073" spans="19:19" s="11" customFormat="1" ht="15.95" customHeight="1">
      <c r="S1073" s="119"/>
    </row>
    <row r="1074" spans="19:19" s="11" customFormat="1" ht="15.95" customHeight="1">
      <c r="S1074" s="119"/>
    </row>
    <row r="1075" spans="19:19" s="11" customFormat="1" ht="15.95" customHeight="1">
      <c r="S1075" s="119"/>
    </row>
    <row r="1076" spans="19:19" s="11" customFormat="1" ht="15.95" customHeight="1">
      <c r="S1076" s="119"/>
    </row>
    <row r="1077" spans="19:19" s="11" customFormat="1" ht="15.95" customHeight="1">
      <c r="S1077" s="119"/>
    </row>
    <row r="1078" spans="19:19" s="11" customFormat="1" ht="15.95" customHeight="1">
      <c r="S1078" s="119"/>
    </row>
    <row r="1079" spans="19:19" s="11" customFormat="1" ht="15.95" customHeight="1">
      <c r="S1079" s="119"/>
    </row>
    <row r="1080" spans="19:19" s="11" customFormat="1" ht="15.95" customHeight="1">
      <c r="S1080" s="119"/>
    </row>
    <row r="1081" spans="19:19" s="11" customFormat="1" ht="15.95" customHeight="1">
      <c r="S1081" s="119"/>
    </row>
    <row r="1082" spans="19:19" s="11" customFormat="1" ht="15.95" customHeight="1">
      <c r="S1082" s="119"/>
    </row>
    <row r="1083" spans="19:19" s="11" customFormat="1" ht="15.95" customHeight="1">
      <c r="S1083" s="119"/>
    </row>
    <row r="1084" spans="19:19" s="11" customFormat="1" ht="15.95" customHeight="1">
      <c r="S1084" s="119"/>
    </row>
    <row r="1085" spans="19:19" s="11" customFormat="1" ht="15.95" customHeight="1">
      <c r="S1085" s="119"/>
    </row>
    <row r="1086" spans="19:19" s="11" customFormat="1" ht="15.95" customHeight="1">
      <c r="S1086" s="119"/>
    </row>
    <row r="1087" spans="19:19" s="11" customFormat="1" ht="15.95" customHeight="1">
      <c r="S1087" s="119"/>
    </row>
    <row r="1088" spans="19:19" s="11" customFormat="1" ht="15.95" customHeight="1">
      <c r="S1088" s="119"/>
    </row>
    <row r="1089" spans="19:19" s="11" customFormat="1" ht="15.95" customHeight="1">
      <c r="S1089" s="119"/>
    </row>
    <row r="1090" spans="19:19" s="11" customFormat="1" ht="15.95" customHeight="1">
      <c r="S1090" s="119"/>
    </row>
    <row r="1091" spans="19:19" s="11" customFormat="1" ht="15.95" customHeight="1">
      <c r="S1091" s="119"/>
    </row>
    <row r="1092" spans="19:19" s="11" customFormat="1" ht="15.95" customHeight="1">
      <c r="S1092" s="119"/>
    </row>
    <row r="1093" spans="19:19" s="11" customFormat="1" ht="15.95" customHeight="1">
      <c r="S1093" s="119"/>
    </row>
    <row r="1094" spans="19:19" s="11" customFormat="1" ht="15.95" customHeight="1">
      <c r="S1094" s="119"/>
    </row>
    <row r="1095" spans="19:19" s="11" customFormat="1" ht="15.95" customHeight="1">
      <c r="S1095" s="119"/>
    </row>
    <row r="1096" spans="19:19" s="11" customFormat="1" ht="15.95" customHeight="1">
      <c r="S1096" s="119"/>
    </row>
    <row r="1097" spans="19:19" s="11" customFormat="1" ht="15.95" customHeight="1">
      <c r="S1097" s="119"/>
    </row>
    <row r="1098" spans="19:19" s="11" customFormat="1" ht="15.95" customHeight="1">
      <c r="S1098" s="119"/>
    </row>
    <row r="1099" spans="19:19" s="11" customFormat="1" ht="15.95" customHeight="1">
      <c r="S1099" s="119"/>
    </row>
    <row r="1100" spans="19:19" s="11" customFormat="1" ht="15.95" customHeight="1">
      <c r="S1100" s="119"/>
    </row>
    <row r="1101" spans="19:19" s="11" customFormat="1" ht="15.95" customHeight="1">
      <c r="S1101" s="119"/>
    </row>
    <row r="1102" spans="19:19" s="11" customFormat="1" ht="15.95" customHeight="1">
      <c r="S1102" s="119"/>
    </row>
    <row r="1103" spans="19:19" s="11" customFormat="1" ht="15.95" customHeight="1">
      <c r="S1103" s="119"/>
    </row>
    <row r="1104" spans="19:19" s="11" customFormat="1" ht="15.95" customHeight="1">
      <c r="S1104" s="119"/>
    </row>
    <row r="1105" spans="19:19" s="11" customFormat="1" ht="15.95" customHeight="1">
      <c r="S1105" s="119"/>
    </row>
    <row r="1106" spans="19:19" s="11" customFormat="1" ht="15.95" customHeight="1">
      <c r="S1106" s="119"/>
    </row>
    <row r="1107" spans="19:19" s="11" customFormat="1" ht="15.95" customHeight="1">
      <c r="S1107" s="119"/>
    </row>
    <row r="1108" spans="19:19" s="11" customFormat="1" ht="15.95" customHeight="1">
      <c r="S1108" s="119"/>
    </row>
    <row r="1109" spans="19:19" s="11" customFormat="1" ht="15.95" customHeight="1">
      <c r="S1109" s="119"/>
    </row>
    <row r="1110" spans="19:19" s="11" customFormat="1" ht="15.95" customHeight="1">
      <c r="S1110" s="119"/>
    </row>
    <row r="1111" spans="19:19" s="11" customFormat="1" ht="15.95" customHeight="1">
      <c r="S1111" s="119"/>
    </row>
    <row r="1112" spans="19:19" s="11" customFormat="1" ht="15.95" customHeight="1">
      <c r="S1112" s="119"/>
    </row>
    <row r="1113" spans="19:19" s="11" customFormat="1" ht="15.95" customHeight="1">
      <c r="S1113" s="119"/>
    </row>
    <row r="1114" spans="19:19" s="11" customFormat="1" ht="15.95" customHeight="1">
      <c r="S1114" s="119"/>
    </row>
    <row r="1115" spans="19:19" s="11" customFormat="1" ht="15.95" customHeight="1">
      <c r="S1115" s="119"/>
    </row>
    <row r="1116" spans="19:19" s="11" customFormat="1" ht="15.95" customHeight="1">
      <c r="S1116" s="119"/>
    </row>
    <row r="1117" spans="19:19" s="11" customFormat="1" ht="15.95" customHeight="1">
      <c r="S1117" s="119"/>
    </row>
    <row r="1118" spans="19:19" s="11" customFormat="1" ht="15.95" customHeight="1">
      <c r="S1118" s="119"/>
    </row>
    <row r="1119" spans="19:19" s="11" customFormat="1" ht="15.95" customHeight="1">
      <c r="S1119" s="119"/>
    </row>
    <row r="1120" spans="19:19" s="11" customFormat="1" ht="15.95" customHeight="1">
      <c r="S1120" s="119"/>
    </row>
    <row r="1121" spans="19:19" s="11" customFormat="1" ht="15.95" customHeight="1">
      <c r="S1121" s="119"/>
    </row>
    <row r="1122" spans="19:19" s="11" customFormat="1" ht="15.95" customHeight="1">
      <c r="S1122" s="119"/>
    </row>
    <row r="1123" spans="19:19" s="11" customFormat="1" ht="15.95" customHeight="1">
      <c r="S1123" s="119"/>
    </row>
    <row r="1124" spans="19:19" s="11" customFormat="1" ht="15.95" customHeight="1">
      <c r="S1124" s="119"/>
    </row>
    <row r="1125" spans="19:19" s="11" customFormat="1" ht="15.95" customHeight="1">
      <c r="S1125" s="119"/>
    </row>
    <row r="1126" spans="19:19" s="11" customFormat="1" ht="15.95" customHeight="1">
      <c r="S1126" s="119"/>
    </row>
    <row r="1127" spans="19:19" s="11" customFormat="1" ht="15.95" customHeight="1">
      <c r="S1127" s="119"/>
    </row>
    <row r="1128" spans="19:19" s="11" customFormat="1" ht="15.95" customHeight="1">
      <c r="S1128" s="119"/>
    </row>
    <row r="1129" spans="19:19" s="11" customFormat="1" ht="15.95" customHeight="1">
      <c r="S1129" s="119"/>
    </row>
    <row r="1130" spans="19:19" s="11" customFormat="1" ht="15.95" customHeight="1">
      <c r="S1130" s="119"/>
    </row>
    <row r="1131" spans="19:19" s="11" customFormat="1" ht="15.95" customHeight="1">
      <c r="S1131" s="119"/>
    </row>
    <row r="1132" spans="19:19" s="11" customFormat="1" ht="15.95" customHeight="1">
      <c r="S1132" s="119"/>
    </row>
    <row r="1133" spans="19:19" s="11" customFormat="1" ht="15.95" customHeight="1">
      <c r="S1133" s="119"/>
    </row>
    <row r="1134" spans="19:19" s="11" customFormat="1" ht="15.95" customHeight="1">
      <c r="S1134" s="119"/>
    </row>
    <row r="1135" spans="19:19" s="11" customFormat="1" ht="15.95" customHeight="1">
      <c r="S1135" s="119"/>
    </row>
    <row r="1136" spans="19:19" s="11" customFormat="1" ht="15.95" customHeight="1">
      <c r="S1136" s="119"/>
    </row>
    <row r="1137" spans="19:19" s="11" customFormat="1" ht="15.95" customHeight="1">
      <c r="S1137" s="119"/>
    </row>
    <row r="1138" spans="19:19" s="11" customFormat="1" ht="15.95" customHeight="1">
      <c r="S1138" s="119"/>
    </row>
    <row r="1139" spans="19:19" s="11" customFormat="1" ht="15.95" customHeight="1">
      <c r="S1139" s="119"/>
    </row>
    <row r="1140" spans="19:19" s="11" customFormat="1" ht="15.95" customHeight="1">
      <c r="S1140" s="119"/>
    </row>
    <row r="1141" spans="19:19" s="11" customFormat="1" ht="15.95" customHeight="1">
      <c r="S1141" s="119"/>
    </row>
    <row r="1142" spans="19:19" s="11" customFormat="1" ht="15.95" customHeight="1">
      <c r="S1142" s="119"/>
    </row>
    <row r="1143" spans="19:19" s="11" customFormat="1" ht="15.95" customHeight="1">
      <c r="S1143" s="119"/>
    </row>
    <row r="1144" spans="19:19" s="11" customFormat="1" ht="15.95" customHeight="1">
      <c r="S1144" s="119"/>
    </row>
    <row r="1145" spans="19:19" s="11" customFormat="1" ht="15.95" customHeight="1">
      <c r="S1145" s="119"/>
    </row>
    <row r="1146" spans="19:19" s="11" customFormat="1" ht="15.95" customHeight="1">
      <c r="S1146" s="119"/>
    </row>
    <row r="1147" spans="19:19" s="11" customFormat="1" ht="15.95" customHeight="1">
      <c r="S1147" s="119"/>
    </row>
    <row r="1148" spans="19:19" s="11" customFormat="1" ht="15.95" customHeight="1">
      <c r="S1148" s="119"/>
    </row>
    <row r="1149" spans="19:19" s="11" customFormat="1" ht="15.95" customHeight="1">
      <c r="S1149" s="119"/>
    </row>
    <row r="1150" spans="19:19" s="11" customFormat="1" ht="15.95" customHeight="1">
      <c r="S1150" s="119"/>
    </row>
    <row r="1151" spans="19:19" s="11" customFormat="1" ht="15.95" customHeight="1">
      <c r="S1151" s="119"/>
    </row>
    <row r="1152" spans="19:19" s="11" customFormat="1" ht="15.95" customHeight="1">
      <c r="S1152" s="119"/>
    </row>
    <row r="1153" spans="19:19" s="11" customFormat="1" ht="15.95" customHeight="1">
      <c r="S1153" s="119"/>
    </row>
    <row r="1154" spans="19:19" s="11" customFormat="1" ht="15.95" customHeight="1">
      <c r="S1154" s="119"/>
    </row>
    <row r="1155" spans="19:19" s="11" customFormat="1" ht="15.95" customHeight="1">
      <c r="S1155" s="119"/>
    </row>
    <row r="1156" spans="19:19" s="11" customFormat="1" ht="15.95" customHeight="1">
      <c r="S1156" s="119"/>
    </row>
    <row r="1157" spans="19:19" s="11" customFormat="1" ht="15.95" customHeight="1">
      <c r="S1157" s="119"/>
    </row>
    <row r="1158" spans="19:19" s="11" customFormat="1" ht="15.95" customHeight="1">
      <c r="S1158" s="119"/>
    </row>
    <row r="1159" spans="19:19" s="11" customFormat="1" ht="15.95" customHeight="1">
      <c r="S1159" s="119"/>
    </row>
    <row r="1160" spans="19:19" s="11" customFormat="1" ht="15.95" customHeight="1">
      <c r="S1160" s="119"/>
    </row>
    <row r="1161" spans="19:19" s="11" customFormat="1" ht="15.95" customHeight="1">
      <c r="S1161" s="119"/>
    </row>
    <row r="1162" spans="19:19" s="11" customFormat="1" ht="15.95" customHeight="1">
      <c r="S1162" s="119"/>
    </row>
    <row r="1163" spans="19:19" s="11" customFormat="1" ht="15.95" customHeight="1">
      <c r="S1163" s="119"/>
    </row>
    <row r="1164" spans="19:19" s="11" customFormat="1" ht="15.95" customHeight="1">
      <c r="S1164" s="119"/>
    </row>
    <row r="1165" spans="19:19" s="11" customFormat="1" ht="15.95" customHeight="1">
      <c r="S1165" s="119"/>
    </row>
    <row r="1166" spans="19:19" s="11" customFormat="1" ht="15.95" customHeight="1">
      <c r="S1166" s="119"/>
    </row>
    <row r="1167" spans="19:19" s="11" customFormat="1" ht="15.95" customHeight="1">
      <c r="S1167" s="119"/>
    </row>
    <row r="1168" spans="19:19" s="11" customFormat="1" ht="15.95" customHeight="1">
      <c r="S1168" s="119"/>
    </row>
    <row r="1169" spans="19:19" s="11" customFormat="1" ht="15.95" customHeight="1">
      <c r="S1169" s="119"/>
    </row>
    <row r="1170" spans="19:19" s="11" customFormat="1" ht="15.95" customHeight="1">
      <c r="S1170" s="119"/>
    </row>
    <row r="1171" spans="19:19" s="11" customFormat="1" ht="15.95" customHeight="1">
      <c r="S1171" s="119"/>
    </row>
    <row r="1172" spans="19:19" s="11" customFormat="1" ht="15.95" customHeight="1">
      <c r="S1172" s="119"/>
    </row>
    <row r="1173" spans="19:19" s="11" customFormat="1" ht="15.95" customHeight="1">
      <c r="S1173" s="119"/>
    </row>
    <row r="1174" spans="19:19" s="11" customFormat="1" ht="15.95" customHeight="1">
      <c r="S1174" s="119"/>
    </row>
    <row r="1175" spans="19:19" s="11" customFormat="1" ht="15.95" customHeight="1">
      <c r="S1175" s="119"/>
    </row>
    <row r="1176" spans="19:19" s="11" customFormat="1" ht="15.95" customHeight="1">
      <c r="S1176" s="119"/>
    </row>
    <row r="1177" spans="19:19" s="11" customFormat="1" ht="15.95" customHeight="1">
      <c r="S1177" s="119"/>
    </row>
    <row r="1178" spans="19:19" s="11" customFormat="1" ht="15.95" customHeight="1">
      <c r="S1178" s="119"/>
    </row>
    <row r="1179" spans="19:19" s="11" customFormat="1" ht="15.95" customHeight="1">
      <c r="S1179" s="119"/>
    </row>
    <row r="1180" spans="19:19" s="11" customFormat="1" ht="15.95" customHeight="1">
      <c r="S1180" s="119"/>
    </row>
    <row r="1181" spans="19:19" s="11" customFormat="1" ht="15.95" customHeight="1">
      <c r="S1181" s="119"/>
    </row>
    <row r="1182" spans="19:19" s="11" customFormat="1" ht="15.95" customHeight="1">
      <c r="S1182" s="119"/>
    </row>
    <row r="1183" spans="19:19" s="11" customFormat="1" ht="15.95" customHeight="1">
      <c r="S1183" s="119"/>
    </row>
    <row r="1184" spans="19:19" s="11" customFormat="1" ht="15.95" customHeight="1">
      <c r="S1184" s="119"/>
    </row>
    <row r="1185" spans="19:19" s="11" customFormat="1" ht="15.95" customHeight="1">
      <c r="S1185" s="119"/>
    </row>
    <row r="1186" spans="19:19" s="11" customFormat="1" ht="15.95" customHeight="1">
      <c r="S1186" s="119"/>
    </row>
    <row r="1187" spans="19:19" s="11" customFormat="1" ht="15.95" customHeight="1">
      <c r="S1187" s="119"/>
    </row>
    <row r="1188" spans="19:19" s="11" customFormat="1" ht="15.95" customHeight="1">
      <c r="S1188" s="119"/>
    </row>
    <row r="1189" spans="19:19" s="11" customFormat="1" ht="15.95" customHeight="1">
      <c r="S1189" s="119"/>
    </row>
    <row r="1190" spans="19:19" s="11" customFormat="1" ht="15.95" customHeight="1">
      <c r="S1190" s="119"/>
    </row>
    <row r="1191" spans="19:19" s="11" customFormat="1" ht="15.95" customHeight="1">
      <c r="S1191" s="119"/>
    </row>
    <row r="1192" spans="19:19" s="11" customFormat="1" ht="15.95" customHeight="1">
      <c r="S1192" s="119"/>
    </row>
    <row r="1193" spans="19:19" s="11" customFormat="1" ht="15.95" customHeight="1">
      <c r="S1193" s="119"/>
    </row>
    <row r="1194" spans="19:19" s="11" customFormat="1" ht="15.95" customHeight="1">
      <c r="S1194" s="119"/>
    </row>
    <row r="1195" spans="19:19" s="11" customFormat="1" ht="15.95" customHeight="1">
      <c r="S1195" s="119"/>
    </row>
    <row r="1196" spans="19:19" s="11" customFormat="1" ht="15.95" customHeight="1">
      <c r="S1196" s="119"/>
    </row>
    <row r="1197" spans="19:19" s="11" customFormat="1" ht="15.95" customHeight="1">
      <c r="S1197" s="119"/>
    </row>
    <row r="1198" spans="19:19" s="11" customFormat="1" ht="15.95" customHeight="1">
      <c r="S1198" s="119"/>
    </row>
    <row r="1199" spans="19:19" s="11" customFormat="1" ht="15.95" customHeight="1">
      <c r="S1199" s="119"/>
    </row>
    <row r="1200" spans="19:19" s="11" customFormat="1" ht="15.95" customHeight="1">
      <c r="S1200" s="119"/>
    </row>
    <row r="1201" spans="19:19" s="11" customFormat="1" ht="15.95" customHeight="1">
      <c r="S1201" s="119"/>
    </row>
    <row r="1202" spans="19:19" s="11" customFormat="1" ht="15.95" customHeight="1">
      <c r="S1202" s="119"/>
    </row>
    <row r="1203" spans="19:19" s="11" customFormat="1" ht="15.95" customHeight="1">
      <c r="S1203" s="119"/>
    </row>
    <row r="1204" spans="19:19" s="11" customFormat="1" ht="15.95" customHeight="1">
      <c r="S1204" s="119"/>
    </row>
    <row r="1205" spans="19:19" s="11" customFormat="1" ht="15.95" customHeight="1">
      <c r="S1205" s="119"/>
    </row>
    <row r="1206" spans="19:19" s="11" customFormat="1" ht="15.95" customHeight="1">
      <c r="S1206" s="119"/>
    </row>
    <row r="1207" spans="19:19" s="11" customFormat="1" ht="15.95" customHeight="1">
      <c r="S1207" s="119"/>
    </row>
    <row r="1208" spans="19:19" s="11" customFormat="1" ht="15.95" customHeight="1">
      <c r="S1208" s="119"/>
    </row>
    <row r="1209" spans="19:19" s="11" customFormat="1" ht="15.95" customHeight="1">
      <c r="S1209" s="119"/>
    </row>
    <row r="1210" spans="19:19" s="11" customFormat="1" ht="15.95" customHeight="1">
      <c r="S1210" s="119"/>
    </row>
    <row r="1211" spans="19:19" s="11" customFormat="1" ht="15.95" customHeight="1">
      <c r="S1211" s="119"/>
    </row>
    <row r="1212" spans="19:19" s="11" customFormat="1" ht="15.95" customHeight="1">
      <c r="S1212" s="119"/>
    </row>
    <row r="1213" spans="19:19" s="11" customFormat="1" ht="15.95" customHeight="1">
      <c r="S1213" s="119"/>
    </row>
    <row r="1214" spans="19:19" s="11" customFormat="1" ht="15.95" customHeight="1">
      <c r="S1214" s="119"/>
    </row>
    <row r="1215" spans="19:19" s="11" customFormat="1" ht="15.95" customHeight="1">
      <c r="S1215" s="119"/>
    </row>
    <row r="1216" spans="19:19" s="11" customFormat="1" ht="15.95" customHeight="1">
      <c r="S1216" s="119"/>
    </row>
    <row r="1217" spans="19:19" s="11" customFormat="1" ht="15.95" customHeight="1">
      <c r="S1217" s="119"/>
    </row>
    <row r="1218" spans="19:19" s="11" customFormat="1" ht="15.95" customHeight="1">
      <c r="S1218" s="119"/>
    </row>
    <row r="1219" spans="19:19" s="11" customFormat="1" ht="15.95" customHeight="1">
      <c r="S1219" s="119"/>
    </row>
    <row r="1220" spans="19:19" s="11" customFormat="1" ht="15.95" customHeight="1">
      <c r="S1220" s="119"/>
    </row>
    <row r="1221" spans="19:19" s="11" customFormat="1" ht="15.95" customHeight="1">
      <c r="S1221" s="119"/>
    </row>
    <row r="1222" spans="19:19" s="11" customFormat="1" ht="15.95" customHeight="1">
      <c r="S1222" s="119"/>
    </row>
    <row r="1223" spans="19:19" s="11" customFormat="1" ht="15.95" customHeight="1">
      <c r="S1223" s="119"/>
    </row>
    <row r="1224" spans="19:19" s="11" customFormat="1" ht="15.95" customHeight="1">
      <c r="S1224" s="119"/>
    </row>
    <row r="1225" spans="19:19" s="11" customFormat="1" ht="15.95" customHeight="1">
      <c r="S1225" s="119"/>
    </row>
    <row r="1226" spans="19:19" s="11" customFormat="1" ht="15.95" customHeight="1">
      <c r="S1226" s="119"/>
    </row>
    <row r="1227" spans="19:19" s="11" customFormat="1" ht="15.95" customHeight="1">
      <c r="S1227" s="119"/>
    </row>
    <row r="1228" spans="19:19" s="11" customFormat="1" ht="15.95" customHeight="1">
      <c r="S1228" s="119"/>
    </row>
    <row r="1229" spans="19:19" s="11" customFormat="1" ht="15.95" customHeight="1">
      <c r="S1229" s="119"/>
    </row>
    <row r="1230" spans="19:19" s="11" customFormat="1" ht="15.95" customHeight="1">
      <c r="S1230" s="119"/>
    </row>
    <row r="1231" spans="19:19" s="11" customFormat="1" ht="15.95" customHeight="1">
      <c r="S1231" s="119"/>
    </row>
    <row r="1232" spans="19:19" s="11" customFormat="1" ht="15.95" customHeight="1">
      <c r="S1232" s="119"/>
    </row>
    <row r="1233" spans="19:19" s="11" customFormat="1" ht="15.95" customHeight="1">
      <c r="S1233" s="119"/>
    </row>
    <row r="1234" spans="19:19" s="11" customFormat="1" ht="15.95" customHeight="1">
      <c r="S1234" s="119"/>
    </row>
    <row r="1235" spans="19:19" s="11" customFormat="1" ht="15.95" customHeight="1">
      <c r="S1235" s="119"/>
    </row>
    <row r="1236" spans="19:19" s="11" customFormat="1" ht="15.95" customHeight="1">
      <c r="S1236" s="119"/>
    </row>
    <row r="1237" spans="19:19" s="11" customFormat="1" ht="15.95" customHeight="1">
      <c r="S1237" s="119"/>
    </row>
    <row r="1238" spans="19:19" s="11" customFormat="1" ht="15.95" customHeight="1">
      <c r="S1238" s="119"/>
    </row>
    <row r="1239" spans="19:19" s="11" customFormat="1" ht="15.95" customHeight="1">
      <c r="S1239" s="119"/>
    </row>
    <row r="1240" spans="19:19" s="11" customFormat="1" ht="15.95" customHeight="1">
      <c r="S1240" s="119"/>
    </row>
    <row r="1241" spans="19:19" s="11" customFormat="1" ht="15.95" customHeight="1">
      <c r="S1241" s="119"/>
    </row>
    <row r="1242" spans="19:19" s="11" customFormat="1" ht="15.95" customHeight="1">
      <c r="S1242" s="119"/>
    </row>
    <row r="1243" spans="19:19" s="11" customFormat="1" ht="15.95" customHeight="1">
      <c r="S1243" s="119"/>
    </row>
    <row r="1244" spans="19:19" s="11" customFormat="1" ht="15.95" customHeight="1">
      <c r="S1244" s="119"/>
    </row>
    <row r="1245" spans="19:19" s="11" customFormat="1" ht="15.95" customHeight="1">
      <c r="S1245" s="119"/>
    </row>
    <row r="1246" spans="19:19" s="11" customFormat="1" ht="15.95" customHeight="1">
      <c r="S1246" s="119"/>
    </row>
    <row r="1247" spans="19:19" s="11" customFormat="1" ht="15.95" customHeight="1">
      <c r="S1247" s="119"/>
    </row>
    <row r="1248" spans="19:19" s="11" customFormat="1" ht="15.95" customHeight="1">
      <c r="S1248" s="119"/>
    </row>
    <row r="1249" spans="19:19" s="11" customFormat="1" ht="15.95" customHeight="1">
      <c r="S1249" s="119"/>
    </row>
    <row r="1250" spans="19:19" s="11" customFormat="1" ht="15.95" customHeight="1">
      <c r="S1250" s="119"/>
    </row>
    <row r="1251" spans="19:19" s="11" customFormat="1" ht="15.95" customHeight="1">
      <c r="S1251" s="119"/>
    </row>
    <row r="1252" spans="19:19" s="11" customFormat="1" ht="15.95" customHeight="1">
      <c r="S1252" s="119"/>
    </row>
    <row r="1253" spans="19:19" s="11" customFormat="1" ht="15.95" customHeight="1">
      <c r="S1253" s="119"/>
    </row>
    <row r="1254" spans="19:19" s="11" customFormat="1" ht="15.95" customHeight="1">
      <c r="S1254" s="119"/>
    </row>
    <row r="1255" spans="19:19" s="11" customFormat="1" ht="15.95" customHeight="1">
      <c r="S1255" s="119"/>
    </row>
    <row r="1256" spans="19:19" s="11" customFormat="1" ht="15.95" customHeight="1">
      <c r="S1256" s="119"/>
    </row>
    <row r="1257" spans="19:19" s="11" customFormat="1" ht="15.95" customHeight="1">
      <c r="S1257" s="119"/>
    </row>
    <row r="1258" spans="19:19" s="11" customFormat="1" ht="15.95" customHeight="1">
      <c r="S1258" s="119"/>
    </row>
    <row r="1259" spans="19:19" s="11" customFormat="1" ht="15.95" customHeight="1">
      <c r="S1259" s="119"/>
    </row>
    <row r="1260" spans="19:19" s="11" customFormat="1" ht="15.95" customHeight="1">
      <c r="S1260" s="119"/>
    </row>
    <row r="1261" spans="19:19" s="11" customFormat="1" ht="15.95" customHeight="1">
      <c r="S1261" s="119"/>
    </row>
    <row r="1262" spans="19:19" s="11" customFormat="1" ht="15.95" customHeight="1">
      <c r="S1262" s="119"/>
    </row>
    <row r="1263" spans="19:19" s="11" customFormat="1" ht="15.95" customHeight="1">
      <c r="S1263" s="119"/>
    </row>
    <row r="1264" spans="19:19" s="11" customFormat="1" ht="15.95" customHeight="1">
      <c r="S1264" s="119"/>
    </row>
    <row r="1265" spans="19:19" s="11" customFormat="1" ht="15.95" customHeight="1">
      <c r="S1265" s="119"/>
    </row>
    <row r="1266" spans="19:19" s="11" customFormat="1" ht="15.95" customHeight="1">
      <c r="S1266" s="119"/>
    </row>
    <row r="1267" spans="19:19" s="11" customFormat="1" ht="15.95" customHeight="1">
      <c r="S1267" s="119"/>
    </row>
    <row r="1268" spans="19:19" s="11" customFormat="1" ht="15.95" customHeight="1">
      <c r="S1268" s="119"/>
    </row>
    <row r="1269" spans="19:19" s="11" customFormat="1" ht="15.95" customHeight="1">
      <c r="S1269" s="119"/>
    </row>
    <row r="1270" spans="19:19" s="11" customFormat="1" ht="15.95" customHeight="1">
      <c r="S1270" s="119"/>
    </row>
    <row r="1271" spans="19:19" s="11" customFormat="1" ht="15.95" customHeight="1">
      <c r="S1271" s="119"/>
    </row>
    <row r="1272" spans="19:19" s="11" customFormat="1" ht="15.95" customHeight="1">
      <c r="S1272" s="119"/>
    </row>
    <row r="1273" spans="19:19" s="11" customFormat="1" ht="15.95" customHeight="1">
      <c r="S1273" s="119"/>
    </row>
    <row r="1274" spans="19:19" s="11" customFormat="1" ht="15.95" customHeight="1">
      <c r="S1274" s="119"/>
    </row>
    <row r="1275" spans="19:19" s="11" customFormat="1" ht="15.95" customHeight="1">
      <c r="S1275" s="119"/>
    </row>
    <row r="1276" spans="19:19" s="11" customFormat="1" ht="15.95" customHeight="1">
      <c r="S1276" s="119"/>
    </row>
    <row r="1277" spans="19:19" s="11" customFormat="1" ht="15.95" customHeight="1">
      <c r="S1277" s="119"/>
    </row>
    <row r="1278" spans="19:19" s="11" customFormat="1" ht="15.95" customHeight="1">
      <c r="S1278" s="119"/>
    </row>
    <row r="1279" spans="19:19" s="11" customFormat="1" ht="15.95" customHeight="1">
      <c r="S1279" s="119"/>
    </row>
    <row r="1280" spans="19:19" s="11" customFormat="1" ht="15.95" customHeight="1">
      <c r="S1280" s="119"/>
    </row>
    <row r="1281" spans="19:19" s="11" customFormat="1" ht="15.95" customHeight="1">
      <c r="S1281" s="119"/>
    </row>
    <row r="1282" spans="19:19" s="11" customFormat="1" ht="15.95" customHeight="1">
      <c r="S1282" s="119"/>
    </row>
    <row r="1283" spans="19:19" s="11" customFormat="1" ht="15.95" customHeight="1">
      <c r="S1283" s="119"/>
    </row>
    <row r="1284" spans="19:19" s="11" customFormat="1" ht="15.95" customHeight="1">
      <c r="S1284" s="119"/>
    </row>
    <row r="1285" spans="19:19" s="11" customFormat="1" ht="15.95" customHeight="1">
      <c r="S1285" s="119"/>
    </row>
    <row r="1286" spans="19:19" s="11" customFormat="1" ht="15.95" customHeight="1">
      <c r="S1286" s="119"/>
    </row>
    <row r="1287" spans="19:19" s="11" customFormat="1" ht="15.95" customHeight="1">
      <c r="S1287" s="119"/>
    </row>
    <row r="1288" spans="19:19" s="11" customFormat="1" ht="15.95" customHeight="1">
      <c r="S1288" s="119"/>
    </row>
    <row r="1289" spans="19:19" s="11" customFormat="1" ht="15.95" customHeight="1">
      <c r="S1289" s="119"/>
    </row>
    <row r="1290" spans="19:19" s="11" customFormat="1" ht="15.95" customHeight="1">
      <c r="S1290" s="119"/>
    </row>
    <row r="1291" spans="19:19" s="11" customFormat="1" ht="15.95" customHeight="1">
      <c r="S1291" s="119"/>
    </row>
    <row r="1292" spans="19:19" s="11" customFormat="1" ht="15.95" customHeight="1">
      <c r="S1292" s="119"/>
    </row>
    <row r="1293" spans="19:19" s="11" customFormat="1" ht="15.95" customHeight="1">
      <c r="S1293" s="119"/>
    </row>
    <row r="1294" spans="19:19" s="11" customFormat="1" ht="15.95" customHeight="1">
      <c r="S1294" s="119"/>
    </row>
    <row r="1295" spans="19:19" s="11" customFormat="1" ht="15.95" customHeight="1">
      <c r="S1295" s="119"/>
    </row>
    <row r="1296" spans="19:19" s="11" customFormat="1" ht="15.95" customHeight="1">
      <c r="S1296" s="119"/>
    </row>
    <row r="1297" spans="19:19" s="11" customFormat="1" ht="15.95" customHeight="1">
      <c r="S1297" s="119"/>
    </row>
    <row r="1298" spans="19:19" s="11" customFormat="1" ht="15.95" customHeight="1">
      <c r="S1298" s="119"/>
    </row>
    <row r="1299" spans="19:19" s="11" customFormat="1" ht="15.95" customHeight="1">
      <c r="S1299" s="119"/>
    </row>
    <row r="1300" spans="19:19" s="11" customFormat="1" ht="15.95" customHeight="1">
      <c r="S1300" s="119"/>
    </row>
    <row r="1301" spans="19:19" s="11" customFormat="1" ht="15.95" customHeight="1">
      <c r="S1301" s="119"/>
    </row>
    <row r="1302" spans="19:19" s="11" customFormat="1" ht="15.95" customHeight="1">
      <c r="S1302" s="119"/>
    </row>
    <row r="1303" spans="19:19" s="11" customFormat="1" ht="15.95" customHeight="1">
      <c r="S1303" s="119"/>
    </row>
    <row r="1304" spans="19:19" s="11" customFormat="1" ht="15.95" customHeight="1">
      <c r="S1304" s="119"/>
    </row>
    <row r="1305" spans="19:19" s="11" customFormat="1" ht="15.95" customHeight="1">
      <c r="S1305" s="119"/>
    </row>
    <row r="1306" spans="19:19" s="11" customFormat="1" ht="15.95" customHeight="1">
      <c r="S1306" s="119"/>
    </row>
    <row r="1307" spans="19:19" s="11" customFormat="1" ht="15.95" customHeight="1">
      <c r="S1307" s="119"/>
    </row>
    <row r="1308" spans="19:19" s="11" customFormat="1" ht="15.95" customHeight="1">
      <c r="S1308" s="119"/>
    </row>
    <row r="1309" spans="19:19" s="11" customFormat="1" ht="15.95" customHeight="1">
      <c r="S1309" s="119"/>
    </row>
    <row r="1310" spans="19:19" s="11" customFormat="1" ht="15.95" customHeight="1">
      <c r="S1310" s="119"/>
    </row>
    <row r="1311" spans="19:19" s="11" customFormat="1" ht="15.95" customHeight="1">
      <c r="S1311" s="119"/>
    </row>
    <row r="1312" spans="19:19" s="11" customFormat="1" ht="15.95" customHeight="1">
      <c r="S1312" s="119"/>
    </row>
    <row r="1313" spans="19:19" s="11" customFormat="1" ht="15.95" customHeight="1">
      <c r="S1313" s="119"/>
    </row>
    <row r="1314" spans="19:19" s="11" customFormat="1" ht="15.95" customHeight="1">
      <c r="S1314" s="119"/>
    </row>
    <row r="1315" spans="19:19" s="11" customFormat="1" ht="15.95" customHeight="1">
      <c r="S1315" s="119"/>
    </row>
    <row r="1316" spans="19:19" s="11" customFormat="1" ht="15.95" customHeight="1">
      <c r="S1316" s="119"/>
    </row>
    <row r="1317" spans="19:19" s="11" customFormat="1" ht="15.95" customHeight="1">
      <c r="S1317" s="119"/>
    </row>
    <row r="1318" spans="19:19" s="11" customFormat="1" ht="15.95" customHeight="1">
      <c r="S1318" s="119"/>
    </row>
    <row r="1319" spans="19:19" s="11" customFormat="1" ht="15.95" customHeight="1">
      <c r="S1319" s="119"/>
    </row>
    <row r="1320" spans="19:19" s="11" customFormat="1" ht="15.95" customHeight="1">
      <c r="S1320" s="119"/>
    </row>
    <row r="1321" spans="19:19" s="11" customFormat="1" ht="15.95" customHeight="1">
      <c r="S1321" s="119"/>
    </row>
    <row r="1322" spans="19:19" s="11" customFormat="1" ht="15.95" customHeight="1">
      <c r="S1322" s="119"/>
    </row>
    <row r="1323" spans="19:19" s="11" customFormat="1" ht="15.95" customHeight="1">
      <c r="S1323" s="119"/>
    </row>
    <row r="1324" spans="19:19" s="11" customFormat="1" ht="15.95" customHeight="1">
      <c r="S1324" s="119"/>
    </row>
    <row r="1325" spans="19:19" s="11" customFormat="1" ht="15.95" customHeight="1">
      <c r="S1325" s="119"/>
    </row>
    <row r="1326" spans="19:19" s="11" customFormat="1" ht="15.95" customHeight="1">
      <c r="S1326" s="119"/>
    </row>
    <row r="1327" spans="19:19" s="11" customFormat="1" ht="15.95" customHeight="1">
      <c r="S1327" s="119"/>
    </row>
    <row r="1328" spans="19:19" s="11" customFormat="1" ht="15.95" customHeight="1">
      <c r="S1328" s="119"/>
    </row>
    <row r="1329" spans="19:19" s="11" customFormat="1" ht="15.95" customHeight="1">
      <c r="S1329" s="119"/>
    </row>
    <row r="1330" spans="19:19" s="11" customFormat="1" ht="15.95" customHeight="1">
      <c r="S1330" s="119"/>
    </row>
    <row r="1331" spans="19:19" s="11" customFormat="1" ht="15.95" customHeight="1">
      <c r="S1331" s="119"/>
    </row>
    <row r="1332" spans="19:19" s="11" customFormat="1" ht="15.95" customHeight="1">
      <c r="S1332" s="119"/>
    </row>
    <row r="1333" spans="19:19" s="11" customFormat="1" ht="15.95" customHeight="1">
      <c r="S1333" s="119"/>
    </row>
    <row r="1334" spans="19:19" s="11" customFormat="1" ht="15.95" customHeight="1">
      <c r="S1334" s="119"/>
    </row>
    <row r="1335" spans="19:19" s="11" customFormat="1" ht="15.95" customHeight="1">
      <c r="S1335" s="119"/>
    </row>
    <row r="1336" spans="19:19" s="11" customFormat="1" ht="15.95" customHeight="1">
      <c r="S1336" s="119"/>
    </row>
    <row r="1337" spans="19:19" s="11" customFormat="1" ht="15.95" customHeight="1">
      <c r="S1337" s="119"/>
    </row>
    <row r="1338" spans="19:19" s="11" customFormat="1" ht="15.95" customHeight="1">
      <c r="S1338" s="119"/>
    </row>
    <row r="1339" spans="19:19" s="11" customFormat="1" ht="15.95" customHeight="1">
      <c r="S1339" s="119"/>
    </row>
    <row r="1340" spans="19:19" s="11" customFormat="1" ht="15.95" customHeight="1">
      <c r="S1340" s="119"/>
    </row>
    <row r="1341" spans="19:19" s="11" customFormat="1" ht="15.95" customHeight="1">
      <c r="S1341" s="119"/>
    </row>
    <row r="1342" spans="19:19" s="11" customFormat="1" ht="15.95" customHeight="1">
      <c r="S1342" s="119"/>
    </row>
    <row r="1343" spans="19:19" s="11" customFormat="1" ht="15.95" customHeight="1">
      <c r="S1343" s="119"/>
    </row>
    <row r="1344" spans="19:19" s="11" customFormat="1" ht="15.95" customHeight="1">
      <c r="S1344" s="119"/>
    </row>
    <row r="1345" spans="19:19" s="11" customFormat="1" ht="15.95" customHeight="1">
      <c r="S1345" s="119"/>
    </row>
    <row r="1346" spans="19:19" s="11" customFormat="1" ht="15.95" customHeight="1">
      <c r="S1346" s="119"/>
    </row>
    <row r="1347" spans="19:19" s="11" customFormat="1" ht="15.95" customHeight="1">
      <c r="S1347" s="119"/>
    </row>
    <row r="1348" spans="19:19" s="11" customFormat="1" ht="15.95" customHeight="1">
      <c r="S1348" s="119"/>
    </row>
    <row r="1349" spans="19:19" s="11" customFormat="1" ht="15.95" customHeight="1">
      <c r="S1349" s="119"/>
    </row>
    <row r="1350" spans="19:19" s="11" customFormat="1" ht="15.95" customHeight="1">
      <c r="S1350" s="119"/>
    </row>
    <row r="1351" spans="19:19" s="11" customFormat="1" ht="15.95" customHeight="1">
      <c r="S1351" s="119"/>
    </row>
    <row r="1352" spans="19:19" s="11" customFormat="1" ht="15.95" customHeight="1">
      <c r="S1352" s="119"/>
    </row>
    <row r="1353" spans="19:19" s="11" customFormat="1" ht="15.95" customHeight="1">
      <c r="S1353" s="119"/>
    </row>
    <row r="1354" spans="19:19" s="11" customFormat="1" ht="15.95" customHeight="1">
      <c r="S1354" s="119"/>
    </row>
    <row r="1355" spans="19:19" s="11" customFormat="1" ht="15.95" customHeight="1">
      <c r="S1355" s="119"/>
    </row>
    <row r="1356" spans="19:19" s="11" customFormat="1" ht="15.95" customHeight="1">
      <c r="S1356" s="119"/>
    </row>
    <row r="1357" spans="19:19" s="11" customFormat="1" ht="15.95" customHeight="1">
      <c r="S1357" s="119"/>
    </row>
    <row r="1358" spans="19:19" s="11" customFormat="1" ht="15.95" customHeight="1">
      <c r="S1358" s="119"/>
    </row>
    <row r="1359" spans="19:19" s="11" customFormat="1" ht="15.95" customHeight="1">
      <c r="S1359" s="119"/>
    </row>
    <row r="1360" spans="19:19" s="11" customFormat="1" ht="15.95" customHeight="1">
      <c r="S1360" s="119"/>
    </row>
    <row r="1361" spans="19:19" s="11" customFormat="1" ht="15.95" customHeight="1">
      <c r="S1361" s="119"/>
    </row>
    <row r="1362" spans="19:19" s="11" customFormat="1" ht="15.95" customHeight="1">
      <c r="S1362" s="119"/>
    </row>
    <row r="1363" spans="19:19" s="11" customFormat="1" ht="15.95" customHeight="1">
      <c r="S1363" s="119"/>
    </row>
    <row r="1364" spans="19:19" s="11" customFormat="1" ht="15.95" customHeight="1">
      <c r="S1364" s="119"/>
    </row>
    <row r="1365" spans="19:19" s="11" customFormat="1" ht="15.95" customHeight="1">
      <c r="S1365" s="119"/>
    </row>
    <row r="1366" spans="19:19" s="11" customFormat="1" ht="15.95" customHeight="1">
      <c r="S1366" s="119"/>
    </row>
    <row r="1367" spans="19:19" s="11" customFormat="1" ht="15.95" customHeight="1">
      <c r="S1367" s="119"/>
    </row>
    <row r="1368" spans="19:19" s="11" customFormat="1" ht="15.95" customHeight="1">
      <c r="S1368" s="119"/>
    </row>
    <row r="1369" spans="19:19" s="11" customFormat="1" ht="15.95" customHeight="1">
      <c r="S1369" s="119"/>
    </row>
    <row r="1370" spans="19:19" s="11" customFormat="1" ht="15.95" customHeight="1">
      <c r="S1370" s="119"/>
    </row>
    <row r="1371" spans="19:19" s="11" customFormat="1" ht="15.95" customHeight="1">
      <c r="S1371" s="119"/>
    </row>
    <row r="1372" spans="19:19" s="11" customFormat="1" ht="15.95" customHeight="1">
      <c r="S1372" s="119"/>
    </row>
    <row r="1373" spans="19:19" s="11" customFormat="1" ht="15.95" customHeight="1">
      <c r="S1373" s="119"/>
    </row>
    <row r="1374" spans="19:19" s="11" customFormat="1" ht="15.95" customHeight="1">
      <c r="S1374" s="119"/>
    </row>
    <row r="1375" spans="19:19" s="11" customFormat="1" ht="15.95" customHeight="1">
      <c r="S1375" s="119"/>
    </row>
    <row r="1376" spans="19:19" s="11" customFormat="1" ht="15.95" customHeight="1">
      <c r="S1376" s="119"/>
    </row>
    <row r="1377" spans="19:19" s="11" customFormat="1" ht="15.95" customHeight="1">
      <c r="S1377" s="119"/>
    </row>
    <row r="1378" spans="19:19" s="11" customFormat="1" ht="15.95" customHeight="1">
      <c r="S1378" s="119"/>
    </row>
    <row r="1379" spans="19:19" s="11" customFormat="1" ht="15.95" customHeight="1">
      <c r="S1379" s="119"/>
    </row>
    <row r="1380" spans="19:19" s="11" customFormat="1" ht="15.95" customHeight="1">
      <c r="S1380" s="119"/>
    </row>
    <row r="1381" spans="19:19" s="11" customFormat="1" ht="15.95" customHeight="1">
      <c r="S1381" s="119"/>
    </row>
    <row r="1382" spans="19:19" s="11" customFormat="1" ht="15.95" customHeight="1">
      <c r="S1382" s="119"/>
    </row>
    <row r="1383" spans="19:19" s="11" customFormat="1" ht="15.95" customHeight="1">
      <c r="S1383" s="119"/>
    </row>
    <row r="1384" spans="19:19" s="11" customFormat="1" ht="15.95" customHeight="1">
      <c r="S1384" s="119"/>
    </row>
    <row r="1385" spans="19:19" s="11" customFormat="1" ht="15.95" customHeight="1">
      <c r="S1385" s="119"/>
    </row>
    <row r="1386" spans="19:19" s="11" customFormat="1" ht="15.95" customHeight="1">
      <c r="S1386" s="119"/>
    </row>
    <row r="1387" spans="19:19" s="11" customFormat="1" ht="15.95" customHeight="1">
      <c r="S1387" s="119"/>
    </row>
    <row r="1388" spans="19:19" s="11" customFormat="1" ht="15.95" customHeight="1">
      <c r="S1388" s="119"/>
    </row>
    <row r="1389" spans="19:19" s="11" customFormat="1" ht="15.95" customHeight="1">
      <c r="S1389" s="119"/>
    </row>
    <row r="1390" spans="19:19" s="11" customFormat="1" ht="15.95" customHeight="1">
      <c r="S1390" s="119"/>
    </row>
    <row r="1391" spans="19:19" s="11" customFormat="1" ht="15.95" customHeight="1">
      <c r="S1391" s="119"/>
    </row>
    <row r="1392" spans="19:19" s="11" customFormat="1" ht="15.95" customHeight="1">
      <c r="S1392" s="119"/>
    </row>
    <row r="1393" spans="19:19" s="11" customFormat="1" ht="15.95" customHeight="1">
      <c r="S1393" s="119"/>
    </row>
    <row r="1394" spans="19:19" s="11" customFormat="1" ht="15.95" customHeight="1">
      <c r="S1394" s="119"/>
    </row>
    <row r="1395" spans="19:19" s="11" customFormat="1" ht="15.95" customHeight="1">
      <c r="S1395" s="119"/>
    </row>
    <row r="1396" spans="19:19" s="11" customFormat="1" ht="15.95" customHeight="1">
      <c r="S1396" s="119"/>
    </row>
    <row r="1397" spans="19:19" s="11" customFormat="1" ht="15.95" customHeight="1">
      <c r="S1397" s="119"/>
    </row>
    <row r="1398" spans="19:19" s="11" customFormat="1" ht="15.95" customHeight="1">
      <c r="S1398" s="119"/>
    </row>
    <row r="1399" spans="19:19" s="11" customFormat="1" ht="15.95" customHeight="1">
      <c r="S1399" s="119"/>
    </row>
    <row r="1400" spans="19:19" s="11" customFormat="1" ht="15.95" customHeight="1">
      <c r="S1400" s="119"/>
    </row>
    <row r="1401" spans="19:19" s="11" customFormat="1" ht="15.95" customHeight="1">
      <c r="S1401" s="119"/>
    </row>
    <row r="1402" spans="19:19" s="11" customFormat="1" ht="15.95" customHeight="1">
      <c r="S1402" s="119"/>
    </row>
    <row r="1403" spans="19:19" s="11" customFormat="1" ht="15.95" customHeight="1">
      <c r="S1403" s="119"/>
    </row>
    <row r="1404" spans="19:19" s="11" customFormat="1" ht="15.95" customHeight="1">
      <c r="S1404" s="119"/>
    </row>
    <row r="1405" spans="19:19" s="11" customFormat="1" ht="15.95" customHeight="1">
      <c r="S1405" s="119"/>
    </row>
    <row r="1406" spans="19:19" s="11" customFormat="1" ht="15.95" customHeight="1">
      <c r="S1406" s="119"/>
    </row>
    <row r="1407" spans="19:19" s="11" customFormat="1" ht="15.95" customHeight="1">
      <c r="S1407" s="119"/>
    </row>
    <row r="1408" spans="19:19" s="11" customFormat="1" ht="15.95" customHeight="1">
      <c r="S1408" s="119"/>
    </row>
    <row r="1409" spans="19:19" s="11" customFormat="1" ht="15.95" customHeight="1">
      <c r="S1409" s="119"/>
    </row>
    <row r="1410" spans="19:19" s="11" customFormat="1" ht="15.95" customHeight="1">
      <c r="S1410" s="119"/>
    </row>
    <row r="1411" spans="19:19" s="11" customFormat="1" ht="15.95" customHeight="1">
      <c r="S1411" s="119"/>
    </row>
    <row r="1412" spans="19:19" s="11" customFormat="1" ht="15.95" customHeight="1">
      <c r="S1412" s="119"/>
    </row>
    <row r="1413" spans="19:19" s="11" customFormat="1" ht="15.95" customHeight="1">
      <c r="S1413" s="119"/>
    </row>
    <row r="1414" spans="19:19" s="11" customFormat="1" ht="15.95" customHeight="1">
      <c r="S1414" s="119"/>
    </row>
    <row r="1415" spans="19:19" s="11" customFormat="1" ht="15.95" customHeight="1">
      <c r="S1415" s="119"/>
    </row>
    <row r="1416" spans="19:19" s="11" customFormat="1" ht="15.95" customHeight="1">
      <c r="S1416" s="119"/>
    </row>
    <row r="1417" spans="19:19" s="11" customFormat="1" ht="15.95" customHeight="1">
      <c r="S1417" s="119"/>
    </row>
    <row r="1418" spans="19:19" s="11" customFormat="1" ht="15.95" customHeight="1">
      <c r="S1418" s="119"/>
    </row>
    <row r="1419" spans="19:19" s="11" customFormat="1" ht="15.95" customHeight="1">
      <c r="S1419" s="119"/>
    </row>
    <row r="1420" spans="19:19" s="11" customFormat="1" ht="15.95" customHeight="1">
      <c r="S1420" s="119"/>
    </row>
    <row r="1421" spans="19:19" s="11" customFormat="1" ht="15.95" customHeight="1">
      <c r="S1421" s="119"/>
    </row>
    <row r="1422" spans="19:19" s="11" customFormat="1" ht="15.95" customHeight="1">
      <c r="S1422" s="119"/>
    </row>
    <row r="1423" spans="19:19" s="11" customFormat="1" ht="15.95" customHeight="1">
      <c r="S1423" s="119"/>
    </row>
    <row r="1424" spans="19:19" s="11" customFormat="1" ht="15.95" customHeight="1">
      <c r="S1424" s="119"/>
    </row>
    <row r="1425" spans="19:19" s="11" customFormat="1" ht="15.95" customHeight="1">
      <c r="S1425" s="119"/>
    </row>
    <row r="1426" spans="19:19" s="11" customFormat="1" ht="15.95" customHeight="1">
      <c r="S1426" s="119"/>
    </row>
    <row r="1427" spans="19:19" s="11" customFormat="1" ht="15.95" customHeight="1">
      <c r="S1427" s="119"/>
    </row>
    <row r="1428" spans="19:19" s="11" customFormat="1" ht="15.95" customHeight="1">
      <c r="S1428" s="119"/>
    </row>
    <row r="1429" spans="19:19" s="11" customFormat="1" ht="15.95" customHeight="1">
      <c r="S1429" s="119"/>
    </row>
    <row r="1430" spans="19:19" s="11" customFormat="1" ht="15.95" customHeight="1">
      <c r="S1430" s="119"/>
    </row>
    <row r="1431" spans="19:19" s="11" customFormat="1" ht="15.95" customHeight="1">
      <c r="S1431" s="119"/>
    </row>
    <row r="1432" spans="19:19" s="11" customFormat="1" ht="15.95" customHeight="1">
      <c r="S1432" s="119"/>
    </row>
    <row r="1433" spans="19:19" s="11" customFormat="1" ht="15.95" customHeight="1">
      <c r="S1433" s="119"/>
    </row>
    <row r="1434" spans="19:19" s="11" customFormat="1" ht="15.95" customHeight="1">
      <c r="S1434" s="119"/>
    </row>
    <row r="1435" spans="19:19" s="11" customFormat="1" ht="15.95" customHeight="1">
      <c r="S1435" s="119"/>
    </row>
    <row r="1436" spans="19:19" s="11" customFormat="1" ht="15.95" customHeight="1">
      <c r="S1436" s="119"/>
    </row>
    <row r="1437" spans="19:19" s="11" customFormat="1" ht="15.95" customHeight="1">
      <c r="S1437" s="119"/>
    </row>
    <row r="1438" spans="19:19" s="11" customFormat="1" ht="15.95" customHeight="1">
      <c r="S1438" s="119"/>
    </row>
    <row r="1439" spans="19:19" s="11" customFormat="1" ht="15.95" customHeight="1">
      <c r="S1439" s="119"/>
    </row>
    <row r="1440" spans="19:19" s="11" customFormat="1" ht="15.95" customHeight="1">
      <c r="S1440" s="119"/>
    </row>
    <row r="1441" spans="19:19" s="11" customFormat="1" ht="15.95" customHeight="1">
      <c r="S1441" s="119"/>
    </row>
    <row r="1442" spans="19:19" s="11" customFormat="1" ht="15.95" customHeight="1">
      <c r="S1442" s="119"/>
    </row>
    <row r="1443" spans="19:19" s="11" customFormat="1" ht="15.95" customHeight="1">
      <c r="S1443" s="119"/>
    </row>
    <row r="1444" spans="19:19" s="11" customFormat="1" ht="15.95" customHeight="1">
      <c r="S1444" s="119"/>
    </row>
    <row r="1445" spans="19:19" s="11" customFormat="1" ht="15.95" customHeight="1">
      <c r="S1445" s="119"/>
    </row>
    <row r="1446" spans="19:19" s="11" customFormat="1" ht="15.95" customHeight="1">
      <c r="S1446" s="119"/>
    </row>
    <row r="1447" spans="19:19" s="11" customFormat="1" ht="15.95" customHeight="1">
      <c r="S1447" s="119"/>
    </row>
    <row r="1448" spans="19:19" s="11" customFormat="1" ht="15.95" customHeight="1">
      <c r="S1448" s="119"/>
    </row>
    <row r="1449" spans="19:19" s="11" customFormat="1" ht="15.95" customHeight="1">
      <c r="S1449" s="119"/>
    </row>
    <row r="1450" spans="19:19" s="11" customFormat="1" ht="15.95" customHeight="1">
      <c r="S1450" s="119"/>
    </row>
    <row r="1451" spans="19:19" s="11" customFormat="1" ht="15.95" customHeight="1">
      <c r="S1451" s="119"/>
    </row>
    <row r="1452" spans="19:19" s="11" customFormat="1" ht="15.95" customHeight="1">
      <c r="S1452" s="119"/>
    </row>
    <row r="1453" spans="19:19" s="11" customFormat="1" ht="15.95" customHeight="1">
      <c r="S1453" s="119"/>
    </row>
    <row r="1454" spans="19:19" s="11" customFormat="1" ht="15.95" customHeight="1">
      <c r="S1454" s="119"/>
    </row>
    <row r="1455" spans="19:19" s="11" customFormat="1" ht="15.95" customHeight="1">
      <c r="S1455" s="119"/>
    </row>
    <row r="1456" spans="19:19" s="11" customFormat="1" ht="15.95" customHeight="1">
      <c r="S1456" s="119"/>
    </row>
    <row r="1457" spans="19:19" s="11" customFormat="1" ht="15.95" customHeight="1">
      <c r="S1457" s="119"/>
    </row>
    <row r="1458" spans="19:19" s="11" customFormat="1" ht="15.95" customHeight="1">
      <c r="S1458" s="119"/>
    </row>
    <row r="1459" spans="19:19" s="11" customFormat="1" ht="15.95" customHeight="1">
      <c r="S1459" s="119"/>
    </row>
    <row r="1460" spans="19:19" s="11" customFormat="1" ht="15.95" customHeight="1">
      <c r="S1460" s="119"/>
    </row>
    <row r="1461" spans="19:19" s="11" customFormat="1" ht="15.95" customHeight="1">
      <c r="S1461" s="119"/>
    </row>
    <row r="1462" spans="19:19" s="11" customFormat="1" ht="15.95" customHeight="1">
      <c r="S1462" s="119"/>
    </row>
    <row r="1463" spans="19:19" s="11" customFormat="1" ht="15.95" customHeight="1">
      <c r="S1463" s="119"/>
    </row>
    <row r="1464" spans="19:19" s="11" customFormat="1" ht="15.95" customHeight="1">
      <c r="S1464" s="119"/>
    </row>
    <row r="1465" spans="19:19" s="11" customFormat="1" ht="15.95" customHeight="1">
      <c r="S1465" s="119"/>
    </row>
    <row r="1466" spans="19:19" s="11" customFormat="1" ht="15.95" customHeight="1">
      <c r="S1466" s="119"/>
    </row>
    <row r="1467" spans="19:19" s="11" customFormat="1" ht="15.95" customHeight="1">
      <c r="S1467" s="119"/>
    </row>
    <row r="1468" spans="19:19" s="11" customFormat="1" ht="15.95" customHeight="1">
      <c r="S1468" s="119"/>
    </row>
    <row r="1469" spans="19:19" s="11" customFormat="1" ht="15.95" customHeight="1">
      <c r="S1469" s="119"/>
    </row>
    <row r="1470" spans="19:19" s="11" customFormat="1" ht="15.95" customHeight="1">
      <c r="S1470" s="119"/>
    </row>
    <row r="1471" spans="19:19" s="11" customFormat="1" ht="15.95" customHeight="1">
      <c r="S1471" s="119"/>
    </row>
    <row r="1472" spans="19:19" s="11" customFormat="1" ht="15.95" customHeight="1">
      <c r="S1472" s="119"/>
    </row>
    <row r="1473" spans="19:19" s="11" customFormat="1" ht="15.95" customHeight="1">
      <c r="S1473" s="119"/>
    </row>
    <row r="1474" spans="19:19" s="11" customFormat="1" ht="15.95" customHeight="1">
      <c r="S1474" s="119"/>
    </row>
    <row r="1475" spans="19:19" s="11" customFormat="1" ht="15.95" customHeight="1">
      <c r="S1475" s="119"/>
    </row>
    <row r="1476" spans="19:19" s="11" customFormat="1" ht="15.95" customHeight="1">
      <c r="S1476" s="119"/>
    </row>
    <row r="1477" spans="19:19" s="11" customFormat="1" ht="15.95" customHeight="1">
      <c r="S1477" s="119"/>
    </row>
    <row r="1478" spans="19:19" s="11" customFormat="1" ht="15.95" customHeight="1">
      <c r="S1478" s="119"/>
    </row>
    <row r="1479" spans="19:19" s="11" customFormat="1" ht="15.95" customHeight="1">
      <c r="S1479" s="119"/>
    </row>
    <row r="1480" spans="19:19" s="11" customFormat="1" ht="15.95" customHeight="1">
      <c r="S1480" s="119"/>
    </row>
    <row r="1481" spans="19:19" s="11" customFormat="1" ht="15.95" customHeight="1">
      <c r="S1481" s="119"/>
    </row>
    <row r="1482" spans="19:19" s="11" customFormat="1" ht="15.95" customHeight="1">
      <c r="S1482" s="119"/>
    </row>
    <row r="1483" spans="19:19" s="11" customFormat="1" ht="15.95" customHeight="1">
      <c r="S1483" s="119"/>
    </row>
    <row r="1484" spans="19:19" s="11" customFormat="1" ht="15.95" customHeight="1">
      <c r="S1484" s="119"/>
    </row>
    <row r="1485" spans="19:19" s="11" customFormat="1" ht="15.95" customHeight="1">
      <c r="S1485" s="119"/>
    </row>
    <row r="1486" spans="19:19" s="11" customFormat="1" ht="15.95" customHeight="1">
      <c r="S1486" s="119"/>
    </row>
    <row r="1487" spans="19:19" s="11" customFormat="1" ht="15.95" customHeight="1">
      <c r="S1487" s="119"/>
    </row>
    <row r="1488" spans="19:19" s="11" customFormat="1" ht="15.95" customHeight="1">
      <c r="S1488" s="119"/>
    </row>
    <row r="1489" spans="19:19" s="11" customFormat="1" ht="15.95" customHeight="1">
      <c r="S1489" s="119"/>
    </row>
    <row r="1490" spans="19:19" s="11" customFormat="1" ht="15.95" customHeight="1">
      <c r="S1490" s="119"/>
    </row>
    <row r="1491" spans="19:19" s="11" customFormat="1" ht="15.95" customHeight="1">
      <c r="S1491" s="119"/>
    </row>
    <row r="1492" spans="19:19" s="11" customFormat="1" ht="15.95" customHeight="1">
      <c r="S1492" s="119"/>
    </row>
    <row r="1493" spans="19:19" s="11" customFormat="1" ht="15.95" customHeight="1">
      <c r="S1493" s="119"/>
    </row>
    <row r="1494" spans="19:19" s="11" customFormat="1" ht="15.95" customHeight="1">
      <c r="S1494" s="119"/>
    </row>
    <row r="1495" spans="19:19" s="11" customFormat="1" ht="15.95" customHeight="1">
      <c r="S1495" s="119"/>
    </row>
    <row r="1496" spans="19:19" s="11" customFormat="1" ht="15.95" customHeight="1">
      <c r="S1496" s="119"/>
    </row>
    <row r="1497" spans="19:19" s="11" customFormat="1" ht="15.95" customHeight="1">
      <c r="S1497" s="119"/>
    </row>
    <row r="1498" spans="19:19" s="11" customFormat="1" ht="15.95" customHeight="1">
      <c r="S1498" s="119"/>
    </row>
    <row r="1499" spans="19:19" s="11" customFormat="1" ht="15.95" customHeight="1">
      <c r="S1499" s="119"/>
    </row>
    <row r="1500" spans="19:19" s="11" customFormat="1" ht="15.95" customHeight="1">
      <c r="S1500" s="119"/>
    </row>
    <row r="1501" spans="19:19" s="11" customFormat="1" ht="15.95" customHeight="1">
      <c r="S1501" s="119"/>
    </row>
    <row r="1502" spans="19:19" s="11" customFormat="1" ht="15.95" customHeight="1">
      <c r="S1502" s="119"/>
    </row>
    <row r="1503" spans="19:19" s="11" customFormat="1" ht="15.95" customHeight="1">
      <c r="S1503" s="119"/>
    </row>
    <row r="1504" spans="19:19" s="11" customFormat="1" ht="15.95" customHeight="1">
      <c r="S1504" s="119"/>
    </row>
    <row r="1505" spans="19:19" s="11" customFormat="1" ht="15.95" customHeight="1">
      <c r="S1505" s="119"/>
    </row>
    <row r="1506" spans="19:19" s="11" customFormat="1" ht="15.95" customHeight="1">
      <c r="S1506" s="119"/>
    </row>
    <row r="1507" spans="19:19" s="11" customFormat="1" ht="15.95" customHeight="1">
      <c r="S1507" s="119"/>
    </row>
    <row r="1508" spans="19:19" s="11" customFormat="1" ht="15.95" customHeight="1">
      <c r="S1508" s="119"/>
    </row>
    <row r="1509" spans="19:19" s="11" customFormat="1" ht="15.95" customHeight="1">
      <c r="S1509" s="119"/>
    </row>
    <row r="1510" spans="19:19" s="11" customFormat="1" ht="15.95" customHeight="1">
      <c r="S1510" s="119"/>
    </row>
    <row r="1511" spans="19:19" s="11" customFormat="1" ht="15.95" customHeight="1">
      <c r="S1511" s="119"/>
    </row>
    <row r="1512" spans="19:19" s="11" customFormat="1" ht="15.95" customHeight="1">
      <c r="S1512" s="119"/>
    </row>
    <row r="1513" spans="19:19" s="11" customFormat="1" ht="15.95" customHeight="1">
      <c r="S1513" s="119"/>
    </row>
    <row r="1514" spans="19:19" s="11" customFormat="1" ht="15.95" customHeight="1">
      <c r="S1514" s="119"/>
    </row>
    <row r="1515" spans="19:19" s="11" customFormat="1" ht="15.95" customHeight="1">
      <c r="S1515" s="119"/>
    </row>
    <row r="1516" spans="19:19" s="11" customFormat="1" ht="15.95" customHeight="1">
      <c r="S1516" s="119"/>
    </row>
    <row r="1517" spans="19:19" s="11" customFormat="1" ht="15.95" customHeight="1">
      <c r="S1517" s="119"/>
    </row>
    <row r="1518" spans="19:19" s="11" customFormat="1" ht="15.95" customHeight="1">
      <c r="S1518" s="119"/>
    </row>
    <row r="1519" spans="19:19" s="11" customFormat="1" ht="15.95" customHeight="1">
      <c r="S1519" s="119"/>
    </row>
    <row r="1520" spans="19:19" s="11" customFormat="1" ht="15.95" customHeight="1">
      <c r="S1520" s="119"/>
    </row>
    <row r="1521" spans="19:19" s="11" customFormat="1" ht="15.95" customHeight="1">
      <c r="S1521" s="119"/>
    </row>
    <row r="1522" spans="19:19" s="11" customFormat="1" ht="15.95" customHeight="1">
      <c r="S1522" s="119"/>
    </row>
    <row r="1523" spans="19:19" s="11" customFormat="1" ht="15.95" customHeight="1">
      <c r="S1523" s="119"/>
    </row>
    <row r="1524" spans="19:19" s="11" customFormat="1" ht="15.95" customHeight="1">
      <c r="S1524" s="119"/>
    </row>
    <row r="1525" spans="19:19" s="11" customFormat="1" ht="15.95" customHeight="1">
      <c r="S1525" s="119"/>
    </row>
    <row r="1526" spans="19:19" s="11" customFormat="1" ht="15.95" customHeight="1">
      <c r="S1526" s="119"/>
    </row>
    <row r="1527" spans="19:19" s="11" customFormat="1" ht="15.95" customHeight="1">
      <c r="S1527" s="119"/>
    </row>
    <row r="1528" spans="19:19" s="11" customFormat="1" ht="15.95" customHeight="1">
      <c r="S1528" s="119"/>
    </row>
    <row r="1529" spans="19:19" s="11" customFormat="1" ht="15.95" customHeight="1">
      <c r="S1529" s="119"/>
    </row>
    <row r="1530" spans="19:19" s="11" customFormat="1" ht="15.95" customHeight="1">
      <c r="S1530" s="119"/>
    </row>
    <row r="1531" spans="19:19" s="11" customFormat="1" ht="15.95" customHeight="1">
      <c r="S1531" s="119"/>
    </row>
    <row r="1532" spans="19:19" s="11" customFormat="1" ht="15.95" customHeight="1">
      <c r="S1532" s="119"/>
    </row>
    <row r="1533" spans="19:19" s="11" customFormat="1" ht="15.95" customHeight="1">
      <c r="S1533" s="119"/>
    </row>
    <row r="1534" spans="19:19" s="11" customFormat="1" ht="15.95" customHeight="1">
      <c r="S1534" s="119"/>
    </row>
    <row r="1535" spans="19:19" s="11" customFormat="1" ht="15.95" customHeight="1">
      <c r="S1535" s="119"/>
    </row>
    <row r="1536" spans="19:19" s="11" customFormat="1" ht="15.95" customHeight="1">
      <c r="S1536" s="119"/>
    </row>
    <row r="1537" spans="19:19" s="11" customFormat="1" ht="15.95" customHeight="1">
      <c r="S1537" s="119"/>
    </row>
    <row r="1538" spans="19:19" s="11" customFormat="1" ht="15.95" customHeight="1">
      <c r="S1538" s="119"/>
    </row>
    <row r="1539" spans="19:19" s="11" customFormat="1" ht="15.95" customHeight="1">
      <c r="S1539" s="119"/>
    </row>
    <row r="1540" spans="19:19" s="11" customFormat="1" ht="15.95" customHeight="1">
      <c r="S1540" s="119"/>
    </row>
    <row r="1541" spans="19:19" s="11" customFormat="1" ht="15.95" customHeight="1">
      <c r="S1541" s="119"/>
    </row>
    <row r="1542" spans="19:19" s="11" customFormat="1" ht="15.95" customHeight="1">
      <c r="S1542" s="119"/>
    </row>
    <row r="1543" spans="19:19" s="11" customFormat="1" ht="15.95" customHeight="1">
      <c r="S1543" s="119"/>
    </row>
    <row r="1544" spans="19:19" s="11" customFormat="1" ht="15.95" customHeight="1">
      <c r="S1544" s="119"/>
    </row>
    <row r="1545" spans="19:19" s="11" customFormat="1" ht="15.95" customHeight="1">
      <c r="S1545" s="119"/>
    </row>
    <row r="1546" spans="19:19" s="11" customFormat="1" ht="15.95" customHeight="1">
      <c r="S1546" s="119"/>
    </row>
    <row r="1547" spans="19:19" s="11" customFormat="1" ht="15.95" customHeight="1">
      <c r="S1547" s="119"/>
    </row>
    <row r="1548" spans="19:19" s="11" customFormat="1" ht="15.95" customHeight="1">
      <c r="S1548" s="119"/>
    </row>
    <row r="1549" spans="19:19" s="11" customFormat="1" ht="15.95" customHeight="1">
      <c r="S1549" s="119"/>
    </row>
    <row r="1550" spans="19:19" s="11" customFormat="1" ht="15.95" customHeight="1">
      <c r="S1550" s="119"/>
    </row>
    <row r="1551" spans="19:19" s="11" customFormat="1" ht="15.95" customHeight="1">
      <c r="S1551" s="119"/>
    </row>
    <row r="1552" spans="19:19" s="11" customFormat="1" ht="15.95" customHeight="1">
      <c r="S1552" s="119"/>
    </row>
    <row r="1553" spans="19:19" s="11" customFormat="1" ht="15.95" customHeight="1">
      <c r="S1553" s="119"/>
    </row>
    <row r="1554" spans="19:19" s="11" customFormat="1" ht="15.95" customHeight="1">
      <c r="S1554" s="119"/>
    </row>
    <row r="1555" spans="19:19" s="11" customFormat="1" ht="15.95" customHeight="1">
      <c r="S1555" s="119"/>
    </row>
    <row r="1556" spans="19:19" s="11" customFormat="1" ht="15.95" customHeight="1">
      <c r="S1556" s="119"/>
    </row>
    <row r="1557" spans="19:19" s="11" customFormat="1" ht="15.95" customHeight="1">
      <c r="S1557" s="119"/>
    </row>
    <row r="1558" spans="19:19" s="11" customFormat="1" ht="15.95" customHeight="1">
      <c r="S1558" s="119"/>
    </row>
    <row r="1559" spans="19:19" s="11" customFormat="1" ht="15.95" customHeight="1">
      <c r="S1559" s="119"/>
    </row>
    <row r="1560" spans="19:19" s="11" customFormat="1" ht="15.95" customHeight="1">
      <c r="S1560" s="119"/>
    </row>
    <row r="1561" spans="19:19" s="11" customFormat="1" ht="15.95" customHeight="1">
      <c r="S1561" s="119"/>
    </row>
    <row r="1562" spans="19:19" s="11" customFormat="1" ht="15.95" customHeight="1">
      <c r="S1562" s="119"/>
    </row>
    <row r="1563" spans="19:19" s="11" customFormat="1" ht="15.95" customHeight="1">
      <c r="S1563" s="119"/>
    </row>
    <row r="1564" spans="19:19" s="11" customFormat="1" ht="15.95" customHeight="1">
      <c r="S1564" s="119"/>
    </row>
    <row r="1565" spans="19:19" s="11" customFormat="1" ht="15.95" customHeight="1">
      <c r="S1565" s="119"/>
    </row>
    <row r="1566" spans="19:19" s="11" customFormat="1" ht="15.95" customHeight="1">
      <c r="S1566" s="119"/>
    </row>
    <row r="1567" spans="19:19" s="11" customFormat="1" ht="15.95" customHeight="1">
      <c r="S1567" s="119"/>
    </row>
    <row r="1568" spans="19:19" s="11" customFormat="1" ht="15.95" customHeight="1">
      <c r="S1568" s="119"/>
    </row>
    <row r="1569" spans="19:19" s="11" customFormat="1" ht="15.95" customHeight="1">
      <c r="S1569" s="119"/>
    </row>
    <row r="1570" spans="19:19" s="11" customFormat="1" ht="15.95" customHeight="1">
      <c r="S1570" s="119"/>
    </row>
    <row r="1571" spans="19:19" s="11" customFormat="1" ht="15.95" customHeight="1">
      <c r="S1571" s="119"/>
    </row>
    <row r="1572" spans="19:19" s="11" customFormat="1" ht="15.95" customHeight="1">
      <c r="S1572" s="119"/>
    </row>
    <row r="1573" spans="19:19" s="11" customFormat="1" ht="15.95" customHeight="1">
      <c r="S1573" s="119"/>
    </row>
    <row r="1574" spans="19:19" s="11" customFormat="1" ht="15.95" customHeight="1">
      <c r="S1574" s="119"/>
    </row>
    <row r="1575" spans="19:19" s="11" customFormat="1" ht="15.95" customHeight="1">
      <c r="S1575" s="119"/>
    </row>
    <row r="1576" spans="19:19" s="11" customFormat="1" ht="15.95" customHeight="1">
      <c r="S1576" s="119"/>
    </row>
    <row r="1577" spans="19:19" s="11" customFormat="1" ht="15.95" customHeight="1">
      <c r="S1577" s="119"/>
    </row>
    <row r="1578" spans="19:19" s="11" customFormat="1" ht="15.95" customHeight="1">
      <c r="S1578" s="119"/>
    </row>
    <row r="1579" spans="19:19" s="11" customFormat="1" ht="15.95" customHeight="1">
      <c r="S1579" s="119"/>
    </row>
    <row r="1580" spans="19:19" s="11" customFormat="1" ht="15.95" customHeight="1">
      <c r="S1580" s="119"/>
    </row>
    <row r="1581" spans="19:19" s="11" customFormat="1" ht="15.95" customHeight="1">
      <c r="S1581" s="119"/>
    </row>
    <row r="1582" spans="19:19" s="11" customFormat="1" ht="15.95" customHeight="1">
      <c r="S1582" s="119"/>
    </row>
    <row r="1583" spans="19:19" s="11" customFormat="1" ht="15.95" customHeight="1">
      <c r="S1583" s="119"/>
    </row>
    <row r="1584" spans="19:19" s="11" customFormat="1" ht="15.95" customHeight="1">
      <c r="S1584" s="119"/>
    </row>
    <row r="1585" spans="19:19" s="11" customFormat="1" ht="15.95" customHeight="1">
      <c r="S1585" s="119"/>
    </row>
    <row r="1586" spans="19:19" s="11" customFormat="1" ht="15.95" customHeight="1">
      <c r="S1586" s="119"/>
    </row>
    <row r="1587" spans="19:19" s="11" customFormat="1" ht="15.95" customHeight="1">
      <c r="S1587" s="119"/>
    </row>
    <row r="1588" spans="19:19" s="11" customFormat="1" ht="15.95" customHeight="1">
      <c r="S1588" s="119"/>
    </row>
    <row r="1589" spans="19:19" s="11" customFormat="1" ht="15.95" customHeight="1">
      <c r="S1589" s="119"/>
    </row>
    <row r="1590" spans="19:19" s="11" customFormat="1" ht="15.95" customHeight="1">
      <c r="S1590" s="119"/>
    </row>
    <row r="1591" spans="19:19" s="11" customFormat="1" ht="15.95" customHeight="1">
      <c r="S1591" s="119"/>
    </row>
    <row r="1592" spans="19:19" s="11" customFormat="1" ht="15.95" customHeight="1">
      <c r="S1592" s="119"/>
    </row>
    <row r="1593" spans="19:19" s="11" customFormat="1" ht="15.95" customHeight="1">
      <c r="S1593" s="119"/>
    </row>
    <row r="1594" spans="19:19" s="11" customFormat="1" ht="15.95" customHeight="1">
      <c r="S1594" s="119"/>
    </row>
    <row r="1595" spans="19:19" s="11" customFormat="1" ht="15.95" customHeight="1">
      <c r="S1595" s="119"/>
    </row>
    <row r="1596" spans="19:19" s="11" customFormat="1" ht="15.95" customHeight="1">
      <c r="S1596" s="119"/>
    </row>
    <row r="1597" spans="19:19" s="11" customFormat="1" ht="15.95" customHeight="1">
      <c r="S1597" s="119"/>
    </row>
    <row r="1598" spans="19:19" s="11" customFormat="1" ht="15.95" customHeight="1">
      <c r="S1598" s="119"/>
    </row>
    <row r="1599" spans="19:19" s="11" customFormat="1" ht="15.95" customHeight="1">
      <c r="S1599" s="119"/>
    </row>
    <row r="1600" spans="19:19" s="11" customFormat="1" ht="15.95" customHeight="1">
      <c r="S1600" s="119"/>
    </row>
    <row r="1601" spans="19:19" s="11" customFormat="1" ht="15.95" customHeight="1">
      <c r="S1601" s="119"/>
    </row>
    <row r="1602" spans="19:19" s="11" customFormat="1" ht="15.95" customHeight="1">
      <c r="S1602" s="119"/>
    </row>
    <row r="1603" spans="19:19" s="11" customFormat="1" ht="15.95" customHeight="1">
      <c r="S1603" s="119"/>
    </row>
    <row r="1604" spans="19:19" s="11" customFormat="1" ht="15.95" customHeight="1">
      <c r="S1604" s="119"/>
    </row>
    <row r="1605" spans="19:19" s="11" customFormat="1" ht="15.95" customHeight="1">
      <c r="S1605" s="119"/>
    </row>
    <row r="1606" spans="19:19" s="11" customFormat="1" ht="15.95" customHeight="1">
      <c r="S1606" s="119"/>
    </row>
    <row r="1607" spans="19:19" s="11" customFormat="1" ht="15.95" customHeight="1">
      <c r="S1607" s="119"/>
    </row>
    <row r="1608" spans="19:19" s="11" customFormat="1" ht="15.95" customHeight="1">
      <c r="S1608" s="119"/>
    </row>
    <row r="1609" spans="19:19" s="11" customFormat="1" ht="15.95" customHeight="1">
      <c r="S1609" s="119"/>
    </row>
    <row r="1610" spans="19:19" s="11" customFormat="1" ht="15.95" customHeight="1">
      <c r="S1610" s="119"/>
    </row>
    <row r="1611" spans="19:19" s="11" customFormat="1" ht="15.95" customHeight="1">
      <c r="S1611" s="119"/>
    </row>
    <row r="1612" spans="19:19" s="11" customFormat="1" ht="15.95" customHeight="1">
      <c r="S1612" s="119"/>
    </row>
    <row r="1613" spans="19:19" s="11" customFormat="1" ht="15.95" customHeight="1">
      <c r="S1613" s="119"/>
    </row>
    <row r="1614" spans="19:19" s="11" customFormat="1" ht="15.95" customHeight="1">
      <c r="S1614" s="119"/>
    </row>
    <row r="1615" spans="19:19" s="11" customFormat="1" ht="15.95" customHeight="1">
      <c r="S1615" s="119"/>
    </row>
    <row r="1616" spans="19:19" s="11" customFormat="1" ht="15.95" customHeight="1">
      <c r="S1616" s="119"/>
    </row>
    <row r="1617" spans="19:19" s="11" customFormat="1" ht="15.95" customHeight="1">
      <c r="S1617" s="119"/>
    </row>
    <row r="1618" spans="19:19" s="11" customFormat="1" ht="15.95" customHeight="1">
      <c r="S1618" s="119"/>
    </row>
    <row r="1619" spans="19:19" s="11" customFormat="1" ht="15.95" customHeight="1">
      <c r="S1619" s="119"/>
    </row>
    <row r="1620" spans="19:19" s="11" customFormat="1" ht="15.95" customHeight="1">
      <c r="S1620" s="119"/>
    </row>
    <row r="1621" spans="19:19" s="11" customFormat="1" ht="15.95" customHeight="1">
      <c r="S1621" s="119"/>
    </row>
    <row r="1622" spans="19:19" s="11" customFormat="1" ht="15.95" customHeight="1">
      <c r="S1622" s="119"/>
    </row>
    <row r="1623" spans="19:19" s="11" customFormat="1" ht="15.95" customHeight="1">
      <c r="S1623" s="119"/>
    </row>
    <row r="1624" spans="19:19" s="11" customFormat="1" ht="15.95" customHeight="1">
      <c r="S1624" s="119"/>
    </row>
    <row r="1625" spans="19:19" s="11" customFormat="1" ht="15.95" customHeight="1">
      <c r="S1625" s="119"/>
    </row>
    <row r="1626" spans="19:19" s="11" customFormat="1" ht="15.95" customHeight="1">
      <c r="S1626" s="119"/>
    </row>
    <row r="1627" spans="19:19" s="11" customFormat="1" ht="15.95" customHeight="1">
      <c r="S1627" s="119"/>
    </row>
    <row r="1628" spans="19:19" s="11" customFormat="1" ht="15.95" customHeight="1">
      <c r="S1628" s="119"/>
    </row>
    <row r="1629" spans="19:19" s="11" customFormat="1" ht="15.95" customHeight="1">
      <c r="S1629" s="119"/>
    </row>
    <row r="1630" spans="19:19" s="11" customFormat="1" ht="15.95" customHeight="1">
      <c r="S1630" s="119"/>
    </row>
    <row r="1631" spans="19:19" s="11" customFormat="1" ht="15.95" customHeight="1">
      <c r="S1631" s="119"/>
    </row>
    <row r="1632" spans="19:19" s="11" customFormat="1" ht="15.95" customHeight="1">
      <c r="S1632" s="119"/>
    </row>
    <row r="1633" spans="19:19" s="11" customFormat="1" ht="15.95" customHeight="1">
      <c r="S1633" s="119"/>
    </row>
    <row r="1634" spans="19:19" s="11" customFormat="1" ht="15.95" customHeight="1">
      <c r="S1634" s="119"/>
    </row>
    <row r="1635" spans="19:19" s="11" customFormat="1" ht="15.95" customHeight="1">
      <c r="S1635" s="119"/>
    </row>
    <row r="1636" spans="19:19" s="11" customFormat="1" ht="15.95" customHeight="1">
      <c r="S1636" s="119"/>
    </row>
    <row r="1637" spans="19:19" s="11" customFormat="1" ht="15.95" customHeight="1">
      <c r="S1637" s="119"/>
    </row>
    <row r="1638" spans="19:19" s="11" customFormat="1" ht="15.95" customHeight="1">
      <c r="S1638" s="119"/>
    </row>
    <row r="1639" spans="19:19" s="11" customFormat="1" ht="15.95" customHeight="1">
      <c r="S1639" s="119"/>
    </row>
    <row r="1640" spans="19:19" s="11" customFormat="1" ht="15.95" customHeight="1">
      <c r="S1640" s="119"/>
    </row>
    <row r="1641" spans="19:19" s="11" customFormat="1" ht="15.95" customHeight="1">
      <c r="S1641" s="119"/>
    </row>
    <row r="1642" spans="19:19" s="11" customFormat="1" ht="15.95" customHeight="1">
      <c r="S1642" s="119"/>
    </row>
    <row r="1643" spans="19:19" s="11" customFormat="1" ht="15.95" customHeight="1">
      <c r="S1643" s="119"/>
    </row>
    <row r="1644" spans="19:19" s="11" customFormat="1" ht="15.95" customHeight="1">
      <c r="S1644" s="119"/>
    </row>
    <row r="1645" spans="19:19" s="11" customFormat="1" ht="15.95" customHeight="1">
      <c r="S1645" s="119"/>
    </row>
    <row r="1646" spans="19:19" s="11" customFormat="1" ht="15.95" customHeight="1">
      <c r="S1646" s="119"/>
    </row>
    <row r="1647" spans="19:19" s="11" customFormat="1" ht="15.95" customHeight="1">
      <c r="S1647" s="119"/>
    </row>
    <row r="1648" spans="19:19" s="11" customFormat="1" ht="15.95" customHeight="1">
      <c r="S1648" s="119"/>
    </row>
    <row r="1649" spans="19:19" s="11" customFormat="1" ht="15.95" customHeight="1">
      <c r="S1649" s="119"/>
    </row>
    <row r="1650" spans="19:19" s="11" customFormat="1" ht="15.95" customHeight="1">
      <c r="S1650" s="119"/>
    </row>
    <row r="1651" spans="19:19" s="11" customFormat="1" ht="15.95" customHeight="1">
      <c r="S1651" s="119"/>
    </row>
    <row r="1652" spans="19:19" s="11" customFormat="1" ht="15.95" customHeight="1">
      <c r="S1652" s="119"/>
    </row>
    <row r="1653" spans="19:19" s="11" customFormat="1" ht="15.95" customHeight="1">
      <c r="S1653" s="119"/>
    </row>
    <row r="1654" spans="19:19" s="11" customFormat="1" ht="15.95" customHeight="1">
      <c r="S1654" s="119"/>
    </row>
    <row r="1655" spans="19:19" s="11" customFormat="1" ht="15.95" customHeight="1">
      <c r="S1655" s="119"/>
    </row>
    <row r="1656" spans="19:19" s="11" customFormat="1" ht="15.95" customHeight="1">
      <c r="S1656" s="119"/>
    </row>
    <row r="1657" spans="19:19" s="11" customFormat="1" ht="15.95" customHeight="1">
      <c r="S1657" s="119"/>
    </row>
    <row r="1658" spans="19:19" s="11" customFormat="1" ht="15.95" customHeight="1">
      <c r="S1658" s="119"/>
    </row>
    <row r="1659" spans="19:19" s="11" customFormat="1" ht="15.95" customHeight="1">
      <c r="S1659" s="119"/>
    </row>
    <row r="1660" spans="19:19" s="11" customFormat="1" ht="15.95" customHeight="1">
      <c r="S1660" s="119"/>
    </row>
    <row r="1661" spans="19:19" s="11" customFormat="1" ht="15.95" customHeight="1">
      <c r="S1661" s="119"/>
    </row>
    <row r="1662" spans="19:19" s="11" customFormat="1" ht="15.95" customHeight="1">
      <c r="S1662" s="119"/>
    </row>
    <row r="1663" spans="19:19" s="11" customFormat="1" ht="15.95" customHeight="1">
      <c r="S1663" s="119"/>
    </row>
    <row r="1664" spans="19:19" s="11" customFormat="1" ht="15.95" customHeight="1">
      <c r="S1664" s="119"/>
    </row>
    <row r="1665" spans="19:19" s="11" customFormat="1" ht="15.95" customHeight="1">
      <c r="S1665" s="119"/>
    </row>
    <row r="1666" spans="19:19" s="11" customFormat="1" ht="15.95" customHeight="1">
      <c r="S1666" s="119"/>
    </row>
    <row r="1667" spans="19:19" s="11" customFormat="1" ht="15.95" customHeight="1">
      <c r="S1667" s="119"/>
    </row>
    <row r="1668" spans="19:19" s="11" customFormat="1" ht="15.95" customHeight="1">
      <c r="S1668" s="119"/>
    </row>
    <row r="1669" spans="19:19" s="11" customFormat="1" ht="15.95" customHeight="1">
      <c r="S1669" s="119"/>
    </row>
    <row r="1670" spans="19:19" s="11" customFormat="1" ht="15.95" customHeight="1">
      <c r="S1670" s="119"/>
    </row>
    <row r="1671" spans="19:19" s="11" customFormat="1" ht="15.95" customHeight="1">
      <c r="S1671" s="119"/>
    </row>
    <row r="1672" spans="19:19" s="11" customFormat="1" ht="15.95" customHeight="1">
      <c r="S1672" s="119"/>
    </row>
    <row r="1673" spans="19:19" s="11" customFormat="1" ht="15.95" customHeight="1">
      <c r="S1673" s="119"/>
    </row>
    <row r="1674" spans="19:19" s="11" customFormat="1" ht="15.95" customHeight="1">
      <c r="S1674" s="119"/>
    </row>
    <row r="1675" spans="19:19" s="11" customFormat="1" ht="15.95" customHeight="1">
      <c r="S1675" s="119"/>
    </row>
    <row r="1676" spans="19:19" s="11" customFormat="1" ht="15.95" customHeight="1">
      <c r="S1676" s="119"/>
    </row>
    <row r="1677" spans="19:19" s="11" customFormat="1" ht="15.95" customHeight="1">
      <c r="S1677" s="119"/>
    </row>
    <row r="1678" spans="19:19" s="11" customFormat="1" ht="15.95" customHeight="1">
      <c r="S1678" s="119"/>
    </row>
    <row r="1679" spans="19:19" s="11" customFormat="1" ht="15.95" customHeight="1">
      <c r="S1679" s="119"/>
    </row>
    <row r="1680" spans="19:19" s="11" customFormat="1" ht="15.95" customHeight="1">
      <c r="S1680" s="119"/>
    </row>
    <row r="1681" spans="19:19" s="11" customFormat="1" ht="15.95" customHeight="1">
      <c r="S1681" s="119"/>
    </row>
    <row r="1682" spans="19:19" s="11" customFormat="1" ht="15.95" customHeight="1">
      <c r="S1682" s="119"/>
    </row>
    <row r="1683" spans="19:19" s="11" customFormat="1" ht="15.95" customHeight="1">
      <c r="S1683" s="119"/>
    </row>
    <row r="1684" spans="19:19" s="11" customFormat="1" ht="15.95" customHeight="1">
      <c r="S1684" s="119"/>
    </row>
    <row r="1685" spans="19:19" s="11" customFormat="1" ht="15.95" customHeight="1">
      <c r="S1685" s="119"/>
    </row>
    <row r="1686" spans="19:19" s="11" customFormat="1" ht="15.95" customHeight="1">
      <c r="S1686" s="119"/>
    </row>
    <row r="1687" spans="19:19" s="11" customFormat="1" ht="15.95" customHeight="1">
      <c r="S1687" s="119"/>
    </row>
    <row r="1688" spans="19:19" s="11" customFormat="1" ht="15.95" customHeight="1">
      <c r="S1688" s="119"/>
    </row>
    <row r="1689" spans="19:19" s="11" customFormat="1" ht="15.95" customHeight="1">
      <c r="S1689" s="119"/>
    </row>
    <row r="1690" spans="19:19" s="11" customFormat="1" ht="15.95" customHeight="1">
      <c r="S1690" s="119"/>
    </row>
    <row r="1691" spans="19:19" s="11" customFormat="1" ht="15.95" customHeight="1">
      <c r="S1691" s="119"/>
    </row>
    <row r="1692" spans="19:19" s="11" customFormat="1" ht="15.95" customHeight="1">
      <c r="S1692" s="119"/>
    </row>
    <row r="1693" spans="19:19" s="11" customFormat="1" ht="15.95" customHeight="1">
      <c r="S1693" s="119"/>
    </row>
    <row r="1694" spans="19:19" s="11" customFormat="1" ht="15.95" customHeight="1">
      <c r="S1694" s="119"/>
    </row>
    <row r="1695" spans="19:19" s="11" customFormat="1" ht="15.95" customHeight="1">
      <c r="S1695" s="119"/>
    </row>
    <row r="1696" spans="19:19" s="11" customFormat="1" ht="15.95" customHeight="1">
      <c r="S1696" s="119"/>
    </row>
    <row r="1697" spans="19:19" s="11" customFormat="1" ht="15.95" customHeight="1">
      <c r="S1697" s="119"/>
    </row>
    <row r="1698" spans="19:19" s="11" customFormat="1" ht="15.95" customHeight="1">
      <c r="S1698" s="119"/>
    </row>
    <row r="1699" spans="19:19" s="11" customFormat="1" ht="15.95" customHeight="1">
      <c r="S1699" s="119"/>
    </row>
    <row r="1700" spans="19:19" s="11" customFormat="1" ht="15.95" customHeight="1">
      <c r="S1700" s="119"/>
    </row>
    <row r="1701" spans="19:19" s="11" customFormat="1" ht="15.95" customHeight="1">
      <c r="S1701" s="119"/>
    </row>
    <row r="1702" spans="19:19" s="11" customFormat="1" ht="15.95" customHeight="1">
      <c r="S1702" s="119"/>
    </row>
    <row r="1703" spans="19:19" s="11" customFormat="1" ht="15.95" customHeight="1">
      <c r="S1703" s="119"/>
    </row>
    <row r="1704" spans="19:19" s="11" customFormat="1" ht="15.95" customHeight="1">
      <c r="S1704" s="119"/>
    </row>
    <row r="1705" spans="19:19" s="11" customFormat="1" ht="15.95" customHeight="1">
      <c r="S1705" s="119"/>
    </row>
    <row r="1706" spans="19:19" s="11" customFormat="1" ht="15.95" customHeight="1">
      <c r="S1706" s="119"/>
    </row>
    <row r="1707" spans="19:19" s="11" customFormat="1" ht="15.95" customHeight="1">
      <c r="S1707" s="119"/>
    </row>
    <row r="1708" spans="19:19" s="11" customFormat="1" ht="15.95" customHeight="1">
      <c r="S1708" s="119"/>
    </row>
    <row r="1709" spans="19:19" s="11" customFormat="1" ht="15.95" customHeight="1">
      <c r="S1709" s="119"/>
    </row>
    <row r="1710" spans="19:19" s="11" customFormat="1" ht="15.95" customHeight="1">
      <c r="S1710" s="119"/>
    </row>
    <row r="1711" spans="19:19" s="11" customFormat="1" ht="15.95" customHeight="1">
      <c r="S1711" s="119"/>
    </row>
    <row r="1712" spans="19:19" s="11" customFormat="1" ht="15.95" customHeight="1">
      <c r="S1712" s="119"/>
    </row>
    <row r="1713" spans="19:19" s="11" customFormat="1" ht="15.95" customHeight="1">
      <c r="S1713" s="119"/>
    </row>
    <row r="1714" spans="19:19" s="11" customFormat="1" ht="15.95" customHeight="1">
      <c r="S1714" s="119"/>
    </row>
    <row r="1715" spans="19:19" s="11" customFormat="1" ht="15.95" customHeight="1">
      <c r="S1715" s="119"/>
    </row>
    <row r="1716" spans="19:19" s="11" customFormat="1" ht="15.95" customHeight="1">
      <c r="S1716" s="119"/>
    </row>
    <row r="1717" spans="19:19" s="11" customFormat="1" ht="15.95" customHeight="1">
      <c r="S1717" s="119"/>
    </row>
    <row r="1718" spans="19:19" s="11" customFormat="1" ht="15.95" customHeight="1">
      <c r="S1718" s="119"/>
    </row>
    <row r="1719" spans="19:19" s="11" customFormat="1" ht="15.95" customHeight="1">
      <c r="S1719" s="119"/>
    </row>
    <row r="1720" spans="19:19" s="11" customFormat="1" ht="15.95" customHeight="1">
      <c r="S1720" s="119"/>
    </row>
    <row r="1721" spans="19:19" s="11" customFormat="1" ht="15.95" customHeight="1">
      <c r="S1721" s="119"/>
    </row>
    <row r="1722" spans="19:19" s="11" customFormat="1" ht="15.95" customHeight="1">
      <c r="S1722" s="119"/>
    </row>
    <row r="1723" spans="19:19" s="11" customFormat="1" ht="15.95" customHeight="1">
      <c r="S1723" s="119"/>
    </row>
    <row r="1724" spans="19:19" s="11" customFormat="1" ht="15.95" customHeight="1">
      <c r="S1724" s="119"/>
    </row>
    <row r="1725" spans="19:19" s="11" customFormat="1" ht="15.95" customHeight="1">
      <c r="S1725" s="119"/>
    </row>
    <row r="1726" spans="19:19" s="11" customFormat="1" ht="15.95" customHeight="1">
      <c r="S1726" s="119"/>
    </row>
    <row r="1727" spans="19:19" s="11" customFormat="1" ht="15.95" customHeight="1">
      <c r="S1727" s="119"/>
    </row>
    <row r="1728" spans="19:19" s="11" customFormat="1" ht="15.95" customHeight="1">
      <c r="S1728" s="119"/>
    </row>
    <row r="1729" spans="19:19" s="11" customFormat="1" ht="15.95" customHeight="1">
      <c r="S1729" s="119"/>
    </row>
    <row r="1730" spans="19:19" s="11" customFormat="1" ht="15.95" customHeight="1">
      <c r="S1730" s="119"/>
    </row>
    <row r="1731" spans="19:19" s="11" customFormat="1" ht="15.95" customHeight="1">
      <c r="S1731" s="119"/>
    </row>
    <row r="1732" spans="19:19" s="11" customFormat="1" ht="15.95" customHeight="1">
      <c r="S1732" s="119"/>
    </row>
    <row r="1733" spans="19:19" s="11" customFormat="1" ht="15.95" customHeight="1">
      <c r="S1733" s="119"/>
    </row>
    <row r="1734" spans="19:19" s="11" customFormat="1" ht="15.95" customHeight="1">
      <c r="S1734" s="119"/>
    </row>
    <row r="1735" spans="19:19" s="11" customFormat="1" ht="15.95" customHeight="1">
      <c r="S1735" s="119"/>
    </row>
    <row r="1736" spans="19:19" s="11" customFormat="1" ht="15.95" customHeight="1">
      <c r="S1736" s="119"/>
    </row>
    <row r="1737" spans="19:19" s="11" customFormat="1" ht="15.95" customHeight="1">
      <c r="S1737" s="119"/>
    </row>
    <row r="1738" spans="19:19" s="11" customFormat="1" ht="15.95" customHeight="1">
      <c r="S1738" s="119"/>
    </row>
    <row r="1739" spans="19:19" s="11" customFormat="1" ht="15.95" customHeight="1">
      <c r="S1739" s="119"/>
    </row>
    <row r="1740" spans="19:19" s="11" customFormat="1" ht="15.95" customHeight="1">
      <c r="S1740" s="119"/>
    </row>
    <row r="1741" spans="19:19" s="11" customFormat="1" ht="15.95" customHeight="1">
      <c r="S1741" s="119"/>
    </row>
    <row r="1742" spans="19:19" s="11" customFormat="1" ht="15.95" customHeight="1">
      <c r="S1742" s="119"/>
    </row>
    <row r="1743" spans="19:19" s="11" customFormat="1" ht="15.95" customHeight="1">
      <c r="S1743" s="119"/>
    </row>
    <row r="1744" spans="19:19" s="11" customFormat="1" ht="15.95" customHeight="1">
      <c r="S1744" s="119"/>
    </row>
    <row r="1745" spans="19:19" s="11" customFormat="1" ht="15.95" customHeight="1">
      <c r="S1745" s="119"/>
    </row>
    <row r="1746" spans="19:19" s="11" customFormat="1" ht="15.95" customHeight="1">
      <c r="S1746" s="119"/>
    </row>
    <row r="1747" spans="19:19" s="11" customFormat="1" ht="15.95" customHeight="1">
      <c r="S1747" s="119"/>
    </row>
    <row r="1748" spans="19:19" s="11" customFormat="1" ht="15.95" customHeight="1">
      <c r="S1748" s="119"/>
    </row>
    <row r="1749" spans="19:19" s="11" customFormat="1" ht="15.95" customHeight="1">
      <c r="S1749" s="119"/>
    </row>
    <row r="1750" spans="19:19" s="11" customFormat="1" ht="15.95" customHeight="1">
      <c r="S1750" s="119"/>
    </row>
    <row r="1751" spans="19:19" s="11" customFormat="1" ht="15.95" customHeight="1">
      <c r="S1751" s="119"/>
    </row>
    <row r="1752" spans="19:19" s="11" customFormat="1" ht="15.95" customHeight="1">
      <c r="S1752" s="119"/>
    </row>
    <row r="1753" spans="19:19" s="11" customFormat="1" ht="15.95" customHeight="1">
      <c r="S1753" s="119"/>
    </row>
    <row r="1754" spans="19:19" s="11" customFormat="1" ht="15.95" customHeight="1">
      <c r="S1754" s="119"/>
    </row>
    <row r="1755" spans="19:19" s="11" customFormat="1" ht="15.95" customHeight="1">
      <c r="S1755" s="119"/>
    </row>
    <row r="1756" spans="19:19" s="11" customFormat="1" ht="15.95" customHeight="1">
      <c r="S1756" s="119"/>
    </row>
    <row r="1757" spans="19:19" s="11" customFormat="1" ht="15.95" customHeight="1">
      <c r="S1757" s="119"/>
    </row>
    <row r="1758" spans="19:19" s="11" customFormat="1" ht="15.95" customHeight="1">
      <c r="S1758" s="119"/>
    </row>
    <row r="1759" spans="19:19" s="11" customFormat="1" ht="15.95" customHeight="1">
      <c r="S1759" s="119"/>
    </row>
    <row r="1760" spans="19:19" s="11" customFormat="1" ht="15.95" customHeight="1">
      <c r="S1760" s="119"/>
    </row>
    <row r="1761" spans="19:19" s="11" customFormat="1" ht="15.95" customHeight="1">
      <c r="S1761" s="119"/>
    </row>
    <row r="1762" spans="19:19" s="11" customFormat="1" ht="15.95" customHeight="1">
      <c r="S1762" s="119"/>
    </row>
    <row r="1763" spans="19:19" s="11" customFormat="1" ht="15.95" customHeight="1">
      <c r="S1763" s="119"/>
    </row>
    <row r="1764" spans="19:19" s="11" customFormat="1" ht="15.95" customHeight="1">
      <c r="S1764" s="119"/>
    </row>
    <row r="1765" spans="19:19" s="11" customFormat="1" ht="15.95" customHeight="1">
      <c r="S1765" s="119"/>
    </row>
    <row r="1766" spans="19:19" s="11" customFormat="1" ht="15.95" customHeight="1">
      <c r="S1766" s="119"/>
    </row>
    <row r="1767" spans="19:19" s="11" customFormat="1" ht="15.95" customHeight="1">
      <c r="S1767" s="119"/>
    </row>
    <row r="1768" spans="19:19" s="11" customFormat="1" ht="15.95" customHeight="1">
      <c r="S1768" s="119"/>
    </row>
    <row r="1769" spans="19:19" s="11" customFormat="1" ht="15.95" customHeight="1">
      <c r="S1769" s="119"/>
    </row>
    <row r="1770" spans="19:19" s="11" customFormat="1" ht="15.95" customHeight="1">
      <c r="S1770" s="119"/>
    </row>
    <row r="1771" spans="19:19" s="11" customFormat="1" ht="15.95" customHeight="1">
      <c r="S1771" s="119"/>
    </row>
    <row r="1772" spans="19:19" s="11" customFormat="1" ht="15.95" customHeight="1">
      <c r="S1772" s="119"/>
    </row>
    <row r="1773" spans="19:19" s="11" customFormat="1" ht="15.95" customHeight="1">
      <c r="S1773" s="119"/>
    </row>
    <row r="1774" spans="19:19" s="11" customFormat="1" ht="15.95" customHeight="1">
      <c r="S1774" s="119"/>
    </row>
    <row r="1775" spans="19:19" s="11" customFormat="1" ht="15.95" customHeight="1">
      <c r="S1775" s="119"/>
    </row>
    <row r="1776" spans="19:19" s="11" customFormat="1" ht="15.95" customHeight="1">
      <c r="S1776" s="119"/>
    </row>
    <row r="1777" spans="19:19" s="11" customFormat="1" ht="15.95" customHeight="1">
      <c r="S1777" s="119"/>
    </row>
    <row r="1778" spans="19:19" s="11" customFormat="1" ht="15.95" customHeight="1">
      <c r="S1778" s="119"/>
    </row>
    <row r="1779" spans="19:19" s="11" customFormat="1" ht="15.95" customHeight="1">
      <c r="S1779" s="119"/>
    </row>
    <row r="1780" spans="19:19" s="11" customFormat="1" ht="15.95" customHeight="1">
      <c r="S1780" s="119"/>
    </row>
    <row r="1781" spans="19:19" s="11" customFormat="1" ht="15.95" customHeight="1">
      <c r="S1781" s="119"/>
    </row>
    <row r="1782" spans="19:19" s="11" customFormat="1" ht="15.95" customHeight="1">
      <c r="S1782" s="119"/>
    </row>
    <row r="1783" spans="19:19" s="11" customFormat="1" ht="15.95" customHeight="1">
      <c r="S1783" s="119"/>
    </row>
    <row r="1784" spans="19:19" s="11" customFormat="1" ht="15.95" customHeight="1">
      <c r="S1784" s="119"/>
    </row>
    <row r="1785" spans="19:19" s="11" customFormat="1" ht="15.95" customHeight="1">
      <c r="S1785" s="119"/>
    </row>
    <row r="1786" spans="19:19" s="11" customFormat="1" ht="15.95" customHeight="1">
      <c r="S1786" s="119"/>
    </row>
    <row r="1787" spans="19:19" s="11" customFormat="1" ht="15.95" customHeight="1">
      <c r="S1787" s="119"/>
    </row>
    <row r="1788" spans="19:19" s="11" customFormat="1" ht="15.95" customHeight="1">
      <c r="S1788" s="119"/>
    </row>
    <row r="1789" spans="19:19" s="11" customFormat="1" ht="15.95" customHeight="1">
      <c r="S1789" s="119"/>
    </row>
    <row r="1790" spans="19:19" s="11" customFormat="1" ht="15.95" customHeight="1">
      <c r="S1790" s="119"/>
    </row>
    <row r="1791" spans="19:19" s="11" customFormat="1" ht="15.95" customHeight="1">
      <c r="S1791" s="119"/>
    </row>
    <row r="1792" spans="19:19" s="11" customFormat="1" ht="15.95" customHeight="1">
      <c r="S1792" s="119"/>
    </row>
    <row r="1793" spans="19:19" s="11" customFormat="1" ht="15.95" customHeight="1">
      <c r="S1793" s="119"/>
    </row>
    <row r="1794" spans="19:19" s="11" customFormat="1" ht="15.95" customHeight="1">
      <c r="S1794" s="119"/>
    </row>
    <row r="1795" spans="19:19" s="11" customFormat="1" ht="15.95" customHeight="1">
      <c r="S1795" s="119"/>
    </row>
    <row r="1796" spans="19:19" s="11" customFormat="1" ht="15.95" customHeight="1">
      <c r="S1796" s="119"/>
    </row>
    <row r="1797" spans="19:19" s="11" customFormat="1" ht="15.95" customHeight="1">
      <c r="S1797" s="119"/>
    </row>
    <row r="1798" spans="19:19" s="11" customFormat="1" ht="15.95" customHeight="1">
      <c r="S1798" s="119"/>
    </row>
    <row r="1799" spans="19:19" s="11" customFormat="1" ht="15.95" customHeight="1">
      <c r="S1799" s="119"/>
    </row>
    <row r="1800" spans="19:19" s="11" customFormat="1" ht="15.95" customHeight="1">
      <c r="S1800" s="119"/>
    </row>
    <row r="1801" spans="19:19" s="11" customFormat="1" ht="15.95" customHeight="1">
      <c r="S1801" s="119"/>
    </row>
    <row r="1802" spans="19:19" s="11" customFormat="1" ht="15.95" customHeight="1">
      <c r="S1802" s="119"/>
    </row>
    <row r="1803" spans="19:19" s="11" customFormat="1" ht="15.95" customHeight="1">
      <c r="S1803" s="119"/>
    </row>
    <row r="1804" spans="19:19" s="11" customFormat="1" ht="15.95" customHeight="1">
      <c r="S1804" s="119"/>
    </row>
    <row r="1805" spans="19:19" s="11" customFormat="1" ht="15.95" customHeight="1">
      <c r="S1805" s="119"/>
    </row>
    <row r="1806" spans="19:19" s="11" customFormat="1" ht="15.95" customHeight="1">
      <c r="S1806" s="119"/>
    </row>
    <row r="1807" spans="19:19" s="11" customFormat="1" ht="15.95" customHeight="1">
      <c r="S1807" s="119"/>
    </row>
    <row r="1808" spans="19:19" s="11" customFormat="1" ht="15.95" customHeight="1">
      <c r="S1808" s="119"/>
    </row>
    <row r="1809" spans="19:19" s="11" customFormat="1" ht="15.95" customHeight="1">
      <c r="S1809" s="119"/>
    </row>
    <row r="1810" spans="19:19" s="11" customFormat="1" ht="15.95" customHeight="1">
      <c r="S1810" s="119"/>
    </row>
    <row r="1811" spans="19:19" s="11" customFormat="1" ht="15.95" customHeight="1">
      <c r="S1811" s="119"/>
    </row>
    <row r="1812" spans="19:19" s="11" customFormat="1" ht="15.95" customHeight="1">
      <c r="S1812" s="119"/>
    </row>
    <row r="1813" spans="19:19" s="11" customFormat="1" ht="15.95" customHeight="1">
      <c r="S1813" s="119"/>
    </row>
    <row r="1814" spans="19:19" s="11" customFormat="1" ht="15.95" customHeight="1">
      <c r="S1814" s="119"/>
    </row>
    <row r="1815" spans="19:19" s="11" customFormat="1" ht="15.95" customHeight="1">
      <c r="S1815" s="119"/>
    </row>
    <row r="1816" spans="19:19" s="11" customFormat="1" ht="15.95" customHeight="1">
      <c r="S1816" s="119"/>
    </row>
    <row r="1817" spans="19:19" s="11" customFormat="1" ht="15.95" customHeight="1">
      <c r="S1817" s="119"/>
    </row>
    <row r="1818" spans="19:19" s="11" customFormat="1" ht="15.95" customHeight="1">
      <c r="S1818" s="119"/>
    </row>
    <row r="1819" spans="19:19" s="11" customFormat="1" ht="15.95" customHeight="1">
      <c r="S1819" s="119"/>
    </row>
    <row r="1820" spans="19:19" s="11" customFormat="1" ht="15.95" customHeight="1">
      <c r="S1820" s="119"/>
    </row>
    <row r="1821" spans="19:19" s="11" customFormat="1" ht="15.95" customHeight="1">
      <c r="S1821" s="119"/>
    </row>
    <row r="1822" spans="19:19" s="11" customFormat="1" ht="15.95" customHeight="1">
      <c r="S1822" s="119"/>
    </row>
    <row r="1823" spans="19:19" s="11" customFormat="1" ht="15.95" customHeight="1">
      <c r="S1823" s="119"/>
    </row>
    <row r="1824" spans="19:19" s="11" customFormat="1" ht="15.95" customHeight="1">
      <c r="S1824" s="119"/>
    </row>
    <row r="1825" spans="19:19" s="11" customFormat="1" ht="15.95" customHeight="1">
      <c r="S1825" s="119"/>
    </row>
    <row r="1826" spans="19:19" s="11" customFormat="1" ht="15.95" customHeight="1">
      <c r="S1826" s="119"/>
    </row>
    <row r="1827" spans="19:19" s="11" customFormat="1" ht="15.95" customHeight="1">
      <c r="S1827" s="119"/>
    </row>
    <row r="1828" spans="19:19" s="11" customFormat="1" ht="15.95" customHeight="1">
      <c r="S1828" s="119"/>
    </row>
    <row r="1829" spans="19:19" s="11" customFormat="1" ht="15.95" customHeight="1">
      <c r="S1829" s="119"/>
    </row>
    <row r="1830" spans="19:19" s="11" customFormat="1" ht="15.95" customHeight="1">
      <c r="S1830" s="119"/>
    </row>
    <row r="1831" spans="19:19" s="11" customFormat="1" ht="15.95" customHeight="1">
      <c r="S1831" s="119"/>
    </row>
    <row r="1832" spans="19:19" s="11" customFormat="1" ht="15.95" customHeight="1">
      <c r="S1832" s="119"/>
    </row>
    <row r="1833" spans="19:19" s="11" customFormat="1" ht="15.95" customHeight="1">
      <c r="S1833" s="119"/>
    </row>
    <row r="1834" spans="19:19" s="11" customFormat="1" ht="15.95" customHeight="1">
      <c r="S1834" s="119"/>
    </row>
    <row r="1835" spans="19:19" s="11" customFormat="1" ht="15.95" customHeight="1">
      <c r="S1835" s="119"/>
    </row>
    <row r="1836" spans="19:19" s="11" customFormat="1" ht="15.95" customHeight="1">
      <c r="S1836" s="119"/>
    </row>
    <row r="1837" spans="19:19" s="11" customFormat="1" ht="15.95" customHeight="1">
      <c r="S1837" s="119"/>
    </row>
    <row r="1838" spans="19:19" s="11" customFormat="1" ht="15.95" customHeight="1">
      <c r="S1838" s="119"/>
    </row>
    <row r="1839" spans="19:19" s="11" customFormat="1" ht="15.95" customHeight="1">
      <c r="S1839" s="119"/>
    </row>
    <row r="1840" spans="19:19" s="11" customFormat="1" ht="15.95" customHeight="1">
      <c r="S1840" s="119"/>
    </row>
    <row r="1841" spans="19:19" s="11" customFormat="1" ht="15.95" customHeight="1">
      <c r="S1841" s="119"/>
    </row>
    <row r="1842" spans="19:19" s="11" customFormat="1" ht="15.95" customHeight="1">
      <c r="S1842" s="119"/>
    </row>
    <row r="1843" spans="19:19" s="11" customFormat="1" ht="15.95" customHeight="1">
      <c r="S1843" s="119"/>
    </row>
    <row r="1844" spans="19:19" s="11" customFormat="1" ht="15.95" customHeight="1">
      <c r="S1844" s="119"/>
    </row>
    <row r="1845" spans="19:19" s="11" customFormat="1" ht="15.95" customHeight="1">
      <c r="S1845" s="119"/>
    </row>
    <row r="1846" spans="19:19" s="11" customFormat="1" ht="15.95" customHeight="1">
      <c r="S1846" s="119"/>
    </row>
    <row r="1847" spans="19:19" s="11" customFormat="1" ht="15.95" customHeight="1">
      <c r="S1847" s="119"/>
    </row>
    <row r="1848" spans="19:19" s="11" customFormat="1" ht="15.95" customHeight="1">
      <c r="S1848" s="119"/>
    </row>
    <row r="1849" spans="19:19" s="11" customFormat="1" ht="15.95" customHeight="1">
      <c r="S1849" s="119"/>
    </row>
    <row r="1850" spans="19:19" s="11" customFormat="1" ht="15.95" customHeight="1">
      <c r="S1850" s="119"/>
    </row>
    <row r="1851" spans="19:19" s="11" customFormat="1" ht="15.95" customHeight="1">
      <c r="S1851" s="119"/>
    </row>
    <row r="1852" spans="19:19" s="11" customFormat="1" ht="15.95" customHeight="1">
      <c r="S1852" s="119"/>
    </row>
    <row r="1853" spans="19:19" s="11" customFormat="1" ht="15.95" customHeight="1">
      <c r="S1853" s="119"/>
    </row>
    <row r="1854" spans="19:19" s="11" customFormat="1" ht="15.95" customHeight="1">
      <c r="S1854" s="119"/>
    </row>
    <row r="1855" spans="19:19" s="11" customFormat="1" ht="15.95" customHeight="1">
      <c r="S1855" s="119"/>
    </row>
    <row r="1856" spans="19:19" s="11" customFormat="1" ht="15.95" customHeight="1">
      <c r="S1856" s="119"/>
    </row>
    <row r="1857" spans="19:19" s="11" customFormat="1" ht="15.95" customHeight="1">
      <c r="S1857" s="119"/>
    </row>
    <row r="1858" spans="19:19" s="11" customFormat="1" ht="15.95" customHeight="1">
      <c r="S1858" s="119"/>
    </row>
    <row r="1859" spans="19:19" s="11" customFormat="1" ht="15.95" customHeight="1">
      <c r="S1859" s="119"/>
    </row>
    <row r="1860" spans="19:19" s="11" customFormat="1" ht="15.95" customHeight="1">
      <c r="S1860" s="119"/>
    </row>
    <row r="1861" spans="19:19" s="11" customFormat="1" ht="15.95" customHeight="1">
      <c r="S1861" s="119"/>
    </row>
    <row r="1862" spans="19:19" s="11" customFormat="1" ht="15.95" customHeight="1">
      <c r="S1862" s="119"/>
    </row>
    <row r="1863" spans="19:19" s="11" customFormat="1" ht="15.95" customHeight="1">
      <c r="S1863" s="119"/>
    </row>
    <row r="1864" spans="19:19" s="11" customFormat="1" ht="15.95" customHeight="1">
      <c r="S1864" s="119"/>
    </row>
    <row r="1865" spans="19:19" s="11" customFormat="1" ht="15.95" customHeight="1">
      <c r="S1865" s="119"/>
    </row>
    <row r="1866" spans="19:19" s="11" customFormat="1" ht="15.95" customHeight="1">
      <c r="S1866" s="119"/>
    </row>
    <row r="1867" spans="19:19" s="11" customFormat="1" ht="15.95" customHeight="1">
      <c r="S1867" s="119"/>
    </row>
    <row r="1868" spans="19:19" s="11" customFormat="1" ht="15.95" customHeight="1">
      <c r="S1868" s="119"/>
    </row>
    <row r="1869" spans="19:19" s="11" customFormat="1" ht="15.95" customHeight="1">
      <c r="S1869" s="119"/>
    </row>
    <row r="1870" spans="19:19" s="11" customFormat="1" ht="15.95" customHeight="1">
      <c r="S1870" s="119"/>
    </row>
    <row r="1871" spans="19:19" s="11" customFormat="1" ht="15.95" customHeight="1">
      <c r="S1871" s="119"/>
    </row>
    <row r="1872" spans="19:19" s="11" customFormat="1" ht="15.95" customHeight="1">
      <c r="S1872" s="119"/>
    </row>
    <row r="1873" spans="19:19" s="11" customFormat="1" ht="15.95" customHeight="1">
      <c r="S1873" s="119"/>
    </row>
    <row r="1874" spans="19:19" s="11" customFormat="1" ht="15.95" customHeight="1">
      <c r="S1874" s="119"/>
    </row>
    <row r="1875" spans="19:19" s="11" customFormat="1" ht="15.95" customHeight="1">
      <c r="S1875" s="119"/>
    </row>
    <row r="1876" spans="19:19" s="11" customFormat="1" ht="15.95" customHeight="1">
      <c r="S1876" s="119"/>
    </row>
    <row r="1877" spans="19:19" s="11" customFormat="1" ht="15.95" customHeight="1">
      <c r="S1877" s="119"/>
    </row>
    <row r="1878" spans="19:19" s="11" customFormat="1" ht="15.95" customHeight="1">
      <c r="S1878" s="119"/>
    </row>
    <row r="1879" spans="19:19" s="11" customFormat="1" ht="15.95" customHeight="1">
      <c r="S1879" s="119"/>
    </row>
    <row r="1880" spans="19:19" s="11" customFormat="1" ht="15.95" customHeight="1">
      <c r="S1880" s="119"/>
    </row>
    <row r="1881" spans="19:19" s="11" customFormat="1" ht="15.95" customHeight="1">
      <c r="S1881" s="119"/>
    </row>
    <row r="1882" spans="19:19" s="11" customFormat="1" ht="15.95" customHeight="1">
      <c r="S1882" s="119"/>
    </row>
    <row r="1883" spans="19:19" s="11" customFormat="1" ht="15.95" customHeight="1">
      <c r="S1883" s="119"/>
    </row>
    <row r="1884" spans="19:19" s="11" customFormat="1" ht="15.95" customHeight="1">
      <c r="S1884" s="119"/>
    </row>
    <row r="1885" spans="19:19" s="11" customFormat="1" ht="15.95" customHeight="1">
      <c r="S1885" s="119"/>
    </row>
    <row r="1886" spans="19:19" s="11" customFormat="1" ht="15.95" customHeight="1">
      <c r="S1886" s="119"/>
    </row>
    <row r="1887" spans="19:19" s="11" customFormat="1" ht="15.95" customHeight="1">
      <c r="S1887" s="119"/>
    </row>
    <row r="1888" spans="19:19" s="11" customFormat="1" ht="15.95" customHeight="1">
      <c r="S1888" s="119"/>
    </row>
    <row r="1889" spans="19:19" s="11" customFormat="1" ht="15.95" customHeight="1">
      <c r="S1889" s="119"/>
    </row>
    <row r="1890" spans="19:19" s="11" customFormat="1" ht="15.95" customHeight="1">
      <c r="S1890" s="119"/>
    </row>
    <row r="1891" spans="19:19" s="11" customFormat="1" ht="15.95" customHeight="1">
      <c r="S1891" s="119"/>
    </row>
    <row r="1892" spans="19:19" s="11" customFormat="1" ht="15.95" customHeight="1">
      <c r="S1892" s="119"/>
    </row>
    <row r="1893" spans="19:19" s="11" customFormat="1" ht="15.95" customHeight="1">
      <c r="S1893" s="119"/>
    </row>
    <row r="1894" spans="19:19" s="11" customFormat="1" ht="15.95" customHeight="1">
      <c r="S1894" s="119"/>
    </row>
    <row r="1895" spans="19:19" s="11" customFormat="1" ht="15.95" customHeight="1">
      <c r="S1895" s="119"/>
    </row>
    <row r="1896" spans="19:19" s="11" customFormat="1" ht="15.95" customHeight="1">
      <c r="S1896" s="119"/>
    </row>
    <row r="1897" spans="19:19" s="11" customFormat="1" ht="15.95" customHeight="1">
      <c r="S1897" s="119"/>
    </row>
    <row r="1898" spans="19:19" s="11" customFormat="1" ht="15.95" customHeight="1">
      <c r="S1898" s="119"/>
    </row>
    <row r="1899" spans="19:19" s="11" customFormat="1" ht="15.95" customHeight="1">
      <c r="S1899" s="119"/>
    </row>
    <row r="1900" spans="19:19" s="11" customFormat="1" ht="15.95" customHeight="1">
      <c r="S1900" s="119"/>
    </row>
    <row r="1901" spans="19:19" s="11" customFormat="1" ht="15.95" customHeight="1">
      <c r="S1901" s="119"/>
    </row>
    <row r="1902" spans="19:19" s="11" customFormat="1" ht="15.95" customHeight="1">
      <c r="S1902" s="119"/>
    </row>
    <row r="1903" spans="19:19" s="11" customFormat="1" ht="15.95" customHeight="1">
      <c r="S1903" s="119"/>
    </row>
    <row r="1904" spans="19:19" s="11" customFormat="1" ht="15.95" customHeight="1">
      <c r="S1904" s="119"/>
    </row>
    <row r="1905" spans="19:19" s="11" customFormat="1" ht="15.95" customHeight="1">
      <c r="S1905" s="119"/>
    </row>
    <row r="1906" spans="19:19" s="11" customFormat="1" ht="15.95" customHeight="1">
      <c r="S1906" s="119"/>
    </row>
    <row r="1907" spans="19:19" s="11" customFormat="1" ht="15.95" customHeight="1">
      <c r="S1907" s="119"/>
    </row>
    <row r="1908" spans="19:19" s="11" customFormat="1" ht="15.95" customHeight="1">
      <c r="S1908" s="119"/>
    </row>
    <row r="1909" spans="19:19" s="11" customFormat="1" ht="15.95" customHeight="1">
      <c r="S1909" s="119"/>
    </row>
    <row r="1910" spans="19:19" s="11" customFormat="1" ht="15.95" customHeight="1">
      <c r="S1910" s="119"/>
    </row>
    <row r="1911" spans="19:19" s="11" customFormat="1" ht="15.95" customHeight="1">
      <c r="S1911" s="119"/>
    </row>
    <row r="1912" spans="19:19" s="11" customFormat="1" ht="15.95" customHeight="1">
      <c r="S1912" s="119"/>
    </row>
    <row r="1913" spans="19:19" s="11" customFormat="1" ht="15.95" customHeight="1">
      <c r="S1913" s="119"/>
    </row>
    <row r="1914" spans="19:19" s="11" customFormat="1" ht="15.95" customHeight="1">
      <c r="S1914" s="119"/>
    </row>
    <row r="1915" spans="19:19" s="11" customFormat="1" ht="15.95" customHeight="1">
      <c r="S1915" s="119"/>
    </row>
    <row r="1916" spans="19:19" s="11" customFormat="1" ht="15.95" customHeight="1">
      <c r="S1916" s="119"/>
    </row>
    <row r="1917" spans="19:19" s="11" customFormat="1" ht="15.95" customHeight="1">
      <c r="S1917" s="119"/>
    </row>
    <row r="1918" spans="19:19" s="11" customFormat="1" ht="15.95" customHeight="1">
      <c r="S1918" s="119"/>
    </row>
    <row r="1919" spans="19:19" s="11" customFormat="1" ht="15.95" customHeight="1">
      <c r="S1919" s="119"/>
    </row>
    <row r="1920" spans="19:19" s="11" customFormat="1" ht="15.95" customHeight="1">
      <c r="S1920" s="119"/>
    </row>
    <row r="1921" spans="19:19" s="11" customFormat="1" ht="15.95" customHeight="1">
      <c r="S1921" s="119"/>
    </row>
    <row r="1922" spans="19:19" s="11" customFormat="1" ht="15.95" customHeight="1">
      <c r="S1922" s="119"/>
    </row>
    <row r="1923" spans="19:19" s="11" customFormat="1" ht="15.95" customHeight="1">
      <c r="S1923" s="119"/>
    </row>
    <row r="1924" spans="19:19" s="11" customFormat="1" ht="15.95" customHeight="1">
      <c r="S1924" s="119"/>
    </row>
    <row r="1925" spans="19:19" s="11" customFormat="1" ht="15.95" customHeight="1">
      <c r="S1925" s="119"/>
    </row>
    <row r="1926" spans="19:19" s="11" customFormat="1" ht="15.95" customHeight="1">
      <c r="S1926" s="119"/>
    </row>
    <row r="1927" spans="19:19" s="11" customFormat="1" ht="15.95" customHeight="1">
      <c r="S1927" s="119"/>
    </row>
    <row r="1928" spans="19:19" s="11" customFormat="1" ht="15.95" customHeight="1">
      <c r="S1928" s="119"/>
    </row>
    <row r="1929" spans="19:19" s="11" customFormat="1" ht="15.95" customHeight="1">
      <c r="S1929" s="119"/>
    </row>
    <row r="1930" spans="19:19" s="11" customFormat="1" ht="15.95" customHeight="1">
      <c r="S1930" s="119"/>
    </row>
    <row r="1931" spans="19:19" s="11" customFormat="1" ht="15.95" customHeight="1">
      <c r="S1931" s="119"/>
    </row>
    <row r="1932" spans="19:19" s="11" customFormat="1" ht="15.95" customHeight="1">
      <c r="S1932" s="119"/>
    </row>
    <row r="1933" spans="19:19" s="11" customFormat="1" ht="15.95" customHeight="1">
      <c r="S1933" s="119"/>
    </row>
    <row r="1934" spans="19:19" s="11" customFormat="1" ht="15.95" customHeight="1">
      <c r="S1934" s="119"/>
    </row>
    <row r="1935" spans="19:19" s="11" customFormat="1" ht="15.95" customHeight="1">
      <c r="S1935" s="119"/>
    </row>
    <row r="1936" spans="19:19" s="11" customFormat="1" ht="15.95" customHeight="1">
      <c r="S1936" s="119"/>
    </row>
    <row r="1937" spans="19:19" s="11" customFormat="1" ht="15.95" customHeight="1">
      <c r="S1937" s="119"/>
    </row>
    <row r="1938" spans="19:19" s="11" customFormat="1" ht="15.95" customHeight="1">
      <c r="S1938" s="119"/>
    </row>
    <row r="1939" spans="19:19" s="11" customFormat="1" ht="15.95" customHeight="1">
      <c r="S1939" s="119"/>
    </row>
    <row r="1940" spans="19:19" s="11" customFormat="1" ht="15.95" customHeight="1">
      <c r="S1940" s="119"/>
    </row>
    <row r="1941" spans="19:19" s="11" customFormat="1" ht="15.95" customHeight="1">
      <c r="S1941" s="119"/>
    </row>
    <row r="1942" spans="19:19" s="11" customFormat="1" ht="15.95" customHeight="1">
      <c r="S1942" s="119"/>
    </row>
    <row r="1943" spans="19:19" s="11" customFormat="1" ht="15.95" customHeight="1">
      <c r="S1943" s="119"/>
    </row>
    <row r="1944" spans="19:19" s="11" customFormat="1" ht="15.95" customHeight="1">
      <c r="S1944" s="119"/>
    </row>
    <row r="1945" spans="19:19" s="11" customFormat="1" ht="15.95" customHeight="1">
      <c r="S1945" s="119"/>
    </row>
    <row r="1946" spans="19:19" s="11" customFormat="1" ht="15.95" customHeight="1">
      <c r="S1946" s="119"/>
    </row>
    <row r="1947" spans="19:19" s="11" customFormat="1" ht="15.95" customHeight="1">
      <c r="S1947" s="119"/>
    </row>
    <row r="1948" spans="19:19" s="11" customFormat="1" ht="15.95" customHeight="1">
      <c r="S1948" s="119"/>
    </row>
    <row r="1949" spans="19:19" s="11" customFormat="1" ht="15.95" customHeight="1">
      <c r="S1949" s="119"/>
    </row>
    <row r="1950" spans="19:19" s="11" customFormat="1" ht="15.95" customHeight="1">
      <c r="S1950" s="119"/>
    </row>
    <row r="1951" spans="19:19" s="11" customFormat="1" ht="15.95" customHeight="1">
      <c r="S1951" s="119"/>
    </row>
    <row r="1952" spans="19:19" s="11" customFormat="1" ht="15.95" customHeight="1">
      <c r="S1952" s="119"/>
    </row>
    <row r="1953" spans="19:19" s="11" customFormat="1" ht="15.95" customHeight="1">
      <c r="S1953" s="119"/>
    </row>
    <row r="1954" spans="19:19" s="11" customFormat="1" ht="15.95" customHeight="1">
      <c r="S1954" s="119"/>
    </row>
    <row r="1955" spans="19:19" s="11" customFormat="1" ht="15.95" customHeight="1">
      <c r="S1955" s="119"/>
    </row>
    <row r="1956" spans="19:19" s="11" customFormat="1" ht="15.95" customHeight="1">
      <c r="S1956" s="119"/>
    </row>
    <row r="1957" spans="19:19" s="11" customFormat="1" ht="15.95" customHeight="1">
      <c r="S1957" s="119"/>
    </row>
    <row r="1958" spans="19:19" s="11" customFormat="1" ht="15.95" customHeight="1">
      <c r="S1958" s="119"/>
    </row>
    <row r="1959" spans="19:19" s="11" customFormat="1" ht="15.95" customHeight="1">
      <c r="S1959" s="119"/>
    </row>
    <row r="1960" spans="19:19" s="11" customFormat="1" ht="15.95" customHeight="1">
      <c r="S1960" s="119"/>
    </row>
    <row r="1961" spans="19:19" s="11" customFormat="1" ht="15.95" customHeight="1">
      <c r="S1961" s="119"/>
    </row>
    <row r="1962" spans="19:19" s="11" customFormat="1" ht="15.95" customHeight="1">
      <c r="S1962" s="119"/>
    </row>
    <row r="1963" spans="19:19" s="11" customFormat="1" ht="15.95" customHeight="1">
      <c r="S1963" s="119"/>
    </row>
    <row r="1964" spans="19:19" s="11" customFormat="1" ht="15.95" customHeight="1">
      <c r="S1964" s="119"/>
    </row>
    <row r="1965" spans="19:19" s="11" customFormat="1" ht="15.95" customHeight="1">
      <c r="S1965" s="119"/>
    </row>
    <row r="1966" spans="19:19" s="11" customFormat="1" ht="15.95" customHeight="1">
      <c r="S1966" s="119"/>
    </row>
    <row r="1967" spans="19:19" s="11" customFormat="1" ht="15.95" customHeight="1">
      <c r="S1967" s="119"/>
    </row>
    <row r="1968" spans="19:19" s="11" customFormat="1" ht="15.95" customHeight="1">
      <c r="S1968" s="119"/>
    </row>
    <row r="1969" spans="19:19" s="11" customFormat="1" ht="15.95" customHeight="1">
      <c r="S1969" s="119"/>
    </row>
    <row r="1970" spans="19:19" s="11" customFormat="1" ht="15.95" customHeight="1">
      <c r="S1970" s="119"/>
    </row>
    <row r="1971" spans="19:19" s="11" customFormat="1" ht="15.95" customHeight="1">
      <c r="S1971" s="119"/>
    </row>
    <row r="1972" spans="19:19" s="11" customFormat="1" ht="15.95" customHeight="1">
      <c r="S1972" s="119"/>
    </row>
    <row r="1973" spans="19:19" s="11" customFormat="1" ht="15.95" customHeight="1">
      <c r="S1973" s="119"/>
    </row>
    <row r="1974" spans="19:19" s="11" customFormat="1" ht="15.95" customHeight="1">
      <c r="S1974" s="119"/>
    </row>
    <row r="1975" spans="19:19" s="11" customFormat="1" ht="15.95" customHeight="1">
      <c r="S1975" s="119"/>
    </row>
    <row r="1976" spans="19:19" s="11" customFormat="1" ht="15.95" customHeight="1">
      <c r="S1976" s="119"/>
    </row>
    <row r="1977" spans="19:19" s="11" customFormat="1" ht="15.95" customHeight="1">
      <c r="S1977" s="119"/>
    </row>
    <row r="1978" spans="19:19" s="11" customFormat="1" ht="15.95" customHeight="1">
      <c r="S1978" s="119"/>
    </row>
    <row r="1979" spans="19:19" s="11" customFormat="1" ht="15.95" customHeight="1">
      <c r="S1979" s="119"/>
    </row>
    <row r="1980" spans="19:19" s="11" customFormat="1" ht="15.95" customHeight="1">
      <c r="S1980" s="119"/>
    </row>
    <row r="1981" spans="19:19" s="11" customFormat="1" ht="15.95" customHeight="1">
      <c r="S1981" s="119"/>
    </row>
    <row r="1982" spans="19:19" s="11" customFormat="1" ht="15.95" customHeight="1">
      <c r="S1982" s="119"/>
    </row>
    <row r="1983" spans="19:19" s="11" customFormat="1" ht="15.95" customHeight="1">
      <c r="S1983" s="119"/>
    </row>
    <row r="1984" spans="19:19" s="11" customFormat="1" ht="15.95" customHeight="1">
      <c r="S1984" s="119"/>
    </row>
    <row r="1985" spans="19:28" s="11" customFormat="1" ht="15.95" customHeight="1">
      <c r="S1985" s="119"/>
    </row>
    <row r="1986" spans="19:28" s="11" customFormat="1" ht="15.95" customHeight="1">
      <c r="S1986" s="119"/>
    </row>
    <row r="1987" spans="19:28" s="11" customFormat="1" ht="15.95" customHeight="1">
      <c r="S1987" s="119"/>
    </row>
    <row r="1988" spans="19:28" s="11" customFormat="1" ht="15.95" customHeight="1">
      <c r="S1988" s="119"/>
    </row>
    <row r="1989" spans="19:28" s="11" customFormat="1" ht="15.95" customHeight="1">
      <c r="S1989" s="119"/>
      <c r="U1989" s="2"/>
    </row>
    <row r="1990" spans="19:28" s="11" customFormat="1" ht="15.95" customHeight="1">
      <c r="S1990" s="119"/>
      <c r="U1990" s="2"/>
    </row>
    <row r="1991" spans="19:28" s="11" customFormat="1" ht="15.95" customHeight="1">
      <c r="S1991" s="91"/>
      <c r="T1991" s="2"/>
      <c r="U1991" s="2"/>
    </row>
    <row r="1992" spans="19:28" s="11" customFormat="1" ht="15.95" customHeight="1">
      <c r="S1992" s="91"/>
      <c r="T1992" s="2"/>
      <c r="U1992" s="2"/>
    </row>
    <row r="1993" spans="19:28" s="11" customFormat="1" ht="15.95" customHeight="1">
      <c r="S1993" s="91"/>
      <c r="T1993" s="2"/>
      <c r="U1993" s="2"/>
    </row>
    <row r="1994" spans="19:28" s="11" customFormat="1" ht="15.95" customHeight="1">
      <c r="S1994" s="91"/>
      <c r="T1994" s="2"/>
      <c r="U1994" s="2"/>
      <c r="V1994" s="2"/>
    </row>
    <row r="1995" spans="19:28" s="11" customFormat="1" ht="15.95" customHeight="1">
      <c r="S1995" s="91"/>
      <c r="T1995" s="2"/>
      <c r="U1995" s="2"/>
      <c r="V1995" s="2"/>
    </row>
    <row r="1996" spans="19:28" s="11" customFormat="1" ht="15.95" customHeight="1">
      <c r="S1996" s="91"/>
      <c r="T1996" s="2"/>
      <c r="U1996" s="2"/>
      <c r="V1996" s="2"/>
      <c r="W1996" s="2"/>
      <c r="X1996" s="2"/>
      <c r="Y1996" s="2"/>
      <c r="Z1996" s="2"/>
      <c r="AA1996" s="2"/>
      <c r="AB1996" s="2"/>
    </row>
    <row r="1997" spans="19:28" s="11" customFormat="1" ht="15.95" customHeight="1">
      <c r="S1997" s="91"/>
      <c r="T1997" s="2"/>
      <c r="U1997" s="2"/>
      <c r="V1997" s="2"/>
      <c r="W1997" s="2"/>
      <c r="X1997" s="2"/>
      <c r="Y1997" s="2"/>
      <c r="Z1997" s="2"/>
      <c r="AA1997" s="2"/>
      <c r="AB1997" s="2"/>
    </row>
    <row r="1998" spans="19:28" s="11" customFormat="1" ht="15.95" customHeight="1">
      <c r="S1998" s="91"/>
      <c r="T1998" s="2"/>
      <c r="U1998" s="2"/>
      <c r="V1998" s="2"/>
      <c r="W1998" s="2"/>
      <c r="X1998" s="2"/>
      <c r="Y1998" s="2"/>
      <c r="Z1998" s="2"/>
      <c r="AA1998" s="2"/>
      <c r="AB1998" s="2"/>
    </row>
    <row r="1999" spans="19:28" s="11" customFormat="1" ht="15.95" customHeight="1">
      <c r="S1999" s="91"/>
      <c r="T1999" s="2"/>
      <c r="U1999" s="2"/>
      <c r="V1999" s="2"/>
      <c r="W1999" s="2"/>
      <c r="X1999" s="2"/>
      <c r="Y1999" s="2"/>
      <c r="Z1999" s="2"/>
      <c r="AA1999" s="2"/>
      <c r="AB1999" s="2"/>
    </row>
    <row r="2000" spans="19:28" s="11" customFormat="1" ht="15.95" customHeight="1">
      <c r="S2000" s="91"/>
      <c r="T2000" s="2"/>
      <c r="U2000" s="2"/>
      <c r="V2000" s="2"/>
      <c r="W2000" s="2"/>
      <c r="X2000" s="2"/>
      <c r="Y2000" s="2"/>
      <c r="Z2000" s="2"/>
      <c r="AA2000" s="2"/>
      <c r="AB2000" s="2"/>
    </row>
    <row r="2001" spans="3:30" s="11" customFormat="1" ht="15.95" customHeight="1">
      <c r="F2001" s="75"/>
      <c r="S2001" s="91"/>
      <c r="T2001" s="2"/>
      <c r="U2001" s="2"/>
      <c r="V2001" s="2"/>
      <c r="W2001" s="2"/>
      <c r="X2001" s="2"/>
      <c r="Y2001" s="2"/>
      <c r="Z2001" s="2"/>
      <c r="AA2001" s="2"/>
      <c r="AB2001" s="2"/>
      <c r="AD2001" s="2"/>
    </row>
    <row r="2002" spans="3:30" s="11" customFormat="1" ht="15.95" customHeight="1">
      <c r="F2002" s="75"/>
      <c r="S2002" s="91"/>
      <c r="T2002" s="2"/>
      <c r="U2002" s="2"/>
      <c r="V2002" s="2"/>
      <c r="W2002" s="2"/>
      <c r="X2002" s="2"/>
      <c r="Y2002" s="2"/>
      <c r="Z2002" s="2"/>
      <c r="AA2002" s="2"/>
      <c r="AB2002" s="2"/>
      <c r="AD2002" s="2"/>
    </row>
    <row r="2003" spans="3:30" ht="15.95" customHeight="1">
      <c r="C2003" s="11"/>
      <c r="D2003" s="11"/>
      <c r="E2003" s="11"/>
      <c r="I2003" s="11"/>
      <c r="J2003" s="11"/>
      <c r="K2003" s="11"/>
      <c r="L2003" s="11"/>
      <c r="M2003" s="11"/>
      <c r="N2003" s="11"/>
    </row>
    <row r="2004" spans="3:30" ht="15.95" customHeight="1">
      <c r="C2004" s="11"/>
      <c r="D2004" s="11"/>
      <c r="E2004" s="11"/>
      <c r="I2004" s="11"/>
      <c r="J2004" s="11"/>
      <c r="K2004" s="11"/>
      <c r="L2004" s="11"/>
      <c r="M2004" s="11"/>
      <c r="N2004" s="11"/>
    </row>
    <row r="2005" spans="3:30" ht="15.95" customHeight="1">
      <c r="C2005" s="11"/>
      <c r="D2005" s="11"/>
      <c r="E2005" s="11"/>
      <c r="I2005" s="11"/>
      <c r="J2005" s="11"/>
      <c r="K2005" s="11"/>
      <c r="L2005" s="11"/>
      <c r="M2005" s="11"/>
      <c r="N2005" s="11"/>
    </row>
    <row r="2006" spans="3:30" ht="15.95" customHeight="1">
      <c r="C2006" s="11"/>
      <c r="D2006" s="11"/>
      <c r="E2006" s="11"/>
      <c r="I2006" s="11"/>
      <c r="J2006" s="11"/>
      <c r="K2006" s="11"/>
      <c r="L2006" s="11"/>
      <c r="M2006" s="11"/>
      <c r="N2006" s="11"/>
    </row>
    <row r="2007" spans="3:30" ht="15.95" customHeight="1">
      <c r="C2007" s="11"/>
      <c r="D2007" s="11"/>
      <c r="E2007" s="11"/>
      <c r="I2007" s="11"/>
      <c r="J2007" s="11"/>
      <c r="K2007" s="11"/>
      <c r="L2007" s="11"/>
      <c r="M2007" s="11"/>
      <c r="N2007" s="11"/>
    </row>
    <row r="2008" spans="3:30" ht="15.95" customHeight="1">
      <c r="C2008" s="11"/>
      <c r="D2008" s="11"/>
      <c r="E2008" s="11"/>
      <c r="I2008" s="11"/>
      <c r="J2008" s="11"/>
      <c r="K2008" s="11"/>
      <c r="L2008" s="11"/>
      <c r="M2008" s="11"/>
      <c r="N2008" s="11"/>
    </row>
    <row r="2009" spans="3:30" ht="15.95" customHeight="1">
      <c r="C2009" s="11"/>
      <c r="D2009" s="11"/>
      <c r="E2009" s="11"/>
      <c r="I2009" s="11"/>
      <c r="J2009" s="11"/>
      <c r="K2009" s="11"/>
      <c r="L2009" s="11"/>
      <c r="M2009" s="11"/>
      <c r="N2009" s="11"/>
    </row>
    <row r="2010" spans="3:30" ht="15.95" customHeight="1">
      <c r="C2010" s="11"/>
      <c r="D2010" s="11"/>
      <c r="E2010" s="11"/>
      <c r="I2010" s="11"/>
      <c r="J2010" s="11"/>
      <c r="K2010" s="11"/>
      <c r="L2010" s="11"/>
      <c r="M2010" s="11"/>
      <c r="N2010" s="11"/>
    </row>
    <row r="2011" spans="3:30" ht="15.95" customHeight="1">
      <c r="C2011" s="11"/>
      <c r="D2011" s="11"/>
      <c r="E2011" s="11"/>
      <c r="I2011" s="11"/>
      <c r="J2011" s="11"/>
      <c r="K2011" s="11"/>
      <c r="L2011" s="11"/>
      <c r="M2011" s="11"/>
      <c r="N2011" s="11"/>
    </row>
    <row r="2012" spans="3:30" ht="15.95" customHeight="1">
      <c r="C2012" s="11"/>
      <c r="D2012" s="11"/>
      <c r="E2012" s="11"/>
      <c r="I2012" s="11"/>
      <c r="J2012" s="11"/>
      <c r="K2012" s="11"/>
      <c r="L2012" s="11"/>
      <c r="M2012" s="11"/>
      <c r="N2012" s="11"/>
    </row>
    <row r="2013" spans="3:30" ht="15.95" customHeight="1">
      <c r="C2013" s="11"/>
      <c r="D2013" s="11"/>
      <c r="E2013" s="11"/>
      <c r="I2013" s="11"/>
      <c r="J2013" s="11"/>
      <c r="K2013" s="11"/>
      <c r="L2013" s="11"/>
      <c r="M2013" s="11"/>
      <c r="N2013" s="11"/>
    </row>
    <row r="2014" spans="3:30" ht="15.95" customHeight="1">
      <c r="C2014" s="11"/>
      <c r="D2014" s="11"/>
      <c r="E2014" s="11"/>
      <c r="I2014" s="11"/>
      <c r="J2014" s="11"/>
      <c r="K2014" s="11"/>
      <c r="L2014" s="11"/>
      <c r="M2014" s="11"/>
      <c r="N2014" s="11"/>
    </row>
    <row r="2015" spans="3:30" ht="15.95" customHeight="1">
      <c r="C2015" s="11"/>
      <c r="D2015" s="11"/>
      <c r="E2015" s="11"/>
      <c r="I2015" s="11"/>
      <c r="J2015" s="11"/>
      <c r="K2015" s="11"/>
      <c r="L2015" s="11"/>
      <c r="M2015" s="11"/>
      <c r="N2015" s="11"/>
    </row>
    <row r="2016" spans="3:30" ht="15.95" customHeight="1">
      <c r="C2016" s="11"/>
      <c r="D2016" s="11"/>
      <c r="E2016" s="11"/>
      <c r="I2016" s="11"/>
      <c r="J2016" s="11"/>
      <c r="K2016" s="11"/>
      <c r="L2016" s="11"/>
      <c r="M2016" s="11"/>
      <c r="N2016" s="11"/>
    </row>
    <row r="2017" spans="3:14" ht="15.95" customHeight="1">
      <c r="C2017" s="11"/>
      <c r="D2017" s="11"/>
      <c r="E2017" s="11"/>
      <c r="I2017" s="11"/>
      <c r="J2017" s="11"/>
      <c r="K2017" s="11"/>
      <c r="L2017" s="11"/>
      <c r="M2017" s="11"/>
      <c r="N2017" s="11"/>
    </row>
    <row r="2018" spans="3:14" ht="15.95" customHeight="1">
      <c r="C2018" s="11"/>
      <c r="D2018" s="11"/>
      <c r="E2018" s="11"/>
      <c r="I2018" s="11"/>
      <c r="J2018" s="11"/>
      <c r="K2018" s="11"/>
      <c r="L2018" s="11"/>
      <c r="M2018" s="11"/>
      <c r="N2018" s="11"/>
    </row>
    <row r="2019" spans="3:14" ht="15.95" customHeight="1">
      <c r="C2019" s="11"/>
      <c r="D2019" s="11"/>
      <c r="E2019" s="11"/>
      <c r="I2019" s="11"/>
      <c r="J2019" s="11"/>
      <c r="K2019" s="11"/>
      <c r="L2019" s="11"/>
      <c r="M2019" s="11"/>
      <c r="N2019" s="11"/>
    </row>
    <row r="2020" spans="3:14" ht="15.95" customHeight="1">
      <c r="C2020" s="11"/>
      <c r="D2020" s="11"/>
      <c r="E2020" s="11"/>
      <c r="I2020" s="11"/>
      <c r="J2020" s="11"/>
      <c r="K2020" s="11"/>
      <c r="L2020" s="11"/>
      <c r="M2020" s="11"/>
      <c r="N2020" s="11"/>
    </row>
    <row r="2021" spans="3:14" ht="15.95" customHeight="1">
      <c r="C2021" s="11"/>
      <c r="D2021" s="11"/>
      <c r="E2021" s="11"/>
      <c r="I2021" s="11"/>
      <c r="J2021" s="11"/>
      <c r="K2021" s="11"/>
      <c r="L2021" s="11"/>
      <c r="M2021" s="11"/>
      <c r="N2021" s="11"/>
    </row>
    <row r="2022" spans="3:14" ht="15.95" customHeight="1">
      <c r="C2022" s="11"/>
      <c r="D2022" s="11"/>
      <c r="E2022" s="11"/>
    </row>
    <row r="2023" spans="3:14" ht="15.95" customHeight="1">
      <c r="C2023" s="11"/>
      <c r="D2023" s="11"/>
      <c r="E2023" s="11"/>
    </row>
    <row r="2024" spans="3:14" ht="15.95" customHeight="1">
      <c r="C2024" s="11"/>
      <c r="D2024" s="11"/>
      <c r="E2024" s="11"/>
    </row>
    <row r="2025" spans="3:14" ht="15.95" customHeight="1">
      <c r="C2025" s="11"/>
      <c r="D2025" s="11"/>
      <c r="E2025" s="11"/>
    </row>
  </sheetData>
  <sheetProtection formatCells="0" formatColumns="0" formatRows="0" insertColumns="0" insertRows="0" insertHyperlinks="0" deleteColumns="0" deleteRows="0" sort="0" autoFilter="0" pivotTables="0"/>
  <mergeCells count="14">
    <mergeCell ref="A250:AB25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7">
      <iconSet iconSet="3Symbols" reverse="1">
        <cfvo type="percent" val="0"/>
        <cfvo type="percent" val="0" gte="0"/>
        <cfvo type="percent" val="10" gte="0"/>
      </iconSet>
    </cfRule>
  </conditionalFormatting>
  <conditionalFormatting sqref="E82:E91">
    <cfRule type="iconSet" priority="3">
      <iconSet iconSet="3Symbols" reverse="1">
        <cfvo type="percent" val="0"/>
        <cfvo type="percent" val="20" gte="0"/>
        <cfvo type="percent" val="40" gte="0"/>
      </iconSet>
    </cfRule>
  </conditionalFormatting>
  <conditionalFormatting sqref="E98:E247">
    <cfRule type="iconSet" priority="1">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57"/>
  <sheetViews>
    <sheetView showGridLines="0" zoomScale="80" zoomScaleNormal="80" workbookViewId="0">
      <pane xSplit="4" topLeftCell="E1" activePane="topRight" state="frozen"/>
      <selection activeCell="B39" sqref="B39:B46"/>
      <selection pane="topRight" activeCell="E219" sqref="E219"/>
    </sheetView>
  </sheetViews>
  <sheetFormatPr baseColWidth="10" defaultColWidth="25.7109375" defaultRowHeight="15"/>
  <cols>
    <col min="1" max="1" width="1.7109375" style="2" customWidth="1"/>
    <col min="2" max="2" width="23.5703125" style="1" bestFit="1" customWidth="1"/>
    <col min="3" max="3" width="51" style="159" customWidth="1"/>
    <col min="4" max="4" width="31" style="136" customWidth="1"/>
    <col min="5" max="5" width="29.5703125" style="185" customWidth="1"/>
    <col min="6" max="6" width="22.28515625" style="1" bestFit="1" customWidth="1"/>
    <col min="7" max="7" width="25.7109375" style="187" customWidth="1"/>
    <col min="8" max="8" width="24" style="187" customWidth="1"/>
    <col min="9" max="9" width="20.42578125" style="2" customWidth="1"/>
    <col min="10" max="16384" width="25.7109375" style="2"/>
  </cols>
  <sheetData>
    <row r="1" spans="1:8" ht="2.25" customHeight="1">
      <c r="A1" s="2">
        <v>1</v>
      </c>
      <c r="G1" s="186"/>
    </row>
    <row r="2" spans="1:8" ht="12.75" customHeight="1">
      <c r="A2" s="510"/>
      <c r="B2" s="511"/>
      <c r="C2" s="516" t="s">
        <v>60</v>
      </c>
      <c r="D2" s="517"/>
      <c r="E2" s="517"/>
      <c r="F2" s="517"/>
      <c r="G2" s="517"/>
      <c r="H2" s="517"/>
    </row>
    <row r="3" spans="1:8" ht="12.75" customHeight="1">
      <c r="A3" s="512"/>
      <c r="B3" s="513"/>
      <c r="C3" s="516"/>
      <c r="D3" s="517"/>
      <c r="E3" s="517"/>
      <c r="F3" s="517"/>
      <c r="G3" s="517"/>
      <c r="H3" s="517"/>
    </row>
    <row r="4" spans="1:8" ht="12.75" customHeight="1">
      <c r="A4" s="512"/>
      <c r="B4" s="513"/>
      <c r="C4" s="516"/>
      <c r="D4" s="517"/>
      <c r="E4" s="517"/>
      <c r="F4" s="517"/>
      <c r="G4" s="517"/>
      <c r="H4" s="517"/>
    </row>
    <row r="5" spans="1:8" ht="12.75" customHeight="1">
      <c r="A5" s="512"/>
      <c r="B5" s="513"/>
      <c r="C5" s="516"/>
      <c r="D5" s="517"/>
      <c r="E5" s="517"/>
      <c r="F5" s="517"/>
      <c r="G5" s="517"/>
      <c r="H5" s="517"/>
    </row>
    <row r="6" spans="1:8" s="11" customFormat="1" ht="12" customHeight="1">
      <c r="A6" s="514"/>
      <c r="B6" s="515"/>
      <c r="C6" s="516"/>
      <c r="D6" s="517"/>
      <c r="E6" s="517"/>
      <c r="F6" s="517"/>
      <c r="G6" s="517"/>
      <c r="H6" s="517"/>
    </row>
    <row r="7" spans="1:8" s="11" customFormat="1" ht="12.75" customHeight="1">
      <c r="B7" s="51"/>
      <c r="C7" s="160"/>
      <c r="D7" s="137"/>
      <c r="E7" s="31"/>
      <c r="F7" s="31"/>
      <c r="G7" s="33"/>
      <c r="H7" s="33"/>
    </row>
    <row r="8" spans="1:8" s="11" customFormat="1" ht="12.75" customHeight="1" thickBot="1">
      <c r="B8" s="51"/>
      <c r="C8" s="160"/>
      <c r="D8" s="137"/>
      <c r="E8" s="31"/>
      <c r="F8" s="31"/>
      <c r="G8" s="33"/>
      <c r="H8" s="33"/>
    </row>
    <row r="9" spans="1:8" s="11" customFormat="1" ht="12.75" hidden="1" customHeight="1">
      <c r="B9" s="45"/>
      <c r="C9" s="160"/>
      <c r="D9" s="138"/>
      <c r="E9" s="46"/>
      <c r="F9" s="46"/>
      <c r="G9" s="47"/>
      <c r="H9" s="188"/>
    </row>
    <row r="10" spans="1:8" ht="18" hidden="1" customHeight="1">
      <c r="B10" s="126"/>
      <c r="C10" s="161"/>
      <c r="D10" s="139"/>
      <c r="E10" s="127"/>
      <c r="F10" s="129"/>
      <c r="G10" s="127"/>
    </row>
    <row r="11" spans="1:8" ht="18" hidden="1" customHeight="1">
      <c r="B11" s="126"/>
      <c r="C11" s="161"/>
      <c r="D11" s="139"/>
      <c r="E11" s="127"/>
      <c r="F11" s="189"/>
      <c r="G11" s="190"/>
    </row>
    <row r="12" spans="1:8" ht="18.75" hidden="1" customHeight="1" thickBot="1">
      <c r="B12" s="126"/>
      <c r="C12" s="161"/>
      <c r="D12" s="139"/>
      <c r="E12" s="127"/>
      <c r="F12" s="189"/>
      <c r="G12" s="190"/>
    </row>
    <row r="13" spans="1:8" ht="18.75" hidden="1" customHeight="1" thickBot="1">
      <c r="B13" s="126"/>
      <c r="C13" s="161"/>
      <c r="D13" s="139"/>
      <c r="E13" s="127"/>
      <c r="F13" s="189"/>
      <c r="G13" s="190"/>
    </row>
    <row r="14" spans="1:8" ht="18.75" hidden="1" thickBot="1">
      <c r="B14" s="126"/>
      <c r="C14" s="161"/>
      <c r="D14" s="139"/>
      <c r="E14" s="127"/>
      <c r="F14" s="189"/>
      <c r="G14" s="191"/>
    </row>
    <row r="15" spans="1:8" ht="16.5" hidden="1" thickBot="1">
      <c r="B15" s="128"/>
      <c r="C15" s="162"/>
      <c r="D15" s="131"/>
      <c r="E15" s="191"/>
      <c r="F15" s="10"/>
      <c r="G15" s="191"/>
    </row>
    <row r="16" spans="1:8" ht="18.75" hidden="1" thickBot="1">
      <c r="B16" s="10"/>
      <c r="C16" s="163"/>
      <c r="D16" s="140"/>
      <c r="E16" s="10"/>
      <c r="F16" s="192"/>
      <c r="G16" s="193"/>
    </row>
    <row r="17" spans="1:9" s="175" customFormat="1" ht="84" customHeight="1" thickTop="1">
      <c r="B17" s="176"/>
      <c r="C17" s="159"/>
      <c r="D17" s="141"/>
      <c r="E17" s="177" t="s">
        <v>67</v>
      </c>
      <c r="F17" s="177" t="s">
        <v>68</v>
      </c>
      <c r="G17" s="177" t="s">
        <v>69</v>
      </c>
      <c r="H17" s="177" t="s">
        <v>70</v>
      </c>
      <c r="I17" s="177" t="s">
        <v>71</v>
      </c>
    </row>
    <row r="18" spans="1:9" s="175" customFormat="1" ht="18" customHeight="1">
      <c r="B18" s="176"/>
      <c r="C18" s="159"/>
      <c r="D18" s="461" t="s">
        <v>103</v>
      </c>
      <c r="E18" s="461">
        <f>COUNTA('1'!G17:H17,'2'!G17:H17,'3'!G17:H17,'4'!G17:H17,'5'!G17:H17,'6'!G17:H17,'7'!G17:H17,'8'!G17:H17,'9'!G17:H17,'10'!G17:H17,'11'!G17:H17,'12'!G17:H17,'13'!G17:H17,'14'!G17:H17,'15'!G17:H17,'16'!G17:H17,'17'!G17:H17,'18'!G17:H17,'19'!G17:H17,'20'!G17:H17,'21'!G17:H17,'22'!G17:H17,'23'!G17:H17,'24'!G17:H17,'25'!G17:H17,'26'!G17:H17,'27'!G17:H17,'28'!G17:H17,'29'!G17:H17,'30'!G17:H17,'31'!G17:H17,'32'!G17:H17,'33'!G17:H17,'34'!G17:H17,'35'!G17:H17,'36'!G17:H17,'37'!G17:H17,'38'!G17:H17,'39'!G17:H17,'40'!G17:H17)</f>
        <v>0</v>
      </c>
      <c r="F18" s="461">
        <f>COUNTA('1'!M17:N17,'2'!M17:N17,'3'!M17:N17,'4'!M17:N17,'5'!M17:N17,'6'!M17:N17,'7'!M17:N17,'8'!M17:N17,'9'!M17:N17,'10'!M17:N17,'11'!M17:N17,'12'!M17:N17,'13'!M17:N17,'14'!M17:N17,'15'!M17:N17,'16'!M17:N17,'17'!M17:N17,'18'!M17:N17,'19'!M17:N17,'20'!M17:N17,'21'!M17:N17,'22'!M17:N17,'23'!M17:N17,'24'!M17:N17,'25'!M17:N17,'26'!M17:N17,'27'!M17:N17,'28'!M17:N17,'29'!M17:N17,'30'!M17:N17,'31'!M17:N17,'32'!M17:N17,'33'!M17:N17,'34'!M17:N17,'35'!M17:N17,'36'!M17:N17,'37'!M17:N17,'38'!M17:N17,'39'!M17:N17,'40'!M17:N17)</f>
        <v>0</v>
      </c>
      <c r="G18" s="461">
        <f>COUNTA('1'!S17:T17,'2'!S17:T17,'3'!S17:T17,'4'!S17:T17,'5'!S17:T17,'6'!S17:T17,'7'!S17:T17,'8'!S17:T17,'9'!S17:T17,'10'!S17:T17,'11'!S17:T17,'12'!S17:T17,'13'!S17:T17,'14'!S17:T17,'15'!S17:T17,'16'!S17:T17,'17'!S17:T17,'18'!S17:T17,'19'!S17:T17,'20'!S17:T17,'21'!S17:T17,'22'!S17:T17,'23'!S17:T17,'24'!S17:T17,'25'!S17:T17,'26'!S17:T17,'27'!S17:T17,'28'!S17:T17,'29'!S17:T17,'30'!S17:T17,'31'!S17:T17,'32'!S17:T17,'33'!S17:T17,'34'!S17:T17,'35'!S17:T17,'36'!S17:T17,'37'!S17:T17,'38'!S17:T17,'39'!S17:T17,'40'!S17:T17)</f>
        <v>0</v>
      </c>
      <c r="H18" s="461">
        <f>COUNTA('1'!Y17:Z17,'2'!Y17:Z17,'3'!Y17:Z17,'4'!Y17:Z17,'5'!Y17:Z17,'6'!Y17:Z17,'7'!Y17:Z17,'8'!Y17:Z17,'9'!Y17:Z17,'10'!Y17:Z17,'11'!Y17:Z17,'12'!Y17:Z17,'13'!Y17:Z17,'14'!Y17:Z17,'15'!Y17:Z17,'16'!Y17:Z17,'17'!Y17:Z17,'18'!Y17:Z17,'19'!Y17:Z17,'20'!Y17:Z17,'21'!Y17:Z17,'22'!Y17:Z17,'23'!Y17:Z17,'24'!Y17:Z17,'25'!Y17:Z17,'26'!Y17:Z17,'27'!Y17:Z17,'28'!Y17:Z17,'29'!Y17:Z17,'30'!Y17:Z17,'31'!Y17:Z17,'32'!Y17:Z17,'33'!Y17:Z17,'34'!Y17:Z17,'35'!Y17:Z17,'36'!Y17:Z17,'37'!Y17:Z17,'38'!Y17:Z17,'39'!Y17:Z17,'40'!Y17:Z17)</f>
        <v>0</v>
      </c>
      <c r="I18" s="461">
        <f>COUNTA('1'!AE17:AF17,'2'!AE17:AF17,'3'!AE17:AF17,'4'!AE17:AF17,'5'!AE17:AF17,'6'!AE17:AF17,'7'!AE17:AF17,'8'!AE17:AF17,'9'!AE17:AF17,'10'!AE17:AF17,'11'!AE17:AF17,'12'!AE17:AF17,'13'!AE17:AF17,'14'!AE17:AF17,'15'!AE17:AF17,'16'!AE17:AF17,'17'!AE17:AF17,'18'!AE17:AF17,'19'!AE17:AF17,'20'!AE17:AF17,'21'!AE17:AF17,'22'!AE17:AF17,'23'!AE17:AF17,'24'!AE17:AF17,'25'!AE17:AF17,'26'!AE17:AF17,'27'!AE17:AF17,'28'!AE17:AF17,'29'!AE17:AF17,'30'!AE17:AF17,'31'!AE17:AF17,'32'!AE17:AF17,'33'!AE17:AF17,'34'!AE17:AF17,'35'!AE17:AF17,'36'!AE17:AF17,'37'!AE17:AF17,'38'!AE17:AF17,'39'!AE17:AF17,'40'!AE17:AF17)</f>
        <v>0</v>
      </c>
    </row>
    <row r="19" spans="1:9" s="134" customFormat="1" ht="20.25" customHeight="1">
      <c r="B19" s="48"/>
      <c r="C19" s="159"/>
      <c r="D19" s="142" t="s">
        <v>104</v>
      </c>
      <c r="E19" s="194" t="str">
        <f>IFERROR(AVERAGE('1'!AD192,'2'!AD192,'3'!AD192,'4'!AD192,'5'!AD192,'6'!AD192,'7'!AD192,'8'!AD192,'9'!AD192,'10'!AD192,'11'!AD192,'12'!AD192,'13'!AD192,'14'!AD192,'15'!AD192,'16'!AD192,'17'!AD192,'18'!AD192,'19'!AD192,'20'!AD192,'21'!AD192,'22'!AD192,'23'!AD192,'24'!AD192,'25'!AD192,'26'!AD192,'27'!AD192,'28'!AD192,'29'!AD192,'30'!AD192,'31'!AD192,'32'!AD192,'33'!AD192,'34'!AD192,'35'!AD192,'36'!AD192,'37'!AD192,'38'!AD192,'39'!AD192,'40'!AD192),"")</f>
        <v/>
      </c>
      <c r="F19" s="194" t="str">
        <f>IFERROR(AVERAGE('1'!AD192,'2'!AD192,'3'!AD192,'4'!AD192,'5'!AD192,'6'!AD192,'7'!AD192,'8'!AD192,'9'!AD192,'10'!AD192,'11'!AD192,'12'!AD192,'13'!AD192,'14'!AD192,'15'!AD192,'16'!AD192,'17'!AD192,'18'!AD192,'19'!AD192,'20'!AD192,'21'!AD192,'22'!AD192,'23'!AD192,'24'!AD192,'25'!AD192,'26'!AD192,'27'!AD192,'28'!AD192,'29'!AD192,'30'!AD192,'31'!AD192,'32'!AD192,'33'!AD192,'34'!AD192,'35'!AD192,'36'!AD192,'37'!AD192,'38'!AD192,'39'!AD192,'40'!AD192),"")</f>
        <v/>
      </c>
      <c r="G19" s="194" t="str">
        <f>IFERROR(AVERAGE('1'!AD192,'2'!AD192,'3'!AD192,'4'!AD192,'5'!AD192,'6'!AD192,'7'!AD192,'8'!AD192,'9'!AD192,'10'!AD192,'11'!AD192,'12'!AD192,'13'!AD192,'14'!AD192,'15'!AD192,'16'!AD192,'17'!AD192,'18'!AD192,'19'!AD192,'20'!AD192,'21'!AD192,'22'!AD192,'23'!AD192,'24'!AD192,'25'!AD192,'26'!AD192,'27'!AD192,'28'!AD192,'29'!AD192,'30'!AD192,'31'!AD192,'32'!AD192,'33'!AD192,'34'!AD192,'35'!AD192,'36'!AD192,'37'!AD192,'38'!AD192,'39'!AD192,'40'!AD192),"")</f>
        <v/>
      </c>
      <c r="H19" s="194" t="str">
        <f>IFERROR(AVERAGE('1'!AD192,'2'!AD192,'3'!AD192,'4'!AD192,'5'!AD192,'6'!AD192,'7'!AD192,'8'!AD192,'9'!AD192,'10'!AD192,'11'!AD192,'12'!AD192,'13'!AD192,'14'!AD192,'15'!AD192,'16'!AD192,'17'!AD192,'18'!AD192,'19'!AD192,'20'!AD192,'21'!AD192,'22'!AD192,'23'!AD192,'24'!AD192,'25'!AD192,'26'!AD192,'27'!AD192,'28'!AD192,'29'!AD192,'30'!AD192,'31'!AD192,'32'!AD192,'33'!AD192,'34'!AD192,'35'!AD192,'36'!AD192,'37'!AD192,'38'!AD192,'39'!AD192,'40'!AD192),"")</f>
        <v/>
      </c>
      <c r="I19" s="194" t="str">
        <f>IFERROR(AVERAGE('1'!AD192,'2'!AD192,'3'!AD192,'4'!AD192,'5'!AD192,'6'!AD192,'7'!AD192,'8'!AD192,'9'!AD192,'10'!AD192,'11'!AD192,'12'!AD192,'13'!AD192,'14'!AD192,'15'!AD192,'16'!AD192,'17'!AD192,'18'!AD192,'19'!AD192,'20'!AD192,'21'!AD192,'22'!AD192,'23'!AD192,'24'!AD192,'25'!AD192,'26'!AD192,'27'!AD192,'28'!AD192,'29'!AD192,'30'!AD192,'31'!AD192,'32'!AD192,'33'!AD192,'34'!AD192,'35'!AD192,'36'!AD192,'37'!AD192,'38'!AD192,'39'!AD192,'40'!AD192),"")</f>
        <v/>
      </c>
    </row>
    <row r="20" spans="1:9" s="3" customFormat="1" ht="15.75">
      <c r="A20" s="2"/>
      <c r="B20" s="57"/>
      <c r="C20" s="164" t="str">
        <f>Référentiel!C14</f>
        <v>Accueil</v>
      </c>
      <c r="D20" s="143">
        <f t="shared" ref="D20:D35" si="0">IFERROR(AVERAGE(E20:H20),"")</f>
        <v>1</v>
      </c>
      <c r="E20" s="143">
        <f>IFERROR(AVERAGE('1'!D21,'2'!D22,'3'!D21,'4'!D22,'5'!D21,'6'!D21,'7'!D21,'8'!D21,'9'!D21,'10'!D21,'11'!D21,'12'!D21,'13'!D21,'14'!D21,'15'!D21,'16'!D21,'17'!D21,'18'!D21,'19'!D21,'20'!D21,'21'!D21,'22'!D21,'23'!D21,'24'!D21,'25'!D21,'26'!D21,'27'!D21,'28'!D21,'29'!D21,'30'!D21,'31'!D21,'32'!D21,'33'!D21,'34'!D21,'35'!D21,'36'!D21,'37'!D21,'38'!D21,'39'!D21,'40'!D21),"")</f>
        <v>1</v>
      </c>
      <c r="F20" s="143" t="str">
        <f>IFERROR(AVERAGE('1'!I21,'2'!I21,'3'!I21,'4'!I21,'5'!I21,'6'!I21,'7'!I21,'8'!I21,'9'!I21,'10'!I21,'11'!I21,'12'!I21,'13'!I21,'14'!I21,'15'!I21,'16'!I21,'17'!I21,'18'!I21,'19'!I21,'20'!I21,'21'!I21,'22'!I21,'23'!I21,'24'!I21,'25'!I21,'26'!I21,'27'!I21,'28'!I21,'29'!I21,'30'!I21,'31'!I21,'32'!I21,'33'!I21,'34'!I21,'35'!I21,'36'!I21,'37'!I21,'38'!I21,'39'!I21,'40'!I21),"")</f>
        <v/>
      </c>
      <c r="G20" s="143" t="str">
        <f>IFERROR(AVERAGE('1'!O21,'2'!O21,'3'!O21,'4'!O21,'5'!O21,'6'!O21,'7'!O21,'8'!O21,'9'!O21,'10'!O21,'11'!O21,'12'!O21,'13'!O21,'14'!O21,'15'!O21,'16'!O21,'17'!O21,'18'!O21,'19'!O21,'20'!O21,'21'!O21,'22'!O21,'23'!O21,'24'!O21,'25'!O21,'26'!O21,'27'!O21,'28'!O21,'29'!O21,'30'!O21,'31'!O21,'32'!O21,'33'!O21,'34'!O21,'35'!O21,'36'!O21,'37'!O21,'38'!O21,'39'!O21,'40'!O21),"")</f>
        <v/>
      </c>
      <c r="H20" s="143" t="str">
        <f>IFERROR(AVERAGE('1'!U21,'2'!U21,'3'!U21,'4'!U21,'5'!U21,'6'!U21,'7'!U21,'8'!U21,'9'!U21,'10'!U21,'11'!U21,'12'!U21,'13'!U21,'14'!U21,'15'!U21,'16'!U21,'17'!U21,'18'!U21,'19'!U21,'20'!U21,'21'!U21,'22'!U21,'23'!U21,'24'!U21,'25'!U21,'26'!U21,'27'!U21,'28'!U21,'29'!U21,'30'!U21,'31'!U21,'32'!U21,'33'!U21,'34'!U21,'35'!U21,'36'!U21,'37'!U21,'38'!U21,'39'!U21,'40'!U21),"")</f>
        <v/>
      </c>
      <c r="I20" s="143" t="str">
        <f>IFERROR(AVERAGE('1'!AD192,'2'!AA21,'3'!AA21,'4'!AA21,'5'!AA21,'6'!AA21,'7'!AA21,'8'!AA21,'9'!AA21,'10'!AA21,'11'!AA21,'12'!AA21,'13'!AA21,'14'!AA21,'15'!AA21,'16'!AA21,'17'!AA21,'18'!AA21,'19'!AA21,'20'!AA21,'21'!AA21,'22'!AA21,'23'!AA21,'24'!AA21,'25'!AA21,'26'!AA21,'27'!AA21,'28'!AA21,'29'!AA21,'30'!AA21,'31'!AA21,'32'!AA21,'33'!AA21,'34'!AA21,'35'!AA21,'36'!AA21,'37'!AA21,'38'!AA21,'39'!AA21,'40'!AA21),"")</f>
        <v/>
      </c>
    </row>
    <row r="21" spans="1:9" s="3" customFormat="1" ht="18">
      <c r="A21" s="2"/>
      <c r="B21" s="58"/>
      <c r="C21" s="158" t="str">
        <f>Référentiel!C15</f>
        <v xml:space="preserve">Accueil du client </v>
      </c>
      <c r="D21" s="151">
        <f t="shared" si="0"/>
        <v>1</v>
      </c>
      <c r="E21" s="151">
        <f>IFERROR(AVERAGE('1'!D22,'2'!D22,'3'!D22,'4'!D22,'5'!D22,'6'!D22,'7'!D22,'8'!D22,'9'!D22,'10'!D22,'11'!D22,'12'!D22,'13'!D22,'14'!D22,'15'!D22,'16'!D22,'17'!D22,'18'!D22,'19'!D22,'20'!D22,'21'!D22,'22'!D22,'23'!D22,'24'!D22,'25'!D22,'26'!D22,'27'!D22,'28'!D22,'29'!D22,'30'!D22,'31'!D22,'32'!D22,'33'!D22,'34'!D22,'35'!D22,'36'!D22,'37'!D22,'38'!D22,'39'!D22,'40'!D22),"")</f>
        <v>1</v>
      </c>
      <c r="F21" s="151" t="str">
        <f>IFERROR(AVERAGE('1'!I22,'2'!I22,'3'!I22,'4'!I22,'5'!I22,'6'!I22,'7'!I22,'8'!I22,'9'!I22,'10'!I22,'11'!I22,'12'!I22,'13'!I22,'14'!I22,'15'!I22,'16'!I22,'17'!I22,'18'!I22,'19'!I22,'20'!I22,'21'!I22,'22'!I22,'23'!I22,'24'!I22,'25'!I22,'26'!I22,'27'!I22,'28'!I22,'29'!I22,'30'!I22,'31'!I22,'32'!I22,'33'!I22,'34'!I22,'35'!I22,'36'!I22,'37'!I22,'38'!I22,'39'!I22,'40'!I22),"")</f>
        <v/>
      </c>
      <c r="G21" s="151" t="str">
        <f>IFERROR(AVERAGE('1'!O22,'2'!O22,'3'!O22,'4'!O22,'5'!O22,'6'!O22,'7'!O22,'8'!O22,'9'!O22,'10'!O22,'11'!O22,'12'!O22,'13'!O22,'14'!O22,'15'!O22,'16'!O22,'17'!O22,'18'!O22,'19'!O22,'20'!O22,'21'!O22,'22'!O22,'23'!O22,'24'!O22,'25'!O22,'26'!O22,'27'!O22,'28'!O22,'29'!O22,'30'!O22,'31'!O22,'32'!O22,'33'!O22,'34'!O22,'35'!O22,'36'!O22,'37'!O22,'38'!O22,'39'!O22,'40'!O22),"")</f>
        <v/>
      </c>
      <c r="H21" s="151" t="str">
        <f>IFERROR(AVERAGE('1'!U22,'2'!U22,'3'!U22,'4'!U22,'5'!U22,'6'!U22,'7'!U22,'8'!U22,'9'!U22,'10'!U22,'11'!U22,'12'!U22,'13'!U22,'14'!U22,'15'!U22,'16'!U22,'17'!U22,'18'!U22,'19'!U22,'20'!U22,'21'!U22,'22'!U22,'23'!U22,'24'!U22,'25'!U22,'26'!U22,'27'!U22,'28'!U22,'29'!U22,'30'!U22,'31'!U22,'32'!U22,'33'!U22,'34'!U22,'35'!U22,'36'!U22,'37'!U22,'38'!U22,'39'!U22,'40'!U22),"")</f>
        <v/>
      </c>
      <c r="I21" s="151" t="str">
        <f>IFERROR(AVERAGE('1'!AA22,'2'!AA22,'3'!AA22,'4'!AA22,'5'!AA22,'6'!AA22,'7'!AA22,'8'!AA22,'9'!AA22,'10'!AA22,'11'!AA22,'12'!AA22,'13'!AA22,'14'!AA22,'15'!AA22,'16'!AA22,'17'!AA22,'18'!AA22,'19'!AA22,'20'!AA22,'21'!AA22,'22'!AA22,'23'!AA22,'24'!AA22,'25'!AA22,'26'!AA22,'27'!AA22,'28'!AA22,'29'!AA22,'30'!AA22,'31'!AA22,'32'!AA22,'33'!AA22,'34'!AA22,'35'!AA22,'36'!AA22,'37'!AA22,'38'!AA22,'39'!AA22,'40'!AA22),"")</f>
        <v/>
      </c>
    </row>
    <row r="22" spans="1:9" s="3" customFormat="1" ht="18">
      <c r="A22" s="2"/>
      <c r="B22" s="57"/>
      <c r="C22" s="158" t="str">
        <f>Référentiel!C16</f>
        <v>Identification du client</v>
      </c>
      <c r="D22" s="151">
        <f t="shared" si="0"/>
        <v>1</v>
      </c>
      <c r="E22" s="151">
        <f>IFERROR(AVERAGE('1'!D23,'2'!D23,'3'!D23,'4'!D23,'5'!D23,'6'!D23,'7'!D23,'8'!D23,'9'!D23,'10'!D23,'11'!D23,'12'!D23,'13'!D23,'14'!D23,'15'!D23,'16'!D23,'17'!D23,'18'!D23,'19'!D23,'20'!D23,'21'!D23,'22'!D23,'23'!D23,'24'!D23,'25'!D23,'26'!D23,'27'!D23,'28'!D23,'29'!D23,'30'!D23,'31'!D23,'32'!D23,'33'!D23,'34'!D23,'35'!D23,'36'!D23,'37'!D23,'38'!D23,'39'!D23,'40'!D23),"")</f>
        <v>1</v>
      </c>
      <c r="F22" s="151" t="str">
        <f>IFERROR(AVERAGE('1'!I23,'2'!I23,'3'!I23,'4'!I23,'5'!I23,'6'!I23,'7'!I23,'8'!I23,'9'!I23,'10'!I23,'11'!I23,'12'!I23,'13'!I23,'14'!I23,'15'!I23,'16'!I23,'17'!I23,'18'!I23,'19'!I23,'20'!I23,'21'!I23,'22'!I23,'23'!I23,'24'!I23,'25'!I23,'26'!I23,'27'!I23,'28'!I23,'29'!I23,'30'!I23,'31'!I23,'32'!I23,'33'!I23,'34'!I23,'35'!I23,'36'!I23,'37'!I23,'38'!I23,'39'!I23,'40'!I23),"")</f>
        <v/>
      </c>
      <c r="G22" s="151" t="str">
        <f>IFERROR(AVERAGE('1'!O23,'2'!O23,'3'!O23,'4'!O23,'5'!O23,'6'!O23,'7'!O23,'8'!O23,'9'!O23,'10'!O23,'11'!O23,'12'!O23,'13'!O23,'14'!O23,'15'!O23,'16'!O23,'17'!O23,'18'!O23,'19'!O23,'20'!O23,'21'!O23,'22'!O23,'23'!O23,'24'!O23,'25'!O23,'26'!O23,'27'!O23,'28'!O23,'29'!O23,'30'!O23,'31'!O23,'32'!O23,'33'!O23,'34'!O23,'35'!O23,'36'!O23,'37'!O23,'38'!O23,'39'!O23,'40'!O23),"")</f>
        <v/>
      </c>
      <c r="H22" s="151" t="str">
        <f>IFERROR(AVERAGE('1'!U23,'2'!U23,'3'!U23,'4'!U23,'5'!U23,'6'!U23,'7'!U23,'8'!U23,'9'!U23,'10'!U23,'11'!U23,'12'!U23,'13'!U23,'14'!U23,'15'!U23,'16'!U23,'17'!U23,'18'!U23,'19'!U23,'20'!U23,'21'!U23,'22'!U23,'23'!U23,'24'!U23,'25'!U23,'26'!U23,'27'!U23,'28'!U23,'29'!U23,'30'!U23,'31'!U23,'32'!U23,'33'!U23,'34'!U23,'35'!U23,'36'!U23,'37'!U23,'38'!U23,'39'!U23,'40'!U23),"")</f>
        <v/>
      </c>
      <c r="I22" s="151" t="str">
        <f>IFERROR(AVERAGE('1'!AA23,'2'!AA23,'3'!AA23,'4'!AA23,'5'!AA23,'6'!AA23,'7'!AA23,'8'!AA23,'9'!AA23,'10'!AA23,'11'!AA23,'12'!AA23,'13'!AA23,'14'!AA23,'15'!AA23,'16'!AA23,'17'!AA23,'18'!AA23,'19'!AA23,'20'!AA23,'21'!AA23,'22'!AA23,'23'!AA23,'24'!AA23,'25'!AA23,'26'!AA23,'27'!AA23,'28'!AA23,'29'!AA23,'30'!AA23,'31'!AA23,'32'!AA23,'33'!AA23,'34'!AA23,'35'!AA23,'36'!AA23,'37'!AA23,'38'!AA23,'39'!AA23,'40'!AA23),"")</f>
        <v/>
      </c>
    </row>
    <row r="23" spans="1:9" s="3" customFormat="1" ht="18" hidden="1">
      <c r="A23" s="2"/>
      <c r="B23" s="57"/>
      <c r="C23" s="158">
        <f>Référentiel!C17</f>
        <v>0</v>
      </c>
      <c r="D23" s="151" t="str">
        <f t="shared" si="0"/>
        <v/>
      </c>
      <c r="E23" s="151" t="str">
        <f>IFERROR(AVERAGE('1'!D24,'2'!D24,'3'!D24,'4'!D24,'5'!D24,'6'!D24,'7'!D24,'8'!D24,'9'!D24,'10'!D24,'11'!D24,'12'!D24,'13'!D24,'14'!D24,'15'!D24,'16'!D24,'17'!D24,'18'!D24,'19'!D24,'20'!D24,'21'!D24,'22'!D24,'23'!D24,'24'!D24,'25'!D24,'26'!D24,'27'!D24,'28'!D24,'29'!D24,'30'!D24,'31'!D24,'32'!D24,'33'!D24,'34'!D24,'35'!D24,'36'!D24,'37'!D24,'38'!D24,'39'!D24,'40'!D24),"")</f>
        <v/>
      </c>
      <c r="F23" s="151" t="str">
        <f>IFERROR(AVERAGE('1'!I24,'2'!I24,'3'!I24,'4'!I24,'5'!I24,'6'!I24,'7'!I24,'8'!I24,'9'!I24,'10'!I24,'11'!I24,'12'!I24,'13'!I24,'14'!I24,'15'!I24,'16'!I24,'17'!I24,'18'!I24,'19'!I24,'20'!I24,'21'!I24,'22'!I24,'23'!I24,'24'!I24,'25'!I24,'26'!I24,'27'!I24,'28'!I24,'29'!I24,'30'!I24,'31'!I24,'32'!I24,'33'!I24,'34'!I24,'35'!I24,'36'!I24,'37'!I24,'38'!I24,'39'!I24,'40'!I24),"")</f>
        <v/>
      </c>
      <c r="G23" s="151" t="str">
        <f>IFERROR(AVERAGE('1'!O24,'2'!O24,'3'!O24,'4'!O24,'5'!O24,'6'!O24,'7'!O24,'8'!O24,'9'!O24,'10'!O24,'11'!O24,'12'!O24,'13'!O24,'14'!O24,'15'!O24,'16'!O24,'17'!O24,'18'!O24,'19'!O24,'20'!O24,'21'!O24,'22'!O24,'23'!O24,'24'!O24,'25'!O24,'26'!O24,'27'!O24,'28'!O24,'29'!O24,'30'!O24,'31'!O24,'32'!O24,'33'!O24,'34'!O24,'35'!O24,'36'!O24,'37'!O24,'38'!O24,'39'!O24,'40'!O24),"")</f>
        <v/>
      </c>
      <c r="H23" s="151" t="str">
        <f>IFERROR(AVERAGE('1'!U24,'2'!U24,'3'!U24,'4'!U24,'5'!U24,'6'!U24,'7'!U24,'8'!U24,'9'!U24,'10'!U24,'11'!U24,'12'!U24,'13'!U24,'14'!U24,'15'!U24,'16'!U24,'17'!U24,'18'!U24,'19'!U24,'20'!U24,'21'!U24,'22'!U24,'23'!U24,'24'!U24,'25'!U24,'26'!U24,'27'!U24,'28'!U24,'29'!U24,'30'!U24,'31'!U24,'32'!U24,'33'!U24,'34'!U24,'35'!U24,'36'!U24,'37'!U24,'38'!U24,'39'!U24,'40'!U24),"")</f>
        <v/>
      </c>
      <c r="I23" s="151" t="str">
        <f>IFERROR(AVERAGE('1'!AA24,'2'!AA24,'3'!AA24,'4'!AA24,'5'!AA24,'6'!AA24,'7'!AA24,'8'!AA24,'9'!AA24,'10'!AA24,'11'!AA24,'12'!AA24,'13'!AA24,'14'!AA24,'15'!AA24,'16'!AA24,'17'!AA24,'18'!AA24,'19'!AA24,'20'!AA24,'21'!AA24,'22'!AA24,'23'!AA24,'24'!AA24,'25'!AA24,'26'!AA24,'27'!AA24,'28'!AA24,'29'!AA24,'30'!AA24,'31'!AA24,'32'!AA24,'33'!AA24,'34'!AA24,'35'!AA24,'36'!AA24,'37'!AA24,'38'!AA24,'39'!AA24,'40'!AA24),"")</f>
        <v/>
      </c>
    </row>
    <row r="24" spans="1:9" s="3" customFormat="1" ht="18" hidden="1">
      <c r="A24" s="2"/>
      <c r="B24" s="59"/>
      <c r="C24" s="158">
        <f>Référentiel!C18</f>
        <v>0</v>
      </c>
      <c r="D24" s="151" t="str">
        <f t="shared" si="0"/>
        <v/>
      </c>
      <c r="E24" s="151" t="str">
        <f>IFERROR(AVERAGE('1'!D25,'2'!D25,'3'!D25,'4'!D25,'5'!D25,'6'!D25,'7'!D25,'8'!D25,'9'!D25,'10'!D25,'11'!D25,'12'!D25,'13'!D25,'14'!D25,'15'!D25,'16'!D25,'17'!D25,'18'!D25,'19'!D25,'20'!D25,'21'!D25,'22'!D25,'23'!D25,'24'!D25,'25'!D25,'26'!D25,'27'!D25,'28'!D25,'29'!D25,'30'!D25,'31'!D25,'32'!D25,'33'!D25,'34'!D25,'35'!D25,'36'!D25,'37'!D25,'38'!D25,'39'!D25,'40'!D25),"")</f>
        <v/>
      </c>
      <c r="F24" s="151" t="str">
        <f>IFERROR(AVERAGE('1'!I25,'2'!I25,'3'!I25,'4'!I25,'5'!I25,'6'!I25,'7'!I25,'8'!I25,'9'!I25,'10'!I25,'11'!I25,'12'!I25,'13'!I25,'14'!I25,'15'!I25,'16'!I25,'17'!I25,'18'!I25,'19'!I25,'20'!I25,'21'!I25,'22'!I25,'23'!I25,'24'!I25,'25'!I25,'26'!I25,'27'!I25,'28'!I25,'29'!I25,'30'!I25,'31'!I25,'32'!I25,'33'!I25,'34'!I25,'35'!I25,'36'!I25,'37'!I25,'38'!I25,'39'!I25,'40'!I25),"")</f>
        <v/>
      </c>
      <c r="G24" s="151" t="str">
        <f>IFERROR(AVERAGE('1'!O25,'2'!O25,'3'!O25,'4'!O25,'5'!O25,'6'!O25,'7'!O25,'8'!O25,'9'!O25,'10'!O25,'11'!O25,'12'!O25,'13'!O25,'14'!O25,'15'!O25,'16'!O25,'17'!O25,'18'!O25,'19'!O25,'20'!O25,'21'!O25,'22'!O25,'23'!O25,'24'!O25,'25'!O25,'26'!O25,'27'!O25,'28'!O25,'29'!O25,'30'!O25,'31'!O25,'32'!O25,'33'!O25,'34'!O25,'35'!O25,'36'!O25,'37'!O25,'38'!O25,'39'!O25,'40'!O25),"")</f>
        <v/>
      </c>
      <c r="H24" s="151" t="str">
        <f>IFERROR(AVERAGE('1'!U25,'2'!U25,'3'!U25,'4'!U25,'5'!U25,'6'!U25,'7'!U25,'8'!U25,'9'!U25,'10'!U25,'11'!U25,'12'!U25,'13'!U25,'14'!U25,'15'!U25,'16'!U25,'17'!U25,'18'!U25,'19'!U25,'20'!U25,'21'!U25,'22'!U25,'23'!U25,'24'!U25,'25'!U25,'26'!U25,'27'!U25,'28'!U25,'29'!U25,'30'!U25,'31'!U25,'32'!U25,'33'!U25,'34'!U25,'35'!U25,'36'!U25,'37'!U25,'38'!U25,'39'!U25,'40'!U25),"")</f>
        <v/>
      </c>
      <c r="I24" s="151" t="str">
        <f>IFERROR(AVERAGE('1'!AA25,'2'!AA25,'3'!AA25,'4'!AA25,'5'!AA25,'6'!AA25,'7'!AA25,'8'!AA25,'9'!AA25,'10'!AA25,'11'!AA25,'12'!AA25,'13'!AA25,'14'!AA25,'15'!AA25,'16'!AA25,'17'!AA25,'18'!AA25,'19'!AA25,'20'!AA25,'21'!AA25,'22'!AA25,'23'!AA25,'24'!AA25,'25'!AA25,'26'!AA25,'27'!AA25,'28'!AA25,'29'!AA25,'30'!AA25,'31'!AA25,'32'!AA25,'33'!AA25,'34'!AA25,'35'!AA25,'36'!AA25,'37'!AA25,'38'!AA25,'39'!AA25,'40'!AA25),"")</f>
        <v/>
      </c>
    </row>
    <row r="25" spans="1:9" s="3" customFormat="1" ht="18" hidden="1">
      <c r="A25" s="2"/>
      <c r="B25" s="6"/>
      <c r="C25" s="158">
        <f>Référentiel!C19</f>
        <v>0</v>
      </c>
      <c r="D25" s="151" t="str">
        <f t="shared" si="0"/>
        <v/>
      </c>
      <c r="E25" s="151" t="str">
        <f>IFERROR(AVERAGE('1'!D26,'2'!D26,'3'!D26,'4'!D26,'5'!D26,'6'!D26,'7'!D26,'8'!D26,'9'!D26,'10'!D26,'11'!D26,'12'!D26,'13'!D26,'14'!D26,'15'!D26,'16'!D26,'17'!D26,'18'!D26,'19'!D26,'20'!D26,'21'!D26,'22'!D26,'23'!D26,'24'!D26,'25'!D26,'26'!D26,'27'!D26,'28'!D26,'29'!D26,'30'!D26,'31'!D26,'32'!D26,'33'!D26,'34'!D26,'35'!D26,'36'!D26,'37'!D26,'38'!D26,'39'!D26,'40'!D26),"")</f>
        <v/>
      </c>
      <c r="F25" s="151" t="str">
        <f>IFERROR(AVERAGE('1'!I26,'2'!I26,'3'!I26,'4'!I26,'5'!I26,'6'!I26,'7'!I26,'8'!I26,'9'!I26,'10'!I26,'11'!I26,'12'!I26,'13'!I26,'14'!I26,'15'!I26,'16'!I26,'17'!I26,'18'!I26,'19'!I26,'20'!I26,'21'!I26,'22'!I26,'23'!I26,'24'!I26,'25'!I26,'26'!I26,'27'!I26,'28'!I26,'29'!I26,'30'!I26,'31'!I26,'32'!I26,'33'!I26,'34'!I26,'35'!I26,'36'!I26,'37'!I26,'38'!I26,'39'!I26,'40'!I26),"")</f>
        <v/>
      </c>
      <c r="G25" s="151" t="str">
        <f>IFERROR(AVERAGE('1'!O26,'2'!O26,'3'!O26,'4'!O26,'5'!O26,'6'!O26,'7'!O26,'8'!O26,'9'!O26,'10'!O26,'11'!O26,'12'!O26,'13'!O26,'14'!O26,'15'!O26,'16'!O26,'17'!O26,'18'!O26,'19'!O26,'20'!O26,'21'!O26,'22'!O26,'23'!O26,'24'!O26,'25'!O26,'26'!O26,'27'!O26,'28'!O26,'29'!O26,'30'!O26,'31'!O26,'32'!O26,'33'!O26,'34'!O26,'35'!O26,'36'!O26,'37'!O26,'38'!O26,'39'!O26,'40'!O26),"")</f>
        <v/>
      </c>
      <c r="H25" s="151" t="str">
        <f>IFERROR(AVERAGE('1'!U26,'2'!U26,'3'!U26,'4'!U26,'5'!U26,'6'!U26,'7'!U26,'8'!U26,'9'!U26,'10'!U26,'11'!U26,'12'!U26,'13'!U26,'14'!U26,'15'!U26,'16'!U26,'17'!U26,'18'!U26,'19'!U26,'20'!U26,'21'!U26,'22'!U26,'23'!U26,'24'!U26,'25'!U26,'26'!U26,'27'!U26,'28'!U26,'29'!U26,'30'!U26,'31'!U26,'32'!U26,'33'!U26,'34'!U26,'35'!U26,'36'!U26,'37'!U26,'38'!U26,'39'!U26,'40'!U26),"")</f>
        <v/>
      </c>
      <c r="I25" s="151" t="str">
        <f>IFERROR(AVERAGE('1'!AA26,'2'!AA26,'3'!AA26,'4'!AA26,'5'!AA26,'6'!AA26,'7'!AA26,'8'!AA26,'9'!AA26,'10'!AA26,'11'!AA26,'12'!AA26,'13'!AA26,'14'!AA26,'15'!AA26,'16'!AA26,'17'!AA26,'18'!AA26,'19'!AA26,'20'!AA26,'21'!AA26,'22'!AA26,'23'!AA26,'24'!AA26,'25'!AA26,'26'!AA26,'27'!AA26,'28'!AA26,'29'!AA26,'30'!AA26,'31'!AA26,'32'!AA26,'33'!AA26,'34'!AA26,'35'!AA26,'36'!AA26,'37'!AA26,'38'!AA26,'39'!AA26,'40'!AA26),"")</f>
        <v/>
      </c>
    </row>
    <row r="26" spans="1:9" s="3" customFormat="1" ht="18" hidden="1">
      <c r="A26" s="2"/>
      <c r="B26" s="6"/>
      <c r="C26" s="158">
        <f>Référentiel!C20</f>
        <v>0</v>
      </c>
      <c r="D26" s="151" t="str">
        <f t="shared" si="0"/>
        <v/>
      </c>
      <c r="E26" s="151" t="str">
        <f>IFERROR(AVERAGE('1'!D27,'2'!D27,'3'!D27,'4'!D27,'5'!D27,'6'!D27,'7'!D27,'8'!D27,'9'!D27,'10'!D27,'11'!D27,'12'!D27,'13'!D27,'14'!D27,'15'!D27,'16'!D27,'17'!D27,'18'!D27,'19'!D27,'20'!D27,'21'!D27,'22'!D27,'23'!D27,'24'!D27,'25'!D27,'26'!D27,'27'!D27,'28'!D27,'29'!D27,'30'!D27,'31'!D27,'32'!D27,'33'!D27,'34'!D27,'35'!D27,'36'!D27,'37'!D27,'38'!D27,'39'!D27,'40'!D27),"")</f>
        <v/>
      </c>
      <c r="F26" s="151" t="str">
        <f>IFERROR(AVERAGE('1'!I27,'2'!I27,'3'!I27,'4'!I27,'5'!I27,'6'!I27,'7'!I27,'8'!I27,'9'!I27,'10'!I27,'11'!I27,'12'!I27,'13'!I27,'14'!I27,'15'!I27,'16'!I27,'17'!I27,'18'!I27,'19'!I27,'20'!I27,'21'!I27,'22'!I27,'23'!I27,'24'!I27,'25'!I27,'26'!I27,'27'!I27,'28'!I27,'29'!I27,'30'!I27,'31'!I27,'32'!I27,'33'!I27,'34'!I27,'35'!I27,'36'!I27,'37'!I27,'38'!I27,'39'!I27,'40'!I27),"")</f>
        <v/>
      </c>
      <c r="G26" s="151" t="str">
        <f>IFERROR(AVERAGE('1'!O27,'2'!O27,'3'!O27,'4'!O27,'5'!O27,'6'!O27,'7'!O27,'8'!O27,'9'!O27,'10'!O27,'11'!O27,'12'!O27,'13'!O27,'14'!O27,'15'!O27,'16'!O27,'17'!O27,'18'!O27,'19'!O27,'20'!O27,'21'!O27,'22'!O27,'23'!O27,'24'!O27,'25'!O27,'26'!O27,'27'!O27,'28'!O27,'29'!O27,'30'!O27,'31'!O27,'32'!O27,'33'!O27,'34'!O27,'35'!O27,'36'!O27,'37'!O27,'38'!O27,'39'!O27,'40'!O27),"")</f>
        <v/>
      </c>
      <c r="H26" s="151" t="str">
        <f>IFERROR(AVERAGE('1'!U27,'2'!U27,'3'!U27,'4'!U27,'5'!U27,'6'!U27,'7'!U27,'8'!U27,'9'!U27,'10'!U27,'11'!U27,'12'!U27,'13'!U27,'14'!U27,'15'!U27,'16'!U27,'17'!U27,'18'!U27,'19'!U27,'20'!U27,'21'!U27,'22'!U27,'23'!U27,'24'!U27,'25'!U27,'26'!U27,'27'!U27,'28'!U27,'29'!U27,'30'!U27,'31'!U27,'32'!U27,'33'!U27,'34'!U27,'35'!U27,'36'!U27,'37'!U27,'38'!U27,'39'!U27,'40'!U27),"")</f>
        <v/>
      </c>
      <c r="I26" s="151" t="str">
        <f>IFERROR(AVERAGE('1'!AA27,'2'!AA27,'3'!AA27,'4'!AA27,'5'!AA27,'6'!AA27,'7'!AA27,'8'!AA27,'9'!AA27,'10'!AA27,'11'!AA27,'12'!AA27,'13'!AA27,'14'!AA27,'15'!AA27,'16'!AA27,'17'!AA27,'18'!AA27,'19'!AA27,'20'!AA27,'21'!AA27,'22'!AA27,'23'!AA27,'24'!AA27,'25'!AA27,'26'!AA27,'27'!AA27,'28'!AA27,'29'!AA27,'30'!AA27,'31'!AA27,'32'!AA27,'33'!AA27,'34'!AA27,'35'!AA27,'36'!AA27,'37'!AA27,'38'!AA27,'39'!AA27,'40'!AA27),"")</f>
        <v/>
      </c>
    </row>
    <row r="27" spans="1:9" s="3" customFormat="1" ht="18" hidden="1">
      <c r="A27" s="2"/>
      <c r="B27" s="6"/>
      <c r="C27" s="158">
        <f>Référentiel!C21</f>
        <v>0</v>
      </c>
      <c r="D27" s="151" t="str">
        <f t="shared" si="0"/>
        <v/>
      </c>
      <c r="E27" s="151" t="str">
        <f>IFERROR(AVERAGE('1'!D28,'2'!D28,'3'!D28,'4'!D28,'5'!D28,'6'!D28,'7'!D28,'8'!D28,'9'!D28,'10'!D28,'11'!D28,'12'!D28,'13'!D28,'14'!D28,'15'!D28,'16'!D28,'17'!D28,'18'!D28,'19'!D28,'20'!D28,'21'!D28,'22'!D28,'23'!D28,'24'!D28,'25'!D28,'26'!D28,'27'!D28,'28'!D28,'29'!D28,'30'!D28,'31'!D28,'32'!D28,'33'!D28,'34'!D28,'35'!D28,'36'!D28,'37'!D28,'38'!D28,'39'!D28,'40'!D28),"")</f>
        <v/>
      </c>
      <c r="F27" s="151" t="str">
        <f>IFERROR(AVERAGE('1'!I28,'2'!I28,'3'!I28,'4'!I28,'5'!I28,'6'!I28,'7'!I28,'8'!I28,'9'!I28,'10'!I28,'11'!I28,'12'!I28,'13'!I28,'14'!I28,'15'!I28,'16'!I28,'17'!I28,'18'!I28,'19'!I28,'20'!I28,'21'!I28,'22'!I28,'23'!I28,'24'!I28,'25'!I28,'26'!I28,'27'!I28,'28'!I28,'29'!I28,'30'!I28,'31'!I28,'32'!I28,'33'!I28,'34'!I28,'35'!I28,'36'!I28,'37'!I28,'38'!I28,'39'!I28,'40'!I28),"")</f>
        <v/>
      </c>
      <c r="G27" s="151" t="str">
        <f>IFERROR(AVERAGE('1'!O28,'2'!O28,'3'!O28,'4'!O28,'5'!O28,'6'!O28,'7'!O28,'8'!O28,'9'!O28,'10'!O28,'11'!O28,'12'!O28,'13'!O28,'14'!O28,'15'!O28,'16'!O28,'17'!O28,'18'!O28,'19'!O28,'20'!O28,'21'!O28,'22'!O28,'23'!O28,'24'!O28,'25'!O28,'26'!O28,'27'!O28,'28'!O28,'29'!O28,'30'!O28,'31'!O28,'32'!O28,'33'!O28,'34'!O28,'35'!O28,'36'!O28,'37'!O28,'38'!O28,'39'!O28,'40'!O28),"")</f>
        <v/>
      </c>
      <c r="H27" s="151" t="str">
        <f>IFERROR(AVERAGE('1'!U28,'2'!U28,'3'!U28,'4'!U28,'5'!U28,'6'!U28,'7'!U28,'8'!U28,'9'!U28,'10'!U28,'11'!U28,'12'!U28,'13'!U28,'14'!U28,'15'!U28,'16'!U28,'17'!U28,'18'!U28,'19'!U28,'20'!U28,'21'!U28,'22'!U28,'23'!U28,'24'!U28,'25'!U28,'26'!U28,'27'!U28,'28'!U28,'29'!U28,'30'!U28,'31'!U28,'32'!U28,'33'!U28,'34'!U28,'35'!U28,'36'!U28,'37'!U28,'38'!U28,'39'!U28,'40'!U28),"")</f>
        <v/>
      </c>
      <c r="I27" s="151" t="str">
        <f>IFERROR(AVERAGE('1'!AA28,'2'!AA28,'3'!AA28,'4'!AA28,'5'!AA28,'6'!AA28,'7'!AA28,'8'!AA28,'9'!AA28,'10'!AA28,'11'!AA28,'12'!AA28,'13'!AA28,'14'!AA28,'15'!AA28,'16'!AA28,'17'!AA28,'18'!AA28,'19'!AA28,'20'!AA28,'21'!AA28,'22'!AA28,'23'!AA28,'24'!AA28,'25'!AA28,'26'!AA28,'27'!AA28,'28'!AA28,'29'!AA28,'30'!AA28,'31'!AA28,'32'!AA28,'33'!AA28,'34'!AA28,'35'!AA28,'36'!AA28,'37'!AA28,'38'!AA28,'39'!AA28,'40'!AA28),"")</f>
        <v/>
      </c>
    </row>
    <row r="28" spans="1:9" s="3" customFormat="1" ht="18" hidden="1">
      <c r="A28" s="2"/>
      <c r="B28" s="6"/>
      <c r="C28" s="158">
        <f>Référentiel!C22</f>
        <v>0</v>
      </c>
      <c r="D28" s="151" t="str">
        <f t="shared" si="0"/>
        <v/>
      </c>
      <c r="E28" s="151" t="str">
        <f>IFERROR(AVERAGE('1'!D29,'2'!D29,'3'!D29,'4'!D29,'5'!D29,'6'!D29,'7'!D29,'8'!D29,'9'!D29,'10'!D29,'11'!D29,'12'!D29,'13'!D29,'14'!D29,'15'!D29,'16'!D29,'17'!D29,'18'!D29,'19'!D29,'20'!D29,'21'!D29,'22'!D29,'23'!D29,'24'!D29,'25'!D29,'26'!D29,'27'!D29,'28'!D29,'29'!D29,'30'!D29,'31'!D29,'32'!D29,'33'!D29,'34'!D29,'35'!D29,'36'!D29,'37'!D29,'38'!D29,'39'!D29,'40'!D29),"")</f>
        <v/>
      </c>
      <c r="F28" s="151" t="str">
        <f>IFERROR(AVERAGE('1'!I29,'2'!I29,'3'!I29,'4'!I29,'5'!I29,'6'!I29,'7'!I29,'8'!I29,'9'!I29,'10'!I29,'11'!I29,'12'!I29,'13'!I29,'14'!I29,'15'!I29,'16'!I29,'17'!I29,'18'!I29,'19'!I29,'20'!I29,'21'!I29,'22'!I29,'23'!I29,'24'!I29,'25'!I29,'26'!I29,'27'!I29,'28'!I29,'29'!I29,'30'!I29,'31'!I29,'32'!I29,'33'!I29,'34'!I29,'35'!I29,'36'!I29,'37'!I29,'38'!I29,'39'!I29,'40'!I29),"")</f>
        <v/>
      </c>
      <c r="G28" s="151" t="str">
        <f>IFERROR(AVERAGE('1'!O29,'2'!O29,'3'!O29,'4'!O29,'5'!O29,'6'!O29,'7'!O29,'8'!O29,'9'!O29,'10'!O29,'11'!O29,'12'!O29,'13'!O29,'14'!O29,'15'!O29,'16'!O29,'17'!O29,'18'!O29,'19'!O29,'20'!O29,'21'!O29,'22'!O29,'23'!O29,'24'!O29,'25'!O29,'26'!O29,'27'!O29,'28'!O29,'29'!O29,'30'!O29,'31'!O29,'32'!O29,'33'!O29,'34'!O29,'35'!O29,'36'!O29,'37'!O29,'38'!O29,'39'!O29,'40'!O29),"")</f>
        <v/>
      </c>
      <c r="H28" s="151" t="str">
        <f>IFERROR(AVERAGE('1'!U29,'2'!U29,'3'!U29,'4'!U29,'5'!U29,'6'!U29,'7'!U29,'8'!U29,'9'!U29,'10'!U29,'11'!U29,'12'!U29,'13'!U29,'14'!U29,'15'!U29,'16'!U29,'17'!U29,'18'!U29,'19'!U29,'20'!U29,'21'!U29,'22'!U29,'23'!U29,'24'!U29,'25'!U29,'26'!U29,'27'!U29,'28'!U29,'29'!U29,'30'!U29,'31'!U29,'32'!U29,'33'!U29,'34'!U29,'35'!U29,'36'!U29,'37'!U29,'38'!U29,'39'!U29,'40'!U29),"")</f>
        <v/>
      </c>
      <c r="I28" s="151" t="str">
        <f>IFERROR(AVERAGE('1'!AA29,'2'!AA29,'3'!AA29,'4'!AA29,'5'!AA29,'6'!AA29,'7'!AA29,'8'!AA29,'9'!AA29,'10'!AA29,'11'!AA29,'12'!AA29,'13'!AA29,'14'!AA29,'15'!AA29,'16'!AA29,'17'!AA29,'18'!AA29,'19'!AA29,'20'!AA29,'21'!AA29,'22'!AA29,'23'!AA29,'24'!AA29,'25'!AA29,'26'!AA29,'27'!AA29,'28'!AA29,'29'!AA29,'30'!AA29,'31'!AA29,'32'!AA29,'33'!AA29,'34'!AA29,'35'!AA29,'36'!AA29,'37'!AA29,'38'!AA29,'39'!AA29,'40'!AA29),"")</f>
        <v/>
      </c>
    </row>
    <row r="29" spans="1:9" s="3" customFormat="1" ht="18" hidden="1">
      <c r="A29" s="2"/>
      <c r="B29" s="6"/>
      <c r="C29" s="158">
        <f>Référentiel!C23</f>
        <v>0</v>
      </c>
      <c r="D29" s="151" t="str">
        <f t="shared" si="0"/>
        <v/>
      </c>
      <c r="E29" s="151" t="str">
        <f>IFERROR(AVERAGE('1'!D30,'2'!D30,'3'!D30,'4'!D30,'5'!D30,'6'!D30,'7'!D30,'8'!D30,'9'!D30,'10'!D30,'11'!D30,'12'!D30,'13'!D30,'14'!D30,'15'!D30,'16'!D30,'17'!D30,'18'!D30,'19'!D30,'20'!D30,'21'!D30,'22'!D30,'23'!D30,'24'!D30,'25'!D30,'26'!D30,'27'!D30,'28'!D30,'29'!D30,'30'!D30,'31'!D30,'32'!D30,'33'!D30,'34'!D30,'35'!D30,'36'!D30,'37'!D30,'38'!D30,'39'!D30,'40'!D30),"")</f>
        <v/>
      </c>
      <c r="F29" s="151" t="str">
        <f>IFERROR(AVERAGE('1'!I30,'2'!I30,'3'!I30,'4'!I30,'5'!I30,'6'!I30,'7'!I30,'8'!I30,'9'!I30,'10'!I30,'11'!I30,'12'!I30,'13'!I30,'14'!I30,'15'!I30,'16'!I30,'17'!I30,'18'!I30,'19'!I30,'20'!I30,'21'!I30,'22'!I30,'23'!I30,'24'!I30,'25'!I30,'26'!I30,'27'!I30,'28'!I30,'29'!I30,'30'!I30,'31'!I30,'32'!I30,'33'!I30,'34'!I30,'35'!I30,'36'!I30,'37'!I30,'38'!I30,'39'!I30,'40'!I30),"")</f>
        <v/>
      </c>
      <c r="G29" s="151" t="str">
        <f>IFERROR(AVERAGE('1'!O30,'2'!O30,'3'!O30,'4'!O30,'5'!O30,'6'!O30,'7'!O30,'8'!O30,'9'!O30,'10'!O30,'11'!O30,'12'!O30,'13'!O30,'14'!O30,'15'!O30,'16'!O30,'17'!O30,'18'!O30,'19'!O30,'20'!O30,'21'!O30,'22'!O30,'23'!O30,'24'!O30,'25'!O30,'26'!O30,'27'!O30,'28'!O30,'29'!O30,'30'!O30,'31'!O30,'32'!O30,'33'!O30,'34'!O30,'35'!O30,'36'!O30,'37'!O30,'38'!O30,'39'!O30,'40'!O30),"")</f>
        <v/>
      </c>
      <c r="H29" s="151" t="str">
        <f>IFERROR(AVERAGE('1'!U30,'2'!U30,'3'!U30,'4'!U30,'5'!U30,'6'!U30,'7'!U30,'8'!U30,'9'!U30,'10'!U30,'11'!U30,'12'!U30,'13'!U30,'14'!U30,'15'!U30,'16'!U30,'17'!U30,'18'!U30,'19'!U30,'20'!U30,'21'!U30,'22'!U30,'23'!U30,'24'!U30,'25'!U30,'26'!U30,'27'!U30,'28'!U30,'29'!U30,'30'!U30,'31'!U30,'32'!U30,'33'!U30,'34'!U30,'35'!U30,'36'!U30,'37'!U30,'38'!U30,'39'!U30,'40'!U30),"")</f>
        <v/>
      </c>
      <c r="I29" s="151" t="str">
        <f>IFERROR(AVERAGE('1'!AA30,'2'!AA30,'3'!AA30,'4'!AA30,'5'!AA30,'6'!AA30,'7'!AA30,'8'!AA30,'9'!AA30,'10'!AA30,'11'!AA30,'12'!AA30,'13'!AA30,'14'!AA30,'15'!AA30,'16'!AA30,'17'!AA30,'18'!AA30,'19'!AA30,'20'!AA30,'21'!AA30,'22'!AA30,'23'!AA30,'24'!AA30,'25'!AA30,'26'!AA30,'27'!AA30,'28'!AA30,'29'!AA30,'30'!AA30,'31'!AA30,'32'!AA30,'33'!AA30,'34'!AA30,'35'!AA30,'36'!AA30,'37'!AA30,'38'!AA30,'39'!AA30,'40'!AA30),"")</f>
        <v/>
      </c>
    </row>
    <row r="30" spans="1:9" s="3" customFormat="1" ht="18" hidden="1">
      <c r="A30" s="2"/>
      <c r="B30" s="6"/>
      <c r="C30" s="158">
        <f>Référentiel!C24</f>
        <v>0</v>
      </c>
      <c r="D30" s="151" t="str">
        <f t="shared" si="0"/>
        <v/>
      </c>
      <c r="E30" s="151" t="str">
        <f>IFERROR(AVERAGE('1'!D31,'2'!D31,'3'!D31,'4'!D31,'5'!D31,'6'!D31,'7'!D31,'8'!D31,'9'!D31,'10'!D31,'11'!D31,'12'!D31,'13'!D31,'14'!D31,'15'!D31,'16'!D31,'17'!D31,'18'!D31,'19'!D31,'20'!D31,'21'!D31,'22'!D31,'23'!D31,'24'!D31,'25'!D31,'26'!D31,'27'!D31,'28'!D31,'29'!D31,'30'!D31,'31'!D31,'32'!D31,'33'!D31,'34'!D31,'35'!D31,'36'!D31,'37'!D31,'38'!D31,'39'!D31,'40'!D31),"")</f>
        <v/>
      </c>
      <c r="F30" s="151" t="str">
        <f>IFERROR(AVERAGE('1'!I31,'2'!I31,'3'!I31,'4'!I31,'5'!I31,'6'!I31,'7'!I31,'8'!I31,'9'!I31,'10'!I31,'11'!I31,'12'!I31,'13'!I31,'14'!I31,'15'!I31,'16'!I31,'17'!I31,'18'!I31,'19'!I31,'20'!I31,'21'!I31,'22'!I31,'23'!I31,'24'!I31,'25'!I31,'26'!I31,'27'!I31,'28'!I31,'29'!I31,'30'!I31,'31'!I31,'32'!I31,'33'!I31,'34'!I31,'35'!I31,'36'!I31,'37'!I31,'38'!I31,'39'!I31,'40'!I31),"")</f>
        <v/>
      </c>
      <c r="G30" s="151" t="str">
        <f>IFERROR(AVERAGE('1'!O31,'2'!O31,'3'!O31,'4'!O31,'5'!O31,'6'!O31,'7'!O31,'8'!O31,'9'!O31,'10'!O31,'11'!O31,'12'!O31,'13'!O31,'14'!O31,'15'!O31,'16'!O31,'17'!O31,'18'!O31,'19'!O31,'20'!O31,'21'!O31,'22'!O31,'23'!O31,'24'!O31,'25'!O31,'26'!O31,'27'!O31,'28'!O31,'29'!O31,'30'!O31,'31'!O31,'32'!O31,'33'!O31,'34'!O31,'35'!O31,'36'!O31,'37'!O31,'38'!O31,'39'!O31,'40'!O31),"")</f>
        <v/>
      </c>
      <c r="H30" s="151" t="str">
        <f>IFERROR(AVERAGE('1'!U31,'2'!U31,'3'!U31,'4'!U31,'5'!U31,'6'!U31,'7'!U31,'8'!U31,'9'!U31,'10'!U31,'11'!U31,'12'!U31,'13'!U31,'14'!U31,'15'!U31,'16'!U31,'17'!U31,'18'!U31,'19'!U31,'20'!U31,'21'!U31,'22'!U31,'23'!U31,'24'!U31,'25'!U31,'26'!U31,'27'!U31,'28'!U31,'29'!U31,'30'!U31,'31'!U31,'32'!U31,'33'!U31,'34'!U31,'35'!U31,'36'!U31,'37'!U31,'38'!U31,'39'!U31,'40'!U31),"")</f>
        <v/>
      </c>
      <c r="I30" s="151" t="str">
        <f>IFERROR(AVERAGE('1'!AA31,'2'!AA31,'3'!AA31,'4'!AA31,'5'!AA31,'6'!AA31,'7'!AA31,'8'!AA31,'9'!AA31,'10'!AA31,'11'!AA31,'12'!AA31,'13'!AA31,'14'!AA31,'15'!AA31,'16'!AA31,'17'!AA31,'18'!AA31,'19'!AA31,'20'!AA31,'21'!AA31,'22'!AA31,'23'!AA31,'24'!AA31,'25'!AA31,'26'!AA31,'27'!AA31,'28'!AA31,'29'!AA31,'30'!AA31,'31'!AA31,'32'!AA31,'33'!AA31,'34'!AA31,'35'!AA31,'36'!AA31,'37'!AA31,'38'!AA31,'39'!AA31,'40'!AA31),"")</f>
        <v/>
      </c>
    </row>
    <row r="31" spans="1:9" s="3" customFormat="1" ht="18" hidden="1">
      <c r="A31" s="2"/>
      <c r="B31" s="6"/>
      <c r="C31" s="158">
        <f>Référentiel!C25</f>
        <v>0</v>
      </c>
      <c r="D31" s="151" t="str">
        <f t="shared" si="0"/>
        <v/>
      </c>
      <c r="E31" s="151" t="str">
        <f>IFERROR(AVERAGE('1'!D32,'2'!D32,'3'!D32,'4'!D32,'5'!D32,'6'!D32,'7'!D32,'8'!D32,'9'!D32,'10'!D32,'11'!D32,'12'!D32,'13'!D32,'14'!D32,'15'!D32,'16'!D32,'17'!D32,'18'!D32,'19'!D32,'20'!D32,'21'!D32,'22'!D32,'23'!D32,'24'!D32,'25'!D32,'26'!D32,'27'!D32,'28'!D32,'29'!D32,'30'!D32,'31'!D32,'32'!D32,'33'!D32,'34'!D32,'35'!D32,'36'!D32,'37'!D32,'38'!D32,'39'!D32,'40'!D32),"")</f>
        <v/>
      </c>
      <c r="F31" s="151" t="str">
        <f>IFERROR(AVERAGE('1'!I32,'2'!I32,'3'!I32,'4'!I32,'5'!I32,'6'!I32,'7'!I32,'8'!I32,'9'!I32,'10'!I32,'11'!I32,'12'!I32,'13'!I32,'14'!I32,'15'!I32,'16'!I32,'17'!I32,'18'!I32,'19'!I32,'20'!I32,'21'!I32,'22'!I32,'23'!I32,'24'!I32,'25'!I32,'26'!I32,'27'!I32,'28'!I32,'29'!I32,'30'!I32,'31'!I32,'32'!I32,'33'!I32,'34'!I32,'35'!I32,'36'!I32,'37'!I32,'38'!I32,'39'!I32,'40'!I32),"")</f>
        <v/>
      </c>
      <c r="G31" s="151" t="str">
        <f>IFERROR(AVERAGE('1'!O32,'2'!O32,'3'!O32,'4'!O32,'5'!O32,'6'!O32,'7'!O32,'8'!O32,'9'!O32,'10'!O32,'11'!O32,'12'!O32,'13'!O32,'14'!O32,'15'!O32,'16'!O32,'17'!O32,'18'!O32,'19'!O32,'20'!O32,'21'!O32,'22'!O32,'23'!O32,'24'!O32,'25'!O32,'26'!O32,'27'!O32,'28'!O32,'29'!O32,'30'!O32,'31'!O32,'32'!O32,'33'!O32,'34'!O32,'35'!O32,'36'!O32,'37'!O32,'38'!O32,'39'!O32,'40'!O32),"")</f>
        <v/>
      </c>
      <c r="H31" s="151" t="str">
        <f>IFERROR(AVERAGE('1'!U32,'2'!U32,'3'!U32,'4'!U32,'5'!U32,'6'!U32,'7'!U32,'8'!U32,'9'!U32,'10'!U32,'11'!U32,'12'!U32,'13'!U32,'14'!U32,'15'!U32,'16'!U32,'17'!U32,'18'!U32,'19'!U32,'20'!U32,'21'!U32,'22'!U32,'23'!U32,'24'!U32,'25'!U32,'26'!U32,'27'!U32,'28'!U32,'29'!U32,'30'!U32,'31'!U32,'32'!U32,'33'!U32,'34'!U32,'35'!U32,'36'!U32,'37'!U32,'38'!U32,'39'!U32,'40'!U32),"")</f>
        <v/>
      </c>
      <c r="I31" s="151" t="str">
        <f>IFERROR(AVERAGE('1'!AA32,'2'!AA32,'3'!AA32,'4'!AA32,'5'!AA32,'6'!AA32,'7'!AA32,'8'!AA32,'9'!AA32,'10'!AA32,'11'!AA32,'12'!AA32,'13'!AA32,'14'!AA32,'15'!AA32,'16'!AA32,'17'!AA32,'18'!AA32,'19'!AA32,'20'!AA32,'21'!AA32,'22'!AA32,'23'!AA32,'24'!AA32,'25'!AA32,'26'!AA32,'27'!AA32,'28'!AA32,'29'!AA32,'30'!AA32,'31'!AA32,'32'!AA32,'33'!AA32,'34'!AA32,'35'!AA32,'36'!AA32,'37'!AA32,'38'!AA32,'39'!AA32,'40'!AA32),"")</f>
        <v/>
      </c>
    </row>
    <row r="32" spans="1:9" s="3" customFormat="1" ht="18" hidden="1">
      <c r="A32" s="2"/>
      <c r="B32" s="6"/>
      <c r="C32" s="158">
        <f>Référentiel!C26</f>
        <v>0</v>
      </c>
      <c r="D32" s="151" t="str">
        <f t="shared" si="0"/>
        <v/>
      </c>
      <c r="E32" s="151" t="str">
        <f>IFERROR(AVERAGE('1'!D33,'2'!D33,'3'!D33,'4'!D33,'5'!D33,'6'!D33,'7'!D33,'8'!D33,'9'!D33,'10'!D33,'11'!D33,'12'!D33,'13'!D33,'14'!D33,'15'!D33,'16'!D33,'17'!D33,'18'!D33,'19'!D33,'20'!D33,'21'!D33,'22'!D33,'23'!D33,'24'!D33,'25'!D33,'26'!D33,'27'!D33,'28'!D33,'29'!D33,'30'!D33,'31'!D33,'32'!D33,'33'!D33,'34'!D33,'35'!D33,'36'!D33,'37'!D33,'38'!D33,'39'!D33,'40'!D33),"")</f>
        <v/>
      </c>
      <c r="F32" s="151" t="str">
        <f>IFERROR(AVERAGE('1'!I33,'2'!I33,'3'!I33,'4'!I33,'5'!I33,'6'!I33,'7'!I33,'8'!I33,'9'!I33,'10'!I33,'11'!I33,'12'!I33,'13'!I33,'14'!I33,'15'!I33,'16'!I33,'17'!I33,'18'!I33,'19'!I33,'20'!I33,'21'!I33,'22'!I33,'23'!I33,'24'!I33,'25'!I33,'26'!I33,'27'!I33,'28'!I33,'29'!I33,'30'!I33,'31'!I33,'32'!I33,'33'!I33,'34'!I33,'35'!I33,'36'!I33,'37'!I33,'38'!I33,'39'!I33,'40'!I33),"")</f>
        <v/>
      </c>
      <c r="G32" s="151" t="str">
        <f>IFERROR(AVERAGE('1'!O33,'2'!O33,'3'!O33,'4'!O33,'5'!O33,'6'!O33,'7'!O33,'8'!O33,'9'!O33,'10'!O33,'11'!O33,'12'!O33,'13'!O33,'14'!O33,'15'!O33,'16'!O33,'17'!O33,'18'!O33,'19'!O33,'20'!O33,'21'!O33,'22'!O33,'23'!O33,'24'!O33,'25'!O33,'26'!O33,'27'!O33,'28'!O33,'29'!O33,'30'!O33,'31'!O33,'32'!O33,'33'!O33,'34'!O33,'35'!O33,'36'!O33,'37'!O33,'38'!O33,'39'!O33,'40'!O33),"")</f>
        <v/>
      </c>
      <c r="H32" s="151" t="str">
        <f>IFERROR(AVERAGE('1'!U33,'2'!U33,'3'!U33,'4'!U33,'5'!U33,'6'!U33,'7'!U33,'8'!U33,'9'!U33,'10'!U33,'11'!U33,'12'!U33,'13'!U33,'14'!U33,'15'!U33,'16'!U33,'17'!U33,'18'!U33,'19'!U33,'20'!U33,'21'!U33,'22'!U33,'23'!U33,'24'!U33,'25'!U33,'26'!U33,'27'!U33,'28'!U33,'29'!U33,'30'!U33,'31'!U33,'32'!U33,'33'!U33,'34'!U33,'35'!U33,'36'!U33,'37'!U33,'38'!U33,'39'!U33,'40'!U33),"")</f>
        <v/>
      </c>
      <c r="I32" s="151" t="str">
        <f>IFERROR(AVERAGE('1'!AA33,'2'!AA33,'3'!AA33,'4'!AA33,'5'!AA33,'6'!AA33,'7'!AA33,'8'!AA33,'9'!AA33,'10'!AA33,'11'!AA33,'12'!AA33,'13'!AA33,'14'!AA33,'15'!AA33,'16'!AA33,'17'!AA33,'18'!AA33,'19'!AA33,'20'!AA33,'21'!AA33,'22'!AA33,'23'!AA33,'24'!AA33,'25'!AA33,'26'!AA33,'27'!AA33,'28'!AA33,'29'!AA33,'30'!AA33,'31'!AA33,'32'!AA33,'33'!AA33,'34'!AA33,'35'!AA33,'36'!AA33,'37'!AA33,'38'!AA33,'39'!AA33,'40'!AA33),"")</f>
        <v/>
      </c>
    </row>
    <row r="33" spans="1:9" s="3" customFormat="1" ht="18" hidden="1">
      <c r="A33" s="2"/>
      <c r="B33" s="6"/>
      <c r="C33" s="158">
        <f>Référentiel!C27</f>
        <v>0</v>
      </c>
      <c r="D33" s="151" t="str">
        <f t="shared" si="0"/>
        <v/>
      </c>
      <c r="E33" s="151" t="str">
        <f>IFERROR(AVERAGE('1'!D34,'2'!D34,'3'!D34,'4'!D34,'5'!D34,'6'!D34,'7'!D34,'8'!D34,'9'!D34,'10'!D34,'11'!D34,'12'!D34,'13'!D34,'14'!D34,'15'!D34,'16'!D34,'17'!D34,'18'!D34,'19'!D34,'20'!D34,'21'!D34,'22'!D34,'23'!D34,'24'!D34,'25'!D34,'26'!D34,'27'!D34,'28'!D34,'29'!D34,'30'!D34,'31'!D34,'32'!D34,'33'!D34,'34'!D34,'35'!D34,'36'!D34,'37'!D34,'38'!D34,'39'!D34,'40'!D34),"")</f>
        <v/>
      </c>
      <c r="F33" s="151" t="str">
        <f>IFERROR(AVERAGE('1'!I34,'2'!I34,'3'!I34,'4'!I34,'5'!I34,'6'!I34,'7'!I34,'8'!I34,'9'!I34,'10'!I34,'11'!I34,'12'!I34,'13'!I34,'14'!I34,'15'!I34,'16'!I34,'17'!I34,'18'!I34,'19'!I34,'20'!I34,'21'!I34,'22'!I34,'23'!I34,'24'!I34,'25'!I34,'26'!I34,'27'!I34,'28'!I34,'29'!I34,'30'!I34,'31'!I34,'32'!I34,'33'!I34,'34'!I34,'35'!I34,'36'!I34,'37'!I34,'38'!I34,'39'!I34,'40'!I34),"")</f>
        <v/>
      </c>
      <c r="G33" s="151" t="str">
        <f>IFERROR(AVERAGE('1'!O34,'2'!O34,'3'!O34,'4'!O34,'5'!O34,'6'!O34,'7'!O34,'8'!O34,'9'!O34,'10'!O34,'11'!O34,'12'!O34,'13'!O34,'14'!O34,'15'!O34,'16'!O34,'17'!O34,'18'!O34,'19'!O34,'20'!O34,'21'!O34,'22'!O34,'23'!O34,'24'!O34,'25'!O34,'26'!O34,'27'!O34,'28'!O34,'29'!O34,'30'!O34,'31'!O34,'32'!O34,'33'!O34,'34'!O34,'35'!O34,'36'!O34,'37'!O34,'38'!O34,'39'!O34,'40'!O34),"")</f>
        <v/>
      </c>
      <c r="H33" s="151" t="str">
        <f>IFERROR(AVERAGE('1'!U34,'2'!U34,'3'!U34,'4'!U34,'5'!U34,'6'!U34,'7'!U34,'8'!U34,'9'!U34,'10'!U34,'11'!U34,'12'!U34,'13'!U34,'14'!U34,'15'!U34,'16'!U34,'17'!U34,'18'!U34,'19'!U34,'20'!U34,'21'!U34,'22'!U34,'23'!U34,'24'!U34,'25'!U34,'26'!U34,'27'!U34,'28'!U34,'29'!U34,'30'!U34,'31'!U34,'32'!U34,'33'!U34,'34'!U34,'35'!U34,'36'!U34,'37'!U34,'38'!U34,'39'!U34,'40'!U34),"")</f>
        <v/>
      </c>
      <c r="I33" s="151" t="str">
        <f>IFERROR(AVERAGE('1'!AA34,'2'!AA34,'3'!AA34,'4'!AA34,'5'!AA34,'6'!AA34,'7'!AA34,'8'!AA34,'9'!AA34,'10'!AA34,'11'!AA34,'12'!AA34,'13'!AA34,'14'!AA34,'15'!AA34,'16'!AA34,'17'!AA34,'18'!AA34,'19'!AA34,'20'!AA34,'21'!AA34,'22'!AA34,'23'!AA34,'24'!AA34,'25'!AA34,'26'!AA34,'27'!AA34,'28'!AA34,'29'!AA34,'30'!AA34,'31'!AA34,'32'!AA34,'33'!AA34,'34'!AA34,'35'!AA34,'36'!AA34,'37'!AA34,'38'!AA34,'39'!AA34,'40'!AA34),"")</f>
        <v/>
      </c>
    </row>
    <row r="34" spans="1:9" s="3" customFormat="1" ht="18" hidden="1">
      <c r="A34" s="2"/>
      <c r="B34" s="6"/>
      <c r="C34" s="158">
        <f>Référentiel!C28</f>
        <v>0</v>
      </c>
      <c r="D34" s="151" t="str">
        <f t="shared" si="0"/>
        <v/>
      </c>
      <c r="E34" s="151" t="str">
        <f>IFERROR(AVERAGE('1'!D35,'2'!D35,'3'!D35,'4'!D35,'5'!D35,'6'!D35,'7'!D35,'8'!D35,'9'!D35,'10'!D35,'11'!D35,'12'!D35,'13'!D35,'14'!D35,'15'!D35,'16'!D35,'17'!D35,'18'!D35,'19'!D35,'20'!D35,'21'!D35,'22'!D35,'23'!D35,'24'!D35,'25'!D35,'26'!D35,'27'!D35,'28'!D35,'29'!D35,'30'!D35,'31'!D35,'32'!D35,'33'!D35,'34'!D35,'35'!D35,'36'!D35,'37'!D35,'38'!D35,'39'!D35,'40'!D35),"")</f>
        <v/>
      </c>
      <c r="F34" s="151" t="str">
        <f>IFERROR(AVERAGE('1'!I35,'2'!I35,'3'!I35,'4'!I35,'5'!I35,'6'!I35,'7'!I35,'8'!I35,'9'!I35,'10'!I35,'11'!I35,'12'!I35,'13'!I35,'14'!I35,'15'!I35,'16'!I35,'17'!I35,'18'!I35,'19'!I35,'20'!I35,'21'!I35,'22'!I35,'23'!I35,'24'!I35,'25'!I35,'26'!I35,'27'!I35,'28'!I35,'29'!I35,'30'!I35,'31'!I35,'32'!I35,'33'!I35,'34'!I35,'35'!I35,'36'!I35,'37'!I35,'38'!I35,'39'!I35,'40'!I35),"")</f>
        <v/>
      </c>
      <c r="G34" s="151" t="str">
        <f>IFERROR(AVERAGE('1'!O35,'2'!O35,'3'!O35,'4'!O35,'5'!O35,'6'!O35,'7'!O35,'8'!O35,'9'!O35,'10'!O35,'11'!O35,'12'!O35,'13'!O35,'14'!O35,'15'!O35,'16'!O35,'17'!O35,'18'!O35,'19'!O35,'20'!O35,'21'!O35,'22'!O35,'23'!O35,'24'!O35,'25'!O35,'26'!O35,'27'!O35,'28'!O35,'29'!O35,'30'!O35,'31'!O35,'32'!O35,'33'!O35,'34'!O35,'35'!O35,'36'!O35,'37'!O35,'38'!O35,'39'!O35,'40'!O35),"")</f>
        <v/>
      </c>
      <c r="H34" s="151" t="str">
        <f>IFERROR(AVERAGE('1'!U35,'2'!U35,'3'!U35,'4'!U35,'5'!U35,'6'!U35,'7'!U35,'8'!U35,'9'!U35,'10'!U35,'11'!U35,'12'!U35,'13'!U35,'14'!U35,'15'!U35,'16'!U35,'17'!U35,'18'!U35,'19'!U35,'20'!U35,'21'!U35,'22'!U35,'23'!U35,'24'!U35,'25'!U35,'26'!U35,'27'!U35,'28'!U35,'29'!U35,'30'!U35,'31'!U35,'32'!U35,'33'!U35,'34'!U35,'35'!U35,'36'!U35,'37'!U35,'38'!U35,'39'!U35,'40'!U35),"")</f>
        <v/>
      </c>
      <c r="I34" s="151" t="str">
        <f>IFERROR(AVERAGE('1'!AA35,'2'!AA35,'3'!AA35,'4'!AA35,'5'!AA35,'6'!AA35,'7'!AA35,'8'!AA35,'9'!AA35,'10'!AA35,'11'!AA35,'12'!AA35,'13'!AA35,'14'!AA35,'15'!AA35,'16'!AA35,'17'!AA35,'18'!AA35,'19'!AA35,'20'!AA35,'21'!AA35,'22'!AA35,'23'!AA35,'24'!AA35,'25'!AA35,'26'!AA35,'27'!AA35,'28'!AA35,'29'!AA35,'30'!AA35,'31'!AA35,'32'!AA35,'33'!AA35,'34'!AA35,'35'!AA35,'36'!AA35,'37'!AA35,'38'!AA35,'39'!AA35,'40'!AA35),"")</f>
        <v/>
      </c>
    </row>
    <row r="35" spans="1:9" s="3" customFormat="1" ht="18" hidden="1">
      <c r="A35" s="2"/>
      <c r="B35" s="6"/>
      <c r="C35" s="158">
        <f>Référentiel!C29</f>
        <v>0</v>
      </c>
      <c r="D35" s="151" t="str">
        <f t="shared" si="0"/>
        <v/>
      </c>
      <c r="E35" s="151" t="str">
        <f>IFERROR(AVERAGE('1'!D36,'2'!D36,'3'!D36,'4'!D36,'5'!D36,'6'!D36,'7'!D36,'8'!D36,'9'!D36,'10'!D36,'11'!D36,'12'!D36,'13'!D36,'14'!D36,'15'!D36,'16'!D36,'17'!D36,'18'!D36,'19'!D36,'20'!D36,'21'!D36,'22'!D36,'23'!D36,'24'!D36,'25'!D36,'26'!D36,'27'!D36,'28'!D36,'29'!D36,'30'!D36,'31'!D36,'32'!D36,'33'!D36,'34'!D36,'35'!D36,'36'!D36,'37'!D36,'38'!D36,'39'!D36,'40'!D36),"")</f>
        <v/>
      </c>
      <c r="F35" s="151" t="str">
        <f>IFERROR(AVERAGE('1'!I36,'2'!I36,'3'!I36,'4'!I36,'5'!I36,'6'!I36,'7'!I36,'8'!I36,'9'!I36,'10'!I36,'11'!I36,'12'!I36,'13'!I36,'14'!I36,'15'!I36,'16'!I36,'17'!I36,'18'!I36,'19'!I36,'20'!I36,'21'!I36,'22'!I36,'23'!I36,'24'!I36,'25'!I36,'26'!I36,'27'!I36,'28'!I36,'29'!I36,'30'!I36,'31'!I36,'32'!I36,'33'!I36,'34'!I36,'35'!I36,'36'!I36,'37'!I36,'38'!I36,'39'!I36,'40'!I36),"")</f>
        <v/>
      </c>
      <c r="G35" s="151" t="str">
        <f>IFERROR(AVERAGE('1'!O36,'2'!O36,'3'!O36,'4'!O36,'5'!O36,'6'!O36,'7'!O36,'8'!O36,'9'!O36,'10'!O36,'11'!O36,'12'!O36,'13'!O36,'14'!O36,'15'!O36,'16'!O36,'17'!O36,'18'!O36,'19'!O36,'20'!O36,'21'!O36,'22'!O36,'23'!O36,'24'!O36,'25'!O36,'26'!O36,'27'!O36,'28'!O36,'29'!O36,'30'!O36,'31'!O36,'32'!O36,'33'!O36,'34'!O36,'35'!O36,'36'!O36,'37'!O36,'38'!O36,'39'!O36,'40'!O36),"")</f>
        <v/>
      </c>
      <c r="H35" s="151" t="str">
        <f>IFERROR(AVERAGE('1'!U36,'2'!U36,'3'!U36,'4'!U36,'5'!U36,'6'!U36,'7'!U36,'8'!U36,'9'!U36,'10'!U36,'11'!U36,'12'!U36,'13'!U36,'14'!U36,'15'!U36,'16'!U36,'17'!U36,'18'!U36,'19'!U36,'20'!U36,'21'!U36,'22'!U36,'23'!U36,'24'!U36,'25'!U36,'26'!U36,'27'!U36,'28'!U36,'29'!U36,'30'!U36,'31'!U36,'32'!U36,'33'!U36,'34'!U36,'35'!U36,'36'!U36,'37'!U36,'38'!U36,'39'!U36,'40'!U36),"")</f>
        <v/>
      </c>
      <c r="I35" s="151" t="str">
        <f>IFERROR(AVERAGE('1'!AA36,'2'!AA36,'3'!AA36,'4'!AA36,'5'!AA36,'6'!AA36,'7'!AA36,'8'!AA36,'9'!AA36,'10'!AA36,'11'!AA36,'12'!AA36,'13'!AA36,'14'!AA36,'15'!AA36,'16'!AA36,'17'!AA36,'18'!AA36,'19'!AA36,'20'!AA36,'21'!AA36,'22'!AA36,'23'!AA36,'24'!AA36,'25'!AA36,'26'!AA36,'27'!AA36,'28'!AA36,'29'!AA36,'30'!AA36,'31'!AA36,'32'!AA36,'33'!AA36,'34'!AA36,'35'!AA36,'36'!AA36,'37'!AA36,'38'!AA36,'39'!AA36,'40'!AA36),"")</f>
        <v/>
      </c>
    </row>
    <row r="36" spans="1:9" s="3" customFormat="1" ht="13.5" customHeight="1">
      <c r="A36" s="5"/>
      <c r="B36" s="7"/>
      <c r="C36" s="165"/>
      <c r="D36" s="152"/>
      <c r="E36" s="152" t="str">
        <f>IFERROR(AVERAGE('1'!D37,'2'!D37,'3'!D37,'4'!D37,'5'!D37,'6'!D37,'7'!D37,'8'!D37,'9'!D37,'10'!D37,'11'!D37,'12'!D37,'13'!D37,'14'!D37,'15'!D37,'16'!D37,'17'!D37,'18'!D37,'19'!D37,'20'!D37,'21'!D37,'22'!D37,'23'!D37,'24'!D37,'25'!D37,'26'!D37,'27'!D37,'28'!D37,'29'!D37,'30'!D37,'31'!D37,'32'!D37,'33'!D37,'34'!D37,'35'!D37,'36'!D37,'37'!D37,'38'!D37,'39'!D37,'40'!D37),"")</f>
        <v/>
      </c>
      <c r="F36" s="152" t="str">
        <f>IFERROR(AVERAGE('1'!I37,'2'!I37,'3'!I37,'4'!I37,'5'!I37,'6'!I37,'7'!I37,'8'!I37,'9'!I37,'10'!I37,'11'!I37,'12'!I37,'13'!I37,'14'!I37,'15'!I37,'16'!I37,'17'!I37,'18'!I37,'19'!I37,'20'!I37,'21'!I37,'22'!I37,'23'!I37,'24'!I37,'25'!I37,'26'!I37,'27'!I37,'28'!I37,'29'!I37,'30'!I37,'31'!I37,'32'!I37,'33'!I37,'34'!I37,'35'!I37,'36'!I37,'37'!I37,'38'!I37,'39'!I37,'40'!I37),"")</f>
        <v/>
      </c>
      <c r="G36" s="152" t="str">
        <f>IFERROR(AVERAGE('1'!O37,'2'!O37,'3'!O37,'4'!O37,'5'!O37,'6'!O37,'7'!O37,'8'!O37,'9'!O37,'10'!O37,'11'!O37,'12'!O37,'13'!O37,'14'!O37,'15'!O37,'16'!O37,'17'!O37,'18'!O37,'19'!O37,'20'!O37,'21'!O37,'22'!O37,'23'!O37,'24'!O37,'25'!O37,'26'!O37,'27'!O37,'28'!O37,'29'!O37,'30'!O37,'31'!O37,'32'!O37,'33'!O37,'34'!O37,'35'!O37,'36'!O37,'37'!O37,'38'!O37,'39'!O37,'40'!O37),"")</f>
        <v/>
      </c>
      <c r="H36" s="152" t="str">
        <f>IFERROR(AVERAGE('1'!U37,'2'!U37,'3'!U37,'4'!U37,'5'!U37,'6'!U37,'7'!U37,'8'!U37,'9'!U37,'10'!U37,'11'!U37,'12'!U37,'13'!U37,'14'!U37,'15'!U37,'16'!U37,'17'!U37,'18'!U37,'19'!U37,'20'!U37,'21'!U37,'22'!U37,'23'!U37,'24'!U37,'25'!U37,'26'!U37,'27'!U37,'28'!U37,'29'!U37,'30'!U37,'31'!U37,'32'!U37,'33'!U37,'34'!U37,'35'!U37,'36'!U37,'37'!U37,'38'!U37,'39'!U37,'40'!U37),"")</f>
        <v/>
      </c>
      <c r="I36" s="152" t="str">
        <f>IFERROR(AVERAGE('1'!AA37,'2'!AA37,'3'!AA37,'4'!AA37,'5'!AA37,'6'!AA37,'7'!AA37,'8'!AA37,'9'!AA37,'10'!AA37,'11'!AA37,'12'!AA37,'13'!AA37,'14'!AA37,'15'!AA37,'16'!AA37,'17'!AA37,'18'!AA37,'19'!AA37,'20'!AA37,'21'!AA37,'22'!AA37,'23'!AA37,'24'!AA37,'25'!AA37,'26'!AA37,'27'!AA37,'28'!AA37,'29'!AA37,'30'!AA37,'31'!AA37,'32'!AA37,'33'!AA37,'34'!AA37,'35'!AA37,'36'!AA37,'37'!AA37,'38'!AA37,'39'!AA37,'40'!AA37),"")</f>
        <v/>
      </c>
    </row>
    <row r="37" spans="1:9" s="133" customFormat="1" ht="18.75" customHeight="1">
      <c r="A37" s="134"/>
      <c r="B37" s="132"/>
      <c r="C37" s="178" t="str">
        <f>Référentiel!C31</f>
        <v>Prise en charge et traitement de la demande</v>
      </c>
      <c r="D37" s="143">
        <f t="shared" ref="D37:D52" si="1">IFERROR(AVERAGE(E37:H37),"")</f>
        <v>1</v>
      </c>
      <c r="E37" s="143">
        <f>IFERROR(AVERAGE('1'!D38,'2'!D38,'3'!D38,'4'!D38,'5'!D38,'6'!D38,'7'!D38,'8'!D38,'9'!D38,'10'!D38,'11'!D38,'12'!D38,'13'!D38,'14'!D38,'15'!D38,'16'!D38,'17'!D38,'18'!D38,'19'!D38,'20'!D38,'21'!D38,'22'!D38,'23'!D38,'24'!D38,'25'!D38,'26'!D38,'27'!D38,'28'!D38,'29'!D38,'30'!D38,'31'!D38,'32'!D38,'33'!D38,'34'!D38,'35'!D38,'36'!D38,'37'!D38,'38'!D38,'39'!D38,'40'!D38),"")</f>
        <v>1</v>
      </c>
      <c r="F37" s="143" t="str">
        <f>IFERROR(AVERAGE('1'!I38,'2'!I38,'3'!I38,'4'!I38,'5'!I38,'6'!I38,'7'!I38,'8'!I38,'9'!I38,'10'!I38,'11'!I38,'12'!I38,'13'!I38,'14'!I38,'15'!I38,'16'!I38,'17'!I38,'18'!I38,'19'!I38,'20'!I38,'21'!I38,'22'!I38,'23'!I38,'24'!I38,'25'!I38,'26'!I38,'27'!I38,'28'!I38,'29'!I38,'30'!I38,'31'!I38,'32'!I38,'33'!I38,'34'!I38,'35'!I38,'36'!I38,'37'!I38,'38'!I38,'39'!I38,'40'!I38),"")</f>
        <v/>
      </c>
      <c r="G37" s="143" t="str">
        <f>IFERROR(AVERAGE('1'!O38,'2'!O38,'3'!O38,'4'!O38,'5'!O38,'6'!O38,'7'!O38,'8'!O38,'9'!O38,'10'!O38,'11'!O38,'12'!O38,'13'!O38,'14'!O38,'15'!O38,'16'!O38,'17'!O38,'18'!O38,'19'!O38,'20'!O38,'21'!O38,'22'!O38,'23'!O38,'24'!O38,'25'!O38,'26'!O38,'27'!O38,'28'!O38,'29'!O38,'30'!O38,'31'!O38,'32'!O38,'33'!O38,'34'!O38,'35'!O38,'36'!O38,'37'!O38,'38'!O38,'39'!O38,'40'!O38),"")</f>
        <v/>
      </c>
      <c r="H37" s="143" t="str">
        <f>IFERROR(AVERAGE('1'!U38,'2'!U38,'3'!U38,'4'!U38,'5'!U38,'6'!U38,'7'!U38,'8'!U38,'9'!U38,'10'!U38,'11'!U38,'12'!U38,'13'!U38,'14'!U38,'15'!U38,'16'!U38,'17'!U38,'18'!U38,'19'!U38,'20'!U38,'21'!U38,'22'!U38,'23'!U38,'24'!U38,'25'!U38,'26'!U38,'27'!U38,'28'!U38,'29'!U38,'30'!U38,'31'!U38,'32'!U38,'33'!U38,'34'!U38,'35'!U38,'36'!U38,'37'!U38,'38'!U38,'39'!U38,'40'!U38),"")</f>
        <v/>
      </c>
      <c r="I37" s="143" t="str">
        <f>IFERROR(AVERAGE('1'!AA38,'2'!AA38,'3'!AA38,'4'!AA38,'5'!AA38,'6'!AA38,'7'!AA38,'8'!AA38,'9'!AA38,'10'!AA38,'11'!AA38,'12'!AA38,'13'!AA38,'14'!AA38,'15'!AA38,'16'!AA38,'17'!AA38,'18'!AA38,'19'!AA38,'20'!AA38,'21'!AA38,'22'!AA38,'23'!AA38,'24'!AA38,'25'!AA38,'26'!AA38,'27'!AA38,'28'!AA38,'29'!AA38,'30'!AA38,'31'!AA38,'32'!AA38,'33'!AA38,'34'!AA38,'35'!AA38,'36'!AA38,'37'!AA38,'38'!AA38,'39'!AA38,'40'!AA38),"")</f>
        <v/>
      </c>
    </row>
    <row r="38" spans="1:9" s="3" customFormat="1" ht="36">
      <c r="A38" s="2"/>
      <c r="B38" s="1"/>
      <c r="C38" s="158" t="str">
        <f>Référentiel!C37</f>
        <v>Aide à la formulation et identification de la demande</v>
      </c>
      <c r="D38" s="151">
        <f t="shared" si="1"/>
        <v>1</v>
      </c>
      <c r="E38" s="151">
        <f>IFERROR(AVERAGE('1'!D39,'2'!D39,'3'!D39,'4'!D39,'5'!D39,'6'!D39,'7'!D39,'8'!D39,'9'!D39,'10'!D39,'11'!D39,'12'!D39,'13'!D39,'14'!D39,'15'!D39,'16'!D39,'17'!D39,'18'!D39,'19'!D39,'20'!D39,'21'!D39,'22'!D39,'23'!D39,'24'!D39,'25'!D39,'26'!D39,'27'!D39,'28'!D39,'29'!D39,'30'!D39,'31'!D39,'32'!D39,'33'!D39,'34'!D39,'35'!D39,'36'!D39,'37'!D39,'38'!D39,'39'!D39,'40'!D39),"")</f>
        <v>1</v>
      </c>
      <c r="F38" s="151" t="str">
        <f>IFERROR(AVERAGE('1'!I39,'2'!I39,'3'!I39,'4'!I39,'5'!I39,'6'!I39,'7'!I39,'8'!I39,'9'!I39,'10'!I39,'11'!I39,'12'!I39,'13'!I39,'14'!I39,'15'!I39,'16'!I39,'17'!I39,'18'!I39,'19'!I39,'20'!I39,'21'!I39,'22'!I39,'23'!I39,'24'!I39,'25'!I39,'26'!I39,'27'!I39,'28'!I39,'29'!I39,'30'!I39,'31'!I39,'32'!I39,'33'!I39,'34'!I39,'35'!I39,'36'!I39,'37'!I39,'38'!I39,'39'!I39,'40'!I39),"")</f>
        <v/>
      </c>
      <c r="G38" s="151" t="str">
        <f>IFERROR(AVERAGE('1'!O39,'2'!O39,'3'!O39,'4'!O39,'5'!O39,'6'!O39,'7'!O39,'8'!O39,'9'!O39,'10'!O39,'11'!O39,'12'!O39,'13'!O39,'14'!O39,'15'!O39,'16'!O39,'17'!O39,'18'!O39,'19'!O39,'20'!O39,'21'!O39,'22'!O39,'23'!O39,'24'!O39,'25'!O39,'26'!O39,'27'!O39,'28'!O39,'29'!O39,'30'!O39,'31'!O39,'32'!O39,'33'!O39,'34'!O39,'35'!O39,'36'!O39,'37'!O39,'38'!O39,'39'!O39,'40'!O39),"")</f>
        <v/>
      </c>
      <c r="H38" s="151" t="str">
        <f>IFERROR(AVERAGE('1'!U39,'2'!U39,'3'!U39,'4'!U39,'5'!U39,'6'!U39,'7'!U39,'8'!U39,'9'!U39,'10'!U39,'11'!U39,'12'!U39,'13'!U39,'14'!U39,'15'!U39,'16'!U39,'17'!U39,'18'!U39,'19'!U39,'20'!U39,'21'!U39,'22'!U39,'23'!U39,'24'!U39,'25'!U39,'26'!U39,'27'!U39,'28'!U39,'29'!U39,'30'!U39,'31'!U39,'32'!U39,'33'!U39,'34'!U39,'35'!U39,'36'!U39,'37'!U39,'38'!U39,'39'!U39,'40'!U39),"")</f>
        <v/>
      </c>
      <c r="I38" s="151" t="str">
        <f>IFERROR(AVERAGE('1'!AA39,'2'!AA39,'3'!AA39,'4'!AA39,'5'!AA39,'6'!AA39,'7'!AA39,'8'!AA39,'9'!AA39,'10'!AA39,'11'!AA39,'12'!AA39,'13'!AA39,'14'!AA39,'15'!AA39,'16'!AA39,'17'!AA39,'18'!AA39,'19'!AA39,'20'!AA39,'21'!AA39,'22'!AA39,'23'!AA39,'24'!AA39,'25'!AA39,'26'!AA39,'27'!AA39,'28'!AA39,'29'!AA39,'30'!AA39,'31'!AA39,'32'!AA39,'33'!AA39,'34'!AA39,'35'!AA39,'36'!AA39,'37'!AA39,'38'!AA39,'39'!AA39,'40'!AA39),"")</f>
        <v/>
      </c>
    </row>
    <row r="39" spans="1:9" s="3" customFormat="1" ht="18">
      <c r="A39" s="2"/>
      <c r="B39" s="1"/>
      <c r="C39" s="158" t="str">
        <f>Référentiel!C38</f>
        <v>Analyse claire et concise du dossier</v>
      </c>
      <c r="D39" s="151">
        <f t="shared" si="1"/>
        <v>1</v>
      </c>
      <c r="E39" s="151">
        <f>IFERROR(AVERAGE('1'!D40,'2'!D40,'3'!D40,'4'!D40,'5'!D40,'6'!D40,'7'!D40,'8'!D40,'9'!D40,'10'!D40,'11'!D40,'12'!D40,'13'!D40,'14'!D40,'15'!D40,'16'!D40,'17'!D40,'18'!D40,'19'!D40,'20'!D40,'21'!D40,'22'!D40,'23'!D40,'24'!D40,'25'!D40,'26'!D40,'27'!D40,'28'!D40,'29'!D40,'30'!D40,'31'!D40,'32'!D40,'33'!D40,'34'!D40,'35'!D40,'36'!D40,'37'!D40,'38'!D40,'39'!D40,'40'!D40),"")</f>
        <v>1</v>
      </c>
      <c r="F39" s="151" t="str">
        <f>IFERROR(AVERAGE('1'!I40,'2'!I40,'3'!I40,'4'!I40,'5'!I40,'6'!I40,'7'!I40,'8'!I40,'9'!I40,'10'!I40,'11'!I40,'12'!I40,'13'!I40,'14'!I40,'15'!I40,'16'!I40,'17'!I40,'18'!I40,'19'!I40,'20'!I40,'21'!I40,'22'!I40,'23'!I40,'24'!I40,'25'!I40,'26'!I40,'27'!I40,'28'!I40,'29'!I40,'30'!I40,'31'!I40,'32'!I40,'33'!I40,'34'!I40,'35'!I40,'36'!I40,'37'!I40,'38'!I40,'39'!I40,'40'!I40),"")</f>
        <v/>
      </c>
      <c r="G39" s="151" t="str">
        <f>IFERROR(AVERAGE('1'!O40,'2'!O40,'3'!O40,'4'!O40,'5'!O40,'6'!O40,'7'!O40,'8'!O40,'9'!O40,'10'!O40,'11'!O40,'12'!O40,'13'!O40,'14'!O40,'15'!O40,'16'!O40,'17'!O40,'18'!O40,'19'!O40,'20'!O40,'21'!O40,'22'!O40,'23'!O40,'24'!O40,'25'!O40,'26'!O40,'27'!O40,'28'!O40,'29'!O40,'30'!O40,'31'!O40,'32'!O40,'33'!O40,'34'!O40,'35'!O40,'36'!O40,'37'!O40,'38'!O40,'39'!O40,'40'!O40),"")</f>
        <v/>
      </c>
      <c r="H39" s="151" t="str">
        <f>IFERROR(AVERAGE('1'!U40,'2'!U40,'3'!U40,'4'!U40,'5'!U40,'6'!U40,'7'!U40,'8'!U40,'9'!U40,'10'!U40,'11'!U40,'12'!U40,'13'!U40,'14'!U40,'15'!U40,'16'!U40,'17'!U40,'18'!U40,'19'!U40,'20'!U40,'21'!U40,'22'!U40,'23'!U40,'24'!U40,'25'!U40,'26'!U40,'27'!U40,'28'!U40,'29'!U40,'30'!U40,'31'!U40,'32'!U40,'33'!U40,'34'!U40,'35'!U40,'36'!U40,'37'!U40,'38'!U40,'39'!U40,'40'!U40),"")</f>
        <v/>
      </c>
      <c r="I39" s="151" t="str">
        <f>IFERROR(AVERAGE('1'!AA40,'2'!AA40,'3'!AA40,'4'!AA40,'5'!AA40,'6'!AA40,'7'!AA40,'8'!AA40,'9'!AA40,'10'!AA40,'11'!AA40,'12'!AA40,'13'!AA40,'14'!AA40,'15'!AA40,'16'!AA40,'17'!AA40,'18'!AA40,'19'!AA40,'20'!AA40,'21'!AA40,'22'!AA40,'23'!AA40,'24'!AA40,'25'!AA40,'26'!AA40,'27'!AA40,'28'!AA40,'29'!AA40,'30'!AA40,'31'!AA40,'32'!AA40,'33'!AA40,'34'!AA40,'35'!AA40,'36'!AA40,'37'!AA40,'38'!AA40,'39'!AA40,'40'!AA40),"")</f>
        <v/>
      </c>
    </row>
    <row r="40" spans="1:9" s="3" customFormat="1" ht="18">
      <c r="A40" s="2"/>
      <c r="B40" s="1"/>
      <c r="C40" s="158" t="str">
        <f>Référentiel!C39</f>
        <v>Reformulation de la demande</v>
      </c>
      <c r="D40" s="151">
        <f t="shared" si="1"/>
        <v>1</v>
      </c>
      <c r="E40" s="151">
        <f>IFERROR(AVERAGE('1'!D41,'2'!D41,'3'!D41,'4'!D41,'5'!D41,'6'!D41,'7'!D41,'8'!D41,'9'!D41,'10'!D41,'11'!D41,'12'!D41,'13'!D41,'14'!D41,'15'!D41,'16'!D41,'17'!D41,'18'!D41,'19'!D41,'20'!D41,'21'!D41,'22'!D41,'23'!D41,'24'!D41,'25'!D41,'26'!D41,'27'!D41,'28'!D41,'29'!D41,'30'!D41,'31'!D41,'32'!D41,'33'!D41,'34'!D41,'35'!D41,'36'!D41,'37'!D41,'38'!D41,'39'!D41,'40'!D41),"")</f>
        <v>1</v>
      </c>
      <c r="F40" s="151" t="str">
        <f>IFERROR(AVERAGE('1'!I41,'2'!I41,'3'!I41,'4'!I41,'5'!I41,'6'!I41,'7'!I41,'8'!I41,'9'!I41,'10'!I41,'11'!I41,'12'!I41,'13'!I41,'14'!I41,'15'!I41,'16'!I41,'17'!I41,'18'!I41,'19'!I41,'20'!I41,'21'!I41,'22'!I41,'23'!I41,'24'!I41,'25'!I41,'26'!I41,'27'!I41,'28'!I41,'29'!I41,'30'!I41,'31'!I41,'32'!I41,'33'!I41,'34'!I41,'35'!I41,'36'!I41,'37'!I41,'38'!I41,'39'!I41,'40'!I41),"")</f>
        <v/>
      </c>
      <c r="G40" s="151" t="str">
        <f>IFERROR(AVERAGE('1'!O41,'2'!O41,'3'!O41,'4'!O41,'5'!O41,'6'!O41,'7'!O41,'8'!O41,'9'!O41,'10'!O41,'11'!O41,'12'!O41,'13'!O41,'14'!O41,'15'!O41,'16'!O41,'17'!O41,'18'!O41,'19'!O41,'20'!O41,'21'!O41,'22'!O41,'23'!O41,'24'!O41,'25'!O41,'26'!O41,'27'!O41,'28'!O41,'29'!O41,'30'!O41,'31'!O41,'32'!O41,'33'!O41,'34'!O41,'35'!O41,'36'!O41,'37'!O41,'38'!O41,'39'!O41,'40'!O41),"")</f>
        <v/>
      </c>
      <c r="H40" s="151" t="str">
        <f>IFERROR(AVERAGE('1'!U41,'2'!U41,'3'!U41,'4'!U41,'5'!U41,'6'!U41,'7'!U41,'8'!U41,'9'!U41,'10'!U41,'11'!U41,'12'!U41,'13'!U41,'14'!U41,'15'!U41,'16'!U41,'17'!U41,'18'!U41,'19'!U41,'20'!U41,'21'!U41,'22'!U41,'23'!U41,'24'!U41,'25'!U41,'26'!U41,'27'!U41,'28'!U41,'29'!U41,'30'!U41,'31'!U41,'32'!U41,'33'!U41,'34'!U41,'35'!U41,'36'!U41,'37'!U41,'38'!U41,'39'!U41,'40'!U41),"")</f>
        <v/>
      </c>
      <c r="I40" s="151" t="str">
        <f>IFERROR(AVERAGE('1'!AA41,'2'!AA41,'3'!AA41,'4'!AA41,'5'!AA41,'6'!AA41,'7'!AA41,'8'!AA41,'9'!AA41,'10'!AA41,'11'!AA41,'12'!AA41,'13'!AA41,'14'!AA41,'15'!AA41,'16'!AA41,'17'!AA41,'18'!AA41,'19'!AA41,'20'!AA41,'21'!AA41,'22'!AA41,'23'!AA41,'24'!AA41,'25'!AA41,'26'!AA41,'27'!AA41,'28'!AA41,'29'!AA41,'30'!AA41,'31'!AA41,'32'!AA41,'33'!AA41,'34'!AA41,'35'!AA41,'36'!AA41,'37'!AA41,'38'!AA41,'39'!AA41,'40'!AA41),"")</f>
        <v/>
      </c>
    </row>
    <row r="41" spans="1:9" s="3" customFormat="1" ht="36">
      <c r="A41" s="2"/>
      <c r="B41" s="1"/>
      <c r="C41" s="158" t="str">
        <f>Référentiel!C40</f>
        <v>Réponse adéquate et bonne solution apportée</v>
      </c>
      <c r="D41" s="151">
        <f t="shared" si="1"/>
        <v>1</v>
      </c>
      <c r="E41" s="151">
        <f>IFERROR(AVERAGE('1'!D42,'2'!D42,'3'!D42,'4'!D42,'5'!D42,'6'!D42,'7'!D42,'8'!D42,'9'!D42,'10'!D42,'11'!D42,'12'!D42,'13'!D42,'14'!D42,'15'!D42,'16'!D42,'17'!D42,'18'!D42,'19'!D42,'20'!D42,'21'!D42,'22'!D42,'23'!D42,'24'!D42,'25'!D42,'26'!D42,'27'!D42,'28'!D42,'29'!D42,'30'!D42,'31'!D42,'32'!D42,'33'!D42,'34'!D42,'35'!D42,'36'!D42,'37'!D42,'38'!D42,'39'!D42,'40'!D42),"")</f>
        <v>1</v>
      </c>
      <c r="F41" s="151" t="str">
        <f>IFERROR(AVERAGE('1'!I42,'2'!I42,'3'!I42,'4'!I42,'5'!I42,'6'!I42,'7'!I42,'8'!I42,'9'!I42,'10'!I42,'11'!I42,'12'!I42,'13'!I42,'14'!I42,'15'!I42,'16'!I42,'17'!I42,'18'!I42,'19'!I42,'20'!I42,'21'!I42,'22'!I42,'23'!I42,'24'!I42,'25'!I42,'26'!I42,'27'!I42,'28'!I42,'29'!I42,'30'!I42,'31'!I42,'32'!I42,'33'!I42,'34'!I42,'35'!I42,'36'!I42,'37'!I42,'38'!I42,'39'!I42,'40'!I42),"")</f>
        <v/>
      </c>
      <c r="G41" s="151" t="str">
        <f>IFERROR(AVERAGE('1'!O42,'2'!O42,'3'!O42,'4'!O42,'5'!O42,'6'!O42,'7'!O42,'8'!O42,'9'!O42,'10'!O42,'11'!O42,'12'!O42,'13'!O42,'14'!O42,'15'!O42,'16'!O42,'17'!O42,'18'!O42,'19'!O42,'20'!O42,'21'!O42,'22'!O42,'23'!O42,'24'!O42,'25'!O42,'26'!O42,'27'!O42,'28'!O42,'29'!O42,'30'!O42,'31'!O42,'32'!O42,'33'!O42,'34'!O42,'35'!O42,'36'!O42,'37'!O42,'38'!O42,'39'!O42,'40'!O42),"")</f>
        <v/>
      </c>
      <c r="H41" s="151" t="str">
        <f>IFERROR(AVERAGE('1'!U42,'2'!U42,'3'!U42,'4'!U42,'5'!U42,'6'!U42,'7'!U42,'8'!U42,'9'!U42,'10'!U42,'11'!U42,'12'!U42,'13'!U42,'14'!U42,'15'!U42,'16'!U42,'17'!U42,'18'!U42,'19'!U42,'20'!U42,'21'!U42,'22'!U42,'23'!U42,'24'!U42,'25'!U42,'26'!U42,'27'!U42,'28'!U42,'29'!U42,'30'!U42,'31'!U42,'32'!U42,'33'!U42,'34'!U42,'35'!U42,'36'!U42,'37'!U42,'38'!U42,'39'!U42,'40'!U42),"")</f>
        <v/>
      </c>
      <c r="I41" s="151" t="str">
        <f>IFERROR(AVERAGE('1'!AA42,'2'!AA42,'3'!AA42,'4'!AA42,'5'!AA42,'6'!AA42,'7'!AA42,'8'!AA42,'9'!AA42,'10'!AA42,'11'!AA42,'12'!AA42,'13'!AA42,'14'!AA42,'15'!AA42,'16'!AA42,'17'!AA42,'18'!AA42,'19'!AA42,'20'!AA42,'21'!AA42,'22'!AA42,'23'!AA42,'24'!AA42,'25'!AA42,'26'!AA42,'27'!AA42,'28'!AA42,'29'!AA42,'30'!AA42,'31'!AA42,'32'!AA42,'33'!AA42,'34'!AA42,'35'!AA42,'36'!AA42,'37'!AA42,'38'!AA42,'39'!AA42,'40'!AA42),"")</f>
        <v/>
      </c>
    </row>
    <row r="42" spans="1:9" s="3" customFormat="1" ht="36.75" customHeight="1">
      <c r="A42" s="2"/>
      <c r="B42" s="1"/>
      <c r="C42" s="158" t="str">
        <f>Référentiel!C41</f>
        <v>Informer le client en cs d'un transfert de l'appel</v>
      </c>
      <c r="D42" s="151">
        <f t="shared" si="1"/>
        <v>1</v>
      </c>
      <c r="E42" s="151">
        <f>IFERROR(AVERAGE('1'!D43,'2'!D43,'3'!D43,'4'!D43,'5'!D43,'6'!D43,'7'!D43,'8'!D43,'9'!D43,'10'!D43,'11'!D43,'12'!D43,'13'!D43,'14'!D43,'15'!D43,'16'!D43,'17'!D43,'18'!D43,'19'!D43,'20'!D43,'21'!D43,'22'!D43,'23'!D43,'24'!D43,'25'!D43,'26'!D43,'27'!D43,'28'!D43,'29'!D43,'30'!D43,'31'!D43,'32'!D43,'33'!D43,'34'!D43,'35'!D43,'36'!D43,'37'!D43,'38'!D43,'39'!D43,'40'!D43),"")</f>
        <v>1</v>
      </c>
      <c r="F42" s="151" t="str">
        <f>IFERROR(AVERAGE('1'!I43,'2'!I43,'3'!I43,'4'!I43,'5'!I43,'6'!I43,'7'!I43,'8'!I43,'9'!I43,'10'!I43,'11'!I43,'12'!I43,'13'!I43,'14'!I43,'15'!I43,'16'!I43,'17'!I43,'18'!I43,'19'!I43,'20'!I43,'21'!I43,'22'!I43,'23'!I43,'24'!I43,'25'!I43,'26'!I43,'27'!I43,'28'!I43,'29'!I43,'30'!I43,'31'!I43,'32'!I43,'33'!I43,'34'!I43,'35'!I43,'36'!I43,'37'!I43,'38'!I43,'39'!I43,'40'!I43),"")</f>
        <v/>
      </c>
      <c r="G42" s="151" t="str">
        <f>IFERROR(AVERAGE('1'!O43,'2'!O43,'3'!O43,'4'!O43,'5'!O43,'6'!O43,'7'!O43,'8'!O43,'9'!O43,'10'!O43,'11'!O43,'12'!O43,'13'!O43,'14'!O43,'15'!O43,'16'!O43,'17'!O43,'18'!O43,'19'!O43,'20'!O43,'21'!O43,'22'!O43,'23'!O43,'24'!O43,'25'!O43,'26'!O43,'27'!O43,'28'!O43,'29'!O43,'30'!O43,'31'!O43,'32'!O43,'33'!O43,'34'!O43,'35'!O43,'36'!O43,'37'!O43,'38'!O43,'39'!O43,'40'!O43),"")</f>
        <v/>
      </c>
      <c r="H42" s="151" t="str">
        <f>IFERROR(AVERAGE('1'!U43,'2'!U43,'3'!U43,'4'!U43,'5'!U43,'6'!U43,'7'!U43,'8'!U43,'9'!U43,'10'!U43,'11'!U43,'12'!U43,'13'!U43,'14'!U43,'15'!U43,'16'!U43,'17'!U43,'18'!U43,'19'!U43,'20'!U43,'21'!U43,'22'!U43,'23'!U43,'24'!U43,'25'!U43,'26'!U43,'27'!U43,'28'!U43,'29'!U43,'30'!U43,'31'!U43,'32'!U43,'33'!U43,'34'!U43,'35'!U43,'36'!U43,'37'!U43,'38'!U43,'39'!U43,'40'!U43),"")</f>
        <v/>
      </c>
      <c r="I42" s="151" t="str">
        <f>IFERROR(AVERAGE('1'!AA43,'2'!AA43,'3'!AA43,'4'!AA43,'5'!AA43,'6'!AA43,'7'!AA43,'8'!AA43,'9'!AA43,'10'!AA43,'11'!AA43,'12'!AA43,'13'!AA43,'14'!AA43,'15'!AA43,'16'!AA43,'17'!AA43,'18'!AA43,'19'!AA43,'20'!AA43,'21'!AA43,'22'!AA43,'23'!AA43,'24'!AA43,'25'!AA43,'26'!AA43,'27'!AA43,'28'!AA43,'29'!AA43,'30'!AA43,'31'!AA43,'32'!AA43,'33'!AA43,'34'!AA43,'35'!AA43,'36'!AA43,'37'!AA43,'38'!AA43,'39'!AA43,'40'!AA43),"")</f>
        <v/>
      </c>
    </row>
    <row r="43" spans="1:9" s="3" customFormat="1" ht="18" hidden="1">
      <c r="A43" s="2"/>
      <c r="B43" s="1"/>
      <c r="C43" s="158" t="str">
        <f>Référentiel!C42</f>
        <v>Annoncer l'objet du transfert</v>
      </c>
      <c r="D43" s="151">
        <f t="shared" si="1"/>
        <v>1</v>
      </c>
      <c r="E43" s="151">
        <f>IFERROR(AVERAGE('1'!D44,'2'!D44,'3'!D44,'4'!D44,'5'!D44,'6'!D44,'7'!D44,'8'!D44,'9'!D44,'10'!D44,'11'!D44,'12'!D44,'13'!D44,'14'!D44,'15'!D44,'16'!D44,'17'!D44,'18'!D44,'19'!D44,'20'!D44,'21'!D44,'22'!D44,'23'!D44,'24'!D44,'25'!D44,'26'!D44,'27'!D44,'28'!D44,'29'!D44,'30'!D44,'31'!D44,'32'!D44,'33'!D44,'34'!D44,'35'!D44,'36'!D44,'37'!D44,'38'!D44,'39'!D44,'40'!D44),"")</f>
        <v>1</v>
      </c>
      <c r="F43" s="151" t="str">
        <f>IFERROR(AVERAGE('1'!I44,'2'!I44,'3'!I44,'4'!I44,'5'!I44,'6'!I44,'7'!I44,'8'!I44,'9'!I44,'10'!I44,'11'!I44,'12'!I44,'13'!I44,'14'!I44,'15'!I44,'16'!I44,'17'!I44,'18'!I44,'19'!I44,'20'!I44,'21'!I44,'22'!I44,'23'!I44,'24'!I44,'25'!I44,'26'!I44,'27'!I44,'28'!I44,'29'!I44,'30'!I44,'31'!I44,'32'!I44,'33'!I44,'34'!I44,'35'!I44,'36'!I44,'37'!I44,'38'!I44,'39'!I44,'40'!I44),"")</f>
        <v/>
      </c>
      <c r="G43" s="151" t="str">
        <f>IFERROR(AVERAGE('1'!O44,'2'!O44,'3'!O44,'4'!O44,'5'!O44,'6'!O44,'7'!O44,'8'!O44,'9'!O44,'10'!O44,'11'!O44,'12'!O44,'13'!O44,'14'!O44,'15'!O44,'16'!O44,'17'!O44,'18'!O44,'19'!O44,'20'!O44,'21'!O44,'22'!O44,'23'!O44,'24'!O44,'25'!O44,'26'!O44,'27'!O44,'28'!O44,'29'!O44,'30'!O44,'31'!O44,'32'!O44,'33'!O44,'34'!O44,'35'!O44,'36'!O44,'37'!O44,'38'!O44,'39'!O44,'40'!O44),"")</f>
        <v/>
      </c>
      <c r="H43" s="151" t="str">
        <f>IFERROR(AVERAGE('1'!U44,'2'!U44,'3'!U44,'4'!U44,'5'!U44,'6'!U44,'7'!U44,'8'!U44,'9'!U44,'10'!U44,'11'!U44,'12'!U44,'13'!U44,'14'!U44,'15'!U44,'16'!U44,'17'!U44,'18'!U44,'19'!U44,'20'!U44,'21'!U44,'22'!U44,'23'!U44,'24'!U44,'25'!U44,'26'!U44,'27'!U44,'28'!U44,'29'!U44,'30'!U44,'31'!U44,'32'!U44,'33'!U44,'34'!U44,'35'!U44,'36'!U44,'37'!U44,'38'!U44,'39'!U44,'40'!U44),"")</f>
        <v/>
      </c>
      <c r="I43" s="151" t="str">
        <f>IFERROR(AVERAGE('1'!AA44,'2'!AA44,'3'!AA44,'4'!AA44,'5'!AA44,'6'!AA44,'7'!AA44,'8'!AA44,'9'!AA44,'10'!AA44,'11'!AA44,'12'!AA44,'13'!AA44,'14'!AA44,'15'!AA44,'16'!AA44,'17'!AA44,'18'!AA44,'19'!AA44,'20'!AA44,'21'!AA44,'22'!AA44,'23'!AA44,'24'!AA44,'25'!AA44,'26'!AA44,'27'!AA44,'28'!AA44,'29'!AA44,'30'!AA44,'31'!AA44,'32'!AA44,'33'!AA44,'34'!AA44,'35'!AA44,'36'!AA44,'37'!AA44,'38'!AA44,'39'!AA44,'40'!AA44),"")</f>
        <v/>
      </c>
    </row>
    <row r="44" spans="1:9" s="3" customFormat="1" ht="22.5" customHeight="1">
      <c r="A44" s="2"/>
      <c r="B44" s="1"/>
      <c r="C44" s="158" t="str">
        <f>Référentiel!C43</f>
        <v>Présentation des bénéfices de la solution</v>
      </c>
      <c r="D44" s="151">
        <f t="shared" si="1"/>
        <v>1</v>
      </c>
      <c r="E44" s="151">
        <f>IFERROR(AVERAGE('1'!D45,'2'!D45,'3'!D45,'4'!D45,'5'!D45,'6'!D45,'7'!D45,'8'!D45,'9'!D45,'10'!D45,'11'!D45,'12'!D45,'13'!D45,'14'!D45,'15'!D45,'16'!D45,'17'!D45,'18'!D45,'19'!D45,'20'!D45,'21'!D45,'22'!D45,'23'!D45,'24'!D45,'25'!D45,'26'!D45,'27'!D45,'28'!D45,'29'!D45,'30'!D45,'31'!D45,'32'!D45,'33'!D45,'34'!D45,'35'!D45,'36'!D45,'37'!D45,'38'!D45,'39'!D45,'40'!D45),"")</f>
        <v>1</v>
      </c>
      <c r="F44" s="151" t="str">
        <f>IFERROR(AVERAGE('1'!I45,'2'!I45,'3'!I45,'4'!I45,'5'!I45,'6'!I45,'7'!I45,'8'!I45,'9'!I45,'10'!I45,'11'!I45,'12'!I45,'13'!I45,'14'!I45,'15'!I45,'16'!I45,'17'!I45,'18'!I45,'19'!I45,'20'!I45,'21'!I45,'22'!I45,'23'!I45,'24'!I45,'25'!I45,'26'!I45,'27'!I45,'28'!I45,'29'!I45,'30'!I45,'31'!I45,'32'!I45,'33'!I45,'34'!I45,'35'!I45,'36'!I45,'37'!I45,'38'!I45,'39'!I45,'40'!I45),"")</f>
        <v/>
      </c>
      <c r="G44" s="151" t="str">
        <f>IFERROR(AVERAGE('1'!O45,'2'!O45,'3'!O45,'4'!O45,'5'!O45,'6'!O45,'7'!O45,'8'!O45,'9'!O45,'10'!O45,'11'!O45,'12'!O45,'13'!O45,'14'!O45,'15'!O45,'16'!O45,'17'!O45,'18'!O45,'19'!O45,'20'!O45,'21'!O45,'22'!O45,'23'!O45,'24'!O45,'25'!O45,'26'!O45,'27'!O45,'28'!O45,'29'!O45,'30'!O45,'31'!O45,'32'!O45,'33'!O45,'34'!O45,'35'!O45,'36'!O45,'37'!O45,'38'!O45,'39'!O45,'40'!O45),"")</f>
        <v/>
      </c>
      <c r="H44" s="151" t="str">
        <f>IFERROR(AVERAGE('1'!U45,'2'!U45,'3'!U45,'4'!U45,'5'!U45,'6'!U45,'7'!U45,'8'!U45,'9'!U45,'10'!U45,'11'!U45,'12'!U45,'13'!U45,'14'!U45,'15'!U45,'16'!U45,'17'!U45,'18'!U45,'19'!U45,'20'!U45,'21'!U45,'22'!U45,'23'!U45,'24'!U45,'25'!U45,'26'!U45,'27'!U45,'28'!U45,'29'!U45,'30'!U45,'31'!U45,'32'!U45,'33'!U45,'34'!U45,'35'!U45,'36'!U45,'37'!U45,'38'!U45,'39'!U45,'40'!U45),"")</f>
        <v/>
      </c>
      <c r="I44" s="151" t="str">
        <f>IFERROR(AVERAGE('1'!AA45,'2'!AA45,'3'!AA45,'4'!AA45,'5'!AA45,'6'!AA45,'7'!AA45,'8'!AA45,'9'!AA45,'10'!AA45,'11'!AA45,'12'!AA45,'13'!AA45,'14'!AA45,'15'!AA45,'16'!AA45,'17'!AA45,'18'!AA45,'19'!AA45,'20'!AA45,'21'!AA45,'22'!AA45,'23'!AA45,'24'!AA45,'25'!AA45,'26'!AA45,'27'!AA45,'28'!AA45,'29'!AA45,'30'!AA45,'31'!AA45,'32'!AA45,'33'!AA45,'34'!AA45,'35'!AA45,'36'!AA45,'37'!AA45,'38'!AA45,'39'!AA45,'40'!AA45),"")</f>
        <v/>
      </c>
    </row>
    <row r="45" spans="1:9" s="3" customFormat="1" ht="27" hidden="1" customHeight="1">
      <c r="A45" s="2"/>
      <c r="B45" s="1"/>
      <c r="C45" s="158">
        <f>Référentiel!C44</f>
        <v>0</v>
      </c>
      <c r="D45" s="151" t="str">
        <f t="shared" si="1"/>
        <v/>
      </c>
      <c r="E45" s="151" t="str">
        <f>IFERROR(AVERAGE('1'!D46,'2'!D46,'3'!D46,'4'!D46,'5'!D46,'6'!D46,'7'!D46,'8'!D46,'9'!D46,'10'!D46,'11'!D46,'12'!D46,'13'!D46,'14'!D46,'15'!D46,'16'!D46,'17'!D46,'18'!D46,'19'!D46,'20'!D46,'21'!D46,'22'!D46,'23'!D46,'24'!D46,'25'!D46,'26'!D46,'27'!D46,'28'!D46,'29'!D46,'30'!D46,'31'!D46,'32'!D46,'33'!D46,'34'!D46,'35'!D46,'36'!D46,'37'!D46,'38'!D46,'39'!D46,'40'!D46),"")</f>
        <v/>
      </c>
      <c r="F45" s="151" t="str">
        <f>IFERROR(AVERAGE('1'!I46,'2'!I46,'3'!I46,'4'!I46,'5'!I46,'6'!I46,'7'!I46,'8'!I46,'9'!I46,'10'!I46,'11'!I46,'12'!I46,'13'!I46,'14'!I46,'15'!I46,'16'!I46,'17'!I46,'18'!I46,'19'!I46,'20'!I46,'21'!I46,'22'!I46,'23'!I46,'24'!I46,'25'!I46,'26'!I46,'27'!I46,'28'!I46,'29'!I46,'30'!I46,'31'!I46,'32'!I46,'33'!I46,'34'!I46,'35'!I46,'36'!I46,'37'!I46,'38'!I46,'39'!I46,'40'!I46),"")</f>
        <v/>
      </c>
      <c r="G45" s="151" t="str">
        <f>IFERROR(AVERAGE('1'!O46,'2'!O46,'3'!O46,'4'!O46,'5'!O46,'6'!O46,'7'!O46,'8'!O46,'9'!O46,'10'!O46,'11'!O46,'12'!O46,'13'!O46,'14'!O46,'15'!O46,'16'!O46,'17'!O46,'18'!O46,'19'!O46,'20'!O46,'21'!O46,'22'!O46,'23'!O46,'24'!O46,'25'!O46,'26'!O46,'27'!O46,'28'!O46,'29'!O46,'30'!O46,'31'!O46,'32'!O46,'33'!O46,'34'!O46,'35'!O46,'36'!O46,'37'!O46,'38'!O46,'39'!O46,'40'!O46),"")</f>
        <v/>
      </c>
      <c r="H45" s="151" t="str">
        <f>IFERROR(AVERAGE('1'!U46,'2'!U46,'3'!U46,'4'!U46,'5'!U46,'6'!U46,'7'!U46,'8'!U46,'9'!U46,'10'!U46,'11'!U46,'12'!U46,'13'!U46,'14'!U46,'15'!U46,'16'!U46,'17'!U46,'18'!U46,'19'!U46,'20'!U46,'21'!U46,'22'!U46,'23'!U46,'24'!U46,'25'!U46,'26'!U46,'27'!U46,'28'!U46,'29'!U46,'30'!U46,'31'!U46,'32'!U46,'33'!U46,'34'!U46,'35'!U46,'36'!U46,'37'!U46,'38'!U46,'39'!U46,'40'!U46),"")</f>
        <v/>
      </c>
      <c r="I45" s="151" t="str">
        <f>IFERROR(AVERAGE('1'!AA46,'2'!AA46,'3'!AA46,'4'!AA46,'5'!AA46,'6'!AA46,'7'!AA46,'8'!AA46,'9'!AA46,'10'!AA46,'11'!AA46,'12'!AA46,'13'!AA46,'14'!AA46,'15'!AA46,'16'!AA46,'17'!AA46,'18'!AA46,'19'!AA46,'20'!AA46,'21'!AA46,'22'!AA46,'23'!AA46,'24'!AA46,'25'!AA46,'26'!AA46,'27'!AA46,'28'!AA46,'29'!AA46,'30'!AA46,'31'!AA46,'32'!AA46,'33'!AA46,'34'!AA46,'35'!AA46,'36'!AA46,'37'!AA46,'38'!AA46,'39'!AA46,'40'!AA46),"")</f>
        <v/>
      </c>
    </row>
    <row r="46" spans="1:9" s="3" customFormat="1" ht="30.75" hidden="1" customHeight="1">
      <c r="A46" s="2"/>
      <c r="B46" s="1"/>
      <c r="C46" s="158" t="str">
        <f>Référentiel!C40</f>
        <v>Réponse adéquate et bonne solution apportée</v>
      </c>
      <c r="D46" s="151">
        <f t="shared" si="1"/>
        <v>1</v>
      </c>
      <c r="E46" s="151">
        <f>IFERROR(AVERAGE('1'!D47,'2'!D47,'3'!D47,'4'!D47,'5'!D47,'6'!D47,'7'!D47,'8'!D47,'9'!D47,'10'!D47,'11'!D47,'12'!D47,'13'!D47,'14'!D47,'15'!D47,'16'!D47,'17'!D47,'18'!D47,'19'!D47,'20'!D47,'21'!D47,'22'!D47,'23'!D47,'24'!D47,'25'!D47,'26'!D47,'27'!D47,'28'!D47,'29'!D47,'30'!D47,'31'!D47,'32'!D47,'33'!D47,'34'!D47,'35'!D47,'36'!D47,'37'!D47,'38'!D47,'39'!D47,'40'!D47),"")</f>
        <v>1</v>
      </c>
      <c r="F46" s="151" t="str">
        <f>IFERROR(AVERAGE('1'!I47,'2'!I47,'3'!I47,'4'!I47,'5'!I47,'6'!I47,'7'!I47,'8'!I47,'9'!I47,'10'!I47,'11'!I47,'12'!I47,'13'!I47,'14'!I47,'15'!I47,'16'!I47,'17'!I47,'18'!I47,'19'!I47,'20'!I47,'21'!I47,'22'!I47,'23'!I47,'24'!I47,'25'!I47,'26'!I47,'27'!I47,'28'!I47,'29'!I47,'30'!I47,'31'!I47,'32'!I47,'33'!I47,'34'!I47,'35'!I47,'36'!I47,'37'!I47,'38'!I47,'39'!I47,'40'!I47),"")</f>
        <v/>
      </c>
      <c r="G46" s="151" t="str">
        <f>IFERROR(AVERAGE('1'!O47,'2'!O47,'3'!O47,'4'!O47,'5'!O47,'6'!O47,'7'!O47,'8'!O47,'9'!O47,'10'!O47,'11'!O47,'12'!O47,'13'!O47,'14'!O47,'15'!O47,'16'!O47,'17'!O47,'18'!O47,'19'!O47,'20'!O47,'21'!O47,'22'!O47,'23'!O47,'24'!O47,'25'!O47,'26'!O47,'27'!O47,'28'!O47,'29'!O47,'30'!O47,'31'!O47,'32'!O47,'33'!O47,'34'!O47,'35'!O47,'36'!O47,'37'!O47,'38'!O47,'39'!O47,'40'!O47),"")</f>
        <v/>
      </c>
      <c r="H46" s="151" t="str">
        <f>IFERROR(AVERAGE('1'!U47,'2'!U47,'3'!U47,'4'!U47,'5'!U47,'6'!U47,'7'!U47,'8'!U47,'9'!U47,'10'!U47,'11'!U47,'12'!U47,'13'!U47,'14'!U47,'15'!U47,'16'!U47,'17'!U47,'18'!U47,'19'!U47,'20'!U47,'21'!U47,'22'!U47,'23'!U47,'24'!U47,'25'!U47,'26'!U47,'27'!U47,'28'!U47,'29'!U47,'30'!U47,'31'!U47,'32'!U47,'33'!U47,'34'!U47,'35'!U47,'36'!U47,'37'!U47,'38'!U47,'39'!U47,'40'!U47),"")</f>
        <v/>
      </c>
      <c r="I46" s="151" t="str">
        <f>IFERROR(AVERAGE('1'!AA47,'2'!AA47,'3'!AA47,'4'!AA47,'5'!AA47,'6'!AA47,'7'!AA47,'8'!AA47,'9'!AA47,'10'!AA47,'11'!AA47,'12'!AA47,'13'!AA47,'14'!AA47,'15'!AA47,'16'!AA47,'17'!AA47,'18'!AA47,'19'!AA47,'20'!AA47,'21'!AA47,'22'!AA47,'23'!AA47,'24'!AA47,'25'!AA47,'26'!AA47,'27'!AA47,'28'!AA47,'29'!AA47,'30'!AA47,'31'!AA47,'32'!AA47,'33'!AA47,'34'!AA47,'35'!AA47,'36'!AA47,'37'!AA47,'38'!AA47,'39'!AA47,'40'!AA47),"")</f>
        <v/>
      </c>
    </row>
    <row r="47" spans="1:9" s="3" customFormat="1" ht="30.75" hidden="1" customHeight="1">
      <c r="A47" s="2"/>
      <c r="B47" s="1"/>
      <c r="C47" s="158" t="str">
        <f>Référentiel!C43</f>
        <v>Présentation des bénéfices de la solution</v>
      </c>
      <c r="D47" s="151">
        <f t="shared" si="1"/>
        <v>1</v>
      </c>
      <c r="E47" s="151">
        <f>IFERROR(AVERAGE('1'!D48,'2'!D48,'3'!D48,'4'!D48,'5'!D48,'6'!D48,'7'!D48,'8'!D48,'9'!D48,'10'!D48,'11'!D48,'12'!D48,'13'!D48,'14'!D48,'15'!D48,'16'!D48,'17'!D48,'18'!D48,'19'!D48,'20'!D48,'21'!D48,'22'!D48,'23'!D48,'24'!D48,'25'!D48,'26'!D48,'27'!D48,'28'!D48,'29'!D48,'30'!D48,'31'!D48,'32'!D48,'33'!D48,'34'!D48,'35'!D48,'36'!D48,'37'!D48,'38'!D48,'39'!D48,'40'!D48),"")</f>
        <v>1</v>
      </c>
      <c r="F47" s="151" t="str">
        <f>IFERROR(AVERAGE('1'!I48,'2'!I48,'3'!I48,'4'!I48,'5'!I48,'6'!I48,'7'!I48,'8'!I48,'9'!I48,'10'!I48,'11'!I48,'12'!I48,'13'!I48,'14'!I48,'15'!I48,'16'!I48,'17'!I48,'18'!I48,'19'!I48,'20'!I48,'21'!I48,'22'!I48,'23'!I48,'24'!I48,'25'!I48,'26'!I48,'27'!I48,'28'!I48,'29'!I48,'30'!I48,'31'!I48,'32'!I48,'33'!I48,'34'!I48,'35'!I48,'36'!I48,'37'!I48,'38'!I48,'39'!I48,'40'!I48),"")</f>
        <v/>
      </c>
      <c r="G47" s="151" t="str">
        <f>IFERROR(AVERAGE('1'!O48,'2'!O48,'3'!O48,'4'!O48,'5'!O48,'6'!O48,'7'!O48,'8'!O48,'9'!O48,'10'!O48,'11'!O48,'12'!O48,'13'!O48,'14'!O48,'15'!O48,'16'!O48,'17'!O48,'18'!O48,'19'!O48,'20'!O48,'21'!O48,'22'!O48,'23'!O48,'24'!O48,'25'!O48,'26'!O48,'27'!O48,'28'!O48,'29'!O48,'30'!O48,'31'!O48,'32'!O48,'33'!O48,'34'!O48,'35'!O48,'36'!O48,'37'!O48,'38'!O48,'39'!O48,'40'!O48),"")</f>
        <v/>
      </c>
      <c r="H47" s="151" t="str">
        <f>IFERROR(AVERAGE('1'!U48,'2'!U48,'3'!U48,'4'!U48,'5'!U48,'6'!U48,'7'!U48,'8'!U48,'9'!U48,'10'!U48,'11'!U48,'12'!U48,'13'!U48,'14'!U48,'15'!U48,'16'!U48,'17'!U48,'18'!U48,'19'!U48,'20'!U48,'21'!U48,'22'!U48,'23'!U48,'24'!U48,'25'!U48,'26'!U48,'27'!U48,'28'!U48,'29'!U48,'30'!U48,'31'!U48,'32'!U48,'33'!U48,'34'!U48,'35'!U48,'36'!U48,'37'!U48,'38'!U48,'39'!U48,'40'!U48),"")</f>
        <v/>
      </c>
      <c r="I47" s="151" t="str">
        <f>IFERROR(AVERAGE('1'!AA48,'2'!AA48,'3'!AA48,'4'!AA48,'5'!AA48,'6'!AA48,'7'!AA48,'8'!AA48,'9'!AA48,'10'!AA48,'11'!AA48,'12'!AA48,'13'!AA48,'14'!AA48,'15'!AA48,'16'!AA48,'17'!AA48,'18'!AA48,'19'!AA48,'20'!AA48,'21'!AA48,'22'!AA48,'23'!AA48,'24'!AA48,'25'!AA48,'26'!AA48,'27'!AA48,'28'!AA48,'29'!AA48,'30'!AA48,'31'!AA48,'32'!AA48,'33'!AA48,'34'!AA48,'35'!AA48,'36'!AA48,'37'!AA48,'38'!AA48,'39'!AA48,'40'!AA48),"")</f>
        <v/>
      </c>
    </row>
    <row r="48" spans="1:9" s="3" customFormat="1" ht="40.5" hidden="1" customHeight="1">
      <c r="A48" s="2"/>
      <c r="B48" s="1"/>
      <c r="C48" s="158" t="str">
        <f>Référentiel!C41</f>
        <v>Informer le client en cs d'un transfert de l'appel</v>
      </c>
      <c r="D48" s="151" t="str">
        <f t="shared" si="1"/>
        <v/>
      </c>
      <c r="E48" s="151" t="str">
        <f>IFERROR(AVERAGE('1'!D49,'2'!D49,'3'!D49,'4'!D49,'5'!D49,'6'!D49,'7'!D49,'8'!D49,'9'!D49,'10'!D49,'11'!D49,'12'!D49,'13'!D49,'14'!D49,'15'!D49,'16'!D49,'17'!D49,'18'!D49,'19'!D49,'20'!D49,'21'!D49,'22'!D49,'23'!D49,'24'!D49,'25'!D49,'26'!D49,'27'!D49,'28'!D49,'29'!D49,'30'!D49,'31'!D49,'32'!D49,'33'!D49,'34'!D49,'35'!D49,'36'!D49,'37'!D49,'38'!D49,'39'!D49,'40'!D49),"")</f>
        <v/>
      </c>
      <c r="F48" s="151" t="str">
        <f>IFERROR(AVERAGE('1'!I49,'2'!I49,'3'!I49,'4'!I49,'5'!I49,'6'!I49,'7'!I49,'8'!I49,'9'!I49,'10'!I49,'11'!I49,'12'!I49,'13'!I49,'14'!I49,'15'!I49,'16'!I49,'17'!I49,'18'!I49,'19'!I49,'20'!I49,'21'!I49,'22'!I49,'23'!I49,'24'!I49,'25'!I49,'26'!I49,'27'!I49,'28'!I49,'29'!I49,'30'!I49,'31'!I49,'32'!I49,'33'!I49,'34'!I49,'35'!I49,'36'!I49,'37'!I49,'38'!I49,'39'!I49,'40'!I49),"")</f>
        <v/>
      </c>
      <c r="G48" s="151" t="str">
        <f>IFERROR(AVERAGE('1'!O49,'2'!O49,'3'!O49,'4'!O49,'5'!O49,'6'!O49,'7'!O49,'8'!O49,'9'!O49,'10'!O49,'11'!O49,'12'!O49,'13'!O49,'14'!O49,'15'!O49,'16'!O49,'17'!O49,'18'!O49,'19'!O49,'20'!O49,'21'!O49,'22'!O49,'23'!O49,'24'!O49,'25'!O49,'26'!O49,'27'!O49,'28'!O49,'29'!O49,'30'!O49,'31'!O49,'32'!O49,'33'!O49,'34'!O49,'35'!O49,'36'!O49,'37'!O49,'38'!O49,'39'!O49,'40'!O49),"")</f>
        <v/>
      </c>
      <c r="H48" s="151" t="str">
        <f>IFERROR(AVERAGE('1'!U49,'2'!U49,'3'!U49,'4'!U49,'5'!U49,'6'!U49,'7'!U49,'8'!U49,'9'!U49,'10'!U49,'11'!U49,'12'!U49,'13'!U49,'14'!U49,'15'!U49,'16'!U49,'17'!U49,'18'!U49,'19'!U49,'20'!U49,'21'!U49,'22'!U49,'23'!U49,'24'!U49,'25'!U49,'26'!U49,'27'!U49,'28'!U49,'29'!U49,'30'!U49,'31'!U49,'32'!U49,'33'!U49,'34'!U49,'35'!U49,'36'!U49,'37'!U49,'38'!U49,'39'!U49,'40'!U49),"")</f>
        <v/>
      </c>
      <c r="I48" s="151" t="str">
        <f>IFERROR(AVERAGE('1'!AA49,'2'!AA49,'3'!AA49,'4'!AA49,'5'!AA49,'6'!AA49,'7'!AA49,'8'!AA49,'9'!AA49,'10'!AA49,'11'!AA49,'12'!AA49,'13'!AA49,'14'!AA49,'15'!AA49,'16'!AA49,'17'!AA49,'18'!AA49,'19'!AA49,'20'!AA49,'21'!AA49,'22'!AA49,'23'!AA49,'24'!AA49,'25'!AA49,'26'!AA49,'27'!AA49,'28'!AA49,'29'!AA49,'30'!AA49,'31'!AA49,'32'!AA49,'33'!AA49,'34'!AA49,'35'!AA49,'36'!AA49,'37'!AA49,'38'!AA49,'39'!AA49,'40'!AA49),"")</f>
        <v/>
      </c>
    </row>
    <row r="49" spans="1:9" s="3" customFormat="1" ht="30.75" hidden="1" customHeight="1">
      <c r="A49" s="2"/>
      <c r="B49" s="1"/>
      <c r="C49" s="158" t="str">
        <f>Référentiel!C42</f>
        <v>Annoncer l'objet du transfert</v>
      </c>
      <c r="D49" s="151" t="str">
        <f t="shared" si="1"/>
        <v/>
      </c>
      <c r="E49" s="151" t="str">
        <f>IFERROR(AVERAGE('1'!D50,'2'!D50,'3'!D50,'4'!D50,'5'!D50,'6'!D50,'7'!D50,'8'!D50,'9'!D50,'10'!D50,'11'!D50,'12'!D50,'13'!D50,'14'!D50,'15'!D50,'16'!D50,'17'!D50,'18'!D50,'19'!D50,'20'!D50,'21'!D50,'22'!D50,'23'!D50,'24'!D50,'25'!D50,'26'!D50,'27'!D50,'28'!D50,'29'!D50,'30'!D50,'31'!D50,'32'!D50,'33'!D50,'34'!D50,'35'!D50,'36'!D50,'37'!D50,'38'!D50,'39'!D50,'40'!D50),"")</f>
        <v/>
      </c>
      <c r="F49" s="151" t="str">
        <f>IFERROR(AVERAGE('1'!I50,'2'!I50,'3'!I50,'4'!I50,'5'!I50,'6'!I50,'7'!I50,'8'!I50,'9'!I50,'10'!I50,'11'!I50,'12'!I50,'13'!I50,'14'!I50,'15'!I50,'16'!I50,'17'!I50,'18'!I50,'19'!I50,'20'!I50,'21'!I50,'22'!I50,'23'!I50,'24'!I50,'25'!I50,'26'!I50,'27'!I50,'28'!I50,'29'!I50,'30'!I50,'31'!I50,'32'!I50,'33'!I50,'34'!I50,'35'!I50,'36'!I50,'37'!I50,'38'!I50,'39'!I50,'40'!I50),"")</f>
        <v/>
      </c>
      <c r="G49" s="151" t="str">
        <f>IFERROR(AVERAGE('1'!O50,'2'!O50,'3'!O50,'4'!O50,'5'!O50,'6'!O50,'7'!O50,'8'!O50,'9'!O50,'10'!O50,'11'!O50,'12'!O50,'13'!O50,'14'!O50,'15'!O50,'16'!O50,'17'!O50,'18'!O50,'19'!O50,'20'!O50,'21'!O50,'22'!O50,'23'!O50,'24'!O50,'25'!O50,'26'!O50,'27'!O50,'28'!O50,'29'!O50,'30'!O50,'31'!O50,'32'!O50,'33'!O50,'34'!O50,'35'!O50,'36'!O50,'37'!O50,'38'!O50,'39'!O50,'40'!O50),"")</f>
        <v/>
      </c>
      <c r="H49" s="151" t="str">
        <f>IFERROR(AVERAGE('1'!U50,'2'!U50,'3'!U50,'4'!U50,'5'!U50,'6'!U50,'7'!U50,'8'!U50,'9'!U50,'10'!U50,'11'!U50,'12'!U50,'13'!U50,'14'!U50,'15'!U50,'16'!U50,'17'!U50,'18'!U50,'19'!U50,'20'!U50,'21'!U50,'22'!U50,'23'!U50,'24'!U50,'25'!U50,'26'!U50,'27'!U50,'28'!U50,'29'!U50,'30'!U50,'31'!U50,'32'!U50,'33'!U50,'34'!U50,'35'!U50,'36'!U50,'37'!U50,'38'!U50,'39'!U50,'40'!U50),"")</f>
        <v/>
      </c>
      <c r="I49" s="151" t="str">
        <f>IFERROR(AVERAGE('1'!AA50,'2'!AA50,'3'!AA50,'4'!AA50,'5'!AA50,'6'!AA50,'7'!AA50,'8'!AA50,'9'!AA50,'10'!AA50,'11'!AA50,'12'!AA50,'13'!AA50,'14'!AA50,'15'!AA50,'16'!AA50,'17'!AA50,'18'!AA50,'19'!AA50,'20'!AA50,'21'!AA50,'22'!AA50,'23'!AA50,'24'!AA50,'25'!AA50,'26'!AA50,'27'!AA50,'28'!AA50,'29'!AA50,'30'!AA50,'31'!AA50,'32'!AA50,'33'!AA50,'34'!AA50,'35'!AA50,'36'!AA50,'37'!AA50,'38'!AA50,'39'!AA50,'40'!AA50),"")</f>
        <v/>
      </c>
    </row>
    <row r="50" spans="1:9" s="3" customFormat="1" ht="14.25" hidden="1" customHeight="1">
      <c r="A50" s="2"/>
      <c r="B50" s="1"/>
      <c r="C50" s="158">
        <f>Référentiel!C46</f>
        <v>0</v>
      </c>
      <c r="D50" s="151" t="str">
        <f t="shared" si="1"/>
        <v/>
      </c>
      <c r="E50" s="151" t="str">
        <f>IFERROR(AVERAGE('1'!D51,'2'!D51,'3'!D51,'4'!D51,'5'!D51,'6'!D51,'7'!D51,'8'!D51,'9'!D51,'10'!D51,'11'!D51,'12'!D51,'13'!D51,'14'!D51,'15'!D51,'16'!D51,'17'!D51,'18'!D51,'19'!D51,'20'!D51,'21'!D51,'22'!D51,'23'!D51,'24'!D51,'25'!D51,'26'!D51,'27'!D51,'28'!D51,'29'!D51,'30'!D51,'31'!D51,'32'!D51,'33'!D51,'34'!D51,'35'!D51,'36'!D51,'37'!D51,'38'!D51,'39'!D51,'40'!D51),"")</f>
        <v/>
      </c>
      <c r="F50" s="151" t="str">
        <f>IFERROR(AVERAGE('1'!I51,'2'!I51,'3'!I51,'4'!I51,'5'!I51,'6'!I51,'7'!I51,'8'!I51,'9'!I51,'10'!I51,'11'!I51,'12'!I51,'13'!I51,'14'!I51,'15'!I51,'16'!I51,'17'!I51,'18'!I51,'19'!I51,'20'!I51,'21'!I51,'22'!I51,'23'!I51,'24'!I51,'25'!I51,'26'!I51,'27'!I51,'28'!I51,'29'!I51,'30'!I51,'31'!I51,'32'!I51,'33'!I51,'34'!I51,'35'!I51,'36'!I51,'37'!I51,'38'!I51,'39'!I51,'40'!I51),"")</f>
        <v/>
      </c>
      <c r="G50" s="151" t="str">
        <f>IFERROR(AVERAGE('1'!O51,'2'!O51,'3'!O51,'4'!O51,'5'!O51,'6'!O51,'7'!O51,'8'!O51,'9'!O51,'10'!O51,'11'!O51,'12'!O51,'13'!O51,'14'!O51,'15'!O51,'16'!O51,'17'!O51,'18'!O51,'19'!O51,'20'!O51,'21'!O51,'22'!O51,'23'!O51,'24'!O51,'25'!O51,'26'!O51,'27'!O51,'28'!O51,'29'!O51,'30'!O51,'31'!O51,'32'!O51,'33'!O51,'34'!O51,'35'!O51,'36'!O51,'37'!O51,'38'!O51,'39'!O51,'40'!O51),"")</f>
        <v/>
      </c>
      <c r="H50" s="151" t="str">
        <f>IFERROR(AVERAGE('1'!U51,'2'!U51,'3'!U51,'4'!U51,'5'!U51,'6'!U51,'7'!U51,'8'!U51,'9'!U51,'10'!U51,'11'!U51,'12'!U51,'13'!U51,'14'!U51,'15'!U51,'16'!U51,'17'!U51,'18'!U51,'19'!U51,'20'!U51,'21'!U51,'22'!U51,'23'!U51,'24'!U51,'25'!U51,'26'!U51,'27'!U51,'28'!U51,'29'!U51,'30'!U51,'31'!U51,'32'!U51,'33'!U51,'34'!U51,'35'!U51,'36'!U51,'37'!U51,'38'!U51,'39'!U51,'40'!U51),"")</f>
        <v/>
      </c>
      <c r="I50" s="151" t="str">
        <f>IFERROR(AVERAGE('1'!AA51,'2'!AA51,'3'!AA51,'4'!AA51,'5'!AA51,'6'!AA51,'7'!AA51,'8'!AA51,'9'!AA51,'10'!AA51,'11'!AA51,'12'!AA51,'13'!AA51,'14'!AA51,'15'!AA51,'16'!AA51,'17'!AA51,'18'!AA51,'19'!AA51,'20'!AA51,'21'!AA51,'22'!AA51,'23'!AA51,'24'!AA51,'25'!AA51,'26'!AA51,'27'!AA51,'28'!AA51,'29'!AA51,'30'!AA51,'31'!AA51,'32'!AA51,'33'!AA51,'34'!AA51,'35'!AA51,'36'!AA51,'37'!AA51,'38'!AA51,'39'!AA51,'40'!AA51),"")</f>
        <v/>
      </c>
    </row>
    <row r="51" spans="1:9" s="3" customFormat="1" ht="15" hidden="1" customHeight="1">
      <c r="A51" s="2"/>
      <c r="B51" s="1"/>
      <c r="C51" s="158">
        <f>Référentiel!C47</f>
        <v>0</v>
      </c>
      <c r="D51" s="151" t="str">
        <f t="shared" si="1"/>
        <v/>
      </c>
      <c r="E51" s="151" t="str">
        <f>IFERROR(AVERAGE('1'!D52,'2'!D52,'3'!D52,'4'!D52,'5'!D52,'6'!D52,'7'!D52,'8'!D52,'9'!D52,'10'!D52,'11'!D52,'12'!D52,'13'!D52,'14'!D52,'15'!D52,'16'!D52,'17'!D52,'18'!D52,'19'!D52,'20'!D52,'21'!D52,'22'!D52,'23'!D52,'24'!D52,'25'!D52,'26'!D52,'27'!D52,'28'!D52,'29'!D52,'30'!D52,'31'!D52,'32'!D52,'33'!D52,'34'!D52,'35'!D52,'36'!D52,'37'!D52,'38'!D52,'39'!D52,'40'!D52),"")</f>
        <v/>
      </c>
      <c r="F51" s="151" t="str">
        <f>IFERROR(AVERAGE('1'!I52,'2'!I52,'3'!I52,'4'!I52,'5'!I52,'6'!I52,'7'!I52,'8'!I52,'9'!I52,'10'!I52,'11'!I52,'12'!I52,'13'!I52,'14'!I52,'15'!I52,'16'!I52,'17'!I52,'18'!I52,'19'!I52,'20'!I52,'21'!I52,'22'!I52,'23'!I52,'24'!I52,'25'!I52,'26'!I52,'27'!I52,'28'!I52,'29'!I52,'30'!I52,'31'!I52,'32'!I52,'33'!I52,'34'!I52,'35'!I52,'36'!I52,'37'!I52,'38'!I52,'39'!I52,'40'!I52),"")</f>
        <v/>
      </c>
      <c r="G51" s="151" t="str">
        <f>IFERROR(AVERAGE('1'!O52,'2'!O52,'3'!O52,'4'!O52,'5'!O52,'6'!O52,'7'!O52,'8'!O52,'9'!O52,'10'!O52,'11'!O52,'12'!O52,'13'!O52,'14'!O52,'15'!O52,'16'!O52,'17'!O52,'18'!O52,'19'!O52,'20'!O52,'21'!O52,'22'!O52,'23'!O52,'24'!O52,'25'!O52,'26'!O52,'27'!O52,'28'!O52,'29'!O52,'30'!O52,'31'!O52,'32'!O52,'33'!O52,'34'!O52,'35'!O52,'36'!O52,'37'!O52,'38'!O52,'39'!O52,'40'!O52),"")</f>
        <v/>
      </c>
      <c r="H51" s="151" t="str">
        <f>IFERROR(AVERAGE('1'!U52,'2'!U52,'3'!U52,'4'!U52,'5'!U52,'6'!U52,'7'!U52,'8'!U52,'9'!U52,'10'!U52,'11'!U52,'12'!U52,'13'!U52,'14'!U52,'15'!U52,'16'!U52,'17'!U52,'18'!U52,'19'!U52,'20'!U52,'21'!U52,'22'!U52,'23'!U52,'24'!U52,'25'!U52,'26'!U52,'27'!U52,'28'!U52,'29'!U52,'30'!U52,'31'!U52,'32'!U52,'33'!U52,'34'!U52,'35'!U52,'36'!U52,'37'!U52,'38'!U52,'39'!U52,'40'!U52),"")</f>
        <v/>
      </c>
      <c r="I51" s="151" t="str">
        <f>IFERROR(AVERAGE('1'!AA52,'2'!AA52,'3'!AA52,'4'!AA52,'5'!AA52,'6'!AA52,'7'!AA52,'8'!AA52,'9'!AA52,'10'!AA52,'11'!AA52,'12'!AA52,'13'!AA52,'14'!AA52,'15'!AA52,'16'!AA52,'17'!AA52,'18'!AA52,'19'!AA52,'20'!AA52,'21'!AA52,'22'!AA52,'23'!AA52,'24'!AA52,'25'!AA52,'26'!AA52,'27'!AA52,'28'!AA52,'29'!AA52,'30'!AA52,'31'!AA52,'32'!AA52,'33'!AA52,'34'!AA52,'35'!AA52,'36'!AA52,'37'!AA52,'38'!AA52,'39'!AA52,'40'!AA52),"")</f>
        <v/>
      </c>
    </row>
    <row r="52" spans="1:9" s="3" customFormat="1" ht="21.75" hidden="1" customHeight="1">
      <c r="A52" s="2"/>
      <c r="B52" s="1"/>
      <c r="C52" s="158">
        <f>Référentiel!C48</f>
        <v>0</v>
      </c>
      <c r="D52" s="151" t="str">
        <f t="shared" si="1"/>
        <v/>
      </c>
      <c r="E52" s="151" t="str">
        <f>IFERROR(AVERAGE('1'!D53,'2'!D53,'3'!D53,'4'!D53,'5'!D53,'6'!D53,'7'!D53,'8'!D53,'9'!D53,'10'!D53,'11'!D53,'12'!D53,'13'!D53,'14'!D53,'15'!D53,'16'!D53,'17'!D53,'18'!D53,'19'!D53,'20'!D53,'21'!D53,'22'!D53,'23'!D53,'24'!D53,'25'!D53,'26'!D53,'27'!D53,'28'!D53,'29'!D53,'30'!D53,'31'!D53,'32'!D53,'33'!D53,'34'!D53,'35'!D53,'36'!D53,'37'!D53,'38'!D53,'39'!D53,'40'!D53),"")</f>
        <v/>
      </c>
      <c r="F52" s="151" t="str">
        <f>IFERROR(AVERAGE('1'!I53,'2'!I53,'3'!I53,'4'!I53,'5'!I53,'6'!I53,'7'!I53,'8'!I53,'9'!I53,'10'!I53,'11'!I53,'12'!I53,'13'!I53,'14'!I53,'15'!I53,'16'!I53,'17'!I53,'18'!I53,'19'!I53,'20'!I53,'21'!I53,'22'!I53,'23'!I53,'24'!I53,'25'!I53,'26'!I53,'27'!I53,'28'!I53,'29'!I53,'30'!I53,'31'!I53,'32'!I53,'33'!I53,'34'!I53,'35'!I53,'36'!I53,'37'!I53,'38'!I53,'39'!I53,'40'!I53),"")</f>
        <v/>
      </c>
      <c r="G52" s="151" t="str">
        <f>IFERROR(AVERAGE('1'!O53,'2'!O53,'3'!O53,'4'!O53,'5'!O53,'6'!O53,'7'!O53,'8'!O53,'9'!O53,'10'!O53,'11'!O53,'12'!O53,'13'!O53,'14'!O53,'15'!O53,'16'!O53,'17'!O53,'18'!O53,'19'!O53,'20'!O53,'21'!O53,'22'!O53,'23'!O53,'24'!O53,'25'!O53,'26'!O53,'27'!O53,'28'!O53,'29'!O53,'30'!O53,'31'!O53,'32'!O53,'33'!O53,'34'!O53,'35'!O53,'36'!O53,'37'!O53,'38'!O53,'39'!O53,'40'!O53),"")</f>
        <v/>
      </c>
      <c r="H52" s="151" t="str">
        <f>IFERROR(AVERAGE('1'!U53,'2'!U53,'3'!U53,'4'!U53,'5'!U53,'6'!U53,'7'!U53,'8'!U53,'9'!U53,'10'!U53,'11'!U53,'12'!U53,'13'!U53,'14'!U53,'15'!U53,'16'!U53,'17'!U53,'18'!U53,'19'!U53,'20'!U53,'21'!U53,'22'!U53,'23'!U53,'24'!U53,'25'!U53,'26'!U53,'27'!U53,'28'!U53,'29'!U53,'30'!U53,'31'!U53,'32'!U53,'33'!U53,'34'!U53,'35'!U53,'36'!U53,'37'!U53,'38'!U53,'39'!U53,'40'!U53),"")</f>
        <v/>
      </c>
      <c r="I52" s="151" t="str">
        <f>IFERROR(AVERAGE('1'!AA53,'2'!AA53,'3'!AA53,'4'!AA53,'5'!AA53,'6'!AA53,'7'!AA53,'8'!AA53,'9'!AA53,'10'!AA53,'11'!AA53,'12'!AA53,'13'!AA53,'14'!AA53,'15'!AA53,'16'!AA53,'17'!AA53,'18'!AA53,'19'!AA53,'20'!AA53,'21'!AA53,'22'!AA53,'23'!AA53,'24'!AA53,'25'!AA53,'26'!AA53,'27'!AA53,'28'!AA53,'29'!AA53,'30'!AA53,'31'!AA53,'32'!AA53,'33'!AA53,'34'!AA53,'35'!AA53,'36'!AA53,'37'!AA53,'38'!AA53,'39'!AA53,'40'!AA53),"")</f>
        <v/>
      </c>
    </row>
    <row r="53" spans="1:9" s="159" customFormat="1">
      <c r="E53" s="159" t="str">
        <f>IFERROR(AVERAGE('1'!D54,'2'!D54,'3'!D54,'4'!D54,'5'!D54,'6'!D54,'7'!D54,'8'!D54,'9'!D54,'10'!D54,'11'!D54,'12'!D54,'13'!D54,'14'!D54,'15'!D54,'16'!D54,'17'!D54,'18'!D54,'19'!D54,'20'!D54,'21'!D54,'22'!D54,'23'!D54,'24'!D54,'25'!D54,'26'!D54,'27'!D54,'28'!D54,'29'!D54,'30'!D54,'31'!D54,'32'!D54,'33'!D54,'34'!D54,'35'!D54,'36'!D54,'37'!D54,'38'!D54,'39'!D54,'40'!D54),"")</f>
        <v/>
      </c>
      <c r="F53" s="159" t="str">
        <f>IFERROR(AVERAGE('1'!I54,'2'!I54,'3'!I54,'4'!I54,'5'!I54,'6'!I54,'7'!I54,'8'!I54,'9'!I54,'10'!I54,'11'!I54,'12'!I54,'13'!I54,'14'!I54,'15'!I54,'16'!I54,'17'!I54,'18'!I54,'19'!I54,'20'!I54,'21'!I54,'22'!I54,'23'!I54,'24'!I54,'25'!I54,'26'!I54,'27'!I54,'28'!I54,'29'!I54,'30'!I54,'31'!I54,'32'!I54,'33'!I54,'34'!I54,'35'!I54,'36'!I54,'37'!I54,'38'!I54,'39'!I54,'40'!I54),"")</f>
        <v/>
      </c>
      <c r="G53" s="159" t="str">
        <f>IFERROR(AVERAGE('1'!O54,'2'!O54,'3'!O54,'4'!O54,'5'!O54,'6'!O54,'7'!O54,'8'!O54,'9'!O54,'10'!O54,'11'!O54,'12'!O54,'13'!O54,'14'!O54,'15'!O54,'16'!O54,'17'!O54,'18'!O54,'19'!O54,'20'!O54,'21'!O54,'22'!O54,'23'!O54,'24'!O54,'25'!O54,'26'!O54,'27'!O54,'28'!O54,'29'!O54,'30'!O54,'31'!O54,'32'!O54,'33'!O54,'34'!O54,'35'!O54,'36'!O54,'37'!O54,'38'!O54,'39'!O54,'40'!O54),"")</f>
        <v/>
      </c>
      <c r="H53" s="159" t="str">
        <f>IFERROR(AVERAGE('1'!U54,'2'!U54,'3'!U54,'4'!U54,'5'!U54,'6'!U54,'7'!U54,'8'!U54,'9'!U54,'10'!U54,'11'!U54,'12'!U54,'13'!U54,'14'!U54,'15'!U54,'16'!U54,'17'!U54,'18'!U54,'19'!U54,'20'!U54,'21'!U54,'22'!U54,'23'!U54,'24'!U54,'25'!U54,'26'!U54,'27'!U54,'28'!U54,'29'!U54,'30'!U54,'31'!U54,'32'!U54,'33'!U54,'34'!U54,'35'!U54,'36'!U54,'37'!U54,'38'!U54,'39'!U54,'40'!U54),"")</f>
        <v/>
      </c>
      <c r="I53" s="159" t="str">
        <f>IFERROR(AVERAGE('1'!AA54,'2'!AA54,'3'!AA54,'4'!AA54,'5'!AA54,'6'!AA54,'7'!AA54,'8'!AA54,'9'!AA54,'10'!AA54,'11'!AA54,'12'!AA54,'13'!AA54,'14'!AA54,'15'!AA54,'16'!AA54,'17'!AA54,'18'!AA54,'19'!AA54,'20'!AA54,'21'!AA54,'22'!AA54,'23'!AA54,'24'!AA54,'25'!AA54,'26'!AA54,'27'!AA54,'28'!AA54,'29'!AA54,'30'!AA54,'31'!AA54,'32'!AA54,'33'!AA54,'34'!AA54,'35'!AA54,'36'!AA54,'37'!AA54,'38'!AA54,'39'!AA54,'40'!AA54),"")</f>
        <v/>
      </c>
    </row>
    <row r="54" spans="1:9" s="3" customFormat="1" ht="15.75">
      <c r="A54" s="2"/>
      <c r="B54" s="1"/>
      <c r="C54" s="167" t="str">
        <f>Référentiel!C50</f>
        <v>Prise de congé</v>
      </c>
      <c r="D54" s="143">
        <f t="shared" ref="D54:D69" si="2">IFERROR(AVERAGE(E54:H54),"")</f>
        <v>1</v>
      </c>
      <c r="E54" s="143">
        <f>IFERROR(AVERAGE('1'!D55,'2'!D55,'3'!D55,'4'!D55,'5'!D55,'6'!D55,'7'!D55,'8'!D55,'9'!D55,'10'!D55,'11'!D55,'12'!D55,'13'!D55,'14'!D55,'15'!D55,'16'!D55,'17'!D55,'18'!D55,'19'!D55,'20'!D55,'21'!D55,'22'!D55,'23'!D55,'24'!D55,'25'!D55,'26'!D55,'27'!D55,'28'!D55,'29'!D55,'30'!D55,'31'!D55,'32'!D55,'33'!D55,'34'!D55,'35'!D55,'36'!D55,'37'!D55,'38'!D55,'39'!D55,'40'!D55),"")</f>
        <v>1</v>
      </c>
      <c r="F54" s="143" t="str">
        <f>IFERROR(AVERAGE('1'!I55,'2'!I55,'3'!I55,'4'!I55,'5'!I55,'6'!I55,'7'!I55,'8'!I55,'9'!I55,'10'!I55,'11'!I55,'12'!I55,'13'!I55,'14'!I55,'15'!I55,'16'!I55,'17'!I55,'18'!I55,'19'!I55,'20'!I55,'21'!I55,'22'!I55,'23'!I55,'24'!I55,'25'!I55,'26'!I55,'27'!I55,'28'!I55,'29'!I55,'30'!I55,'31'!I55,'32'!I55,'33'!I55,'34'!I55,'35'!I55,'36'!I55,'37'!I55,'38'!I55,'39'!I55,'40'!I55),"")</f>
        <v/>
      </c>
      <c r="G54" s="143" t="str">
        <f>IFERROR(AVERAGE('1'!O55,'2'!O55,'3'!O55,'4'!O55,'5'!O55,'6'!O55,'7'!O55,'8'!O55,'9'!O55,'10'!O55,'11'!O55,'12'!O55,'13'!O55,'14'!O55,'15'!O55,'16'!O55,'17'!O55,'18'!O55,'19'!O55,'20'!O55,'21'!O55,'22'!O55,'23'!O55,'24'!O55,'25'!O55,'26'!O55,'27'!O55,'28'!O55,'29'!O55,'30'!O55,'31'!O55,'32'!O55,'33'!O55,'34'!O55,'35'!O55,'36'!O55,'37'!O55,'38'!O55,'39'!O55,'40'!O55),"")</f>
        <v/>
      </c>
      <c r="H54" s="143" t="str">
        <f>IFERROR(AVERAGE('1'!U55,'2'!U55,'3'!U55,'4'!U55,'5'!U55,'6'!U55,'7'!U55,'8'!U55,'9'!U55,'10'!U55,'11'!U55,'12'!U55,'13'!U55,'14'!U55,'15'!U55,'16'!U55,'17'!U55,'18'!U55,'19'!U55,'20'!U55,'21'!U55,'22'!U55,'23'!U55,'24'!U55,'25'!U55,'26'!U55,'27'!U55,'28'!U55,'29'!U55,'30'!U55,'31'!U55,'32'!U55,'33'!U55,'34'!U55,'35'!U55,'36'!U55,'37'!U55,'38'!U55,'39'!U55,'40'!U55),"")</f>
        <v/>
      </c>
      <c r="I54" s="143" t="str">
        <f>IFERROR(AVERAGE('1'!AA55,'2'!AA55,'3'!AA55,'4'!AA55,'5'!AA55,'6'!AA55,'7'!AA55,'8'!AA55,'9'!AA55,'10'!AA55,'11'!AA55,'12'!AA55,'13'!AA55,'14'!AA55,'15'!AA55,'16'!AA55,'17'!AA55,'18'!AA55,'19'!AA55,'20'!AA55,'21'!AA55,'22'!AA55,'23'!AA55,'24'!AA55,'25'!AA55,'26'!AA55,'27'!AA55,'28'!AA55,'29'!AA55,'30'!AA55,'31'!AA55,'32'!AA55,'33'!AA55,'34'!AA55,'35'!AA55,'36'!AA55,'37'!AA55,'38'!AA55,'39'!AA55,'40'!AA55),"")</f>
        <v/>
      </c>
    </row>
    <row r="55" spans="1:9" s="3" customFormat="1" ht="18">
      <c r="A55" s="2"/>
      <c r="B55" s="1"/>
      <c r="C55" s="158" t="str">
        <f>Référentiel!C58</f>
        <v>Synthèse et validation</v>
      </c>
      <c r="D55" s="151">
        <f t="shared" si="2"/>
        <v>1</v>
      </c>
      <c r="E55" s="151">
        <f>IFERROR(AVERAGE('1'!D56,'2'!D56,'3'!D56,'4'!D56,'5'!D56,'6'!D56,'7'!D56,'8'!D56,'9'!D56,'10'!D56,'11'!D56,'12'!D56,'13'!D56,'14'!D56,'15'!D56,'16'!D56,'17'!D56,'18'!D56,'19'!D56,'20'!D56,'21'!D56,'22'!D56,'23'!D56,'24'!D56,'25'!D56,'26'!D56,'27'!D56,'28'!D56,'29'!D56,'30'!D56,'31'!D56,'32'!D56,'33'!D56,'34'!D56,'35'!D56,'36'!D56,'37'!D56,'38'!D56,'39'!D56,'40'!D56),"")</f>
        <v>1</v>
      </c>
      <c r="F55" s="151" t="str">
        <f>IFERROR(AVERAGE('1'!I56,'2'!I56,'3'!I56,'4'!I56,'5'!I56,'6'!I56,'7'!I56,'8'!I56,'9'!I56,'10'!I56,'11'!I56,'12'!I56,'13'!I56,'14'!I56,'15'!I56,'16'!I56,'17'!I56,'18'!I56,'19'!I56,'20'!I56,'21'!I56,'22'!I56,'23'!I56,'24'!I56,'25'!I56,'26'!I56,'27'!I56,'28'!I56,'29'!I56,'30'!I56,'31'!I56,'32'!I56,'33'!I56,'34'!I56,'35'!I56,'36'!I56,'37'!I56,'38'!I56,'39'!I56,'40'!I56),"")</f>
        <v/>
      </c>
      <c r="G55" s="151" t="str">
        <f>IFERROR(AVERAGE('1'!O56,'2'!O56,'3'!O56,'4'!O56,'5'!O56,'6'!O56,'7'!O56,'8'!O56,'9'!O56,'10'!O56,'11'!O56,'12'!O56,'13'!O56,'14'!O56,'15'!O56,'16'!O56,'17'!O56,'18'!O56,'19'!O56,'20'!O56,'21'!O56,'22'!O56,'23'!O56,'24'!O56,'25'!O56,'26'!O56,'27'!O56,'28'!O56,'29'!O56,'30'!O56,'31'!O56,'32'!O56,'33'!O56,'34'!O56,'35'!O56,'36'!O56,'37'!O56,'38'!O56,'39'!O56,'40'!O56),"")</f>
        <v/>
      </c>
      <c r="H55" s="151" t="str">
        <f>IFERROR(AVERAGE('1'!U56,'2'!U56,'3'!U56,'4'!U56,'5'!U56,'6'!U56,'7'!U56,'8'!U56,'9'!U56,'10'!U56,'11'!U56,'12'!U56,'13'!U56,'14'!U56,'15'!U56,'16'!U56,'17'!U56,'18'!U56,'19'!U56,'20'!U56,'21'!U56,'22'!U56,'23'!U56,'24'!U56,'25'!U56,'26'!U56,'27'!U56,'28'!U56,'29'!U56,'30'!U56,'31'!U56,'32'!U56,'33'!U56,'34'!U56,'35'!U56,'36'!U56,'37'!U56,'38'!U56,'39'!U56,'40'!U56),"")</f>
        <v/>
      </c>
      <c r="I55" s="151" t="str">
        <f>IFERROR(AVERAGE('1'!AA56,'2'!AA56,'3'!AA56,'4'!AA56,'5'!AA56,'6'!AA56,'7'!AA56,'8'!AA56,'9'!AA56,'10'!AA56,'11'!AA56,'12'!AA56,'13'!AA56,'14'!AA56,'15'!AA56,'16'!AA56,'17'!AA56,'18'!AA56,'19'!AA56,'20'!AA56,'21'!AA56,'22'!AA56,'23'!AA56,'24'!AA56,'25'!AA56,'26'!AA56,'27'!AA56,'28'!AA56,'29'!AA56,'30'!AA56,'31'!AA56,'32'!AA56,'33'!AA56,'34'!AA56,'35'!AA56,'36'!AA56,'37'!AA56,'38'!AA56,'39'!AA56,'40'!AA56),"")</f>
        <v/>
      </c>
    </row>
    <row r="56" spans="1:9" s="3" customFormat="1" ht="18">
      <c r="A56" s="2"/>
      <c r="B56" s="1"/>
      <c r="C56" s="158" t="str">
        <f>Référentiel!C59</f>
        <v xml:space="preserve">Prise de congé  </v>
      </c>
      <c r="D56" s="151">
        <f t="shared" si="2"/>
        <v>1</v>
      </c>
      <c r="E56" s="151">
        <f>IFERROR(AVERAGE('1'!D57,'2'!D57,'3'!D57,'4'!D57,'5'!D57,'6'!D57,'7'!D57,'8'!D57,'9'!D57,'10'!D57,'11'!D57,'12'!D57,'13'!D57,'14'!D57,'15'!D57,'16'!D57,'17'!D57,'18'!D57,'19'!D57,'20'!D57,'21'!D57,'22'!D57,'23'!D57,'24'!D57,'25'!D57,'26'!D57,'27'!D57,'28'!D57,'29'!D57,'30'!D57,'31'!D57,'32'!D57,'33'!D57,'34'!D57,'35'!D57,'36'!D57,'37'!D57,'38'!D57,'39'!D57,'40'!D57),"")</f>
        <v>1</v>
      </c>
      <c r="F56" s="151" t="str">
        <f>IFERROR(AVERAGE('1'!I57,'2'!I57,'3'!I57,'4'!I57,'5'!I57,'6'!I57,'7'!I57,'8'!I57,'9'!I57,'10'!I57,'11'!I57,'12'!I57,'13'!I57,'14'!I57,'15'!I57,'16'!I57,'17'!I57,'18'!I57,'19'!I57,'20'!I57,'21'!I57,'22'!I57,'23'!I57,'24'!I57,'25'!I57,'26'!I57,'27'!I57,'28'!I57,'29'!I57,'30'!I57,'31'!I57,'32'!I57,'33'!I57,'34'!I57,'35'!I57,'36'!I57,'37'!I57,'38'!I57,'39'!I57,'40'!I57),"")</f>
        <v/>
      </c>
      <c r="G56" s="151" t="str">
        <f>IFERROR(AVERAGE('1'!O57,'2'!O57,'3'!O57,'4'!O57,'5'!O57,'6'!O57,'7'!O57,'8'!O57,'9'!O57,'10'!O57,'11'!O57,'12'!O57,'13'!O57,'14'!O57,'15'!O57,'16'!O57,'17'!O57,'18'!O57,'19'!O57,'20'!O57,'21'!O57,'22'!O57,'23'!O57,'24'!O57,'25'!O57,'26'!O57,'27'!O57,'28'!O57,'29'!O57,'30'!O57,'31'!O57,'32'!O57,'33'!O57,'34'!O57,'35'!O57,'36'!O57,'37'!O57,'38'!O57,'39'!O57,'40'!O57),"")</f>
        <v/>
      </c>
      <c r="H56" s="151" t="str">
        <f>IFERROR(AVERAGE('1'!U57,'2'!U57,'3'!U57,'4'!U57,'5'!U57,'6'!U57,'7'!U57,'8'!U57,'9'!U57,'10'!U57,'11'!U57,'12'!U57,'13'!U57,'14'!U57,'15'!U57,'16'!U57,'17'!U57,'18'!U57,'19'!U57,'20'!U57,'21'!U57,'22'!U57,'23'!U57,'24'!U57,'25'!U57,'26'!U57,'27'!U57,'28'!U57,'29'!U57,'30'!U57,'31'!U57,'32'!U57,'33'!U57,'34'!U57,'35'!U57,'36'!U57,'37'!U57,'38'!U57,'39'!U57,'40'!U57),"")</f>
        <v/>
      </c>
      <c r="I56" s="151" t="str">
        <f>IFERROR(AVERAGE('1'!AA57,'2'!AA57,'3'!AA57,'4'!AA57,'5'!AA57,'6'!AA57,'7'!AA57,'8'!AA57,'9'!AA57,'10'!AA57,'11'!AA57,'12'!AA57,'13'!AA57,'14'!AA57,'15'!AA57,'16'!AA57,'17'!AA57,'18'!AA57,'19'!AA57,'20'!AA57,'21'!AA57,'22'!AA57,'23'!AA57,'24'!AA57,'25'!AA57,'26'!AA57,'27'!AA57,'28'!AA57,'29'!AA57,'30'!AA57,'31'!AA57,'32'!AA57,'33'!AA57,'34'!AA57,'35'!AA57,'36'!AA57,'37'!AA57,'38'!AA57,'39'!AA57,'40'!AA57),"")</f>
        <v/>
      </c>
    </row>
    <row r="57" spans="1:9" s="3" customFormat="1" ht="18" hidden="1">
      <c r="A57" s="2"/>
      <c r="B57" s="1"/>
      <c r="C57" s="158">
        <f>Référentiel!C53</f>
        <v>0</v>
      </c>
      <c r="D57" s="151">
        <f t="shared" si="2"/>
        <v>1</v>
      </c>
      <c r="E57" s="151">
        <f>IFERROR(AVERAGE('1'!D58,'2'!D58,'3'!D58,'4'!D58,'5'!D58,'6'!D58,'7'!D58,'8'!D58,'9'!D58,'10'!D58,'11'!D58,'12'!D58,'13'!D58,'14'!D58,'15'!D58,'16'!D58,'17'!D58,'18'!D58,'19'!D58,'20'!D58,'21'!D58,'22'!D58,'23'!D58,'24'!D58,'25'!D58,'26'!D58,'27'!D58,'28'!D58,'29'!D58,'30'!D58,'31'!D58,'32'!D58,'33'!D58,'34'!D58,'35'!D58,'36'!D58,'37'!D58,'38'!D58,'39'!D58,'40'!D58),"")</f>
        <v>1</v>
      </c>
      <c r="F57" s="151" t="str">
        <f>IFERROR(AVERAGE('1'!I58,'2'!I58,'3'!I58,'4'!I58,'5'!I58,'6'!I58,'7'!I58,'8'!I58,'9'!I58,'10'!I58,'11'!I58,'12'!I58,'13'!I58,'14'!I58,'15'!I58,'16'!I58,'17'!I58,'18'!I58,'19'!I58,'20'!I58,'21'!I58,'22'!I58,'23'!I58,'24'!I58,'25'!I58,'26'!I58,'27'!I58,'28'!I58,'29'!I58,'30'!I58,'31'!I58,'32'!I58,'33'!I58,'34'!I58,'35'!I58,'36'!I58,'37'!I58,'38'!I58,'39'!I58,'40'!I58),"")</f>
        <v/>
      </c>
      <c r="G57" s="151" t="str">
        <f>IFERROR(AVERAGE('1'!O58,'2'!O58,'3'!O58,'4'!O58,'5'!O58,'6'!O58,'7'!O58,'8'!O58,'9'!O58,'10'!O58,'11'!O58,'12'!O58,'13'!O58,'14'!O58,'15'!O58,'16'!O58,'17'!O58,'18'!O58,'19'!O58,'20'!O58,'21'!O58,'22'!O58,'23'!O58,'24'!O58,'25'!O58,'26'!O58,'27'!O58,'28'!O58,'29'!O58,'30'!O58,'31'!O58,'32'!O58,'33'!O58,'34'!O58,'35'!O58,'36'!O58,'37'!O58,'38'!O58,'39'!O58,'40'!O58),"")</f>
        <v/>
      </c>
      <c r="H57" s="151" t="str">
        <f>IFERROR(AVERAGE('1'!U58,'2'!U58,'3'!U58,'4'!U58,'5'!U58,'6'!U58,'7'!U58,'8'!U58,'9'!U58,'10'!U58,'11'!U58,'12'!U58,'13'!U58,'14'!U58,'15'!U58,'16'!U58,'17'!U58,'18'!U58,'19'!U58,'20'!U58,'21'!U58,'22'!U58,'23'!U58,'24'!U58,'25'!U58,'26'!U58,'27'!U58,'28'!U58,'29'!U58,'30'!U58,'31'!U58,'32'!U58,'33'!U58,'34'!U58,'35'!U58,'36'!U58,'37'!U58,'38'!U58,'39'!U58,'40'!U58),"")</f>
        <v/>
      </c>
      <c r="I57" s="151" t="str">
        <f>IFERROR(AVERAGE('1'!AA58,'2'!AA58,'3'!AA58,'4'!AA58,'5'!AA58,'6'!AA58,'7'!AA58,'8'!AA58,'9'!AA58,'10'!AA58,'11'!AA58,'12'!AA58,'13'!AA58,'14'!AA58,'15'!AA58,'16'!AA58,'17'!AA58,'18'!AA58,'19'!AA58,'20'!AA58,'21'!AA58,'22'!AA58,'23'!AA58,'24'!AA58,'25'!AA58,'26'!AA58,'27'!AA58,'28'!AA58,'29'!AA58,'30'!AA58,'31'!AA58,'32'!AA58,'33'!AA58,'34'!AA58,'35'!AA58,'36'!AA58,'37'!AA58,'38'!AA58,'39'!AA58,'40'!AA58),"")</f>
        <v/>
      </c>
    </row>
    <row r="58" spans="1:9" s="3" customFormat="1" ht="18" hidden="1">
      <c r="A58" s="2"/>
      <c r="B58" s="1"/>
      <c r="C58" s="158">
        <f>Référentiel!C54</f>
        <v>0</v>
      </c>
      <c r="D58" s="151">
        <f t="shared" si="2"/>
        <v>1</v>
      </c>
      <c r="E58" s="151">
        <f>IFERROR(AVERAGE('1'!D59,'2'!D59,'3'!D59,'4'!D59,'5'!D59,'6'!D59,'7'!D59,'8'!D59,'9'!D59,'10'!D59,'11'!D59,'12'!D59,'13'!D59,'14'!D59,'15'!D59,'16'!D59,'17'!D59,'18'!D59,'19'!D59,'20'!D59,'21'!D59,'22'!D59,'23'!D59,'24'!D59,'25'!D59,'26'!D59,'27'!D59,'28'!D59,'29'!D59,'30'!D59,'31'!D59,'32'!D59,'33'!D59,'34'!D59,'35'!D59,'36'!D59,'37'!D59,'38'!D59,'39'!D59,'40'!D59),"")</f>
        <v>1</v>
      </c>
      <c r="F58" s="151" t="str">
        <f>IFERROR(AVERAGE('1'!I59,'2'!I59,'3'!I59,'4'!I59,'5'!I59,'6'!I59,'7'!I59,'8'!I59,'9'!I59,'10'!I59,'11'!I59,'12'!I59,'13'!I59,'14'!I59,'15'!I59,'16'!I59,'17'!I59,'18'!I59,'19'!I59,'20'!I59,'21'!I59,'22'!I59,'23'!I59,'24'!I59,'25'!I59,'26'!I59,'27'!I59,'28'!I59,'29'!I59,'30'!I59,'31'!I59,'32'!I59,'33'!I59,'34'!I59,'35'!I59,'36'!I59,'37'!I59,'38'!I59,'39'!I59,'40'!I59),"")</f>
        <v/>
      </c>
      <c r="G58" s="151" t="str">
        <f>IFERROR(AVERAGE('1'!O59,'2'!O59,'3'!O59,'4'!O59,'5'!O59,'6'!O59,'7'!O59,'8'!O59,'9'!O59,'10'!O59,'11'!O59,'12'!O59,'13'!O59,'14'!O59,'15'!O59,'16'!O59,'17'!O59,'18'!O59,'19'!O59,'20'!O59,'21'!O59,'22'!O59,'23'!O59,'24'!O59,'25'!O59,'26'!O59,'27'!O59,'28'!O59,'29'!O59,'30'!O59,'31'!O59,'32'!O59,'33'!O59,'34'!O59,'35'!O59,'36'!O59,'37'!O59,'38'!O59,'39'!O59,'40'!O59),"")</f>
        <v/>
      </c>
      <c r="H58" s="151" t="str">
        <f>IFERROR(AVERAGE('1'!U59,'2'!U59,'3'!U59,'4'!U59,'5'!U59,'6'!U59,'7'!U59,'8'!U59,'9'!U59,'10'!U59,'11'!U59,'12'!U59,'13'!U59,'14'!U59,'15'!U59,'16'!U59,'17'!U59,'18'!U59,'19'!U59,'20'!U59,'21'!U59,'22'!U59,'23'!U59,'24'!U59,'25'!U59,'26'!U59,'27'!U59,'28'!U59,'29'!U59,'30'!U59,'31'!U59,'32'!U59,'33'!U59,'34'!U59,'35'!U59,'36'!U59,'37'!U59,'38'!U59,'39'!U59,'40'!U59),"")</f>
        <v/>
      </c>
      <c r="I58" s="151" t="str">
        <f>IFERROR(AVERAGE('1'!AA59,'2'!AA59,'3'!AA59,'4'!AA59,'5'!AA59,'6'!AA59,'7'!AA59,'8'!AA59,'9'!AA59,'10'!AA59,'11'!AA59,'12'!AA59,'13'!AA59,'14'!AA59,'15'!AA59,'16'!AA59,'17'!AA59,'18'!AA59,'19'!AA59,'20'!AA59,'21'!AA59,'22'!AA59,'23'!AA59,'24'!AA59,'25'!AA59,'26'!AA59,'27'!AA59,'28'!AA59,'29'!AA59,'30'!AA59,'31'!AA59,'32'!AA59,'33'!AA59,'34'!AA59,'35'!AA59,'36'!AA59,'37'!AA59,'38'!AA59,'39'!AA59,'40'!AA59),"")</f>
        <v/>
      </c>
    </row>
    <row r="59" spans="1:9" s="3" customFormat="1" ht="18" hidden="1">
      <c r="A59" s="2"/>
      <c r="B59" s="1"/>
      <c r="C59" s="158">
        <f>Référentiel!C55</f>
        <v>0</v>
      </c>
      <c r="D59" s="151">
        <f t="shared" si="2"/>
        <v>1</v>
      </c>
      <c r="E59" s="151">
        <f>IFERROR(AVERAGE('1'!D60,'2'!D60,'3'!D60,'4'!D60,'5'!D60,'6'!D60,'7'!D60,'8'!D60,'9'!D60,'10'!D60,'11'!D60,'12'!D60,'13'!D60,'14'!D60,'15'!D60,'16'!D60,'17'!D60,'18'!D60,'19'!D60,'20'!D60,'21'!D60,'22'!D60,'23'!D60,'24'!D60,'25'!D60,'26'!D60,'27'!D60,'28'!D60,'29'!D60,'30'!D60,'31'!D60,'32'!D60,'33'!D60,'34'!D60,'35'!D60,'36'!D60,'37'!D60,'38'!D60,'39'!D60,'40'!D60),"")</f>
        <v>1</v>
      </c>
      <c r="F59" s="151" t="str">
        <f>IFERROR(AVERAGE('1'!I60,'2'!I60,'3'!I60,'4'!I60,'5'!I60,'6'!I60,'7'!I60,'8'!I60,'9'!I60,'10'!I60,'11'!I60,'12'!I60,'13'!I60,'14'!I60,'15'!I60,'16'!I60,'17'!I60,'18'!I60,'19'!I60,'20'!I60,'21'!I60,'22'!I60,'23'!I60,'24'!I60,'25'!I60,'26'!I60,'27'!I60,'28'!I60,'29'!I60,'30'!I60,'31'!I60,'32'!I60,'33'!I60,'34'!I60,'35'!I60,'36'!I60,'37'!I60,'38'!I60,'39'!I60,'40'!I60),"")</f>
        <v/>
      </c>
      <c r="G59" s="151" t="str">
        <f>IFERROR(AVERAGE('1'!O60,'2'!O60,'3'!O60,'4'!O60,'5'!O60,'6'!O60,'7'!O60,'8'!O60,'9'!O60,'10'!O60,'11'!O60,'12'!O60,'13'!O60,'14'!O60,'15'!O60,'16'!O60,'17'!O60,'18'!O60,'19'!O60,'20'!O60,'21'!O60,'22'!O60,'23'!O60,'24'!O60,'25'!O60,'26'!O60,'27'!O60,'28'!O60,'29'!O60,'30'!O60,'31'!O60,'32'!O60,'33'!O60,'34'!O60,'35'!O60,'36'!O60,'37'!O60,'38'!O60,'39'!O60,'40'!O60),"")</f>
        <v/>
      </c>
      <c r="H59" s="151" t="str">
        <f>IFERROR(AVERAGE('1'!U60,'2'!U60,'3'!U60,'4'!U60,'5'!U60,'6'!U60,'7'!U60,'8'!U60,'9'!U60,'10'!U60,'11'!U60,'12'!U60,'13'!U60,'14'!U60,'15'!U60,'16'!U60,'17'!U60,'18'!U60,'19'!U60,'20'!U60,'21'!U60,'22'!U60,'23'!U60,'24'!U60,'25'!U60,'26'!U60,'27'!U60,'28'!U60,'29'!U60,'30'!U60,'31'!U60,'32'!U60,'33'!U60,'34'!U60,'35'!U60,'36'!U60,'37'!U60,'38'!U60,'39'!U60,'40'!U60),"")</f>
        <v/>
      </c>
      <c r="I59" s="151" t="str">
        <f>IFERROR(AVERAGE('1'!AA60,'2'!AA60,'3'!AA60,'4'!AA60,'5'!AA60,'6'!AA60,'7'!AA60,'8'!AA60,'9'!AA60,'10'!AA60,'11'!AA60,'12'!AA60,'13'!AA60,'14'!AA60,'15'!AA60,'16'!AA60,'17'!AA60,'18'!AA60,'19'!AA60,'20'!AA60,'21'!AA60,'22'!AA60,'23'!AA60,'24'!AA60,'25'!AA60,'26'!AA60,'27'!AA60,'28'!AA60,'29'!AA60,'30'!AA60,'31'!AA60,'32'!AA60,'33'!AA60,'34'!AA60,'35'!AA60,'36'!AA60,'37'!AA60,'38'!AA60,'39'!AA60,'40'!AA60),"")</f>
        <v/>
      </c>
    </row>
    <row r="60" spans="1:9" s="3" customFormat="1" ht="18" hidden="1">
      <c r="A60" s="2"/>
      <c r="B60" s="1"/>
      <c r="C60" s="158">
        <f>Référentiel!C56</f>
        <v>0</v>
      </c>
      <c r="D60" s="151">
        <f t="shared" si="2"/>
        <v>1</v>
      </c>
      <c r="E60" s="151">
        <f>IFERROR(AVERAGE('1'!D61,'2'!D61,'3'!D61,'4'!D61,'5'!D61,'6'!D61,'7'!D61,'8'!D61,'9'!D61,'10'!D61,'11'!D61,'12'!D61,'13'!D61,'14'!D61,'15'!D61,'16'!D61,'17'!D61,'18'!D61,'19'!D61,'20'!D61,'21'!D61,'22'!D61,'23'!D61,'24'!D61,'25'!D61,'26'!D61,'27'!D61,'28'!D61,'29'!D61,'30'!D61,'31'!D61,'32'!D61,'33'!D61,'34'!D61,'35'!D61,'36'!D61,'37'!D61,'38'!D61,'39'!D61,'40'!D61),"")</f>
        <v>1</v>
      </c>
      <c r="F60" s="151" t="str">
        <f>IFERROR(AVERAGE('1'!I61,'2'!I61,'3'!I61,'4'!I61,'5'!I61,'6'!I61,'7'!I61,'8'!I61,'9'!I61,'10'!I61,'11'!I61,'12'!I61,'13'!I61,'14'!I61,'15'!I61,'16'!I61,'17'!I61,'18'!I61,'19'!I61,'20'!I61,'21'!I61,'22'!I61,'23'!I61,'24'!I61,'25'!I61,'26'!I61,'27'!I61,'28'!I61,'29'!I61,'30'!I61,'31'!I61,'32'!I61,'33'!I61,'34'!I61,'35'!I61,'36'!I61,'37'!I61,'38'!I61,'39'!I61,'40'!I61),"")</f>
        <v/>
      </c>
      <c r="G60" s="151" t="str">
        <f>IFERROR(AVERAGE('1'!O61,'2'!O61,'3'!O61,'4'!O61,'5'!O61,'6'!O61,'7'!O61,'8'!O61,'9'!O61,'10'!O61,'11'!O61,'12'!O61,'13'!O61,'14'!O61,'15'!O61,'16'!O61,'17'!O61,'18'!O61,'19'!O61,'20'!O61,'21'!O61,'22'!O61,'23'!O61,'24'!O61,'25'!O61,'26'!O61,'27'!O61,'28'!O61,'29'!O61,'30'!O61,'31'!O61,'32'!O61,'33'!O61,'34'!O61,'35'!O61,'36'!O61,'37'!O61,'38'!O61,'39'!O61,'40'!O61),"")</f>
        <v/>
      </c>
      <c r="H60" s="151" t="str">
        <f>IFERROR(AVERAGE('1'!U61,'2'!U61,'3'!U61,'4'!U61,'5'!U61,'6'!U61,'7'!U61,'8'!U61,'9'!U61,'10'!U61,'11'!U61,'12'!U61,'13'!U61,'14'!U61,'15'!U61,'16'!U61,'17'!U61,'18'!U61,'19'!U61,'20'!U61,'21'!U61,'22'!U61,'23'!U61,'24'!U61,'25'!U61,'26'!U61,'27'!U61,'28'!U61,'29'!U61,'30'!U61,'31'!U61,'32'!U61,'33'!U61,'34'!U61,'35'!U61,'36'!U61,'37'!U61,'38'!U61,'39'!U61,'40'!U61),"")</f>
        <v/>
      </c>
      <c r="I60" s="151" t="str">
        <f>IFERROR(AVERAGE('1'!AA61,'2'!AA61,'3'!AA61,'4'!AA61,'5'!AA61,'6'!AA61,'7'!AA61,'8'!AA61,'9'!AA61,'10'!AA61,'11'!AA61,'12'!AA61,'13'!AA61,'14'!AA61,'15'!AA61,'16'!AA61,'17'!AA61,'18'!AA61,'19'!AA61,'20'!AA61,'21'!AA61,'22'!AA61,'23'!AA61,'24'!AA61,'25'!AA61,'26'!AA61,'27'!AA61,'28'!AA61,'29'!AA61,'30'!AA61,'31'!AA61,'32'!AA61,'33'!AA61,'34'!AA61,'35'!AA61,'36'!AA61,'37'!AA61,'38'!AA61,'39'!AA61,'40'!AA61),"")</f>
        <v/>
      </c>
    </row>
    <row r="61" spans="1:9" s="3" customFormat="1" ht="18" hidden="1">
      <c r="A61" s="2"/>
      <c r="B61" s="1"/>
      <c r="C61" s="158">
        <f>Référentiel!C57</f>
        <v>0</v>
      </c>
      <c r="D61" s="151">
        <f t="shared" si="2"/>
        <v>1</v>
      </c>
      <c r="E61" s="151">
        <f>IFERROR(AVERAGE('1'!D62,'2'!D62,'3'!D62,'4'!D62,'5'!D62,'6'!D62,'7'!D62,'8'!D62,'9'!D62,'10'!D62,'11'!D62,'12'!D62,'13'!D62,'14'!D62,'15'!D62,'16'!D62,'17'!D62,'18'!D62,'19'!D62,'20'!D62,'21'!D62,'22'!D62,'23'!D62,'24'!D62,'25'!D62,'26'!D62,'27'!D62,'28'!D62,'29'!D62,'30'!D62,'31'!D62,'32'!D62,'33'!D62,'34'!D62,'35'!D62,'36'!D62,'37'!D62,'38'!D62,'39'!D62,'40'!D62),"")</f>
        <v>1</v>
      </c>
      <c r="F61" s="151" t="str">
        <f>IFERROR(AVERAGE('1'!I62,'2'!I62,'3'!I62,'4'!I62,'5'!I62,'6'!I62,'7'!I62,'8'!I62,'9'!I62,'10'!I62,'11'!I62,'12'!I62,'13'!I62,'14'!I62,'15'!I62,'16'!I62,'17'!I62,'18'!I62,'19'!I62,'20'!I62,'21'!I62,'22'!I62,'23'!I62,'24'!I62,'25'!I62,'26'!I62,'27'!I62,'28'!I62,'29'!I62,'30'!I62,'31'!I62,'32'!I62,'33'!I62,'34'!I62,'35'!I62,'36'!I62,'37'!I62,'38'!I62,'39'!I62,'40'!I62),"")</f>
        <v/>
      </c>
      <c r="G61" s="151" t="str">
        <f>IFERROR(AVERAGE('1'!O62,'2'!O62,'3'!O62,'4'!O62,'5'!O62,'6'!O62,'7'!O62,'8'!O62,'9'!O62,'10'!O62,'11'!O62,'12'!O62,'13'!O62,'14'!O62,'15'!O62,'16'!O62,'17'!O62,'18'!O62,'19'!O62,'20'!O62,'21'!O62,'22'!O62,'23'!O62,'24'!O62,'25'!O62,'26'!O62,'27'!O62,'28'!O62,'29'!O62,'30'!O62,'31'!O62,'32'!O62,'33'!O62,'34'!O62,'35'!O62,'36'!O62,'37'!O62,'38'!O62,'39'!O62,'40'!O62),"")</f>
        <v/>
      </c>
      <c r="H61" s="151" t="str">
        <f>IFERROR(AVERAGE('1'!U62,'2'!U62,'3'!U62,'4'!U62,'5'!U62,'6'!U62,'7'!U62,'8'!U62,'9'!U62,'10'!U62,'11'!U62,'12'!U62,'13'!U62,'14'!U62,'15'!U62,'16'!U62,'17'!U62,'18'!U62,'19'!U62,'20'!U62,'21'!U62,'22'!U62,'23'!U62,'24'!U62,'25'!U62,'26'!U62,'27'!U62,'28'!U62,'29'!U62,'30'!U62,'31'!U62,'32'!U62,'33'!U62,'34'!U62,'35'!U62,'36'!U62,'37'!U62,'38'!U62,'39'!U62,'40'!U62),"")</f>
        <v/>
      </c>
      <c r="I61" s="151" t="str">
        <f>IFERROR(AVERAGE('1'!AA62,'2'!AA62,'3'!AA62,'4'!AA62,'5'!AA62,'6'!AA62,'7'!AA62,'8'!AA62,'9'!AA62,'10'!AA62,'11'!AA62,'12'!AA62,'13'!AA62,'14'!AA62,'15'!AA62,'16'!AA62,'17'!AA62,'18'!AA62,'19'!AA62,'20'!AA62,'21'!AA62,'22'!AA62,'23'!AA62,'24'!AA62,'25'!AA62,'26'!AA62,'27'!AA62,'28'!AA62,'29'!AA62,'30'!AA62,'31'!AA62,'32'!AA62,'33'!AA62,'34'!AA62,'35'!AA62,'36'!AA62,'37'!AA62,'38'!AA62,'39'!AA62,'40'!AA62),"")</f>
        <v/>
      </c>
    </row>
    <row r="62" spans="1:9" s="3" customFormat="1" ht="18" hidden="1">
      <c r="A62" s="2"/>
      <c r="B62" s="1"/>
      <c r="C62" s="158" t="str">
        <f>Référentiel!C58</f>
        <v>Synthèse et validation</v>
      </c>
      <c r="D62" s="151">
        <f t="shared" si="2"/>
        <v>1</v>
      </c>
      <c r="E62" s="151">
        <f>IFERROR(AVERAGE('1'!D63,'2'!D63,'3'!D63,'4'!D63,'5'!D63,'6'!D63,'7'!D63,'8'!D63,'9'!D63,'10'!D63,'11'!D63,'12'!D63,'13'!D63,'14'!D63,'15'!D63,'16'!D63,'17'!D63,'18'!D63,'19'!D63,'20'!D63,'21'!D63,'22'!D63,'23'!D63,'24'!D63,'25'!D63,'26'!D63,'27'!D63,'28'!D63,'29'!D63,'30'!D63,'31'!D63,'32'!D63,'33'!D63,'34'!D63,'35'!D63,'36'!D63,'37'!D63,'38'!D63,'39'!D63,'40'!D63),"")</f>
        <v>1</v>
      </c>
      <c r="F62" s="151" t="str">
        <f>IFERROR(AVERAGE('1'!I63,'2'!I63,'3'!I63,'4'!I63,'5'!I63,'6'!I63,'7'!I63,'8'!I63,'9'!I63,'10'!I63,'11'!I63,'12'!I63,'13'!I63,'14'!I63,'15'!I63,'16'!I63,'17'!I63,'18'!I63,'19'!I63,'20'!I63,'21'!I63,'22'!I63,'23'!I63,'24'!I63,'25'!I63,'26'!I63,'27'!I63,'28'!I63,'29'!I63,'30'!I63,'31'!I63,'32'!I63,'33'!I63,'34'!I63,'35'!I63,'36'!I63,'37'!I63,'38'!I63,'39'!I63,'40'!I63),"")</f>
        <v/>
      </c>
      <c r="G62" s="151" t="str">
        <f>IFERROR(AVERAGE('1'!O63,'2'!O63,'3'!O63,'4'!O63,'5'!O63,'6'!O63,'7'!O63,'8'!O63,'9'!O63,'10'!O63,'11'!O63,'12'!O63,'13'!O63,'14'!O63,'15'!O63,'16'!O63,'17'!O63,'18'!O63,'19'!O63,'20'!O63,'21'!O63,'22'!O63,'23'!O63,'24'!O63,'25'!O63,'26'!O63,'27'!O63,'28'!O63,'29'!O63,'30'!O63,'31'!O63,'32'!O63,'33'!O63,'34'!O63,'35'!O63,'36'!O63,'37'!O63,'38'!O63,'39'!O63,'40'!O63),"")</f>
        <v/>
      </c>
      <c r="H62" s="151" t="str">
        <f>IFERROR(AVERAGE('1'!U63,'2'!U63,'3'!U63,'4'!U63,'5'!U63,'6'!U63,'7'!U63,'8'!U63,'9'!U63,'10'!U63,'11'!U63,'12'!U63,'13'!U63,'14'!U63,'15'!U63,'16'!U63,'17'!U63,'18'!U63,'19'!U63,'20'!U63,'21'!U63,'22'!U63,'23'!U63,'24'!U63,'25'!U63,'26'!U63,'27'!U63,'28'!U63,'29'!U63,'30'!U63,'31'!U63,'32'!U63,'33'!U63,'34'!U63,'35'!U63,'36'!U63,'37'!U63,'38'!U63,'39'!U63,'40'!U63),"")</f>
        <v/>
      </c>
      <c r="I62" s="151" t="str">
        <f>IFERROR(AVERAGE('1'!AA63,'2'!AA63,'3'!AA63,'4'!AA63,'5'!AA63,'6'!AA63,'7'!AA63,'8'!AA63,'9'!AA63,'10'!AA63,'11'!AA63,'12'!AA63,'13'!AA63,'14'!AA63,'15'!AA63,'16'!AA63,'17'!AA63,'18'!AA63,'19'!AA63,'20'!AA63,'21'!AA63,'22'!AA63,'23'!AA63,'24'!AA63,'25'!AA63,'26'!AA63,'27'!AA63,'28'!AA63,'29'!AA63,'30'!AA63,'31'!AA63,'32'!AA63,'33'!AA63,'34'!AA63,'35'!AA63,'36'!AA63,'37'!AA63,'38'!AA63,'39'!AA63,'40'!AA63),"")</f>
        <v/>
      </c>
    </row>
    <row r="63" spans="1:9" s="3" customFormat="1" ht="18" hidden="1">
      <c r="A63" s="2"/>
      <c r="B63" s="1"/>
      <c r="C63" s="158" t="str">
        <f>Référentiel!C59</f>
        <v xml:space="preserve">Prise de congé  </v>
      </c>
      <c r="D63" s="151">
        <f t="shared" si="2"/>
        <v>1</v>
      </c>
      <c r="E63" s="151">
        <f>IFERROR(AVERAGE('1'!D64,'2'!D64,'3'!D64,'4'!D64,'5'!D64,'6'!D64,'7'!D64,'8'!D64,'9'!D64,'10'!D64,'11'!D64,'12'!D64,'13'!D64,'14'!D64,'15'!D64,'16'!D64,'17'!D64,'18'!D64,'19'!D64,'20'!D64,'21'!D64,'22'!D64,'23'!D64,'24'!D64,'25'!D64,'26'!D64,'27'!D64,'28'!D64,'29'!D64,'30'!D64,'31'!D64,'32'!D64,'33'!D64,'34'!D64,'35'!D64,'36'!D64,'37'!D64,'38'!D64,'39'!D64,'40'!D64),"")</f>
        <v>1</v>
      </c>
      <c r="F63" s="151" t="str">
        <f>IFERROR(AVERAGE('1'!I64,'2'!I64,'3'!I64,'4'!I64,'5'!I64,'6'!I64,'7'!I64,'8'!I64,'9'!I64,'10'!I64,'11'!I64,'12'!I64,'13'!I64,'14'!I64,'15'!I64,'16'!I64,'17'!I64,'18'!I64,'19'!I64,'20'!I64,'21'!I64,'22'!I64,'23'!I64,'24'!I64,'25'!I64,'26'!I64,'27'!I64,'28'!I64,'29'!I64,'30'!I64,'31'!I64,'32'!I64,'33'!I64,'34'!I64,'35'!I64,'36'!I64,'37'!I64,'38'!I64,'39'!I64,'40'!I64),"")</f>
        <v/>
      </c>
      <c r="G63" s="151" t="str">
        <f>IFERROR(AVERAGE('1'!O64,'2'!O64,'3'!O64,'4'!O64,'5'!O64,'6'!O64,'7'!O64,'8'!O64,'9'!O64,'10'!O64,'11'!O64,'12'!O64,'13'!O64,'14'!O64,'15'!O64,'16'!O64,'17'!O64,'18'!O64,'19'!O64,'20'!O64,'21'!O64,'22'!O64,'23'!O64,'24'!O64,'25'!O64,'26'!O64,'27'!O64,'28'!O64,'29'!O64,'30'!O64,'31'!O64,'32'!O64,'33'!O64,'34'!O64,'35'!O64,'36'!O64,'37'!O64,'38'!O64,'39'!O64,'40'!O64),"")</f>
        <v/>
      </c>
      <c r="H63" s="151" t="str">
        <f>IFERROR(AVERAGE('1'!U64,'2'!U64,'3'!U64,'4'!U64,'5'!U64,'6'!U64,'7'!U64,'8'!U64,'9'!U64,'10'!U64,'11'!U64,'12'!U64,'13'!U64,'14'!U64,'15'!U64,'16'!U64,'17'!U64,'18'!U64,'19'!U64,'20'!U64,'21'!U64,'22'!U64,'23'!U64,'24'!U64,'25'!U64,'26'!U64,'27'!U64,'28'!U64,'29'!U64,'30'!U64,'31'!U64,'32'!U64,'33'!U64,'34'!U64,'35'!U64,'36'!U64,'37'!U64,'38'!U64,'39'!U64,'40'!U64),"")</f>
        <v/>
      </c>
      <c r="I63" s="151" t="str">
        <f>IFERROR(AVERAGE('1'!AA64,'2'!AA64,'3'!AA64,'4'!AA64,'5'!AA64,'6'!AA64,'7'!AA64,'8'!AA64,'9'!AA64,'10'!AA64,'11'!AA64,'12'!AA64,'13'!AA64,'14'!AA64,'15'!AA64,'16'!AA64,'17'!AA64,'18'!AA64,'19'!AA64,'20'!AA64,'21'!AA64,'22'!AA64,'23'!AA64,'24'!AA64,'25'!AA64,'26'!AA64,'27'!AA64,'28'!AA64,'29'!AA64,'30'!AA64,'31'!AA64,'32'!AA64,'33'!AA64,'34'!AA64,'35'!AA64,'36'!AA64,'37'!AA64,'38'!AA64,'39'!AA64,'40'!AA64),"")</f>
        <v/>
      </c>
    </row>
    <row r="64" spans="1:9" s="3" customFormat="1" ht="18" hidden="1">
      <c r="A64" s="2"/>
      <c r="B64" s="1"/>
      <c r="C64" s="158">
        <f>Référentiel!C60</f>
        <v>0</v>
      </c>
      <c r="D64" s="151" t="str">
        <f t="shared" si="2"/>
        <v/>
      </c>
      <c r="E64" s="151" t="str">
        <f>IFERROR(AVERAGE('1'!D65,'2'!D65,'3'!D65,'4'!D65,'5'!D65,'6'!D65,'7'!D65,'8'!D65,'9'!D65,'10'!D65,'11'!D65,'12'!D65,'13'!D65,'14'!D65,'15'!D65,'16'!D65,'17'!D65,'18'!D65,'19'!D65,'20'!D65,'21'!D65,'22'!D65,'23'!D65,'24'!D65,'25'!D65,'26'!D65,'27'!D65,'28'!D65,'29'!D65,'30'!D65,'31'!D65,'32'!D65,'33'!D65,'34'!D65,'35'!D65,'36'!D65,'37'!D65,'38'!D65,'39'!D65,'40'!D65),"")</f>
        <v/>
      </c>
      <c r="F64" s="151" t="str">
        <f>IFERROR(AVERAGE('1'!I65,'2'!I65,'3'!I65,'4'!I65,'5'!I65,'6'!I65,'7'!I65,'8'!I65,'9'!I65,'10'!I65,'11'!I65,'12'!I65,'13'!I65,'14'!I65,'15'!I65,'16'!I65,'17'!I65,'18'!I65,'19'!I65,'20'!I65,'21'!I65,'22'!I65,'23'!I65,'24'!I65,'25'!I65,'26'!I65,'27'!I65,'28'!I65,'29'!I65,'30'!I65,'31'!I65,'32'!I65,'33'!I65,'34'!I65,'35'!I65,'36'!I65,'37'!I65,'38'!I65,'39'!I65,'40'!I65),"")</f>
        <v/>
      </c>
      <c r="G64" s="151" t="str">
        <f>IFERROR(AVERAGE('1'!O65,'2'!O65,'3'!O65,'4'!O65,'5'!O65,'6'!O65,'7'!O65,'8'!O65,'9'!O65,'10'!O65,'11'!O65,'12'!O65,'13'!O65,'14'!O65,'15'!O65,'16'!O65,'17'!O65,'18'!O65,'19'!O65,'20'!O65,'21'!O65,'22'!O65,'23'!O65,'24'!O65,'25'!O65,'26'!O65,'27'!O65,'28'!O65,'29'!O65,'30'!O65,'31'!O65,'32'!O65,'33'!O65,'34'!O65,'35'!O65,'36'!O65,'37'!O65,'38'!O65,'39'!O65,'40'!O65),"")</f>
        <v/>
      </c>
      <c r="H64" s="151" t="str">
        <f>IFERROR(AVERAGE('1'!U65,'2'!U65,'3'!U65,'4'!U65,'5'!U65,'6'!U65,'7'!U65,'8'!U65,'9'!U65,'10'!U65,'11'!U65,'12'!U65,'13'!U65,'14'!U65,'15'!U65,'16'!U65,'17'!U65,'18'!U65,'19'!U65,'20'!U65,'21'!U65,'22'!U65,'23'!U65,'24'!U65,'25'!U65,'26'!U65,'27'!U65,'28'!U65,'29'!U65,'30'!U65,'31'!U65,'32'!U65,'33'!U65,'34'!U65,'35'!U65,'36'!U65,'37'!U65,'38'!U65,'39'!U65,'40'!U65),"")</f>
        <v/>
      </c>
      <c r="I64" s="151" t="str">
        <f>IFERROR(AVERAGE('1'!AA65,'2'!AA65,'3'!AA65,'4'!AA65,'5'!AA65,'6'!AA65,'7'!AA65,'8'!AA65,'9'!AA65,'10'!AA65,'11'!AA65,'12'!AA65,'13'!AA65,'14'!AA65,'15'!AA65,'16'!AA65,'17'!AA65,'18'!AA65,'19'!AA65,'20'!AA65,'21'!AA65,'22'!AA65,'23'!AA65,'24'!AA65,'25'!AA65,'26'!AA65,'27'!AA65,'28'!AA65,'29'!AA65,'30'!AA65,'31'!AA65,'32'!AA65,'33'!AA65,'34'!AA65,'35'!AA65,'36'!AA65,'37'!AA65,'38'!AA65,'39'!AA65,'40'!AA65),"")</f>
        <v/>
      </c>
    </row>
    <row r="65" spans="1:9" s="3" customFormat="1" ht="18" hidden="1">
      <c r="A65" s="2"/>
      <c r="B65" s="1"/>
      <c r="C65" s="158">
        <f>Référentiel!C61</f>
        <v>0</v>
      </c>
      <c r="D65" s="151" t="str">
        <f t="shared" si="2"/>
        <v/>
      </c>
      <c r="E65" s="151" t="str">
        <f>IFERROR(AVERAGE('1'!D66,'2'!D66,'3'!D66,'4'!D66,'5'!D66,'6'!D66,'7'!D66,'8'!D66,'9'!D66,'10'!D66,'11'!D66,'12'!D66,'13'!D66,'14'!D66,'15'!D66,'16'!D66,'17'!D66,'18'!D66,'19'!D66,'20'!D66,'21'!D66,'22'!D66,'23'!D66,'24'!D66,'25'!D66,'26'!D66,'27'!D66,'28'!D66,'29'!D66,'30'!D66,'31'!D66,'32'!D66,'33'!D66,'34'!D66,'35'!D66,'36'!D66,'37'!D66,'38'!D66,'39'!D66,'40'!D66),"")</f>
        <v/>
      </c>
      <c r="F65" s="151" t="str">
        <f>IFERROR(AVERAGE('1'!I66,'2'!I66,'3'!I66,'4'!I66,'5'!I66,'6'!I66,'7'!I66,'8'!I66,'9'!I66,'10'!I66,'11'!I66,'12'!I66,'13'!I66,'14'!I66,'15'!I66,'16'!I66,'17'!I66,'18'!I66,'19'!I66,'20'!I66,'21'!I66,'22'!I66,'23'!I66,'24'!I66,'25'!I66,'26'!I66,'27'!I66,'28'!I66,'29'!I66,'30'!I66,'31'!I66,'32'!I66,'33'!I66,'34'!I66,'35'!I66,'36'!I66,'37'!I66,'38'!I66,'39'!I66,'40'!I66),"")</f>
        <v/>
      </c>
      <c r="G65" s="151" t="str">
        <f>IFERROR(AVERAGE('1'!O66,'2'!O66,'3'!O66,'4'!O66,'5'!O66,'6'!O66,'7'!O66,'8'!O66,'9'!O66,'10'!O66,'11'!O66,'12'!O66,'13'!O66,'14'!O66,'15'!O66,'16'!O66,'17'!O66,'18'!O66,'19'!O66,'20'!O66,'21'!O66,'22'!O66,'23'!O66,'24'!O66,'25'!O66,'26'!O66,'27'!O66,'28'!O66,'29'!O66,'30'!O66,'31'!O66,'32'!O66,'33'!O66,'34'!O66,'35'!O66,'36'!O66,'37'!O66,'38'!O66,'39'!O66,'40'!O66),"")</f>
        <v/>
      </c>
      <c r="H65" s="151" t="str">
        <f>IFERROR(AVERAGE('1'!U66,'2'!U66,'3'!U66,'4'!U66,'5'!U66,'6'!U66,'7'!U66,'8'!U66,'9'!U66,'10'!U66,'11'!U66,'12'!U66,'13'!U66,'14'!U66,'15'!U66,'16'!U66,'17'!U66,'18'!U66,'19'!U66,'20'!U66,'21'!U66,'22'!U66,'23'!U66,'24'!U66,'25'!U66,'26'!U66,'27'!U66,'28'!U66,'29'!U66,'30'!U66,'31'!U66,'32'!U66,'33'!U66,'34'!U66,'35'!U66,'36'!U66,'37'!U66,'38'!U66,'39'!U66,'40'!U66),"")</f>
        <v/>
      </c>
      <c r="I65" s="151" t="str">
        <f>IFERROR(AVERAGE('1'!AA66,'2'!AA66,'3'!AA66,'4'!AA66,'5'!AA66,'6'!AA66,'7'!AA66,'8'!AA66,'9'!AA66,'10'!AA66,'11'!AA66,'12'!AA66,'13'!AA66,'14'!AA66,'15'!AA66,'16'!AA66,'17'!AA66,'18'!AA66,'19'!AA66,'20'!AA66,'21'!AA66,'22'!AA66,'23'!AA66,'24'!AA66,'25'!AA66,'26'!AA66,'27'!AA66,'28'!AA66,'29'!AA66,'30'!AA66,'31'!AA66,'32'!AA66,'33'!AA66,'34'!AA66,'35'!AA66,'36'!AA66,'37'!AA66,'38'!AA66,'39'!AA66,'40'!AA66),"")</f>
        <v/>
      </c>
    </row>
    <row r="66" spans="1:9" s="3" customFormat="1" ht="18" hidden="1">
      <c r="A66" s="2"/>
      <c r="B66" s="1"/>
      <c r="C66" s="158">
        <f>Référentiel!C62</f>
        <v>0</v>
      </c>
      <c r="D66" s="151" t="str">
        <f t="shared" si="2"/>
        <v/>
      </c>
      <c r="E66" s="151" t="str">
        <f>IFERROR(AVERAGE('1'!D67,'2'!D67,'3'!D67,'4'!D67,'5'!D67,'6'!D67,'7'!D67,'8'!D67,'9'!D67,'10'!D67,'11'!D67,'12'!D67,'13'!D67,'14'!D67,'15'!D67,'16'!D67,'17'!D67,'18'!D67,'19'!D67,'20'!D67,'21'!D67,'22'!D67,'23'!D67,'24'!D67,'25'!D67,'26'!D67,'27'!D67,'28'!D67,'29'!D67,'30'!D67,'31'!D67,'32'!D67,'33'!D67,'34'!D67,'35'!D67,'36'!D67,'37'!D67,'38'!D67,'39'!D67,'40'!D67),"")</f>
        <v/>
      </c>
      <c r="F66" s="151" t="str">
        <f>IFERROR(AVERAGE('1'!I67,'2'!I67,'3'!I67,'4'!I67,'5'!I67,'6'!I67,'7'!I67,'8'!I67,'9'!I67,'10'!I67,'11'!I67,'12'!I67,'13'!I67,'14'!I67,'15'!I67,'16'!I67,'17'!I67,'18'!I67,'19'!I67,'20'!I67,'21'!I67,'22'!I67,'23'!I67,'24'!I67,'25'!I67,'26'!I67,'27'!I67,'28'!I67,'29'!I67,'30'!I67,'31'!I67,'32'!I67,'33'!I67,'34'!I67,'35'!I67,'36'!I67,'37'!I67,'38'!I67,'39'!I67,'40'!I67),"")</f>
        <v/>
      </c>
      <c r="G66" s="151" t="str">
        <f>IFERROR(AVERAGE('1'!O67,'2'!O67,'3'!O67,'4'!O67,'5'!O67,'6'!O67,'7'!O67,'8'!O67,'9'!O67,'10'!O67,'11'!O67,'12'!O67,'13'!O67,'14'!O67,'15'!O67,'16'!O67,'17'!O67,'18'!O67,'19'!O67,'20'!O67,'21'!O67,'22'!O67,'23'!O67,'24'!O67,'25'!O67,'26'!O67,'27'!O67,'28'!O67,'29'!O67,'30'!O67,'31'!O67,'32'!O67,'33'!O67,'34'!O67,'35'!O67,'36'!O67,'37'!O67,'38'!O67,'39'!O67,'40'!O67),"")</f>
        <v/>
      </c>
      <c r="H66" s="151" t="str">
        <f>IFERROR(AVERAGE('1'!U67,'2'!U67,'3'!U67,'4'!U67,'5'!U67,'6'!U67,'7'!U67,'8'!U67,'9'!U67,'10'!U67,'11'!U67,'12'!U67,'13'!U67,'14'!U67,'15'!U67,'16'!U67,'17'!U67,'18'!U67,'19'!U67,'20'!U67,'21'!U67,'22'!U67,'23'!U67,'24'!U67,'25'!U67,'26'!U67,'27'!U67,'28'!U67,'29'!U67,'30'!U67,'31'!U67,'32'!U67,'33'!U67,'34'!U67,'35'!U67,'36'!U67,'37'!U67,'38'!U67,'39'!U67,'40'!U67),"")</f>
        <v/>
      </c>
      <c r="I66" s="151" t="str">
        <f>IFERROR(AVERAGE('1'!AA67,'2'!AA67,'3'!AA67,'4'!AA67,'5'!AA67,'6'!AA67,'7'!AA67,'8'!AA67,'9'!AA67,'10'!AA67,'11'!AA67,'12'!AA67,'13'!AA67,'14'!AA67,'15'!AA67,'16'!AA67,'17'!AA67,'18'!AA67,'19'!AA67,'20'!AA67,'21'!AA67,'22'!AA67,'23'!AA67,'24'!AA67,'25'!AA67,'26'!AA67,'27'!AA67,'28'!AA67,'29'!AA67,'30'!AA67,'31'!AA67,'32'!AA67,'33'!AA67,'34'!AA67,'35'!AA67,'36'!AA67,'37'!AA67,'38'!AA67,'39'!AA67,'40'!AA67),"")</f>
        <v/>
      </c>
    </row>
    <row r="67" spans="1:9" s="3" customFormat="1" ht="18" hidden="1">
      <c r="A67" s="2"/>
      <c r="B67" s="1"/>
      <c r="C67" s="158">
        <f>Référentiel!C63</f>
        <v>0</v>
      </c>
      <c r="D67" s="151" t="str">
        <f t="shared" si="2"/>
        <v/>
      </c>
      <c r="E67" s="151" t="str">
        <f>IFERROR(AVERAGE('1'!D68,'2'!D68,'3'!D68,'4'!D68,'5'!D68,'6'!D68,'7'!D68,'8'!D68,'9'!D68,'10'!D68,'11'!D68,'12'!D68,'13'!D68,'14'!D68,'15'!D68,'16'!D68,'17'!D68,'18'!D68,'19'!D68,'20'!D68,'21'!D68,'22'!D68,'23'!D68,'24'!D68,'25'!D68,'26'!D68,'27'!D68,'28'!D68,'29'!D68,'30'!D68,'31'!D68,'32'!D68,'33'!D68,'34'!D68,'35'!D68,'36'!D68,'37'!D68,'38'!D68,'39'!D68,'40'!D68),"")</f>
        <v/>
      </c>
      <c r="F67" s="151" t="str">
        <f>IFERROR(AVERAGE('1'!I68,'2'!I68,'3'!I68,'4'!I68,'5'!I68,'6'!I68,'7'!I68,'8'!I68,'9'!I68,'10'!I68,'11'!I68,'12'!I68,'13'!I68,'14'!I68,'15'!I68,'16'!I68,'17'!I68,'18'!I68,'19'!I68,'20'!I68,'21'!I68,'22'!I68,'23'!I68,'24'!I68,'25'!I68,'26'!I68,'27'!I68,'28'!I68,'29'!I68,'30'!I68,'31'!I68,'32'!I68,'33'!I68,'34'!I68,'35'!I68,'36'!I68,'37'!I68,'38'!I68,'39'!I68,'40'!I68),"")</f>
        <v/>
      </c>
      <c r="G67" s="151" t="str">
        <f>IFERROR(AVERAGE('1'!O68,'2'!O68,'3'!O68,'4'!O68,'5'!O68,'6'!O68,'7'!O68,'8'!O68,'9'!O68,'10'!O68,'11'!O68,'12'!O68,'13'!O68,'14'!O68,'15'!O68,'16'!O68,'17'!O68,'18'!O68,'19'!O68,'20'!O68,'21'!O68,'22'!O68,'23'!O68,'24'!O68,'25'!O68,'26'!O68,'27'!O68,'28'!O68,'29'!O68,'30'!O68,'31'!O68,'32'!O68,'33'!O68,'34'!O68,'35'!O68,'36'!O68,'37'!O68,'38'!O68,'39'!O68,'40'!O68),"")</f>
        <v/>
      </c>
      <c r="H67" s="151" t="str">
        <f>IFERROR(AVERAGE('1'!U68,'2'!U68,'3'!U68,'4'!U68,'5'!U68,'6'!U68,'7'!U68,'8'!U68,'9'!U68,'10'!U68,'11'!U68,'12'!U68,'13'!U68,'14'!U68,'15'!U68,'16'!U68,'17'!U68,'18'!U68,'19'!U68,'20'!U68,'21'!U68,'22'!U68,'23'!U68,'24'!U68,'25'!U68,'26'!U68,'27'!U68,'28'!U68,'29'!U68,'30'!U68,'31'!U68,'32'!U68,'33'!U68,'34'!U68,'35'!U68,'36'!U68,'37'!U68,'38'!U68,'39'!U68,'40'!U68),"")</f>
        <v/>
      </c>
      <c r="I67" s="151" t="str">
        <f>IFERROR(AVERAGE('1'!AA68,'2'!AA68,'3'!AA68,'4'!AA68,'5'!AA68,'6'!AA68,'7'!AA68,'8'!AA68,'9'!AA68,'10'!AA68,'11'!AA68,'12'!AA68,'13'!AA68,'14'!AA68,'15'!AA68,'16'!AA68,'17'!AA68,'18'!AA68,'19'!AA68,'20'!AA68,'21'!AA68,'22'!AA68,'23'!AA68,'24'!AA68,'25'!AA68,'26'!AA68,'27'!AA68,'28'!AA68,'29'!AA68,'30'!AA68,'31'!AA68,'32'!AA68,'33'!AA68,'34'!AA68,'35'!AA68,'36'!AA68,'37'!AA68,'38'!AA68,'39'!AA68,'40'!AA68),"")</f>
        <v/>
      </c>
    </row>
    <row r="68" spans="1:9" s="3" customFormat="1" ht="18" hidden="1">
      <c r="A68" s="2"/>
      <c r="B68" s="1"/>
      <c r="C68" s="158">
        <f>Référentiel!C64</f>
        <v>0</v>
      </c>
      <c r="D68" s="151" t="str">
        <f t="shared" si="2"/>
        <v/>
      </c>
      <c r="E68" s="151" t="str">
        <f>IFERROR(AVERAGE('1'!D69,'2'!D69,'3'!D69,'4'!D69,'5'!D69,'6'!D69,'7'!D69,'8'!D69,'9'!D69,'10'!D69,'11'!D69,'12'!D69,'13'!D69,'14'!D69,'15'!D69,'16'!D69,'17'!D69,'18'!D69,'19'!D69,'20'!D69,'21'!D69,'22'!D69,'23'!D69,'24'!D69,'25'!D69,'26'!D69,'27'!D69,'28'!D69,'29'!D69,'30'!D69,'31'!D69,'32'!D69,'33'!D69,'34'!D69,'35'!D69,'36'!D69,'37'!D69,'38'!D69,'39'!D69,'40'!D69),"")</f>
        <v/>
      </c>
      <c r="F68" s="151" t="str">
        <f>IFERROR(AVERAGE('1'!I69,'2'!I69,'3'!I69,'4'!I69,'5'!I69,'6'!I69,'7'!I69,'8'!I69,'9'!I69,'10'!I69,'11'!I69,'12'!I69,'13'!I69,'14'!I69,'15'!I69,'16'!I69,'17'!I69,'18'!I69,'19'!I69,'20'!I69,'21'!I69,'22'!I69,'23'!I69,'24'!I69,'25'!I69,'26'!I69,'27'!I69,'28'!I69,'29'!I69,'30'!I69,'31'!I69,'32'!I69,'33'!I69,'34'!I69,'35'!I69,'36'!I69,'37'!I69,'38'!I69,'39'!I69,'40'!I69),"")</f>
        <v/>
      </c>
      <c r="G68" s="151" t="str">
        <f>IFERROR(AVERAGE('1'!O69,'2'!O69,'3'!O69,'4'!O69,'5'!O69,'6'!O69,'7'!O69,'8'!O69,'9'!O69,'10'!O69,'11'!O69,'12'!O69,'13'!O69,'14'!O69,'15'!O69,'16'!O69,'17'!O69,'18'!O69,'19'!O69,'20'!O69,'21'!O69,'22'!O69,'23'!O69,'24'!O69,'25'!O69,'26'!O69,'27'!O69,'28'!O69,'29'!O69,'30'!O69,'31'!O69,'32'!O69,'33'!O69,'34'!O69,'35'!O69,'36'!O69,'37'!O69,'38'!O69,'39'!O69,'40'!O69),"")</f>
        <v/>
      </c>
      <c r="H68" s="151" t="str">
        <f>IFERROR(AVERAGE('1'!U69,'2'!U69,'3'!U69,'4'!U69,'5'!U69,'6'!U69,'7'!U69,'8'!U69,'9'!U69,'10'!U69,'11'!U69,'12'!U69,'13'!U69,'14'!U69,'15'!U69,'16'!U69,'17'!U69,'18'!U69,'19'!U69,'20'!U69,'21'!U69,'22'!U69,'23'!U69,'24'!U69,'25'!U69,'26'!U69,'27'!U69,'28'!U69,'29'!U69,'30'!U69,'31'!U69,'32'!U69,'33'!U69,'34'!U69,'35'!U69,'36'!U69,'37'!U69,'38'!U69,'39'!U69,'40'!U69),"")</f>
        <v/>
      </c>
      <c r="I68" s="151" t="str">
        <f>IFERROR(AVERAGE('1'!AA69,'2'!AA69,'3'!AA69,'4'!AA69,'5'!AA69,'6'!AA69,'7'!AA69,'8'!AA69,'9'!AA69,'10'!AA69,'11'!AA69,'12'!AA69,'13'!AA69,'14'!AA69,'15'!AA69,'16'!AA69,'17'!AA69,'18'!AA69,'19'!AA69,'20'!AA69,'21'!AA69,'22'!AA69,'23'!AA69,'24'!AA69,'25'!AA69,'26'!AA69,'27'!AA69,'28'!AA69,'29'!AA69,'30'!AA69,'31'!AA69,'32'!AA69,'33'!AA69,'34'!AA69,'35'!AA69,'36'!AA69,'37'!AA69,'38'!AA69,'39'!AA69,'40'!AA69),"")</f>
        <v/>
      </c>
    </row>
    <row r="69" spans="1:9" s="3" customFormat="1" ht="18" hidden="1">
      <c r="A69" s="2"/>
      <c r="B69" s="1"/>
      <c r="C69" s="158">
        <f>Référentiel!C65</f>
        <v>0</v>
      </c>
      <c r="D69" s="151" t="str">
        <f t="shared" si="2"/>
        <v/>
      </c>
      <c r="E69" s="151" t="str">
        <f>IFERROR(AVERAGE('1'!D70,'2'!D70,'3'!D70,'4'!D70,'5'!D70,'6'!D70,'7'!D70,'8'!D70,'9'!D70,'10'!D70,'11'!D70,'12'!D70,'13'!D70,'14'!D70,'15'!D70,'16'!D70,'17'!D70,'18'!D70,'19'!D70,'20'!D70,'21'!D70,'22'!D70,'23'!D70,'24'!D70,'25'!D70,'26'!D70,'27'!D70,'28'!D70,'29'!D70,'30'!D70,'31'!D70,'32'!D70,'33'!D70,'34'!D70,'35'!D70,'36'!D70,'37'!D70,'38'!D70,'39'!D70,'40'!D70),"")</f>
        <v/>
      </c>
      <c r="F69" s="151" t="str">
        <f>IFERROR(AVERAGE('1'!I70,'2'!I70,'3'!I70,'4'!I70,'5'!I70,'6'!I70,'7'!I70,'8'!I70,'9'!I70,'10'!I70,'11'!I70,'12'!I70,'13'!I70,'14'!I70,'15'!I70,'16'!I70,'17'!I70,'18'!I70,'19'!I70,'20'!I70,'21'!I70,'22'!I70,'23'!I70,'24'!I70,'25'!I70,'26'!I70,'27'!I70,'28'!I70,'29'!I70,'30'!I70,'31'!I70,'32'!I70,'33'!I70,'34'!I70,'35'!I70,'36'!I70,'37'!I70,'38'!I70,'39'!I70,'40'!I70),"")</f>
        <v/>
      </c>
      <c r="G69" s="151" t="str">
        <f>IFERROR(AVERAGE('1'!O70,'2'!O70,'3'!O70,'4'!O70,'5'!O70,'6'!O70,'7'!O70,'8'!O70,'9'!O70,'10'!O70,'11'!O70,'12'!O70,'13'!O70,'14'!O70,'15'!O70,'16'!O70,'17'!O70,'18'!O70,'19'!O70,'20'!O70,'21'!O70,'22'!O70,'23'!O70,'24'!O70,'25'!O70,'26'!O70,'27'!O70,'28'!O70,'29'!O70,'30'!O70,'31'!O70,'32'!O70,'33'!O70,'34'!O70,'35'!O70,'36'!O70,'37'!O70,'38'!O70,'39'!O70,'40'!O70),"")</f>
        <v/>
      </c>
      <c r="H69" s="151" t="str">
        <f>IFERROR(AVERAGE('1'!U70,'2'!U70,'3'!U70,'4'!U70,'5'!U70,'6'!U70,'7'!U70,'8'!U70,'9'!U70,'10'!U70,'11'!U70,'12'!U70,'13'!U70,'14'!U70,'15'!U70,'16'!U70,'17'!U70,'18'!U70,'19'!U70,'20'!U70,'21'!U70,'22'!U70,'23'!U70,'24'!U70,'25'!U70,'26'!U70,'27'!U70,'28'!U70,'29'!U70,'30'!U70,'31'!U70,'32'!U70,'33'!U70,'34'!U70,'35'!U70,'36'!U70,'37'!U70,'38'!U70,'39'!U70,'40'!U70),"")</f>
        <v/>
      </c>
      <c r="I69" s="151" t="str">
        <f>IFERROR(AVERAGE('1'!AA70,'2'!AA70,'3'!AA70,'4'!AA70,'5'!AA70,'6'!AA70,'7'!AA70,'8'!AA70,'9'!AA70,'10'!AA70,'11'!AA70,'12'!AA70,'13'!AA70,'14'!AA70,'15'!AA70,'16'!AA70,'17'!AA70,'18'!AA70,'19'!AA70,'20'!AA70,'21'!AA70,'22'!AA70,'23'!AA70,'24'!AA70,'25'!AA70,'26'!AA70,'27'!AA70,'28'!AA70,'29'!AA70,'30'!AA70,'31'!AA70,'32'!AA70,'33'!AA70,'34'!AA70,'35'!AA70,'36'!AA70,'37'!AA70,'38'!AA70,'39'!AA70,'40'!AA70),"")</f>
        <v/>
      </c>
    </row>
    <row r="70" spans="1:9" s="159" customFormat="1">
      <c r="E70" s="159" t="str">
        <f>IFERROR(AVERAGE('1'!D71,'2'!D71,'3'!D71,'4'!D71,'5'!D71,'6'!D71,'7'!D71,'8'!D71,'9'!D71,'10'!D71,'11'!D71,'12'!D71,'13'!D71,'14'!D71,'15'!D71,'16'!D71,'17'!D71,'18'!D71,'19'!D71,'20'!D71,'21'!D71,'22'!D71,'23'!D71,'24'!D71,'25'!D71,'26'!D71,'27'!D71,'28'!D71,'29'!D71,'30'!D71,'31'!D71,'32'!D71,'33'!D71,'34'!D71,'35'!D71,'36'!D71,'37'!D71,'38'!D71,'39'!D71,'40'!D71),"")</f>
        <v/>
      </c>
      <c r="F70" s="159" t="str">
        <f>IFERROR(AVERAGE('1'!I71,'2'!I71,'3'!I71,'4'!I71,'5'!I71,'6'!I71,'7'!I71,'8'!I71,'9'!I71,'10'!I71,'11'!I71,'12'!I71,'13'!I71,'14'!I71,'15'!I71,'16'!I71,'17'!I71,'18'!I71,'19'!I71,'20'!I71,'21'!I71,'22'!I71,'23'!I71,'24'!I71,'25'!I71,'26'!I71,'27'!I71,'28'!I71,'29'!I71,'30'!I71,'31'!I71,'32'!I71,'33'!I71,'34'!I71,'35'!I71,'36'!I71,'37'!I71,'38'!I71,'39'!I71,'40'!I71),"")</f>
        <v/>
      </c>
      <c r="G70" s="159" t="str">
        <f>IFERROR(AVERAGE('1'!O71,'2'!O71,'3'!O71,'4'!O71,'5'!O71,'6'!O71,'7'!O71,'8'!O71,'9'!O71,'10'!O71,'11'!O71,'12'!O71,'13'!O71,'14'!O71,'15'!O71,'16'!O71,'17'!O71,'18'!O71,'19'!O71,'20'!O71,'21'!O71,'22'!O71,'23'!O71,'24'!O71,'25'!O71,'26'!O71,'27'!O71,'28'!O71,'29'!O71,'30'!O71,'31'!O71,'32'!O71,'33'!O71,'34'!O71,'35'!O71,'36'!O71,'37'!O71,'38'!O71,'39'!O71,'40'!O71),"")</f>
        <v/>
      </c>
      <c r="H70" s="159" t="str">
        <f>IFERROR(AVERAGE('1'!U71,'2'!U71,'3'!U71,'4'!U71,'5'!U71,'6'!U71,'7'!U71,'8'!U71,'9'!U71,'10'!U71,'11'!U71,'12'!U71,'13'!U71,'14'!U71,'15'!U71,'16'!U71,'17'!U71,'18'!U71,'19'!U71,'20'!U71,'21'!U71,'22'!U71,'23'!U71,'24'!U71,'25'!U71,'26'!U71,'27'!U71,'28'!U71,'29'!U71,'30'!U71,'31'!U71,'32'!U71,'33'!U71,'34'!U71,'35'!U71,'36'!U71,'37'!U71,'38'!U71,'39'!U71,'40'!U71),"")</f>
        <v/>
      </c>
      <c r="I70" s="159" t="str">
        <f>IFERROR(AVERAGE('1'!AA71,'2'!AA71,'3'!AA71,'4'!AA71,'5'!AA71,'6'!AA71,'7'!AA71,'8'!AA71,'9'!AA71,'10'!AA71,'11'!AA71,'12'!AA71,'13'!AA71,'14'!AA71,'15'!AA71,'16'!AA71,'17'!AA71,'18'!AA71,'19'!AA71,'20'!AA71,'21'!AA71,'22'!AA71,'23'!AA71,'24'!AA71,'25'!AA71,'26'!AA71,'27'!AA71,'28'!AA71,'29'!AA71,'30'!AA71,'31'!AA71,'32'!AA71,'33'!AA71,'34'!AA71,'35'!AA71,'36'!AA71,'37'!AA71,'38'!AA71,'39'!AA71,'40'!AA71),"")</f>
        <v/>
      </c>
    </row>
    <row r="71" spans="1:9" s="3" customFormat="1" ht="15.75">
      <c r="A71" s="2"/>
      <c r="B71" s="1"/>
      <c r="C71" s="167" t="str">
        <f>Référentiel!C67</f>
        <v>Mise en attente</v>
      </c>
      <c r="D71" s="143">
        <f t="shared" ref="D71:D86" si="3">IFERROR(AVERAGE(E71:H71),"")</f>
        <v>1</v>
      </c>
      <c r="E71" s="143">
        <f>IFERROR(AVERAGE('1'!D72,'2'!D72,'3'!D72,'4'!D72,'5'!D72,'6'!D72,'7'!D72,'8'!D72,'9'!D72,'10'!D72,'11'!D72,'12'!D72,'13'!D72,'14'!D72,'15'!D72,'16'!D72,'17'!D72,'18'!D72,'19'!D72,'20'!D72,'21'!D72,'22'!D72,'23'!D72,'24'!D72,'25'!D72,'26'!D72,'27'!D72,'28'!D72,'29'!D72,'30'!D72,'31'!D72,'32'!D72,'33'!D72,'34'!D72,'35'!D72,'36'!D72,'37'!D72,'38'!D72,'39'!D72,'40'!D72),"")</f>
        <v>1</v>
      </c>
      <c r="F71" s="143" t="str">
        <f>IFERROR(AVERAGE('1'!I72,'2'!I72,'3'!I72,'4'!I72,'5'!I72,'6'!I72,'7'!I72,'8'!I72,'9'!I72,'10'!I72,'11'!I72,'12'!I72,'13'!I72,'14'!I72,'15'!I72,'16'!I72,'17'!I72,'18'!I72,'19'!I72,'20'!I72,'21'!I72,'22'!I72,'23'!I72,'24'!I72,'25'!I72,'26'!I72,'27'!I72,'28'!I72,'29'!I72,'30'!I72,'31'!I72,'32'!I72,'33'!I72,'34'!I72,'35'!I72,'36'!I72,'37'!I72,'38'!I72,'39'!I72,'40'!I72),"")</f>
        <v/>
      </c>
      <c r="G71" s="143" t="str">
        <f>IFERROR(AVERAGE('1'!O72,'2'!O72,'3'!O72,'4'!O72,'5'!O72,'6'!O72,'7'!O72,'8'!O72,'9'!O72,'10'!O72,'11'!O72,'12'!O72,'13'!O72,'14'!O72,'15'!O72,'16'!O72,'17'!O72,'18'!O72,'19'!O72,'20'!O72,'21'!O72,'22'!O72,'23'!O72,'24'!O72,'25'!O72,'26'!O72,'27'!O72,'28'!O72,'29'!O72,'30'!O72,'31'!O72,'32'!O72,'33'!O72,'34'!O72,'35'!O72,'36'!O72,'37'!O72,'38'!O72,'39'!O72,'40'!O72),"")</f>
        <v/>
      </c>
      <c r="H71" s="143" t="str">
        <f>IFERROR(AVERAGE('1'!U72,'2'!U72,'3'!U72,'4'!U72,'5'!U72,'6'!U72,'7'!U72,'8'!U72,'9'!U72,'10'!U72,'11'!U72,'12'!U72,'13'!U72,'14'!U72,'15'!U72,'16'!U72,'17'!U72,'18'!U72,'19'!U72,'20'!U72,'21'!U72,'22'!U72,'23'!U72,'24'!U72,'25'!U72,'26'!U72,'27'!U72,'28'!U72,'29'!U72,'30'!U72,'31'!U72,'32'!U72,'33'!U72,'34'!U72,'35'!U72,'36'!U72,'37'!U72,'38'!U72,'39'!U72,'40'!U72),"")</f>
        <v/>
      </c>
      <c r="I71" s="143" t="str">
        <f>IFERROR(AVERAGE('1'!AA72,'2'!AA72,'3'!AA72,'4'!AA72,'5'!AA72,'6'!AA72,'7'!AA72,'8'!AA72,'9'!AA72,'10'!AA72,'11'!AA72,'12'!AA72,'13'!AA72,'14'!AA72,'15'!AA72,'16'!AA72,'17'!AA72,'18'!AA72,'19'!AA72,'20'!AA72,'21'!AA72,'22'!AA72,'23'!AA72,'24'!AA72,'25'!AA72,'26'!AA72,'27'!AA72,'28'!AA72,'29'!AA72,'30'!AA72,'31'!AA72,'32'!AA72,'33'!AA72,'34'!AA72,'35'!AA72,'36'!AA72,'37'!AA72,'38'!AA72,'39'!AA72,'40'!AA72),"")</f>
        <v/>
      </c>
    </row>
    <row r="72" spans="1:9" s="3" customFormat="1" ht="18">
      <c r="A72" s="2"/>
      <c r="B72" s="1"/>
      <c r="C72" s="158" t="str">
        <f>Référentiel!C71</f>
        <v xml:space="preserve">Mise en attente  </v>
      </c>
      <c r="D72" s="151">
        <f t="shared" si="3"/>
        <v>1</v>
      </c>
      <c r="E72" s="151">
        <f>IFERROR(AVERAGE('1'!D73,'2'!D73,'3'!D73,'4'!D73,'5'!D73,'6'!D73,'7'!D73,'8'!D73,'9'!D73,'10'!D73,'11'!D73,'12'!D73,'13'!D73,'14'!D73,'15'!D73,'16'!D73,'17'!D73,'18'!D73,'19'!D73,'20'!D73,'21'!D73,'22'!D73,'23'!D73,'24'!D73,'25'!D73,'26'!D73,'27'!D73,'28'!D73,'29'!D73,'30'!D73,'31'!D73,'32'!D73,'33'!D73,'34'!D73,'35'!D73,'36'!D73,'37'!D73,'38'!D73,'39'!D73,'40'!D73),"")</f>
        <v>1</v>
      </c>
      <c r="F72" s="151" t="str">
        <f>IFERROR(AVERAGE('1'!I73,'2'!I73,'3'!I73,'4'!I73,'5'!I73,'6'!I73,'7'!I73,'8'!I73,'9'!I73,'10'!I73,'11'!I73,'12'!I73,'13'!I73,'14'!I73,'15'!I73,'16'!I73,'17'!I73,'18'!I73,'19'!I73,'20'!I73,'21'!I73,'22'!I73,'23'!I73,'24'!I73,'25'!I73,'26'!I73,'27'!I73,'28'!I73,'29'!I73,'30'!I73,'31'!I73,'32'!I73,'33'!I73,'34'!I73,'35'!I73,'36'!I73,'37'!I73,'38'!I73,'39'!I73,'40'!I73),"")</f>
        <v/>
      </c>
      <c r="G72" s="151" t="str">
        <f>IFERROR(AVERAGE('1'!O73,'2'!O73,'3'!O73,'4'!O73,'5'!O73,'6'!O73,'7'!O73,'8'!O73,'9'!O73,'10'!O73,'11'!O73,'12'!O73,'13'!O73,'14'!O73,'15'!O73,'16'!O73,'17'!O73,'18'!O73,'19'!O73,'20'!O73,'21'!O73,'22'!O73,'23'!O73,'24'!O73,'25'!O73,'26'!O73,'27'!O73,'28'!O73,'29'!O73,'30'!O73,'31'!O73,'32'!O73,'33'!O73,'34'!O73,'35'!O73,'36'!O73,'37'!O73,'38'!O73,'39'!O73,'40'!O73),"")</f>
        <v/>
      </c>
      <c r="H72" s="151" t="str">
        <f>IFERROR(AVERAGE('1'!U73,'2'!U73,'3'!U73,'4'!U73,'5'!U73,'6'!U73,'7'!U73,'8'!U73,'9'!U73,'10'!U73,'11'!U73,'12'!U73,'13'!U73,'14'!U73,'15'!U73,'16'!U73,'17'!U73,'18'!U73,'19'!U73,'20'!U73,'21'!U73,'22'!U73,'23'!U73,'24'!U73,'25'!U73,'26'!U73,'27'!U73,'28'!U73,'29'!U73,'30'!U73,'31'!U73,'32'!U73,'33'!U73,'34'!U73,'35'!U73,'36'!U73,'37'!U73,'38'!U73,'39'!U73,'40'!U73),"")</f>
        <v/>
      </c>
      <c r="I72" s="151" t="str">
        <f>IFERROR(AVERAGE('1'!AA73,'2'!AA73,'3'!AA73,'4'!AA73,'5'!AA73,'6'!AA73,'7'!AA73,'8'!AA73,'9'!AA73,'10'!AA73,'11'!AA73,'12'!AA73,'13'!AA73,'14'!AA73,'15'!AA73,'16'!AA73,'17'!AA73,'18'!AA73,'19'!AA73,'20'!AA73,'21'!AA73,'22'!AA73,'23'!AA73,'24'!AA73,'25'!AA73,'26'!AA73,'27'!AA73,'28'!AA73,'29'!AA73,'30'!AA73,'31'!AA73,'32'!AA73,'33'!AA73,'34'!AA73,'35'!AA73,'36'!AA73,'37'!AA73,'38'!AA73,'39'!AA73,'40'!AA73),"")</f>
        <v/>
      </c>
    </row>
    <row r="73" spans="1:9" s="3" customFormat="1" ht="18">
      <c r="A73" s="2"/>
      <c r="B73" s="1"/>
      <c r="C73" s="158" t="str">
        <f>Référentiel!C72</f>
        <v>Annonce de la mise en attente</v>
      </c>
      <c r="D73" s="151">
        <f t="shared" si="3"/>
        <v>1</v>
      </c>
      <c r="E73" s="151">
        <f>IFERROR(AVERAGE('1'!D74,'2'!D74,'3'!D74,'4'!D74,'5'!D74,'6'!D74,'7'!D74,'8'!D74,'9'!D74,'10'!D74,'11'!D74,'12'!D74,'13'!D74,'14'!D74,'15'!D74,'16'!D74,'17'!D74,'18'!D74,'19'!D74,'20'!D74,'21'!D74,'22'!D74,'23'!D74,'24'!D74,'25'!D74,'26'!D74,'27'!D74,'28'!D74,'29'!D74,'30'!D74,'31'!D74,'32'!D74,'33'!D74,'34'!D74,'35'!D74,'36'!D74,'37'!D74,'38'!D74,'39'!D74,'40'!D74),"")</f>
        <v>1</v>
      </c>
      <c r="F73" s="151" t="str">
        <f>IFERROR(AVERAGE('1'!I74,'2'!I74,'3'!I74,'4'!I74,'5'!I74,'6'!I74,'7'!I74,'8'!I74,'9'!I74,'10'!I74,'11'!I74,'12'!I74,'13'!I74,'14'!I74,'15'!I74,'16'!I74,'17'!I74,'18'!I74,'19'!I74,'20'!I74,'21'!I74,'22'!I74,'23'!I74,'24'!I74,'25'!I74,'26'!I74,'27'!I74,'28'!I74,'29'!I74,'30'!I74,'31'!I74,'32'!I74,'33'!I74,'34'!I74,'35'!I74,'36'!I74,'37'!I74,'38'!I74,'39'!I74,'40'!I74),"")</f>
        <v/>
      </c>
      <c r="G73" s="151" t="str">
        <f>IFERROR(AVERAGE('1'!O74,'2'!O74,'3'!O74,'4'!O74,'5'!O74,'6'!O74,'7'!O74,'8'!O74,'9'!O74,'10'!O74,'11'!O74,'12'!O74,'13'!O74,'14'!O74,'15'!O74,'16'!O74,'17'!O74,'18'!O74,'19'!O74,'20'!O74,'21'!O74,'22'!O74,'23'!O74,'24'!O74,'25'!O74,'26'!O74,'27'!O74,'28'!O74,'29'!O74,'30'!O74,'31'!O74,'32'!O74,'33'!O74,'34'!O74,'35'!O74,'36'!O74,'37'!O74,'38'!O74,'39'!O74,'40'!O74),"")</f>
        <v/>
      </c>
      <c r="H73" s="151" t="str">
        <f>IFERROR(AVERAGE('1'!U74,'2'!U74,'3'!U74,'4'!U74,'5'!U74,'6'!U74,'7'!U74,'8'!U74,'9'!U74,'10'!U74,'11'!U74,'12'!U74,'13'!U74,'14'!U74,'15'!U74,'16'!U74,'17'!U74,'18'!U74,'19'!U74,'20'!U74,'21'!U74,'22'!U74,'23'!U74,'24'!U74,'25'!U74,'26'!U74,'27'!U74,'28'!U74,'29'!U74,'30'!U74,'31'!U74,'32'!U74,'33'!U74,'34'!U74,'35'!U74,'36'!U74,'37'!U74,'38'!U74,'39'!U74,'40'!U74),"")</f>
        <v/>
      </c>
      <c r="I73" s="151" t="str">
        <f>IFERROR(AVERAGE('1'!AA74,'2'!AA74,'3'!AA74,'4'!AA74,'5'!AA74,'6'!AA74,'7'!AA74,'8'!AA74,'9'!AA74,'10'!AA74,'11'!AA74,'12'!AA74,'13'!AA74,'14'!AA74,'15'!AA74,'16'!AA74,'17'!AA74,'18'!AA74,'19'!AA74,'20'!AA74,'21'!AA74,'22'!AA74,'23'!AA74,'24'!AA74,'25'!AA74,'26'!AA74,'27'!AA74,'28'!AA74,'29'!AA74,'30'!AA74,'31'!AA74,'32'!AA74,'33'!AA74,'34'!AA74,'35'!AA74,'36'!AA74,'37'!AA74,'38'!AA74,'39'!AA74,'40'!AA74),"")</f>
        <v/>
      </c>
    </row>
    <row r="74" spans="1:9" s="3" customFormat="1" ht="51" customHeight="1">
      <c r="A74" s="2"/>
      <c r="B74" s="1"/>
      <c r="C74" s="158" t="str">
        <f>Référentiel!C73</f>
        <v>Pertinence de la mise en attente</v>
      </c>
      <c r="D74" s="151">
        <f t="shared" si="3"/>
        <v>1</v>
      </c>
      <c r="E74" s="151">
        <f>IFERROR(AVERAGE('1'!D75,'2'!D75,'3'!D75,'4'!D75,'5'!D75,'6'!D75,'7'!D75,'8'!D75,'9'!D75,'10'!D75,'11'!D75,'12'!D75,'13'!D75,'14'!D75,'15'!D75,'16'!D75,'17'!D75,'18'!D75,'19'!D75,'20'!D75,'21'!D75,'22'!D75,'23'!D75,'24'!D75,'25'!D75,'26'!D75,'27'!D75,'28'!D75,'29'!D75,'30'!D75,'31'!D75,'32'!D75,'33'!D75,'34'!D75,'35'!D75,'36'!D75,'37'!D75,'38'!D75,'39'!D75,'40'!D75),"")</f>
        <v>1</v>
      </c>
      <c r="F74" s="151" t="str">
        <f>IFERROR(AVERAGE('1'!I75,'2'!I75,'3'!I75,'4'!I75,'5'!I75,'6'!I75,'7'!I75,'8'!I75,'9'!I75,'10'!I75,'11'!I75,'12'!I75,'13'!I75,'14'!I75,'15'!I75,'16'!I75,'17'!I75,'18'!I75,'19'!I75,'20'!I75,'21'!I75,'22'!I75,'23'!I75,'24'!I75,'25'!I75,'26'!I75,'27'!I75,'28'!I75,'29'!I75,'30'!I75,'31'!I75,'32'!I75,'33'!I75,'34'!I75,'35'!I75,'36'!I75,'37'!I75,'38'!I75,'39'!I75,'40'!I75),"")</f>
        <v/>
      </c>
      <c r="G74" s="151" t="str">
        <f>IFERROR(AVERAGE('1'!O75,'2'!O75,'3'!O75,'4'!O75,'5'!O75,'6'!O75,'7'!O75,'8'!O75,'9'!O75,'10'!O75,'11'!O75,'12'!O75,'13'!O75,'14'!O75,'15'!O75,'16'!O75,'17'!O75,'18'!O75,'19'!O75,'20'!O75,'21'!O75,'22'!O75,'23'!O75,'24'!O75,'25'!O75,'26'!O75,'27'!O75,'28'!O75,'29'!O75,'30'!O75,'31'!O75,'32'!O75,'33'!O75,'34'!O75,'35'!O75,'36'!O75,'37'!O75,'38'!O75,'39'!O75,'40'!O75),"")</f>
        <v/>
      </c>
      <c r="H74" s="151" t="str">
        <f>IFERROR(AVERAGE('1'!U75,'2'!U75,'3'!U75,'4'!U75,'5'!U75,'6'!U75,'7'!U75,'8'!U75,'9'!U75,'10'!U75,'11'!U75,'12'!U75,'13'!U75,'14'!U75,'15'!U75,'16'!U75,'17'!U75,'18'!U75,'19'!U75,'20'!U75,'21'!U75,'22'!U75,'23'!U75,'24'!U75,'25'!U75,'26'!U75,'27'!U75,'28'!U75,'29'!U75,'30'!U75,'31'!U75,'32'!U75,'33'!U75,'34'!U75,'35'!U75,'36'!U75,'37'!U75,'38'!U75,'39'!U75,'40'!U75),"")</f>
        <v/>
      </c>
      <c r="I74" s="151" t="str">
        <f>IFERROR(AVERAGE('1'!AA75,'2'!AA75,'3'!AA75,'4'!AA75,'5'!AA75,'6'!AA75,'7'!AA75,'8'!AA75,'9'!AA75,'10'!AA75,'11'!AA75,'12'!AA75,'13'!AA75,'14'!AA75,'15'!AA75,'16'!AA75,'17'!AA75,'18'!AA75,'19'!AA75,'20'!AA75,'21'!AA75,'22'!AA75,'23'!AA75,'24'!AA75,'25'!AA75,'26'!AA75,'27'!AA75,'28'!AA75,'29'!AA75,'30'!AA75,'31'!AA75,'32'!AA75,'33'!AA75,'34'!AA75,'35'!AA75,'36'!AA75,'37'!AA75,'38'!AA75,'39'!AA75,'40'!AA75),"")</f>
        <v/>
      </c>
    </row>
    <row r="75" spans="1:9" s="3" customFormat="1" ht="22.5" customHeight="1">
      <c r="A75" s="2"/>
      <c r="B75" s="1"/>
      <c r="C75" s="158" t="str">
        <f>Référentiel!C74</f>
        <v>Gestion de la mise en attente</v>
      </c>
      <c r="D75" s="151">
        <f t="shared" si="3"/>
        <v>1</v>
      </c>
      <c r="E75" s="151">
        <f>IFERROR(AVERAGE('1'!D76,'2'!D76,'3'!D76,'4'!D76,'5'!D76,'6'!D76,'7'!D76,'8'!D76,'9'!D76,'10'!D76,'11'!D76,'12'!D76,'13'!D76,'14'!D76,'15'!D76,'16'!D76,'17'!D76,'18'!D76,'19'!D76,'20'!D76,'21'!D76,'22'!D76,'23'!D76,'24'!D76,'25'!D76,'26'!D76,'27'!D76,'28'!D76,'29'!D76,'30'!D76,'31'!D76,'32'!D76,'33'!D76,'34'!D76,'35'!D76,'36'!D76,'37'!D76,'38'!D76,'39'!D76,'40'!D76),"")</f>
        <v>1</v>
      </c>
      <c r="F75" s="151" t="str">
        <f>IFERROR(AVERAGE('1'!I76,'2'!I76,'3'!I76,'4'!I76,'5'!I76,'6'!I76,'7'!I76,'8'!I76,'9'!I76,'10'!I76,'11'!I76,'12'!I76,'13'!I76,'14'!I76,'15'!I76,'16'!I76,'17'!I76,'18'!I76,'19'!I76,'20'!I76,'21'!I76,'22'!I76,'23'!I76,'24'!I76,'25'!I76,'26'!I76,'27'!I76,'28'!I76,'29'!I76,'30'!I76,'31'!I76,'32'!I76,'33'!I76,'34'!I76,'35'!I76,'36'!I76,'37'!I76,'38'!I76,'39'!I76,'40'!I76),"")</f>
        <v/>
      </c>
      <c r="G75" s="151" t="str">
        <f>IFERROR(AVERAGE('1'!O76,'2'!O76,'3'!O76,'4'!O76,'5'!O76,'6'!O76,'7'!O76,'8'!O76,'9'!O76,'10'!O76,'11'!O76,'12'!O76,'13'!O76,'14'!O76,'15'!O76,'16'!O76,'17'!O76,'18'!O76,'19'!O76,'20'!O76,'21'!O76,'22'!O76,'23'!O76,'24'!O76,'25'!O76,'26'!O76,'27'!O76,'28'!O76,'29'!O76,'30'!O76,'31'!O76,'32'!O76,'33'!O76,'34'!O76,'35'!O76,'36'!O76,'37'!O76,'38'!O76,'39'!O76,'40'!O76),"")</f>
        <v/>
      </c>
      <c r="H75" s="151" t="str">
        <f>IFERROR(AVERAGE('1'!U76,'2'!U76,'3'!U76,'4'!U76,'5'!U76,'6'!U76,'7'!U76,'8'!U76,'9'!U76,'10'!U76,'11'!U76,'12'!U76,'13'!U76,'14'!U76,'15'!U76,'16'!U76,'17'!U76,'18'!U76,'19'!U76,'20'!U76,'21'!U76,'22'!U76,'23'!U76,'24'!U76,'25'!U76,'26'!U76,'27'!U76,'28'!U76,'29'!U76,'30'!U76,'31'!U76,'32'!U76,'33'!U76,'34'!U76,'35'!U76,'36'!U76,'37'!U76,'38'!U76,'39'!U76,'40'!U76),"")</f>
        <v/>
      </c>
      <c r="I75" s="151" t="str">
        <f>IFERROR(AVERAGE('1'!AA76,'2'!AA76,'3'!AA76,'4'!AA76,'5'!AA76,'6'!AA76,'7'!AA76,'8'!AA76,'9'!AA76,'10'!AA76,'11'!AA76,'12'!AA76,'13'!AA76,'14'!AA76,'15'!AA76,'16'!AA76,'17'!AA76,'18'!AA76,'19'!AA76,'20'!AA76,'21'!AA76,'22'!AA76,'23'!AA76,'24'!AA76,'25'!AA76,'26'!AA76,'27'!AA76,'28'!AA76,'29'!AA76,'30'!AA76,'31'!AA76,'32'!AA76,'33'!AA76,'34'!AA76,'35'!AA76,'36'!AA76,'37'!AA76,'38'!AA76,'39'!AA76,'40'!AA76),"")</f>
        <v/>
      </c>
    </row>
    <row r="76" spans="1:9" s="3" customFormat="1" ht="22.5" customHeight="1">
      <c r="A76" s="2"/>
      <c r="B76" s="1"/>
      <c r="C76" s="158" t="str">
        <f>Référentiel!C75</f>
        <v>Reprise définitive de la communication</v>
      </c>
      <c r="D76" s="151">
        <f t="shared" si="3"/>
        <v>1</v>
      </c>
      <c r="E76" s="151">
        <f>IFERROR(AVERAGE('1'!D77,'2'!D77,'3'!D77,'4'!D77,'5'!D77,'6'!D77,'7'!D77,'8'!D77,'9'!D77,'10'!D77,'11'!D77,'12'!D77,'13'!D77,'14'!D77,'15'!D77,'16'!D77,'17'!D77,'18'!D77,'19'!D77,'20'!D77,'21'!D77,'22'!D77,'23'!D77,'24'!D77,'25'!D77,'26'!D77,'27'!D77,'28'!D77,'29'!D77,'30'!D77,'31'!D77,'32'!D77,'33'!D77,'34'!D77,'35'!D77,'36'!D77,'37'!D77,'38'!D77,'39'!D77,'40'!D77),"")</f>
        <v>1</v>
      </c>
      <c r="F76" s="151" t="str">
        <f>IFERROR(AVERAGE('1'!I77,'2'!I77,'3'!I77,'4'!I77,'5'!I77,'6'!I77,'7'!I77,'8'!I77,'9'!I77,'10'!I77,'11'!I77,'12'!I77,'13'!I77,'14'!I77,'15'!I77,'16'!I77,'17'!I77,'18'!I77,'19'!I77,'20'!I77,'21'!I77,'22'!I77,'23'!I77,'24'!I77,'25'!I77,'26'!I77,'27'!I77,'28'!I77,'29'!I77,'30'!I77,'31'!I77,'32'!I77,'33'!I77,'34'!I77,'35'!I77,'36'!I77,'37'!I77,'38'!I77,'39'!I77,'40'!I77),"")</f>
        <v/>
      </c>
      <c r="G76" s="151" t="str">
        <f>IFERROR(AVERAGE('1'!O77,'2'!O77,'3'!O77,'4'!O77,'5'!O77,'6'!O77,'7'!O77,'8'!O77,'9'!O77,'10'!O77,'11'!O77,'12'!O77,'13'!O77,'14'!O77,'15'!O77,'16'!O77,'17'!O77,'18'!O77,'19'!O77,'20'!O77,'21'!O77,'22'!O77,'23'!O77,'24'!O77,'25'!O77,'26'!O77,'27'!O77,'28'!O77,'29'!O77,'30'!O77,'31'!O77,'32'!O77,'33'!O77,'34'!O77,'35'!O77,'36'!O77,'37'!O77,'38'!O77,'39'!O77,'40'!O77),"")</f>
        <v/>
      </c>
      <c r="H76" s="151" t="str">
        <f>IFERROR(AVERAGE('1'!U77,'2'!U77,'3'!U77,'4'!U77,'5'!U77,'6'!U77,'7'!U77,'8'!U77,'9'!U77,'10'!U77,'11'!U77,'12'!U77,'13'!U77,'14'!U77,'15'!U77,'16'!U77,'17'!U77,'18'!U77,'19'!U77,'20'!U77,'21'!U77,'22'!U77,'23'!U77,'24'!U77,'25'!U77,'26'!U77,'27'!U77,'28'!U77,'29'!U77,'30'!U77,'31'!U77,'32'!U77,'33'!U77,'34'!U77,'35'!U77,'36'!U77,'37'!U77,'38'!U77,'39'!U77,'40'!U77),"")</f>
        <v/>
      </c>
      <c r="I76" s="151" t="str">
        <f>IFERROR(AVERAGE('1'!AA77,'2'!AA77,'3'!AA77,'4'!AA77,'5'!AA77,'6'!AA77,'7'!AA77,'8'!AA77,'9'!AA77,'10'!AA77,'11'!AA77,'12'!AA77,'13'!AA77,'14'!AA77,'15'!AA77,'16'!AA77,'17'!AA77,'18'!AA77,'19'!AA77,'20'!AA77,'21'!AA77,'22'!AA77,'23'!AA77,'24'!AA77,'25'!AA77,'26'!AA77,'27'!AA77,'28'!AA77,'29'!AA77,'30'!AA77,'31'!AA77,'32'!AA77,'33'!AA77,'34'!AA77,'35'!AA77,'36'!AA77,'37'!AA77,'38'!AA77,'39'!AA77,'40'!AA77),"")</f>
        <v/>
      </c>
    </row>
    <row r="77" spans="1:9" s="3" customFormat="1" ht="21" customHeight="1">
      <c r="A77" s="2"/>
      <c r="B77" s="1"/>
      <c r="C77" s="158" t="str">
        <f>Référentiel!C76</f>
        <v>Temps d'attente</v>
      </c>
      <c r="D77" s="151">
        <f t="shared" si="3"/>
        <v>1</v>
      </c>
      <c r="E77" s="151">
        <f>IFERROR(AVERAGE('1'!D78,'2'!D78,'3'!D78,'4'!D78,'5'!D78,'6'!D78,'7'!D78,'8'!D78,'9'!D78,'10'!D78,'11'!D78,'12'!D78,'13'!D78,'14'!D78,'15'!D78,'16'!D78,'17'!D78,'18'!D78,'19'!D78,'20'!D78,'21'!D78,'22'!D78,'23'!D78,'24'!D78,'25'!D78,'26'!D78,'27'!D78,'28'!D78,'29'!D78,'30'!D78,'31'!D78,'32'!D78,'33'!D78,'34'!D78,'35'!D78,'36'!D78,'37'!D78,'38'!D78,'39'!D78,'40'!D78),"")</f>
        <v>1</v>
      </c>
      <c r="F77" s="151" t="str">
        <f>IFERROR(AVERAGE('1'!I78,'2'!I78,'3'!I78,'4'!I78,'5'!I78,'6'!I78,'7'!I78,'8'!I78,'9'!I78,'10'!I78,'11'!I78,'12'!I78,'13'!I78,'14'!I78,'15'!I78,'16'!I78,'17'!I78,'18'!I78,'19'!I78,'20'!I78,'21'!I78,'22'!I78,'23'!I78,'24'!I78,'25'!I78,'26'!I78,'27'!I78,'28'!I78,'29'!I78,'30'!I78,'31'!I78,'32'!I78,'33'!I78,'34'!I78,'35'!I78,'36'!I78,'37'!I78,'38'!I78,'39'!I78,'40'!I78),"")</f>
        <v/>
      </c>
      <c r="G77" s="151" t="str">
        <f>IFERROR(AVERAGE('1'!O78,'2'!O78,'3'!O78,'4'!O78,'5'!O78,'6'!O78,'7'!O78,'8'!O78,'9'!O78,'10'!O78,'11'!O78,'12'!O78,'13'!O78,'14'!O78,'15'!O78,'16'!O78,'17'!O78,'18'!O78,'19'!O78,'20'!O78,'21'!O78,'22'!O78,'23'!O78,'24'!O78,'25'!O78,'26'!O78,'27'!O78,'28'!O78,'29'!O78,'30'!O78,'31'!O78,'32'!O78,'33'!O78,'34'!O78,'35'!O78,'36'!O78,'37'!O78,'38'!O78,'39'!O78,'40'!O78),"")</f>
        <v/>
      </c>
      <c r="H77" s="151" t="str">
        <f>IFERROR(AVERAGE('1'!U78,'2'!U78,'3'!U78,'4'!U78,'5'!U78,'6'!U78,'7'!U78,'8'!U78,'9'!U78,'10'!U78,'11'!U78,'12'!U78,'13'!U78,'14'!U78,'15'!U78,'16'!U78,'17'!U78,'18'!U78,'19'!U78,'20'!U78,'21'!U78,'22'!U78,'23'!U78,'24'!U78,'25'!U78,'26'!U78,'27'!U78,'28'!U78,'29'!U78,'30'!U78,'31'!U78,'32'!U78,'33'!U78,'34'!U78,'35'!U78,'36'!U78,'37'!U78,'38'!U78,'39'!U78,'40'!U78),"")</f>
        <v/>
      </c>
      <c r="I77" s="151" t="str">
        <f>IFERROR(AVERAGE('1'!AA78,'2'!AA78,'3'!AA78,'4'!AA78,'5'!AA78,'6'!AA78,'7'!AA78,'8'!AA78,'9'!AA78,'10'!AA78,'11'!AA78,'12'!AA78,'13'!AA78,'14'!AA78,'15'!AA78,'16'!AA78,'17'!AA78,'18'!AA78,'19'!AA78,'20'!AA78,'21'!AA78,'22'!AA78,'23'!AA78,'24'!AA78,'25'!AA78,'26'!AA78,'27'!AA78,'28'!AA78,'29'!AA78,'30'!AA78,'31'!AA78,'32'!AA78,'33'!AA78,'34'!AA78,'35'!AA78,'36'!AA78,'37'!AA78,'38'!AA78,'39'!AA78,'40'!AA78),"")</f>
        <v/>
      </c>
    </row>
    <row r="78" spans="1:9" s="3" customFormat="1" ht="18" hidden="1" customHeight="1">
      <c r="A78" s="2"/>
      <c r="B78" s="1"/>
      <c r="C78" s="158" t="str">
        <f>Référentiel!C74</f>
        <v>Gestion de la mise en attente</v>
      </c>
      <c r="D78" s="151">
        <f t="shared" si="3"/>
        <v>1</v>
      </c>
      <c r="E78" s="151">
        <f>IFERROR(AVERAGE('1'!D79,'2'!D79,'3'!D79,'4'!D79,'5'!D79,'6'!D79,'7'!D79,'8'!D79,'9'!D79,'10'!D79,'11'!D79,'12'!D79,'13'!D79,'14'!D79,'15'!D79,'16'!D79,'17'!D79,'18'!D79,'19'!D79,'20'!D79,'21'!D79,'22'!D79,'23'!D79,'24'!D79,'25'!D79,'26'!D79,'27'!D79,'28'!D79,'29'!D79,'30'!D79,'31'!D79,'32'!D79,'33'!D79,'34'!D79,'35'!D79,'36'!D79,'37'!D79,'38'!D79,'39'!D79,'40'!D79),"")</f>
        <v>1</v>
      </c>
      <c r="F78" s="151" t="str">
        <f>IFERROR(AVERAGE('1'!I79,'2'!I79,'3'!I79,'4'!I79,'5'!I79,'6'!I79,'7'!I79,'8'!I79,'9'!I79,'10'!I79,'11'!I79,'12'!I79,'13'!I79,'14'!I79,'15'!I79,'16'!I79,'17'!I79,'18'!I79,'19'!I79,'20'!I79,'21'!I79,'22'!I79,'23'!I79,'24'!I79,'25'!I79,'26'!I79,'27'!I79,'28'!I79,'29'!I79,'30'!I79,'31'!I79,'32'!I79,'33'!I79,'34'!I79,'35'!I79,'36'!I79,'37'!I79,'38'!I79,'39'!I79,'40'!I79),"")</f>
        <v/>
      </c>
      <c r="G78" s="151" t="str">
        <f>IFERROR(AVERAGE('1'!O79,'2'!O79,'3'!O79,'4'!O79,'5'!O79,'6'!O79,'7'!O79,'8'!O79,'9'!O79,'10'!O79,'11'!O79,'12'!O79,'13'!O79,'14'!O79,'15'!O79,'16'!O79,'17'!O79,'18'!O79,'19'!O79,'20'!O79,'21'!O79,'22'!O79,'23'!O79,'24'!O79,'25'!O79,'26'!O79,'27'!O79,'28'!O79,'29'!O79,'30'!O79,'31'!O79,'32'!O79,'33'!O79,'34'!O79,'35'!O79,'36'!O79,'37'!O79,'38'!O79,'39'!O79,'40'!O79),"")</f>
        <v/>
      </c>
      <c r="H78" s="151" t="str">
        <f>IFERROR(AVERAGE('1'!U79,'2'!U79,'3'!U79,'4'!U79,'5'!U79,'6'!U79,'7'!U79,'8'!U79,'9'!U79,'10'!U79,'11'!U79,'12'!U79,'13'!U79,'14'!U79,'15'!U79,'16'!U79,'17'!U79,'18'!U79,'19'!U79,'20'!U79,'21'!U79,'22'!U79,'23'!U79,'24'!U79,'25'!U79,'26'!U79,'27'!U79,'28'!U79,'29'!U79,'30'!U79,'31'!U79,'32'!U79,'33'!U79,'34'!U79,'35'!U79,'36'!U79,'37'!U79,'38'!U79,'39'!U79,'40'!U79),"")</f>
        <v/>
      </c>
      <c r="I78" s="151" t="str">
        <f>IFERROR(AVERAGE('1'!AA79,'2'!AA79,'3'!AA79,'4'!AA79,'5'!AA79,'6'!AA79,'7'!AA79,'8'!AA79,'9'!AA79,'10'!AA79,'11'!AA79,'12'!AA79,'13'!AA79,'14'!AA79,'15'!AA79,'16'!AA79,'17'!AA79,'18'!AA79,'19'!AA79,'20'!AA79,'21'!AA79,'22'!AA79,'23'!AA79,'24'!AA79,'25'!AA79,'26'!AA79,'27'!AA79,'28'!AA79,'29'!AA79,'30'!AA79,'31'!AA79,'32'!AA79,'33'!AA79,'34'!AA79,'35'!AA79,'36'!AA79,'37'!AA79,'38'!AA79,'39'!AA79,'40'!AA79),"")</f>
        <v/>
      </c>
    </row>
    <row r="79" spans="1:9" s="3" customFormat="1" ht="15.75" hidden="1" customHeight="1">
      <c r="A79" s="2"/>
      <c r="B79" s="1"/>
      <c r="C79" s="158" t="str">
        <f>Référentiel!C75</f>
        <v>Reprise définitive de la communication</v>
      </c>
      <c r="D79" s="151">
        <f t="shared" si="3"/>
        <v>1</v>
      </c>
      <c r="E79" s="151">
        <f>IFERROR(AVERAGE('1'!D80,'2'!D80,'3'!D80,'4'!D80,'5'!D80,'6'!D80,'7'!D80,'8'!D80,'9'!D80,'10'!D80,'11'!D80,'12'!D80,'13'!D80,'14'!D80,'15'!D80,'16'!D80,'17'!D80,'18'!D80,'19'!D80,'20'!D80,'21'!D80,'22'!D80,'23'!D80,'24'!D80,'25'!D80,'26'!D80,'27'!D80,'28'!D80,'29'!D80,'30'!D80,'31'!D80,'32'!D80,'33'!D80,'34'!D80,'35'!D80,'36'!D80,'37'!D80,'38'!D80,'39'!D80,'40'!D80),"")</f>
        <v>1</v>
      </c>
      <c r="F79" s="151" t="str">
        <f>IFERROR(AVERAGE('1'!I80,'2'!I80,'3'!I80,'4'!I80,'5'!I80,'6'!I80,'7'!I80,'8'!I80,'9'!I80,'10'!I80,'11'!I80,'12'!I80,'13'!I80,'14'!I80,'15'!I80,'16'!I80,'17'!I80,'18'!I80,'19'!I80,'20'!I80,'21'!I80,'22'!I80,'23'!I80,'24'!I80,'25'!I80,'26'!I80,'27'!I80,'28'!I80,'29'!I80,'30'!I80,'31'!I80,'32'!I80,'33'!I80,'34'!I80,'35'!I80,'36'!I80,'37'!I80,'38'!I80,'39'!I80,'40'!I80),"")</f>
        <v/>
      </c>
      <c r="G79" s="151" t="str">
        <f>IFERROR(AVERAGE('1'!O80,'2'!O80,'3'!O80,'4'!O80,'5'!O80,'6'!O80,'7'!O80,'8'!O80,'9'!O80,'10'!O80,'11'!O80,'12'!O80,'13'!O80,'14'!O80,'15'!O80,'16'!O80,'17'!O80,'18'!O80,'19'!O80,'20'!O80,'21'!O80,'22'!O80,'23'!O80,'24'!O80,'25'!O80,'26'!O80,'27'!O80,'28'!O80,'29'!O80,'30'!O80,'31'!O80,'32'!O80,'33'!O80,'34'!O80,'35'!O80,'36'!O80,'37'!O80,'38'!O80,'39'!O80,'40'!O80),"")</f>
        <v/>
      </c>
      <c r="H79" s="151" t="str">
        <f>IFERROR(AVERAGE('1'!U80,'2'!U80,'3'!U80,'4'!U80,'5'!U80,'6'!U80,'7'!U80,'8'!U80,'9'!U80,'10'!U80,'11'!U80,'12'!U80,'13'!U80,'14'!U80,'15'!U80,'16'!U80,'17'!U80,'18'!U80,'19'!U80,'20'!U80,'21'!U80,'22'!U80,'23'!U80,'24'!U80,'25'!U80,'26'!U80,'27'!U80,'28'!U80,'29'!U80,'30'!U80,'31'!U80,'32'!U80,'33'!U80,'34'!U80,'35'!U80,'36'!U80,'37'!U80,'38'!U80,'39'!U80,'40'!U80),"")</f>
        <v/>
      </c>
      <c r="I79" s="151" t="str">
        <f>IFERROR(AVERAGE('1'!AA80,'2'!AA80,'3'!AA80,'4'!AA80,'5'!AA80,'6'!AA80,'7'!AA80,'8'!AA80,'9'!AA80,'10'!AA80,'11'!AA80,'12'!AA80,'13'!AA80,'14'!AA80,'15'!AA80,'16'!AA80,'17'!AA80,'18'!AA80,'19'!AA80,'20'!AA80,'21'!AA80,'22'!AA80,'23'!AA80,'24'!AA80,'25'!AA80,'26'!AA80,'27'!AA80,'28'!AA80,'29'!AA80,'30'!AA80,'31'!AA80,'32'!AA80,'33'!AA80,'34'!AA80,'35'!AA80,'36'!AA80,'37'!AA80,'38'!AA80,'39'!AA80,'40'!AA80),"")</f>
        <v/>
      </c>
    </row>
    <row r="80" spans="1:9" s="3" customFormat="1" ht="18" hidden="1" customHeight="1">
      <c r="A80" s="2"/>
      <c r="B80" s="1"/>
      <c r="C80" s="158" t="str">
        <f>Référentiel!C76</f>
        <v>Temps d'attente</v>
      </c>
      <c r="D80" s="151">
        <f t="shared" si="3"/>
        <v>1</v>
      </c>
      <c r="E80" s="151">
        <f>IFERROR(AVERAGE('1'!D81,'2'!D81,'3'!D81,'4'!D81,'5'!D81,'6'!D81,'7'!D81,'8'!D81,'9'!D81,'10'!D81,'11'!D81,'12'!D81,'13'!D81,'14'!D81,'15'!D81,'16'!D81,'17'!D81,'18'!D81,'19'!D81,'20'!D81,'21'!D81,'22'!D81,'23'!D81,'24'!D81,'25'!D81,'26'!D81,'27'!D81,'28'!D81,'29'!D81,'30'!D81,'31'!D81,'32'!D81,'33'!D81,'34'!D81,'35'!D81,'36'!D81,'37'!D81,'38'!D81,'39'!D81,'40'!D81),"")</f>
        <v>1</v>
      </c>
      <c r="F80" s="151" t="str">
        <f>IFERROR(AVERAGE('1'!I81,'2'!I81,'3'!I81,'4'!I81,'5'!I81,'6'!I81,'7'!I81,'8'!I81,'9'!I81,'10'!I81,'11'!I81,'12'!I81,'13'!I81,'14'!I81,'15'!I81,'16'!I81,'17'!I81,'18'!I81,'19'!I81,'20'!I81,'21'!I81,'22'!I81,'23'!I81,'24'!I81,'25'!I81,'26'!I81,'27'!I81,'28'!I81,'29'!I81,'30'!I81,'31'!I81,'32'!I81,'33'!I81,'34'!I81,'35'!I81,'36'!I81,'37'!I81,'38'!I81,'39'!I81,'40'!I81),"")</f>
        <v/>
      </c>
      <c r="G80" s="151" t="str">
        <f>IFERROR(AVERAGE('1'!O81,'2'!O81,'3'!O81,'4'!O81,'5'!O81,'6'!O81,'7'!O81,'8'!O81,'9'!O81,'10'!O81,'11'!O81,'12'!O81,'13'!O81,'14'!O81,'15'!O81,'16'!O81,'17'!O81,'18'!O81,'19'!O81,'20'!O81,'21'!O81,'22'!O81,'23'!O81,'24'!O81,'25'!O81,'26'!O81,'27'!O81,'28'!O81,'29'!O81,'30'!O81,'31'!O81,'32'!O81,'33'!O81,'34'!O81,'35'!O81,'36'!O81,'37'!O81,'38'!O81,'39'!O81,'40'!O81),"")</f>
        <v/>
      </c>
      <c r="H80" s="151" t="str">
        <f>IFERROR(AVERAGE('1'!U81,'2'!U81,'3'!U81,'4'!U81,'5'!U81,'6'!U81,'7'!U81,'8'!U81,'9'!U81,'10'!U81,'11'!U81,'12'!U81,'13'!U81,'14'!U81,'15'!U81,'16'!U81,'17'!U81,'18'!U81,'19'!U81,'20'!U81,'21'!U81,'22'!U81,'23'!U81,'24'!U81,'25'!U81,'26'!U81,'27'!U81,'28'!U81,'29'!U81,'30'!U81,'31'!U81,'32'!U81,'33'!U81,'34'!U81,'35'!U81,'36'!U81,'37'!U81,'38'!U81,'39'!U81,'40'!U81),"")</f>
        <v/>
      </c>
      <c r="I80" s="151" t="str">
        <f>IFERROR(AVERAGE('1'!AA81,'2'!AA81,'3'!AA81,'4'!AA81,'5'!AA81,'6'!AA81,'7'!AA81,'8'!AA81,'9'!AA81,'10'!AA81,'11'!AA81,'12'!AA81,'13'!AA81,'14'!AA81,'15'!AA81,'16'!AA81,'17'!AA81,'18'!AA81,'19'!AA81,'20'!AA81,'21'!AA81,'22'!AA81,'23'!AA81,'24'!AA81,'25'!AA81,'26'!AA81,'27'!AA81,'28'!AA81,'29'!AA81,'30'!AA81,'31'!AA81,'32'!AA81,'33'!AA81,'34'!AA81,'35'!AA81,'36'!AA81,'37'!AA81,'38'!AA81,'39'!AA81,'40'!AA81),"")</f>
        <v/>
      </c>
    </row>
    <row r="81" spans="1:9" s="3" customFormat="1" ht="18" hidden="1" customHeight="1">
      <c r="A81" s="2"/>
      <c r="B81" s="1"/>
      <c r="C81" s="158">
        <f>Référentiel!C77</f>
        <v>0</v>
      </c>
      <c r="D81" s="151" t="str">
        <f t="shared" si="3"/>
        <v/>
      </c>
      <c r="E81" s="151" t="str">
        <f>IFERROR(AVERAGE('1'!D82,'2'!D82,'3'!D82,'4'!D82,'5'!D82,'6'!D82,'7'!D82,'8'!D82,'9'!D82,'10'!D82,'11'!D82,'12'!D82,'13'!D82,'14'!D82,'15'!D82,'16'!D82,'17'!D82,'18'!D82,'19'!D82,'20'!D82,'21'!D82,'22'!D82,'23'!D82,'24'!D82,'25'!D82,'26'!D82,'27'!D82,'28'!D82,'29'!D82,'30'!D82,'31'!D82,'32'!D82,'33'!D82,'34'!D82,'35'!D82,'36'!D82,'37'!D82,'38'!D82,'39'!D82,'40'!D82),"")</f>
        <v/>
      </c>
      <c r="F81" s="151" t="str">
        <f>IFERROR(AVERAGE('1'!I82,'2'!I82,'3'!I82,'4'!I82,'5'!I82,'6'!I82,'7'!I82,'8'!I82,'9'!I82,'10'!I82,'11'!I82,'12'!I82,'13'!I82,'14'!I82,'15'!I82,'16'!I82,'17'!I82,'18'!I82,'19'!I82,'20'!I82,'21'!I82,'22'!I82,'23'!I82,'24'!I82,'25'!I82,'26'!I82,'27'!I82,'28'!I82,'29'!I82,'30'!I82,'31'!I82,'32'!I82,'33'!I82,'34'!I82,'35'!I82,'36'!I82,'37'!I82,'38'!I82,'39'!I82,'40'!I82),"")</f>
        <v/>
      </c>
      <c r="G81" s="151" t="str">
        <f>IFERROR(AVERAGE('1'!O82,'2'!O82,'3'!O82,'4'!O82,'5'!O82,'6'!O82,'7'!O82,'8'!O82,'9'!O82,'10'!O82,'11'!O82,'12'!O82,'13'!O82,'14'!O82,'15'!O82,'16'!O82,'17'!O82,'18'!O82,'19'!O82,'20'!O82,'21'!O82,'22'!O82,'23'!O82,'24'!O82,'25'!O82,'26'!O82,'27'!O82,'28'!O82,'29'!O82,'30'!O82,'31'!O82,'32'!O82,'33'!O82,'34'!O82,'35'!O82,'36'!O82,'37'!O82,'38'!O82,'39'!O82,'40'!O82),"")</f>
        <v/>
      </c>
      <c r="H81" s="151" t="str">
        <f>IFERROR(AVERAGE('1'!U82,'2'!U82,'3'!U82,'4'!U82,'5'!U82,'6'!U82,'7'!U82,'8'!U82,'9'!U82,'10'!U82,'11'!U82,'12'!U82,'13'!U82,'14'!U82,'15'!U82,'16'!U82,'17'!U82,'18'!U82,'19'!U82,'20'!U82,'21'!U82,'22'!U82,'23'!U82,'24'!U82,'25'!U82,'26'!U82,'27'!U82,'28'!U82,'29'!U82,'30'!U82,'31'!U82,'32'!U82,'33'!U82,'34'!U82,'35'!U82,'36'!U82,'37'!U82,'38'!U82,'39'!U82,'40'!U82),"")</f>
        <v/>
      </c>
      <c r="I81" s="151" t="str">
        <f>IFERROR(AVERAGE('1'!AA82,'2'!AA82,'3'!AA82,'4'!AA82,'5'!AA82,'6'!AA82,'7'!AA82,'8'!AA82,'9'!AA82,'10'!AA82,'11'!AA82,'12'!AA82,'13'!AA82,'14'!AA82,'15'!AA82,'16'!AA82,'17'!AA82,'18'!AA82,'19'!AA82,'20'!AA82,'21'!AA82,'22'!AA82,'23'!AA82,'24'!AA82,'25'!AA82,'26'!AA82,'27'!AA82,'28'!AA82,'29'!AA82,'30'!AA82,'31'!AA82,'32'!AA82,'33'!AA82,'34'!AA82,'35'!AA82,'36'!AA82,'37'!AA82,'38'!AA82,'39'!AA82,'40'!AA82),"")</f>
        <v/>
      </c>
    </row>
    <row r="82" spans="1:9" s="3" customFormat="1" ht="18" hidden="1" customHeight="1">
      <c r="A82" s="2"/>
      <c r="B82" s="1"/>
      <c r="C82" s="158">
        <f>Référentiel!C78</f>
        <v>0</v>
      </c>
      <c r="D82" s="151" t="str">
        <f t="shared" si="3"/>
        <v/>
      </c>
      <c r="E82" s="151" t="str">
        <f>IFERROR(AVERAGE('1'!D83,'2'!D83,'3'!D83,'4'!D83,'5'!D83,'6'!D83,'7'!D83,'8'!D83,'9'!D83,'10'!D83,'11'!D83,'12'!D83,'13'!D83,'14'!D83,'15'!D83,'16'!D83,'17'!D83,'18'!D83,'19'!D83,'20'!D83,'21'!D83,'22'!D83,'23'!D83,'24'!D83,'25'!D83,'26'!D83,'27'!D83,'28'!D83,'29'!D83,'30'!D83,'31'!D83,'32'!D83,'33'!D83,'34'!D83,'35'!D83,'36'!D83,'37'!D83,'38'!D83,'39'!D83,'40'!D83),"")</f>
        <v/>
      </c>
      <c r="F82" s="151" t="str">
        <f>IFERROR(AVERAGE('1'!I83,'2'!I83,'3'!I83,'4'!I83,'5'!I83,'6'!I83,'7'!I83,'8'!I83,'9'!I83,'10'!I83,'11'!I83,'12'!I83,'13'!I83,'14'!I83,'15'!I83,'16'!I83,'17'!I83,'18'!I83,'19'!I83,'20'!I83,'21'!I83,'22'!I83,'23'!I83,'24'!I83,'25'!I83,'26'!I83,'27'!I83,'28'!I83,'29'!I83,'30'!I83,'31'!I83,'32'!I83,'33'!I83,'34'!I83,'35'!I83,'36'!I83,'37'!I83,'38'!I83,'39'!I83,'40'!I83),"")</f>
        <v/>
      </c>
      <c r="G82" s="151" t="str">
        <f>IFERROR(AVERAGE('1'!O83,'2'!O83,'3'!O83,'4'!O83,'5'!O83,'6'!O83,'7'!O83,'8'!O83,'9'!O83,'10'!O83,'11'!O83,'12'!O83,'13'!O83,'14'!O83,'15'!O83,'16'!O83,'17'!O83,'18'!O83,'19'!O83,'20'!O83,'21'!O83,'22'!O83,'23'!O83,'24'!O83,'25'!O83,'26'!O83,'27'!O83,'28'!O83,'29'!O83,'30'!O83,'31'!O83,'32'!O83,'33'!O83,'34'!O83,'35'!O83,'36'!O83,'37'!O83,'38'!O83,'39'!O83,'40'!O83),"")</f>
        <v/>
      </c>
      <c r="H82" s="151" t="str">
        <f>IFERROR(AVERAGE('1'!U83,'2'!U83,'3'!U83,'4'!U83,'5'!U83,'6'!U83,'7'!U83,'8'!U83,'9'!U83,'10'!U83,'11'!U83,'12'!U83,'13'!U83,'14'!U83,'15'!U83,'16'!U83,'17'!U83,'18'!U83,'19'!U83,'20'!U83,'21'!U83,'22'!U83,'23'!U83,'24'!U83,'25'!U83,'26'!U83,'27'!U83,'28'!U83,'29'!U83,'30'!U83,'31'!U83,'32'!U83,'33'!U83,'34'!U83,'35'!U83,'36'!U83,'37'!U83,'38'!U83,'39'!U83,'40'!U83),"")</f>
        <v/>
      </c>
      <c r="I82" s="151" t="str">
        <f>IFERROR(AVERAGE('1'!AA83,'2'!AA83,'3'!AA83,'4'!AA83,'5'!AA83,'6'!AA83,'7'!AA83,'8'!AA83,'9'!AA83,'10'!AA83,'11'!AA83,'12'!AA83,'13'!AA83,'14'!AA83,'15'!AA83,'16'!AA83,'17'!AA83,'18'!AA83,'19'!AA83,'20'!AA83,'21'!AA83,'22'!AA83,'23'!AA83,'24'!AA83,'25'!AA83,'26'!AA83,'27'!AA83,'28'!AA83,'29'!AA83,'30'!AA83,'31'!AA83,'32'!AA83,'33'!AA83,'34'!AA83,'35'!AA83,'36'!AA83,'37'!AA83,'38'!AA83,'39'!AA83,'40'!AA83),"")</f>
        <v/>
      </c>
    </row>
    <row r="83" spans="1:9" s="3" customFormat="1" ht="15" hidden="1" customHeight="1">
      <c r="A83" s="2"/>
      <c r="B83" s="1"/>
      <c r="C83" s="158">
        <f>Référentiel!C79</f>
        <v>0</v>
      </c>
      <c r="D83" s="151" t="str">
        <f t="shared" si="3"/>
        <v/>
      </c>
      <c r="E83" s="151" t="str">
        <f>IFERROR(AVERAGE('1'!D84,'2'!D84,'3'!D84,'4'!D84,'5'!D84,'6'!D84,'7'!D84,'8'!D84,'9'!D84,'10'!D84,'11'!D84,'12'!D84,'13'!D84,'14'!D84,'15'!D84,'16'!D84,'17'!D84,'18'!D84,'19'!D84,'20'!D84,'21'!D84,'22'!D84,'23'!D84,'24'!D84,'25'!D84,'26'!D84,'27'!D84,'28'!D84,'29'!D84,'30'!D84,'31'!D84,'32'!D84,'33'!D84,'34'!D84,'35'!D84,'36'!D84,'37'!D84,'38'!D84,'39'!D84,'40'!D84),"")</f>
        <v/>
      </c>
      <c r="F83" s="151" t="str">
        <f>IFERROR(AVERAGE('1'!I84,'2'!I84,'3'!I84,'4'!I84,'5'!I84,'6'!I84,'7'!I84,'8'!I84,'9'!I84,'10'!I84,'11'!I84,'12'!I84,'13'!I84,'14'!I84,'15'!I84,'16'!I84,'17'!I84,'18'!I84,'19'!I84,'20'!I84,'21'!I84,'22'!I84,'23'!I84,'24'!I84,'25'!I84,'26'!I84,'27'!I84,'28'!I84,'29'!I84,'30'!I84,'31'!I84,'32'!I84,'33'!I84,'34'!I84,'35'!I84,'36'!I84,'37'!I84,'38'!I84,'39'!I84,'40'!I84),"")</f>
        <v/>
      </c>
      <c r="G83" s="151" t="str">
        <f>IFERROR(AVERAGE('1'!O84,'2'!O84,'3'!O84,'4'!O84,'5'!O84,'6'!O84,'7'!O84,'8'!O84,'9'!O84,'10'!O84,'11'!O84,'12'!O84,'13'!O84,'14'!O84,'15'!O84,'16'!O84,'17'!O84,'18'!O84,'19'!O84,'20'!O84,'21'!O84,'22'!O84,'23'!O84,'24'!O84,'25'!O84,'26'!O84,'27'!O84,'28'!O84,'29'!O84,'30'!O84,'31'!O84,'32'!O84,'33'!O84,'34'!O84,'35'!O84,'36'!O84,'37'!O84,'38'!O84,'39'!O84,'40'!O84),"")</f>
        <v/>
      </c>
      <c r="H83" s="151" t="str">
        <f>IFERROR(AVERAGE('1'!U84,'2'!U84,'3'!U84,'4'!U84,'5'!U84,'6'!U84,'7'!U84,'8'!U84,'9'!U84,'10'!U84,'11'!U84,'12'!U84,'13'!U84,'14'!U84,'15'!U84,'16'!U84,'17'!U84,'18'!U84,'19'!U84,'20'!U84,'21'!U84,'22'!U84,'23'!U84,'24'!U84,'25'!U84,'26'!U84,'27'!U84,'28'!U84,'29'!U84,'30'!U84,'31'!U84,'32'!U84,'33'!U84,'34'!U84,'35'!U84,'36'!U84,'37'!U84,'38'!U84,'39'!U84,'40'!U84),"")</f>
        <v/>
      </c>
      <c r="I83" s="151" t="str">
        <f>IFERROR(AVERAGE('1'!AA84,'2'!AA84,'3'!AA84,'4'!AA84,'5'!AA84,'6'!AA84,'7'!AA84,'8'!AA84,'9'!AA84,'10'!AA84,'11'!AA84,'12'!AA84,'13'!AA84,'14'!AA84,'15'!AA84,'16'!AA84,'17'!AA84,'18'!AA84,'19'!AA84,'20'!AA84,'21'!AA84,'22'!AA84,'23'!AA84,'24'!AA84,'25'!AA84,'26'!AA84,'27'!AA84,'28'!AA84,'29'!AA84,'30'!AA84,'31'!AA84,'32'!AA84,'33'!AA84,'34'!AA84,'35'!AA84,'36'!AA84,'37'!AA84,'38'!AA84,'39'!AA84,'40'!AA84),"")</f>
        <v/>
      </c>
    </row>
    <row r="84" spans="1:9" s="3" customFormat="1" ht="21.75" hidden="1" customHeight="1">
      <c r="A84" s="2"/>
      <c r="B84" s="1"/>
      <c r="C84" s="158">
        <f>Référentiel!C80</f>
        <v>0</v>
      </c>
      <c r="D84" s="151" t="str">
        <f t="shared" si="3"/>
        <v/>
      </c>
      <c r="E84" s="151" t="str">
        <f>IFERROR(AVERAGE('1'!D85,'2'!D85,'3'!D85,'4'!D85,'5'!D85,'6'!D85,'7'!D85,'8'!D85,'9'!D85,'10'!D85,'11'!D85,'12'!D85,'13'!D85,'14'!D85,'15'!D85,'16'!D85,'17'!D85,'18'!D85,'19'!D85,'20'!D85,'21'!D85,'22'!D85,'23'!D85,'24'!D85,'25'!D85,'26'!D85,'27'!D85,'28'!D85,'29'!D85,'30'!D85,'31'!D85,'32'!D85,'33'!D85,'34'!D85,'35'!D85,'36'!D85,'37'!D85,'38'!D85,'39'!D85,'40'!D85),"")</f>
        <v/>
      </c>
      <c r="F84" s="151" t="str">
        <f>IFERROR(AVERAGE('1'!I85,'2'!I85,'3'!I85,'4'!I85,'5'!I85,'6'!I85,'7'!I85,'8'!I85,'9'!I85,'10'!I85,'11'!I85,'12'!I85,'13'!I85,'14'!I85,'15'!I85,'16'!I85,'17'!I85,'18'!I85,'19'!I85,'20'!I85,'21'!I85,'22'!I85,'23'!I85,'24'!I85,'25'!I85,'26'!I85,'27'!I85,'28'!I85,'29'!I85,'30'!I85,'31'!I85,'32'!I85,'33'!I85,'34'!I85,'35'!I85,'36'!I85,'37'!I85,'38'!I85,'39'!I85,'40'!I85),"")</f>
        <v/>
      </c>
      <c r="G84" s="151" t="str">
        <f>IFERROR(AVERAGE('1'!O85,'2'!O85,'3'!O85,'4'!O85,'5'!O85,'6'!O85,'7'!O85,'8'!O85,'9'!O85,'10'!O85,'11'!O85,'12'!O85,'13'!O85,'14'!O85,'15'!O85,'16'!O85,'17'!O85,'18'!O85,'19'!O85,'20'!O85,'21'!O85,'22'!O85,'23'!O85,'24'!O85,'25'!O85,'26'!O85,'27'!O85,'28'!O85,'29'!O85,'30'!O85,'31'!O85,'32'!O85,'33'!O85,'34'!O85,'35'!O85,'36'!O85,'37'!O85,'38'!O85,'39'!O85,'40'!O85),"")</f>
        <v/>
      </c>
      <c r="H84" s="151" t="str">
        <f>IFERROR(AVERAGE('1'!U85,'2'!U85,'3'!U85,'4'!U85,'5'!U85,'6'!U85,'7'!U85,'8'!U85,'9'!U85,'10'!U85,'11'!U85,'12'!U85,'13'!U85,'14'!U85,'15'!U85,'16'!U85,'17'!U85,'18'!U85,'19'!U85,'20'!U85,'21'!U85,'22'!U85,'23'!U85,'24'!U85,'25'!U85,'26'!U85,'27'!U85,'28'!U85,'29'!U85,'30'!U85,'31'!U85,'32'!U85,'33'!U85,'34'!U85,'35'!U85,'36'!U85,'37'!U85,'38'!U85,'39'!U85,'40'!U85),"")</f>
        <v/>
      </c>
      <c r="I84" s="151" t="str">
        <f>IFERROR(AVERAGE('1'!AA85,'2'!AA85,'3'!AA85,'4'!AA85,'5'!AA85,'6'!AA85,'7'!AA85,'8'!AA85,'9'!AA85,'10'!AA85,'11'!AA85,'12'!AA85,'13'!AA85,'14'!AA85,'15'!AA85,'16'!AA85,'17'!AA85,'18'!AA85,'19'!AA85,'20'!AA85,'21'!AA85,'22'!AA85,'23'!AA85,'24'!AA85,'25'!AA85,'26'!AA85,'27'!AA85,'28'!AA85,'29'!AA85,'30'!AA85,'31'!AA85,'32'!AA85,'33'!AA85,'34'!AA85,'35'!AA85,'36'!AA85,'37'!AA85,'38'!AA85,'39'!AA85,'40'!AA85),"")</f>
        <v/>
      </c>
    </row>
    <row r="85" spans="1:9" s="3" customFormat="1" ht="14.25" hidden="1" customHeight="1">
      <c r="A85" s="2"/>
      <c r="B85" s="1"/>
      <c r="C85" s="158">
        <f>Référentiel!C81</f>
        <v>0</v>
      </c>
      <c r="D85" s="151" t="str">
        <f t="shared" si="3"/>
        <v/>
      </c>
      <c r="E85" s="151" t="str">
        <f>IFERROR(AVERAGE('1'!D86,'2'!D86,'3'!D86,'4'!D86,'5'!D86,'6'!D86,'7'!D86,'8'!D86,'9'!D86,'10'!D86,'11'!D86,'12'!D86,'13'!D86,'14'!D86,'15'!D86,'16'!D86,'17'!D86,'18'!D86,'19'!D86,'20'!D86,'21'!D86,'22'!D86,'23'!D86,'24'!D86,'25'!D86,'26'!D86,'27'!D86,'28'!D86,'29'!D86,'30'!D86,'31'!D86,'32'!D86,'33'!D86,'34'!D86,'35'!D86,'36'!D86,'37'!D86,'38'!D86,'39'!D86,'40'!D86),"")</f>
        <v/>
      </c>
      <c r="F85" s="151" t="str">
        <f>IFERROR(AVERAGE('1'!I86,'2'!I86,'3'!I86,'4'!I86,'5'!I86,'6'!I86,'7'!I86,'8'!I86,'9'!I86,'10'!I86,'11'!I86,'12'!I86,'13'!I86,'14'!I86,'15'!I86,'16'!I86,'17'!I86,'18'!I86,'19'!I86,'20'!I86,'21'!I86,'22'!I86,'23'!I86,'24'!I86,'25'!I86,'26'!I86,'27'!I86,'28'!I86,'29'!I86,'30'!I86,'31'!I86,'32'!I86,'33'!I86,'34'!I86,'35'!I86,'36'!I86,'37'!I86,'38'!I86,'39'!I86,'40'!I86),"")</f>
        <v/>
      </c>
      <c r="G85" s="151" t="str">
        <f>IFERROR(AVERAGE('1'!O86,'2'!O86,'3'!O86,'4'!O86,'5'!O86,'6'!O86,'7'!O86,'8'!O86,'9'!O86,'10'!O86,'11'!O86,'12'!O86,'13'!O86,'14'!O86,'15'!O86,'16'!O86,'17'!O86,'18'!O86,'19'!O86,'20'!O86,'21'!O86,'22'!O86,'23'!O86,'24'!O86,'25'!O86,'26'!O86,'27'!O86,'28'!O86,'29'!O86,'30'!O86,'31'!O86,'32'!O86,'33'!O86,'34'!O86,'35'!O86,'36'!O86,'37'!O86,'38'!O86,'39'!O86,'40'!O86),"")</f>
        <v/>
      </c>
      <c r="H85" s="151" t="str">
        <f>IFERROR(AVERAGE('1'!U86,'2'!U86,'3'!U86,'4'!U86,'5'!U86,'6'!U86,'7'!U86,'8'!U86,'9'!U86,'10'!U86,'11'!U86,'12'!U86,'13'!U86,'14'!U86,'15'!U86,'16'!U86,'17'!U86,'18'!U86,'19'!U86,'20'!U86,'21'!U86,'22'!U86,'23'!U86,'24'!U86,'25'!U86,'26'!U86,'27'!U86,'28'!U86,'29'!U86,'30'!U86,'31'!U86,'32'!U86,'33'!U86,'34'!U86,'35'!U86,'36'!U86,'37'!U86,'38'!U86,'39'!U86,'40'!U86),"")</f>
        <v/>
      </c>
      <c r="I85" s="151" t="str">
        <f>IFERROR(AVERAGE('1'!AA86,'2'!AA86,'3'!AA86,'4'!AA86,'5'!AA86,'6'!AA86,'7'!AA86,'8'!AA86,'9'!AA86,'10'!AA86,'11'!AA86,'12'!AA86,'13'!AA86,'14'!AA86,'15'!AA86,'16'!AA86,'17'!AA86,'18'!AA86,'19'!AA86,'20'!AA86,'21'!AA86,'22'!AA86,'23'!AA86,'24'!AA86,'25'!AA86,'26'!AA86,'27'!AA86,'28'!AA86,'29'!AA86,'30'!AA86,'31'!AA86,'32'!AA86,'33'!AA86,'34'!AA86,'35'!AA86,'36'!AA86,'37'!AA86,'38'!AA86,'39'!AA86,'40'!AA86),"")</f>
        <v/>
      </c>
    </row>
    <row r="86" spans="1:9" s="3" customFormat="1" ht="18.75" hidden="1" customHeight="1">
      <c r="A86" s="2"/>
      <c r="B86" s="1"/>
      <c r="C86" s="158">
        <f>Référentiel!C82</f>
        <v>0</v>
      </c>
      <c r="D86" s="151" t="str">
        <f t="shared" si="3"/>
        <v/>
      </c>
      <c r="E86" s="151" t="str">
        <f>IFERROR(AVERAGE('1'!D87,'2'!D87,'3'!D87,'4'!D87,'5'!D87,'6'!D87,'7'!D87,'8'!D87,'9'!D87,'10'!D87,'11'!D87,'12'!D87,'13'!D87,'14'!D87,'15'!D87,'16'!D87,'17'!D87,'18'!D87,'19'!D87,'20'!D87,'21'!D87,'22'!D87,'23'!D87,'24'!D87,'25'!D87,'26'!D87,'27'!D87,'28'!D87,'29'!D87,'30'!D87,'31'!D87,'32'!D87,'33'!D87,'34'!D87,'35'!D87,'36'!D87,'37'!D87,'38'!D87,'39'!D87,'40'!D87),"")</f>
        <v/>
      </c>
      <c r="F86" s="151" t="str">
        <f>IFERROR(AVERAGE('1'!I87,'2'!I87,'3'!I87,'4'!I87,'5'!I87,'6'!I87,'7'!I87,'8'!I87,'9'!I87,'10'!I87,'11'!I87,'12'!I87,'13'!I87,'14'!I87,'15'!I87,'16'!I87,'17'!I87,'18'!I87,'19'!I87,'20'!I87,'21'!I87,'22'!I87,'23'!I87,'24'!I87,'25'!I87,'26'!I87,'27'!I87,'28'!I87,'29'!I87,'30'!I87,'31'!I87,'32'!I87,'33'!I87,'34'!I87,'35'!I87,'36'!I87,'37'!I87,'38'!I87,'39'!I87,'40'!I87),"")</f>
        <v/>
      </c>
      <c r="G86" s="151" t="str">
        <f>IFERROR(AVERAGE('1'!O87,'2'!O87,'3'!O87,'4'!O87,'5'!O87,'6'!O87,'7'!O87,'8'!O87,'9'!O87,'10'!O87,'11'!O87,'12'!O87,'13'!O87,'14'!O87,'15'!O87,'16'!O87,'17'!O87,'18'!O87,'19'!O87,'20'!O87,'21'!O87,'22'!O87,'23'!O87,'24'!O87,'25'!O87,'26'!O87,'27'!O87,'28'!O87,'29'!O87,'30'!O87,'31'!O87,'32'!O87,'33'!O87,'34'!O87,'35'!O87,'36'!O87,'37'!O87,'38'!O87,'39'!O87,'40'!O87),"")</f>
        <v/>
      </c>
      <c r="H86" s="151" t="str">
        <f>IFERROR(AVERAGE('1'!U87,'2'!U87,'3'!U87,'4'!U87,'5'!U87,'6'!U87,'7'!U87,'8'!U87,'9'!U87,'10'!U87,'11'!U87,'12'!U87,'13'!U87,'14'!U87,'15'!U87,'16'!U87,'17'!U87,'18'!U87,'19'!U87,'20'!U87,'21'!U87,'22'!U87,'23'!U87,'24'!U87,'25'!U87,'26'!U87,'27'!U87,'28'!U87,'29'!U87,'30'!U87,'31'!U87,'32'!U87,'33'!U87,'34'!U87,'35'!U87,'36'!U87,'37'!U87,'38'!U87,'39'!U87,'40'!U87),"")</f>
        <v/>
      </c>
      <c r="I86" s="151" t="str">
        <f>IFERROR(AVERAGE('1'!AA87,'2'!AA87,'3'!AA87,'4'!AA87,'5'!AA87,'6'!AA87,'7'!AA87,'8'!AA87,'9'!AA87,'10'!AA87,'11'!AA87,'12'!AA87,'13'!AA87,'14'!AA87,'15'!AA87,'16'!AA87,'17'!AA87,'18'!AA87,'19'!AA87,'20'!AA87,'21'!AA87,'22'!AA87,'23'!AA87,'24'!AA87,'25'!AA87,'26'!AA87,'27'!AA87,'28'!AA87,'29'!AA87,'30'!AA87,'31'!AA87,'32'!AA87,'33'!AA87,'34'!AA87,'35'!AA87,'36'!AA87,'37'!AA87,'38'!AA87,'39'!AA87,'40'!AA87),"")</f>
        <v/>
      </c>
    </row>
    <row r="87" spans="1:9" s="159" customFormat="1">
      <c r="E87" s="159" t="str">
        <f>IFERROR(AVERAGE('1'!D88,'2'!D88,'3'!D88,'4'!D88,'5'!D88,'6'!D88,'7'!D88,'8'!D88,'9'!D88,'10'!D88,'11'!D88,'12'!D88,'13'!D88,'14'!D88,'15'!D88,'16'!D88,'17'!D88,'18'!D88,'19'!D88,'20'!D88,'21'!D88,'22'!D88,'23'!D88,'24'!D88,'25'!D88,'26'!D88,'27'!D88,'28'!D88,'29'!D88,'30'!D88,'31'!D88,'32'!D88,'33'!D88,'34'!D88,'35'!D88,'36'!D88,'37'!D88,'38'!D88,'39'!D88,'40'!D88),"")</f>
        <v/>
      </c>
      <c r="F87" s="159" t="str">
        <f>IFERROR(AVERAGE('1'!I88,'2'!I88,'3'!I88,'4'!I88,'5'!I88,'6'!I88,'7'!I88,'8'!I88,'9'!I88,'10'!I88,'11'!I88,'12'!I88,'13'!I88,'14'!I88,'15'!I88,'16'!I88,'17'!I88,'18'!I88,'19'!I88,'20'!I88,'21'!I88,'22'!I88,'23'!I88,'24'!I88,'25'!I88,'26'!I88,'27'!I88,'28'!I88,'29'!I88,'30'!I88,'31'!I88,'32'!I88,'33'!I88,'34'!I88,'35'!I88,'36'!I88,'37'!I88,'38'!I88,'39'!I88,'40'!I88),"")</f>
        <v/>
      </c>
      <c r="G87" s="159" t="str">
        <f>IFERROR(AVERAGE('1'!O88,'2'!O88,'3'!O88,'4'!O88,'5'!O88,'6'!O88,'7'!O88,'8'!O88,'9'!O88,'10'!O88,'11'!O88,'12'!O88,'13'!O88,'14'!O88,'15'!O88,'16'!O88,'17'!O88,'18'!O88,'19'!O88,'20'!O88,'21'!O88,'22'!O88,'23'!O88,'24'!O88,'25'!O88,'26'!O88,'27'!O88,'28'!O88,'29'!O88,'30'!O88,'31'!O88,'32'!O88,'33'!O88,'34'!O88,'35'!O88,'36'!O88,'37'!O88,'38'!O88,'39'!O88,'40'!O88),"")</f>
        <v/>
      </c>
      <c r="H87" s="159" t="str">
        <f>IFERROR(AVERAGE('1'!U88,'2'!U88,'3'!U88,'4'!U88,'5'!U88,'6'!U88,'7'!U88,'8'!U88,'9'!U88,'10'!U88,'11'!U88,'12'!U88,'13'!U88,'14'!U88,'15'!U88,'16'!U88,'17'!U88,'18'!U88,'19'!U88,'20'!U88,'21'!U88,'22'!U88,'23'!U88,'24'!U88,'25'!U88,'26'!U88,'27'!U88,'28'!U88,'29'!U88,'30'!U88,'31'!U88,'32'!U88,'33'!U88,'34'!U88,'35'!U88,'36'!U88,'37'!U88,'38'!U88,'39'!U88,'40'!U88),"")</f>
        <v/>
      </c>
      <c r="I87" s="159" t="str">
        <f>IFERROR(AVERAGE('1'!AA88,'2'!AA88,'3'!AA88,'4'!AA88,'5'!AA88,'6'!AA88,'7'!AA88,'8'!AA88,'9'!AA88,'10'!AA88,'11'!AA88,'12'!AA88,'13'!AA88,'14'!AA88,'15'!AA88,'16'!AA88,'17'!AA88,'18'!AA88,'19'!AA88,'20'!AA88,'21'!AA88,'22'!AA88,'23'!AA88,'24'!AA88,'25'!AA88,'26'!AA88,'27'!AA88,'28'!AA88,'29'!AA88,'30'!AA88,'31'!AA88,'32'!AA88,'33'!AA88,'34'!AA88,'35'!AA88,'36'!AA88,'37'!AA88,'38'!AA88,'39'!AA88,'40'!AA88),"")</f>
        <v/>
      </c>
    </row>
    <row r="88" spans="1:9" s="3" customFormat="1" ht="15.75">
      <c r="A88" s="2"/>
      <c r="B88" s="1"/>
      <c r="C88" s="167" t="str">
        <f>Référentiel!C84</f>
        <v>Savoir ëtre téléphonique</v>
      </c>
      <c r="D88" s="143">
        <f t="shared" ref="D88:D103" si="4">IFERROR(AVERAGE(E88:H88),"")</f>
        <v>1</v>
      </c>
      <c r="E88" s="143">
        <f>IFERROR(AVERAGE('1'!D89,'2'!D89,'3'!D89,'4'!D89,'5'!D89,'6'!D89,'7'!D89,'8'!D89,'9'!D89,'10'!D89,'11'!D89,'12'!D89,'13'!D89,'14'!D89,'15'!D89,'16'!D89,'17'!D89,'18'!D89,'19'!D89,'20'!D89,'21'!D89,'22'!D89,'23'!D89,'24'!D89,'25'!D89,'26'!D89,'27'!D89,'28'!D89,'29'!D89,'30'!D89,'31'!D89,'32'!D89,'33'!D89,'34'!D89,'35'!D89,'36'!D89,'37'!D89,'38'!D89,'39'!D89,'40'!D89),"")</f>
        <v>1</v>
      </c>
      <c r="F88" s="143" t="str">
        <f>IFERROR(AVERAGE('1'!I89,'2'!I89,'3'!I89,'4'!I89,'5'!I89,'6'!I89,'7'!I89,'8'!I89,'9'!I89,'10'!I89,'11'!I89,'12'!I89,'13'!I89,'14'!I89,'15'!I89,'16'!I89,'17'!I89,'18'!I89,'19'!I89,'20'!I89,'21'!I89,'22'!I89,'23'!I89,'24'!I89,'25'!I89,'26'!I89,'27'!I89,'28'!I89,'29'!I89,'30'!I89,'31'!I89,'32'!I89,'33'!I89,'34'!I89,'35'!I89,'36'!I89,'37'!I89,'38'!I89,'39'!I89,'40'!I89),"")</f>
        <v/>
      </c>
      <c r="G88" s="143" t="str">
        <f>IFERROR(AVERAGE('1'!O89,'2'!O89,'3'!O89,'4'!O89,'5'!O89,'6'!O89,'7'!O89,'8'!O89,'9'!O89,'10'!O89,'11'!O89,'12'!O89,'13'!O89,'14'!O89,'15'!O89,'16'!O89,'17'!O89,'18'!O89,'19'!O89,'20'!O89,'21'!O89,'22'!O89,'23'!O89,'24'!O89,'25'!O89,'26'!O89,'27'!O89,'28'!O89,'29'!O89,'30'!O89,'31'!O89,'32'!O89,'33'!O89,'34'!O89,'35'!O89,'36'!O89,'37'!O89,'38'!O89,'39'!O89,'40'!O89),"")</f>
        <v/>
      </c>
      <c r="H88" s="143" t="str">
        <f>IFERROR(AVERAGE('1'!U89,'2'!U89,'3'!U89,'4'!U89,'5'!U89,'6'!U89,'7'!U89,'8'!U89,'9'!U89,'10'!U89,'11'!U89,'12'!U89,'13'!U89,'14'!U89,'15'!U89,'16'!U89,'17'!U89,'18'!U89,'19'!U89,'20'!U89,'21'!U89,'22'!U89,'23'!U89,'24'!U89,'25'!U89,'26'!U89,'27'!U89,'28'!U89,'29'!U89,'30'!U89,'31'!U89,'32'!U89,'33'!U89,'34'!U89,'35'!U89,'36'!U89,'37'!U89,'38'!U89,'39'!U89,'40'!U89),"")</f>
        <v/>
      </c>
      <c r="I88" s="143" t="str">
        <f>IFERROR(AVERAGE('1'!AA89,'2'!AA89,'3'!AA89,'4'!AA89,'5'!AA89,'6'!AA89,'7'!AA89,'8'!AA89,'9'!AA89,'10'!AA89,'11'!AA89,'12'!AA89,'13'!AA89,'14'!AA89,'15'!AA89,'16'!AA89,'17'!AA89,'18'!AA89,'19'!AA89,'20'!AA89,'21'!AA89,'22'!AA89,'23'!AA89,'24'!AA89,'25'!AA89,'26'!AA89,'27'!AA89,'28'!AA89,'29'!AA89,'30'!AA89,'31'!AA89,'32'!AA89,'33'!AA89,'34'!AA89,'35'!AA89,'36'!AA89,'37'!AA89,'38'!AA89,'39'!AA89,'40'!AA89),"")</f>
        <v/>
      </c>
    </row>
    <row r="89" spans="1:9" s="3" customFormat="1" ht="18">
      <c r="A89" s="2"/>
      <c r="B89" s="1"/>
      <c r="C89" s="158" t="str">
        <f>Référentiel!C87</f>
        <v>Personnalisation</v>
      </c>
      <c r="D89" s="151">
        <f t="shared" si="4"/>
        <v>1</v>
      </c>
      <c r="E89" s="151">
        <f>IFERROR(AVERAGE('1'!D90,'2'!D90,'3'!D90,'4'!D90,'5'!D90,'6'!D90,'7'!D90,'8'!D90,'9'!D90,'10'!D90,'11'!D90,'12'!D90,'13'!D90,'14'!D90,'15'!D90,'16'!D90,'17'!D90,'18'!D90,'19'!D90,'20'!D90,'21'!D90,'22'!D90,'23'!D90,'24'!D90,'25'!D90,'26'!D90,'27'!D90,'28'!D90,'29'!D90,'30'!D90,'31'!D90,'32'!D90,'33'!D90,'34'!D90,'35'!D90,'36'!D90,'37'!D90,'38'!D90,'39'!D90,'40'!D90),"")</f>
        <v>1</v>
      </c>
      <c r="F89" s="151" t="str">
        <f>IFERROR(AVERAGE('1'!I90,'2'!I90,'3'!I90,'4'!I90,'5'!I90,'6'!I90,'7'!I90,'8'!I90,'9'!I90,'10'!I90,'11'!I90,'12'!I90,'13'!I90,'14'!I90,'15'!I90,'16'!I90,'17'!I90,'18'!I90,'19'!I90,'20'!I90,'21'!I90,'22'!I90,'23'!I90,'24'!I90,'25'!I90,'26'!I90,'27'!I90,'28'!I90,'29'!I90,'30'!I90,'31'!I90,'32'!I90,'33'!I90,'34'!I90,'35'!I90,'36'!I90,'37'!I90,'38'!I90,'39'!I90,'40'!I90),"")</f>
        <v/>
      </c>
      <c r="G89" s="151" t="str">
        <f>IFERROR(AVERAGE('1'!O90,'2'!O90,'3'!O90,'4'!O90,'5'!O90,'6'!O90,'7'!O90,'8'!O90,'9'!O90,'10'!O90,'11'!O90,'12'!O90,'13'!O90,'14'!O90,'15'!O90,'16'!O90,'17'!O90,'18'!O90,'19'!O90,'20'!O90,'21'!O90,'22'!O90,'23'!O90,'24'!O90,'25'!O90,'26'!O90,'27'!O90,'28'!O90,'29'!O90,'30'!O90,'31'!O90,'32'!O90,'33'!O90,'34'!O90,'35'!O90,'36'!O90,'37'!O90,'38'!O90,'39'!O90,'40'!O90),"")</f>
        <v/>
      </c>
      <c r="H89" s="151" t="str">
        <f>IFERROR(AVERAGE('1'!U90,'2'!U90,'3'!U90,'4'!U90,'5'!U90,'6'!U90,'7'!U90,'8'!U90,'9'!U90,'10'!U90,'11'!U90,'12'!U90,'13'!U90,'14'!U90,'15'!U90,'16'!U90,'17'!U90,'18'!U90,'19'!U90,'20'!U90,'21'!U90,'22'!U90,'23'!U90,'24'!U90,'25'!U90,'26'!U90,'27'!U90,'28'!U90,'29'!U90,'30'!U90,'31'!U90,'32'!U90,'33'!U90,'34'!U90,'35'!U90,'36'!U90,'37'!U90,'38'!U90,'39'!U90,'40'!U90),"")</f>
        <v/>
      </c>
      <c r="I89" s="151" t="str">
        <f>IFERROR(AVERAGE('1'!AA90,'2'!AA90,'3'!AA90,'4'!AA90,'5'!AA90,'6'!AA90,'7'!AA90,'8'!AA90,'9'!AA90,'10'!AA90,'11'!AA90,'12'!AA90,'13'!AA90,'14'!AA90,'15'!AA90,'16'!AA90,'17'!AA90,'18'!AA90,'19'!AA90,'20'!AA90,'21'!AA90,'22'!AA90,'23'!AA90,'24'!AA90,'25'!AA90,'26'!AA90,'27'!AA90,'28'!AA90,'29'!AA90,'30'!AA90,'31'!AA90,'32'!AA90,'33'!AA90,'34'!AA90,'35'!AA90,'36'!AA90,'37'!AA90,'38'!AA90,'39'!AA90,'40'!AA90),"")</f>
        <v/>
      </c>
    </row>
    <row r="90" spans="1:9" s="3" customFormat="1" ht="18">
      <c r="A90" s="2"/>
      <c r="B90" s="1"/>
      <c r="C90" s="158" t="str">
        <f>Référentiel!C88</f>
        <v>Expression orale</v>
      </c>
      <c r="D90" s="151">
        <f t="shared" si="4"/>
        <v>1</v>
      </c>
      <c r="E90" s="151">
        <f>IFERROR(AVERAGE('1'!D91,'2'!D91,'3'!D91,'4'!D91,'5'!D91,'6'!D91,'7'!D91,'8'!D91,'9'!D91,'10'!D91,'11'!D91,'12'!D91,'13'!D91,'14'!D91,'15'!D91,'16'!D91,'17'!D91,'18'!D91,'19'!D91,'20'!D91,'21'!D91,'22'!D91,'23'!D91,'24'!D91,'25'!D91,'26'!D91,'27'!D91,'28'!D91,'29'!D91,'30'!D91,'31'!D91,'32'!D91,'33'!D91,'34'!D91,'35'!D91,'36'!D91,'37'!D91,'38'!D91,'39'!D91,'40'!D91),"")</f>
        <v>1</v>
      </c>
      <c r="F90" s="151" t="str">
        <f>IFERROR(AVERAGE('1'!I91,'2'!I91,'3'!I91,'4'!I91,'5'!I91,'6'!I91,'7'!I91,'8'!I91,'9'!I91,'10'!I91,'11'!I91,'12'!I91,'13'!I91,'14'!I91,'15'!I91,'16'!I91,'17'!I91,'18'!I91,'19'!I91,'20'!I91,'21'!I91,'22'!I91,'23'!I91,'24'!I91,'25'!I91,'26'!I91,'27'!I91,'28'!I91,'29'!I91,'30'!I91,'31'!I91,'32'!I91,'33'!I91,'34'!I91,'35'!I91,'36'!I91,'37'!I91,'38'!I91,'39'!I91,'40'!I91),"")</f>
        <v/>
      </c>
      <c r="G90" s="151" t="str">
        <f>IFERROR(AVERAGE('1'!O91,'2'!O91,'3'!O91,'4'!O91,'5'!O91,'6'!O91,'7'!O91,'8'!O91,'9'!O91,'10'!O91,'11'!O91,'12'!O91,'13'!O91,'14'!O91,'15'!O91,'16'!O91,'17'!O91,'18'!O91,'19'!O91,'20'!O91,'21'!O91,'22'!O91,'23'!O91,'24'!O91,'25'!O91,'26'!O91,'27'!O91,'28'!O91,'29'!O91,'30'!O91,'31'!O91,'32'!O91,'33'!O91,'34'!O91,'35'!O91,'36'!O91,'37'!O91,'38'!O91,'39'!O91,'40'!O91),"")</f>
        <v/>
      </c>
      <c r="H90" s="151" t="str">
        <f>IFERROR(AVERAGE('1'!U91,'2'!U91,'3'!U91,'4'!U91,'5'!U91,'6'!U91,'7'!U91,'8'!U91,'9'!U91,'10'!U91,'11'!U91,'12'!U91,'13'!U91,'14'!U91,'15'!U91,'16'!U91,'17'!U91,'18'!U91,'19'!U91,'20'!U91,'21'!U91,'22'!U91,'23'!U91,'24'!U91,'25'!U91,'26'!U91,'27'!U91,'28'!U91,'29'!U91,'30'!U91,'31'!U91,'32'!U91,'33'!U91,'34'!U91,'35'!U91,'36'!U91,'37'!U91,'38'!U91,'39'!U91,'40'!U91),"")</f>
        <v/>
      </c>
      <c r="I90" s="151" t="str">
        <f>IFERROR(AVERAGE('1'!AA91,'2'!AA91,'3'!AA91,'4'!AA91,'5'!AA91,'6'!AA91,'7'!AA91,'8'!AA91,'9'!AA91,'10'!AA91,'11'!AA91,'12'!AA91,'13'!AA91,'14'!AA91,'15'!AA91,'16'!AA91,'17'!AA91,'18'!AA91,'19'!AA91,'20'!AA91,'21'!AA91,'22'!AA91,'23'!AA91,'24'!AA91,'25'!AA91,'26'!AA91,'27'!AA91,'28'!AA91,'29'!AA91,'30'!AA91,'31'!AA91,'32'!AA91,'33'!AA91,'34'!AA91,'35'!AA91,'36'!AA91,'37'!AA91,'38'!AA91,'39'!AA91,'40'!AA91),"")</f>
        <v/>
      </c>
    </row>
    <row r="91" spans="1:9" s="3" customFormat="1" ht="21.75" customHeight="1">
      <c r="A91" s="2"/>
      <c r="B91" s="1"/>
      <c r="C91" s="158" t="str">
        <f>Référentiel!C89</f>
        <v>Convivialité, ton</v>
      </c>
      <c r="D91" s="151">
        <f t="shared" si="4"/>
        <v>1</v>
      </c>
      <c r="E91" s="151">
        <f>IFERROR(AVERAGE('1'!D92,'2'!D92,'3'!D92,'4'!D92,'5'!D92,'6'!D92,'7'!D92,'8'!D92,'9'!D92,'10'!D92,'11'!D92,'12'!D92,'13'!D92,'14'!D92,'15'!D92,'16'!D92,'17'!D92,'18'!D92,'19'!D92,'20'!D92,'21'!D92,'22'!D92,'23'!D92,'24'!D92,'25'!D92,'26'!D92,'27'!D92,'28'!D92,'29'!D92,'30'!D92,'31'!D92,'32'!D92,'33'!D92,'34'!D92,'35'!D92,'36'!D92,'37'!D92,'38'!D92,'39'!D92,'40'!D92),"")</f>
        <v>1</v>
      </c>
      <c r="F91" s="151" t="str">
        <f>IFERROR(AVERAGE('1'!I92,'2'!I92,'3'!I92,'4'!I92,'5'!I92,'6'!I92,'7'!I92,'8'!I92,'9'!I92,'10'!I92,'11'!I92,'12'!I92,'13'!I92,'14'!I92,'15'!I92,'16'!I92,'17'!I92,'18'!I92,'19'!I92,'20'!I92,'21'!I92,'22'!I92,'23'!I92,'24'!I92,'25'!I92,'26'!I92,'27'!I92,'28'!I92,'29'!I92,'30'!I92,'31'!I92,'32'!I92,'33'!I92,'34'!I92,'35'!I92,'36'!I92,'37'!I92,'38'!I92,'39'!I92,'40'!I92),"")</f>
        <v/>
      </c>
      <c r="G91" s="151" t="str">
        <f>IFERROR(AVERAGE('1'!O92,'2'!O92,'3'!O92,'4'!O92,'5'!O92,'6'!O92,'7'!O92,'8'!O92,'9'!O92,'10'!O92,'11'!O92,'12'!O92,'13'!O92,'14'!O92,'15'!O92,'16'!O92,'17'!O92,'18'!O92,'19'!O92,'20'!O92,'21'!O92,'22'!O92,'23'!O92,'24'!O92,'25'!O92,'26'!O92,'27'!O92,'28'!O92,'29'!O92,'30'!O92,'31'!O92,'32'!O92,'33'!O92,'34'!O92,'35'!O92,'36'!O92,'37'!O92,'38'!O92,'39'!O92,'40'!O92),"")</f>
        <v/>
      </c>
      <c r="H91" s="151" t="str">
        <f>IFERROR(AVERAGE('1'!U92,'2'!U92,'3'!U92,'4'!U92,'5'!U92,'6'!U92,'7'!U92,'8'!U92,'9'!U92,'10'!U92,'11'!U92,'12'!U92,'13'!U92,'14'!U92,'15'!U92,'16'!U92,'17'!U92,'18'!U92,'19'!U92,'20'!U92,'21'!U92,'22'!U92,'23'!U92,'24'!U92,'25'!U92,'26'!U92,'27'!U92,'28'!U92,'29'!U92,'30'!U92,'31'!U92,'32'!U92,'33'!U92,'34'!U92,'35'!U92,'36'!U92,'37'!U92,'38'!U92,'39'!U92,'40'!U92),"")</f>
        <v/>
      </c>
      <c r="I91" s="151" t="str">
        <f>IFERROR(AVERAGE('1'!AA92,'2'!AA92,'3'!AA92,'4'!AA92,'5'!AA92,'6'!AA92,'7'!AA92,'8'!AA92,'9'!AA92,'10'!AA92,'11'!AA92,'12'!AA92,'13'!AA92,'14'!AA92,'15'!AA92,'16'!AA92,'17'!AA92,'18'!AA92,'19'!AA92,'20'!AA92,'21'!AA92,'22'!AA92,'23'!AA92,'24'!AA92,'25'!AA92,'26'!AA92,'27'!AA92,'28'!AA92,'29'!AA92,'30'!AA92,'31'!AA92,'32'!AA92,'33'!AA92,'34'!AA92,'35'!AA92,'36'!AA92,'37'!AA92,'38'!AA92,'39'!AA92,'40'!AA92),"")</f>
        <v/>
      </c>
    </row>
    <row r="92" spans="1:9" s="3" customFormat="1" ht="17.25" customHeight="1">
      <c r="A92" s="2"/>
      <c r="B92" s="1"/>
      <c r="C92" s="158" t="str">
        <f>Référentiel!C90</f>
        <v>Rythme</v>
      </c>
      <c r="D92" s="151">
        <f t="shared" si="4"/>
        <v>1</v>
      </c>
      <c r="E92" s="151">
        <f>IFERROR(AVERAGE('1'!D93,'2'!D93,'3'!D93,'4'!D93,'5'!D93,'6'!D93,'7'!D93,'8'!D93,'9'!D93,'10'!D93,'11'!D93,'12'!D93,'13'!D93,'14'!D93,'15'!D93,'16'!D93,'17'!D93,'18'!D93,'19'!D93,'20'!D93,'21'!D93,'22'!D93,'23'!D93,'24'!D93,'25'!D93,'26'!D93,'27'!D93,'28'!D93,'29'!D93,'30'!D93,'31'!D93,'32'!D93,'33'!D93,'34'!D93,'35'!D93,'36'!D93,'37'!D93,'38'!D93,'39'!D93,'40'!D93),"")</f>
        <v>1</v>
      </c>
      <c r="F92" s="151" t="str">
        <f>IFERROR(AVERAGE('1'!I93,'2'!I93,'3'!I93,'4'!I93,'5'!I93,'6'!I93,'7'!I93,'8'!I93,'9'!I93,'10'!I93,'11'!I93,'12'!I93,'13'!I93,'14'!I93,'15'!I93,'16'!I93,'17'!I93,'18'!I93,'19'!I93,'20'!I93,'21'!I93,'22'!I93,'23'!I93,'24'!I93,'25'!I93,'26'!I93,'27'!I93,'28'!I93,'29'!I93,'30'!I93,'31'!I93,'32'!I93,'33'!I93,'34'!I93,'35'!I93,'36'!I93,'37'!I93,'38'!I93,'39'!I93,'40'!I93),"")</f>
        <v/>
      </c>
      <c r="G92" s="151" t="str">
        <f>IFERROR(AVERAGE('1'!O93,'2'!O93,'3'!O93,'4'!O93,'5'!O93,'6'!O93,'7'!O93,'8'!O93,'9'!O93,'10'!O93,'11'!O93,'12'!O93,'13'!O93,'14'!O93,'15'!O93,'16'!O93,'17'!O93,'18'!O93,'19'!O93,'20'!O93,'21'!O93,'22'!O93,'23'!O93,'24'!O93,'25'!O93,'26'!O93,'27'!O93,'28'!O93,'29'!O93,'30'!O93,'31'!O93,'32'!O93,'33'!O93,'34'!O93,'35'!O93,'36'!O93,'37'!O93,'38'!O93,'39'!O93,'40'!O93),"")</f>
        <v/>
      </c>
      <c r="H92" s="151" t="str">
        <f>IFERROR(AVERAGE('1'!U93,'2'!U93,'3'!U93,'4'!U93,'5'!U93,'6'!U93,'7'!U93,'8'!U93,'9'!U93,'10'!U93,'11'!U93,'12'!U93,'13'!U93,'14'!U93,'15'!U93,'16'!U93,'17'!U93,'18'!U93,'19'!U93,'20'!U93,'21'!U93,'22'!U93,'23'!U93,'24'!U93,'25'!U93,'26'!U93,'27'!U93,'28'!U93,'29'!U93,'30'!U93,'31'!U93,'32'!U93,'33'!U93,'34'!U93,'35'!U93,'36'!U93,'37'!U93,'38'!U93,'39'!U93,'40'!U93),"")</f>
        <v/>
      </c>
      <c r="I92" s="151" t="str">
        <f>IFERROR(AVERAGE('1'!AA93,'2'!AA93,'3'!AA93,'4'!AA93,'5'!AA93,'6'!AA93,'7'!AA93,'8'!AA93,'9'!AA93,'10'!AA93,'11'!AA93,'12'!AA93,'13'!AA93,'14'!AA93,'15'!AA93,'16'!AA93,'17'!AA93,'18'!AA93,'19'!AA93,'20'!AA93,'21'!AA93,'22'!AA93,'23'!AA93,'24'!AA93,'25'!AA93,'26'!AA93,'27'!AA93,'28'!AA93,'29'!AA93,'30'!AA93,'31'!AA93,'32'!AA93,'33'!AA93,'34'!AA93,'35'!AA93,'36'!AA93,'37'!AA93,'38'!AA93,'39'!AA93,'40'!AA93),"")</f>
        <v/>
      </c>
    </row>
    <row r="93" spans="1:9" s="3" customFormat="1" ht="15.75" customHeight="1">
      <c r="A93" s="2"/>
      <c r="B93" s="1"/>
      <c r="C93" s="158" t="str">
        <f>Référentiel!C91</f>
        <v>Écoute active / Empathie</v>
      </c>
      <c r="D93" s="151">
        <f t="shared" si="4"/>
        <v>1</v>
      </c>
      <c r="E93" s="151">
        <f>IFERROR(AVERAGE('1'!D94,'2'!D94,'3'!D94,'4'!D94,'5'!D94,'6'!D94,'7'!D94,'8'!D94,'9'!D94,'10'!D94,'11'!D94,'12'!D94,'13'!D94,'14'!D94,'15'!D94,'16'!D94,'17'!D94,'18'!D94,'19'!D94,'20'!D94,'21'!D94,'22'!D94,'23'!D94,'24'!D94,'25'!D94,'26'!D94,'27'!D94,'28'!D94,'29'!D94,'30'!D94,'31'!D94,'32'!D94,'33'!D94,'34'!D94,'35'!D94,'36'!D94,'37'!D94,'38'!D94,'39'!D94,'40'!D94),"")</f>
        <v>1</v>
      </c>
      <c r="F93" s="151" t="str">
        <f>IFERROR(AVERAGE('1'!I94,'2'!I94,'3'!I94,'4'!I94,'5'!I94,'6'!I94,'7'!I94,'8'!I94,'9'!I94,'10'!I94,'11'!I94,'12'!I94,'13'!I94,'14'!I94,'15'!I94,'16'!I94,'17'!I94,'18'!I94,'19'!I94,'20'!I94,'21'!I94,'22'!I94,'23'!I94,'24'!I94,'25'!I94,'26'!I94,'27'!I94,'28'!I94,'29'!I94,'30'!I94,'31'!I94,'32'!I94,'33'!I94,'34'!I94,'35'!I94,'36'!I94,'37'!I94,'38'!I94,'39'!I94,'40'!I94),"")</f>
        <v/>
      </c>
      <c r="G93" s="151" t="str">
        <f>IFERROR(AVERAGE('1'!O94,'2'!O94,'3'!O94,'4'!O94,'5'!O94,'6'!O94,'7'!O94,'8'!O94,'9'!O94,'10'!O94,'11'!O94,'12'!O94,'13'!O94,'14'!O94,'15'!O94,'16'!O94,'17'!O94,'18'!O94,'19'!O94,'20'!O94,'21'!O94,'22'!O94,'23'!O94,'24'!O94,'25'!O94,'26'!O94,'27'!O94,'28'!O94,'29'!O94,'30'!O94,'31'!O94,'32'!O94,'33'!O94,'34'!O94,'35'!O94,'36'!O94,'37'!O94,'38'!O94,'39'!O94,'40'!O94),"")</f>
        <v/>
      </c>
      <c r="H93" s="151" t="str">
        <f>IFERROR(AVERAGE('1'!U94,'2'!U94,'3'!U94,'4'!U94,'5'!U94,'6'!U94,'7'!U94,'8'!U94,'9'!U94,'10'!U94,'11'!U94,'12'!U94,'13'!U94,'14'!U94,'15'!U94,'16'!U94,'17'!U94,'18'!U94,'19'!U94,'20'!U94,'21'!U94,'22'!U94,'23'!U94,'24'!U94,'25'!U94,'26'!U94,'27'!U94,'28'!U94,'29'!U94,'30'!U94,'31'!U94,'32'!U94,'33'!U94,'34'!U94,'35'!U94,'36'!U94,'37'!U94,'38'!U94,'39'!U94,'40'!U94),"")</f>
        <v/>
      </c>
      <c r="I93" s="151" t="str">
        <f>IFERROR(AVERAGE('1'!AA94,'2'!AA94,'3'!AA94,'4'!AA94,'5'!AA94,'6'!AA94,'7'!AA94,'8'!AA94,'9'!AA94,'10'!AA94,'11'!AA94,'12'!AA94,'13'!AA94,'14'!AA94,'15'!AA94,'16'!AA94,'17'!AA94,'18'!AA94,'19'!AA94,'20'!AA94,'21'!AA94,'22'!AA94,'23'!AA94,'24'!AA94,'25'!AA94,'26'!AA94,'27'!AA94,'28'!AA94,'29'!AA94,'30'!AA94,'31'!AA94,'32'!AA94,'33'!AA94,'34'!AA94,'35'!AA94,'36'!AA94,'37'!AA94,'38'!AA94,'39'!AA94,'40'!AA94),"")</f>
        <v/>
      </c>
    </row>
    <row r="94" spans="1:9" s="3" customFormat="1" ht="25.5" customHeight="1">
      <c r="A94" s="2"/>
      <c r="B94" s="1"/>
      <c r="C94" s="158" t="str">
        <f>Référentiel!C92</f>
        <v>Directivité / Gestion de l'entretien</v>
      </c>
      <c r="D94" s="151">
        <f t="shared" si="4"/>
        <v>1</v>
      </c>
      <c r="E94" s="151">
        <f>IFERROR(AVERAGE('1'!D95,'2'!D95,'3'!D95,'4'!D95,'5'!D95,'6'!D95,'7'!D95,'8'!D95,'9'!D95,'10'!D95,'11'!D95,'12'!D95,'13'!D95,'14'!D95,'15'!D95,'16'!D95,'17'!D95,'18'!D95,'19'!D95,'20'!D95,'21'!D95,'22'!D95,'23'!D95,'24'!D95,'25'!D95,'26'!D95,'27'!D95,'28'!D95,'29'!D95,'30'!D95,'31'!D95,'32'!D95,'33'!D95,'34'!D95,'35'!D95,'36'!D95,'37'!D95,'38'!D95,'39'!D95,'40'!D95),"")</f>
        <v>1</v>
      </c>
      <c r="F94" s="151" t="str">
        <f>IFERROR(AVERAGE('1'!I95,'2'!I95,'3'!I95,'4'!I95,'5'!I95,'6'!I95,'7'!I95,'8'!I95,'9'!I95,'10'!I95,'11'!I95,'12'!I95,'13'!I95,'14'!I95,'15'!I95,'16'!I95,'17'!I95,'18'!I95,'19'!I95,'20'!I95,'21'!I95,'22'!I95,'23'!I95,'24'!I95,'25'!I95,'26'!I95,'27'!I95,'28'!I95,'29'!I95,'30'!I95,'31'!I95,'32'!I95,'33'!I95,'34'!I95,'35'!I95,'36'!I95,'37'!I95,'38'!I95,'39'!I95,'40'!I95),"")</f>
        <v/>
      </c>
      <c r="G94" s="151" t="str">
        <f>IFERROR(AVERAGE('1'!O95,'2'!O95,'3'!O95,'4'!O95,'5'!O95,'6'!O95,'7'!O95,'8'!O95,'9'!O95,'10'!O95,'11'!O95,'12'!O95,'13'!O95,'14'!O95,'15'!O95,'16'!O95,'17'!O95,'18'!O95,'19'!O95,'20'!O95,'21'!O95,'22'!O95,'23'!O95,'24'!O95,'25'!O95,'26'!O95,'27'!O95,'28'!O95,'29'!O95,'30'!O95,'31'!O95,'32'!O95,'33'!O95,'34'!O95,'35'!O95,'36'!O95,'37'!O95,'38'!O95,'39'!O95,'40'!O95),"")</f>
        <v/>
      </c>
      <c r="H94" s="151" t="str">
        <f>IFERROR(AVERAGE('1'!U95,'2'!U95,'3'!U95,'4'!U95,'5'!U95,'6'!U95,'7'!U95,'8'!U95,'9'!U95,'10'!U95,'11'!U95,'12'!U95,'13'!U95,'14'!U95,'15'!U95,'16'!U95,'17'!U95,'18'!U95,'19'!U95,'20'!U95,'21'!U95,'22'!U95,'23'!U95,'24'!U95,'25'!U95,'26'!U95,'27'!U95,'28'!U95,'29'!U95,'30'!U95,'31'!U95,'32'!U95,'33'!U95,'34'!U95,'35'!U95,'36'!U95,'37'!U95,'38'!U95,'39'!U95,'40'!U95),"")</f>
        <v/>
      </c>
      <c r="I94" s="151" t="str">
        <f>IFERROR(AVERAGE('1'!AA95,'2'!AA95,'3'!AA95,'4'!AA95,'5'!AA95,'6'!AA95,'7'!AA95,'8'!AA95,'9'!AA95,'10'!AA95,'11'!AA95,'12'!AA95,'13'!AA95,'14'!AA95,'15'!AA95,'16'!AA95,'17'!AA95,'18'!AA95,'19'!AA95,'20'!AA95,'21'!AA95,'22'!AA95,'23'!AA95,'24'!AA95,'25'!AA95,'26'!AA95,'27'!AA95,'28'!AA95,'29'!AA95,'30'!AA95,'31'!AA95,'32'!AA95,'33'!AA95,'34'!AA95,'35'!AA95,'36'!AA95,'37'!AA95,'38'!AA95,'39'!AA95,'40'!AA95),"")</f>
        <v/>
      </c>
    </row>
    <row r="95" spans="1:9" s="3" customFormat="1" ht="23.25" customHeight="1">
      <c r="A95" s="2"/>
      <c r="B95" s="1"/>
      <c r="C95" s="158" t="str">
        <f>Référentiel!C93</f>
        <v>Pro activité &amp; valorisation</v>
      </c>
      <c r="D95" s="151">
        <f t="shared" si="4"/>
        <v>1</v>
      </c>
      <c r="E95" s="151">
        <f>IFERROR(AVERAGE('1'!D96,'2'!D96,'3'!D96,'4'!D96,'5'!D96,'6'!D96,'7'!D96,'8'!D96,'9'!D96,'10'!D96,'11'!D96,'12'!D96,'13'!D96,'14'!D96,'15'!D96,'16'!D96,'17'!D96,'18'!D96,'19'!D96,'20'!D96,'21'!D96,'22'!D96,'23'!D96,'24'!D96,'25'!D96,'26'!D96,'27'!D96,'28'!D96,'29'!D96,'30'!D96,'31'!D96,'32'!D96,'33'!D96,'34'!D96,'35'!D96,'36'!D96,'37'!D96,'38'!D96,'39'!D96,'40'!D96),"")</f>
        <v>1</v>
      </c>
      <c r="F95" s="151" t="str">
        <f>IFERROR(AVERAGE('1'!I96,'2'!I96,'3'!I96,'4'!I96,'5'!I96,'6'!I96,'7'!I96,'8'!I96,'9'!I96,'10'!I96,'11'!I96,'12'!I96,'13'!I96,'14'!I96,'15'!I96,'16'!I96,'17'!I96,'18'!I96,'19'!I96,'20'!I96,'21'!I96,'22'!I96,'23'!I96,'24'!I96,'25'!I96,'26'!I96,'27'!I96,'28'!I96,'29'!I96,'30'!I96,'31'!I96,'32'!I96,'33'!I96,'34'!I96,'35'!I96,'36'!I96,'37'!I96,'38'!I96,'39'!I96,'40'!I96),"")</f>
        <v/>
      </c>
      <c r="G95" s="151" t="str">
        <f>IFERROR(AVERAGE('1'!O96,'2'!O96,'3'!O96,'4'!O96,'5'!O96,'6'!O96,'7'!O96,'8'!O96,'9'!O96,'10'!O96,'11'!O96,'12'!O96,'13'!O96,'14'!O96,'15'!O96,'16'!O96,'17'!O96,'18'!O96,'19'!O96,'20'!O96,'21'!O96,'22'!O96,'23'!O96,'24'!O96,'25'!O96,'26'!O96,'27'!O96,'28'!O96,'29'!O96,'30'!O96,'31'!O96,'32'!O96,'33'!O96,'34'!O96,'35'!O96,'36'!O96,'37'!O96,'38'!O96,'39'!O96,'40'!O96),"")</f>
        <v/>
      </c>
      <c r="H95" s="151" t="str">
        <f>IFERROR(AVERAGE('1'!U96,'2'!U96,'3'!U96,'4'!U96,'5'!U96,'6'!U96,'7'!U96,'8'!U96,'9'!U96,'10'!U96,'11'!U96,'12'!U96,'13'!U96,'14'!U96,'15'!U96,'16'!U96,'17'!U96,'18'!U96,'19'!U96,'20'!U96,'21'!U96,'22'!U96,'23'!U96,'24'!U96,'25'!U96,'26'!U96,'27'!U96,'28'!U96,'29'!U96,'30'!U96,'31'!U96,'32'!U96,'33'!U96,'34'!U96,'35'!U96,'36'!U96,'37'!U96,'38'!U96,'39'!U96,'40'!U96),"")</f>
        <v/>
      </c>
      <c r="I95" s="151" t="str">
        <f>IFERROR(AVERAGE('1'!AA96,'2'!AA96,'3'!AA96,'4'!AA96,'5'!AA96,'6'!AA96,'7'!AA96,'8'!AA96,'9'!AA96,'10'!AA96,'11'!AA96,'12'!AA96,'13'!AA96,'14'!AA96,'15'!AA96,'16'!AA96,'17'!AA96,'18'!AA96,'19'!AA96,'20'!AA96,'21'!AA96,'22'!AA96,'23'!AA96,'24'!AA96,'25'!AA96,'26'!AA96,'27'!AA96,'28'!AA96,'29'!AA96,'30'!AA96,'31'!AA96,'32'!AA96,'33'!AA96,'34'!AA96,'35'!AA96,'36'!AA96,'37'!AA96,'38'!AA96,'39'!AA96,'40'!AA96),"")</f>
        <v/>
      </c>
    </row>
    <row r="96" spans="1:9" s="3" customFormat="1" ht="26.25" customHeight="1">
      <c r="A96" s="2"/>
      <c r="B96" s="1"/>
      <c r="C96" s="158" t="str">
        <f>Référentiel!C94</f>
        <v>Capital confiance / Qualité relationnelle et bonne gestion de conflit</v>
      </c>
      <c r="D96" s="151">
        <f t="shared" si="4"/>
        <v>1</v>
      </c>
      <c r="E96" s="151">
        <f>IFERROR(AVERAGE('1'!D97,'2'!D97,'3'!D97,'4'!D97,'5'!D97,'6'!D97,'7'!D97,'8'!D97,'9'!D97,'10'!D97,'11'!D97,'12'!D97,'13'!D97,'14'!D97,'15'!D97,'16'!D97,'17'!D97,'18'!D97,'19'!D97,'20'!D97,'21'!D97,'22'!D97,'23'!D97,'24'!D97,'25'!D97,'26'!D97,'27'!D97,'28'!D97,'29'!D97,'30'!D97,'31'!D97,'32'!D97,'33'!D97,'34'!D97,'35'!D97,'36'!D97,'37'!D97,'38'!D97,'39'!D97,'40'!D97),"")</f>
        <v>1</v>
      </c>
      <c r="F96" s="151" t="str">
        <f>IFERROR(AVERAGE('1'!I97,'2'!I97,'3'!I97,'4'!I97,'5'!I97,'6'!I97,'7'!I97,'8'!I97,'9'!I97,'10'!I97,'11'!I97,'12'!I97,'13'!I97,'14'!I97,'15'!I97,'16'!I97,'17'!I97,'18'!I97,'19'!I97,'20'!I97,'21'!I97,'22'!I97,'23'!I97,'24'!I97,'25'!I97,'26'!I97,'27'!I97,'28'!I97,'29'!I97,'30'!I97,'31'!I97,'32'!I97,'33'!I97,'34'!I97,'35'!I97,'36'!I97,'37'!I97,'38'!I97,'39'!I97,'40'!I97),"")</f>
        <v/>
      </c>
      <c r="G96" s="151" t="str">
        <f>IFERROR(AVERAGE('1'!O97,'2'!O97,'3'!O97,'4'!O97,'5'!O97,'6'!O97,'7'!O97,'8'!O97,'9'!O97,'10'!O97,'11'!O97,'12'!O97,'13'!O97,'14'!O97,'15'!O97,'16'!O97,'17'!O97,'18'!O97,'19'!O97,'20'!O97,'21'!O97,'22'!O97,'23'!O97,'24'!O97,'25'!O97,'26'!O97,'27'!O97,'28'!O97,'29'!O97,'30'!O97,'31'!O97,'32'!O97,'33'!O97,'34'!O97,'35'!O97,'36'!O97,'37'!O97,'38'!O97,'39'!O97,'40'!O97),"")</f>
        <v/>
      </c>
      <c r="H96" s="151" t="str">
        <f>IFERROR(AVERAGE('1'!U97,'2'!U97,'3'!U97,'4'!U97,'5'!U97,'6'!U97,'7'!U97,'8'!U97,'9'!U97,'10'!U97,'11'!U97,'12'!U97,'13'!U97,'14'!U97,'15'!U97,'16'!U97,'17'!U97,'18'!U97,'19'!U97,'20'!U97,'21'!U97,'22'!U97,'23'!U97,'24'!U97,'25'!U97,'26'!U97,'27'!U97,'28'!U97,'29'!U97,'30'!U97,'31'!U97,'32'!U97,'33'!U97,'34'!U97,'35'!U97,'36'!U97,'37'!U97,'38'!U97,'39'!U97,'40'!U97),"")</f>
        <v/>
      </c>
      <c r="I96" s="151" t="str">
        <f>IFERROR(AVERAGE('1'!AA97,'2'!AA97,'3'!AA97,'4'!AA97,'5'!AA97,'6'!AA97,'7'!AA97,'8'!AA97,'9'!AA97,'10'!AA97,'11'!AA97,'12'!AA97,'13'!AA97,'14'!AA97,'15'!AA97,'16'!AA97,'17'!AA97,'18'!AA97,'19'!AA97,'20'!AA97,'21'!AA97,'22'!AA97,'23'!AA97,'24'!AA97,'25'!AA97,'26'!AA97,'27'!AA97,'28'!AA97,'29'!AA97,'30'!AA97,'31'!AA97,'32'!AA97,'33'!AA97,'34'!AA97,'35'!AA97,'36'!AA97,'37'!AA97,'38'!AA97,'39'!AA97,'40'!AA97),"")</f>
        <v/>
      </c>
    </row>
    <row r="97" spans="1:9" s="3" customFormat="1" ht="25.5" hidden="1" customHeight="1">
      <c r="A97" s="2"/>
      <c r="B97" s="1"/>
      <c r="C97" s="158" t="str">
        <f>Référentiel!C93</f>
        <v>Pro activité &amp; valorisation</v>
      </c>
      <c r="D97" s="151">
        <f t="shared" si="4"/>
        <v>1</v>
      </c>
      <c r="E97" s="151">
        <f>IFERROR(AVERAGE('1'!D98,'2'!D98,'3'!D98,'4'!D98,'5'!D98,'6'!D98,'7'!D98,'8'!D98,'9'!D98,'10'!D98,'11'!D98,'12'!D98,'13'!D98,'14'!D98,'15'!D98,'16'!D98,'17'!D98,'18'!D98,'19'!D98,'20'!D98,'21'!D98,'22'!D98,'23'!D98,'24'!D98,'25'!D98,'26'!D98,'27'!D98,'28'!D98,'29'!D98,'30'!D98,'31'!D98,'32'!D98,'33'!D98,'34'!D98,'35'!D98,'36'!D98,'37'!D98,'38'!D98,'39'!D98,'40'!D98),"")</f>
        <v>1</v>
      </c>
      <c r="F97" s="151" t="str">
        <f>IFERROR(AVERAGE('1'!I98,'2'!I98,'3'!I98,'4'!I98,'5'!I98,'6'!I98,'7'!I98,'8'!I98,'9'!I98,'10'!I98,'11'!I98,'12'!I98,'13'!I98,'14'!I98,'15'!I98,'16'!I98,'17'!I98,'18'!I98,'19'!I98,'20'!I98,'21'!I98,'22'!I98,'23'!I98,'24'!I98,'25'!I98,'26'!I98,'27'!I98,'28'!I98,'29'!I98,'30'!I98,'31'!I98,'32'!I98,'33'!I98,'34'!I98,'35'!I98,'36'!I98,'37'!I98,'38'!I98,'39'!I98,'40'!I98),"")</f>
        <v/>
      </c>
      <c r="G97" s="151" t="str">
        <f>IFERROR(AVERAGE('1'!O98,'2'!O98,'3'!O98,'4'!O98,'5'!O98,'6'!O98,'7'!O98,'8'!O98,'9'!O98,'10'!O98,'11'!O98,'12'!O98,'13'!O98,'14'!O98,'15'!O98,'16'!O98,'17'!O98,'18'!O98,'19'!O98,'20'!O98,'21'!O98,'22'!O98,'23'!O98,'24'!O98,'25'!O98,'26'!O98,'27'!O98,'28'!O98,'29'!O98,'30'!O98,'31'!O98,'32'!O98,'33'!O98,'34'!O98,'35'!O98,'36'!O98,'37'!O98,'38'!O98,'39'!O98,'40'!O98),"")</f>
        <v/>
      </c>
      <c r="H97" s="151" t="str">
        <f>IFERROR(AVERAGE('1'!U98,'2'!U98,'3'!U98,'4'!U98,'5'!U98,'6'!U98,'7'!U98,'8'!U98,'9'!U98,'10'!U98,'11'!U98,'12'!U98,'13'!U98,'14'!U98,'15'!U98,'16'!U98,'17'!U98,'18'!U98,'19'!U98,'20'!U98,'21'!U98,'22'!U98,'23'!U98,'24'!U98,'25'!U98,'26'!U98,'27'!U98,'28'!U98,'29'!U98,'30'!U98,'31'!U98,'32'!U98,'33'!U98,'34'!U98,'35'!U98,'36'!U98,'37'!U98,'38'!U98,'39'!U98,'40'!U98),"")</f>
        <v/>
      </c>
      <c r="I97" s="151" t="str">
        <f>IFERROR(AVERAGE('1'!AA98,'2'!AA98,'3'!AA98,'4'!AA98,'5'!AA98,'6'!AA98,'7'!AA98,'8'!AA98,'9'!AA98,'10'!AA98,'11'!AA98,'12'!AA98,'13'!AA98,'14'!AA98,'15'!AA98,'16'!AA98,'17'!AA98,'18'!AA98,'19'!AA98,'20'!AA98,'21'!AA98,'22'!AA98,'23'!AA98,'24'!AA98,'25'!AA98,'26'!AA98,'27'!AA98,'28'!AA98,'29'!AA98,'30'!AA98,'31'!AA98,'32'!AA98,'33'!AA98,'34'!AA98,'35'!AA98,'36'!AA98,'37'!AA98,'38'!AA98,'39'!AA98,'40'!AA98),"")</f>
        <v/>
      </c>
    </row>
    <row r="98" spans="1:9" s="3" customFormat="1" ht="15" hidden="1" customHeight="1">
      <c r="A98" s="2"/>
      <c r="B98" s="1"/>
      <c r="C98" s="158" t="str">
        <f>Référentiel!C94</f>
        <v>Capital confiance / Qualité relationnelle et bonne gestion de conflit</v>
      </c>
      <c r="D98" s="151">
        <f t="shared" si="4"/>
        <v>1</v>
      </c>
      <c r="E98" s="151">
        <f>IFERROR(AVERAGE('1'!D99,'2'!D99,'3'!D99,'4'!D99,'5'!D99,'6'!D99,'7'!D99,'8'!D99,'9'!D99,'10'!D99,'11'!D99,'12'!D99,'13'!D99,'14'!D99,'15'!D99,'16'!D99,'17'!D99,'18'!D99,'19'!D99,'20'!D99,'21'!D99,'22'!D99,'23'!D99,'24'!D99,'25'!D99,'26'!D99,'27'!D99,'28'!D99,'29'!D99,'30'!D99,'31'!D99,'32'!D99,'33'!D99,'34'!D99,'35'!D99,'36'!D99,'37'!D99,'38'!D99,'39'!D99,'40'!D99),"")</f>
        <v>1</v>
      </c>
      <c r="F98" s="151" t="str">
        <f>IFERROR(AVERAGE('1'!I99,'2'!I99,'3'!I99,'4'!I99,'5'!I99,'6'!I99,'7'!I99,'8'!I99,'9'!I99,'10'!I99,'11'!I99,'12'!I99,'13'!I99,'14'!I99,'15'!I99,'16'!I99,'17'!I99,'18'!I99,'19'!I99,'20'!I99,'21'!I99,'22'!I99,'23'!I99,'24'!I99,'25'!I99,'26'!I99,'27'!I99,'28'!I99,'29'!I99,'30'!I99,'31'!I99,'32'!I99,'33'!I99,'34'!I99,'35'!I99,'36'!I99,'37'!I99,'38'!I99,'39'!I99,'40'!I99),"")</f>
        <v/>
      </c>
      <c r="G98" s="151" t="str">
        <f>IFERROR(AVERAGE('1'!O99,'2'!O99,'3'!O99,'4'!O99,'5'!O99,'6'!O99,'7'!O99,'8'!O99,'9'!O99,'10'!O99,'11'!O99,'12'!O99,'13'!O99,'14'!O99,'15'!O99,'16'!O99,'17'!O99,'18'!O99,'19'!O99,'20'!O99,'21'!O99,'22'!O99,'23'!O99,'24'!O99,'25'!O99,'26'!O99,'27'!O99,'28'!O99,'29'!O99,'30'!O99,'31'!O99,'32'!O99,'33'!O99,'34'!O99,'35'!O99,'36'!O99,'37'!O99,'38'!O99,'39'!O99,'40'!O99),"")</f>
        <v/>
      </c>
      <c r="H98" s="151" t="str">
        <f>IFERROR(AVERAGE('1'!U99,'2'!U99,'3'!U99,'4'!U99,'5'!U99,'6'!U99,'7'!U99,'8'!U99,'9'!U99,'10'!U99,'11'!U99,'12'!U99,'13'!U99,'14'!U99,'15'!U99,'16'!U99,'17'!U99,'18'!U99,'19'!U99,'20'!U99,'21'!U99,'22'!U99,'23'!U99,'24'!U99,'25'!U99,'26'!U99,'27'!U99,'28'!U99,'29'!U99,'30'!U99,'31'!U99,'32'!U99,'33'!U99,'34'!U99,'35'!U99,'36'!U99,'37'!U99,'38'!U99,'39'!U99,'40'!U99),"")</f>
        <v/>
      </c>
      <c r="I98" s="151" t="str">
        <f>IFERROR(AVERAGE('1'!AA99,'2'!AA99,'3'!AA99,'4'!AA99,'5'!AA99,'6'!AA99,'7'!AA99,'8'!AA99,'9'!AA99,'10'!AA99,'11'!AA99,'12'!AA99,'13'!AA99,'14'!AA99,'15'!AA99,'16'!AA99,'17'!AA99,'18'!AA99,'19'!AA99,'20'!AA99,'21'!AA99,'22'!AA99,'23'!AA99,'24'!AA99,'25'!AA99,'26'!AA99,'27'!AA99,'28'!AA99,'29'!AA99,'30'!AA99,'31'!AA99,'32'!AA99,'33'!AA99,'34'!AA99,'35'!AA99,'36'!AA99,'37'!AA99,'38'!AA99,'39'!AA99,'40'!AA99),"")</f>
        <v/>
      </c>
    </row>
    <row r="99" spans="1:9" s="3" customFormat="1" ht="21" hidden="1" customHeight="1">
      <c r="A99" s="2"/>
      <c r="B99" s="1"/>
      <c r="C99" s="158">
        <f>Référentiel!C95</f>
        <v>0</v>
      </c>
      <c r="D99" s="151" t="str">
        <f t="shared" si="4"/>
        <v/>
      </c>
      <c r="E99" s="151" t="str">
        <f>IFERROR(AVERAGE('1'!D100,'2'!D100,'3'!D100,'4'!D100,'5'!D100,'6'!D100,'7'!D100,'8'!D100,'9'!D100,'10'!D100,'11'!D100,'12'!D100,'13'!D100,'14'!D100,'15'!D100,'16'!D100,'17'!D100,'18'!D100,'19'!D100,'20'!D100,'21'!D100,'22'!D100,'23'!D100,'24'!D100,'25'!D100,'26'!D100,'27'!D100,'28'!D100,'29'!D100,'30'!D100,'31'!D100,'32'!D100,'33'!D100,'34'!D100,'35'!D100,'36'!D100,'37'!D100,'38'!D100,'39'!D100,'40'!D100),"")</f>
        <v/>
      </c>
      <c r="F99" s="151" t="str">
        <f>IFERROR(AVERAGE('1'!I100,'2'!I100,'3'!I100,'4'!I100,'5'!I100,'6'!I100,'7'!I100,'8'!I100,'9'!I100,'10'!I100,'11'!I100,'12'!I100,'13'!I100,'14'!I100,'15'!I100,'16'!I100,'17'!I100,'18'!I100,'19'!I100,'20'!I100,'21'!I100,'22'!I100,'23'!I100,'24'!I100,'25'!I100,'26'!I100,'27'!I100,'28'!I100,'29'!I100,'30'!I100,'31'!I100,'32'!I100,'33'!I100,'34'!I100,'35'!I100,'36'!I100,'37'!I100,'38'!I100,'39'!I100,'40'!I100),"")</f>
        <v/>
      </c>
      <c r="G99" s="151" t="str">
        <f>IFERROR(AVERAGE('1'!O100,'2'!O100,'3'!O100,'4'!O100,'5'!O100,'6'!O100,'7'!O100,'8'!O100,'9'!O100,'10'!O100,'11'!O100,'12'!O100,'13'!O100,'14'!O100,'15'!O100,'16'!O100,'17'!O100,'18'!O100,'19'!O100,'20'!O100,'21'!O100,'22'!O100,'23'!O100,'24'!O100,'25'!O100,'26'!O100,'27'!O100,'28'!O100,'29'!O100,'30'!O100,'31'!O100,'32'!O100,'33'!O100,'34'!O100,'35'!O100,'36'!O100,'37'!O100,'38'!O100,'39'!O100,'40'!O100),"")</f>
        <v/>
      </c>
      <c r="H99" s="151" t="str">
        <f>IFERROR(AVERAGE('1'!U100,'2'!U100,'3'!U100,'4'!U100,'5'!U100,'6'!U100,'7'!U100,'8'!U100,'9'!U100,'10'!U100,'11'!U100,'12'!U100,'13'!U100,'14'!U100,'15'!U100,'16'!U100,'17'!U100,'18'!U100,'19'!U100,'20'!U100,'21'!U100,'22'!U100,'23'!U100,'24'!U100,'25'!U100,'26'!U100,'27'!U100,'28'!U100,'29'!U100,'30'!U100,'31'!U100,'32'!U100,'33'!U100,'34'!U100,'35'!U100,'36'!U100,'37'!U100,'38'!U100,'39'!U100,'40'!U100),"")</f>
        <v/>
      </c>
      <c r="I99" s="151" t="str">
        <f>IFERROR(AVERAGE('1'!AA100,'2'!AA100,'3'!AA100,'4'!AA100,'5'!AA100,'6'!AA100,'7'!AA100,'8'!AA100,'9'!AA100,'10'!AA100,'11'!AA100,'12'!AA100,'13'!AA100,'14'!AA100,'15'!AA100,'16'!AA100,'17'!AA100,'18'!AA100,'19'!AA100,'20'!AA100,'21'!AA100,'22'!AA100,'23'!AA100,'24'!AA100,'25'!AA100,'26'!AA100,'27'!AA100,'28'!AA100,'29'!AA100,'30'!AA100,'31'!AA100,'32'!AA100,'33'!AA100,'34'!AA100,'35'!AA100,'36'!AA100,'37'!AA100,'38'!AA100,'39'!AA100,'40'!AA100),"")</f>
        <v/>
      </c>
    </row>
    <row r="100" spans="1:9" s="3" customFormat="1" ht="25.5" hidden="1" customHeight="1">
      <c r="A100" s="2"/>
      <c r="B100" s="1"/>
      <c r="C100" s="158">
        <f>Référentiel!C96</f>
        <v>0</v>
      </c>
      <c r="D100" s="151" t="str">
        <f t="shared" si="4"/>
        <v/>
      </c>
      <c r="E100" s="151" t="str">
        <f>IFERROR(AVERAGE('1'!D101,'2'!D101,'3'!D101,'4'!D101,'5'!D101,'6'!D101,'7'!D101,'8'!D101,'9'!D101,'10'!D101,'11'!D101,'12'!D101,'13'!D101,'14'!D101,'15'!D101,'16'!D101,'17'!D101,'18'!D101,'19'!D101,'20'!D101,'21'!D101,'22'!D101,'23'!D101,'24'!D101,'25'!D101,'26'!D101,'27'!D101,'28'!D101,'29'!D101,'30'!D101,'31'!D101,'32'!D101,'33'!D101,'34'!D101,'35'!D101,'36'!D101,'37'!D101,'38'!D101,'39'!D101,'40'!D101),"")</f>
        <v/>
      </c>
      <c r="F100" s="151" t="str">
        <f>IFERROR(AVERAGE('1'!I101,'2'!I101,'3'!I101,'4'!I101,'5'!I101,'6'!I101,'7'!I101,'8'!I101,'9'!I101,'10'!I101,'11'!I101,'12'!I101,'13'!I101,'14'!I101,'15'!I101,'16'!I101,'17'!I101,'18'!I101,'19'!I101,'20'!I101,'21'!I101,'22'!I101,'23'!I101,'24'!I101,'25'!I101,'26'!I101,'27'!I101,'28'!I101,'29'!I101,'30'!I101,'31'!I101,'32'!I101,'33'!I101,'34'!I101,'35'!I101,'36'!I101,'37'!I101,'38'!I101,'39'!I101,'40'!I101),"")</f>
        <v/>
      </c>
      <c r="G100" s="151" t="str">
        <f>IFERROR(AVERAGE('1'!O101,'2'!O101,'3'!O101,'4'!O101,'5'!O101,'6'!O101,'7'!O101,'8'!O101,'9'!O101,'10'!O101,'11'!O101,'12'!O101,'13'!O101,'14'!O101,'15'!O101,'16'!O101,'17'!O101,'18'!O101,'19'!O101,'20'!O101,'21'!O101,'22'!O101,'23'!O101,'24'!O101,'25'!O101,'26'!O101,'27'!O101,'28'!O101,'29'!O101,'30'!O101,'31'!O101,'32'!O101,'33'!O101,'34'!O101,'35'!O101,'36'!O101,'37'!O101,'38'!O101,'39'!O101,'40'!O101),"")</f>
        <v/>
      </c>
      <c r="H100" s="151" t="str">
        <f>IFERROR(AVERAGE('1'!U101,'2'!U101,'3'!U101,'4'!U101,'5'!U101,'6'!U101,'7'!U101,'8'!U101,'9'!U101,'10'!U101,'11'!U101,'12'!U101,'13'!U101,'14'!U101,'15'!U101,'16'!U101,'17'!U101,'18'!U101,'19'!U101,'20'!U101,'21'!U101,'22'!U101,'23'!U101,'24'!U101,'25'!U101,'26'!U101,'27'!U101,'28'!U101,'29'!U101,'30'!U101,'31'!U101,'32'!U101,'33'!U101,'34'!U101,'35'!U101,'36'!U101,'37'!U101,'38'!U101,'39'!U101,'40'!U101),"")</f>
        <v/>
      </c>
      <c r="I100" s="151" t="str">
        <f>IFERROR(AVERAGE('1'!AA101,'2'!AA101,'3'!AA101,'4'!AA101,'5'!AA101,'6'!AA101,'7'!AA101,'8'!AA101,'9'!AA101,'10'!AA101,'11'!AA101,'12'!AA101,'13'!AA101,'14'!AA101,'15'!AA101,'16'!AA101,'17'!AA101,'18'!AA101,'19'!AA101,'20'!AA101,'21'!AA101,'22'!AA101,'23'!AA101,'24'!AA101,'25'!AA101,'26'!AA101,'27'!AA101,'28'!AA101,'29'!AA101,'30'!AA101,'31'!AA101,'32'!AA101,'33'!AA101,'34'!AA101,'35'!AA101,'36'!AA101,'37'!AA101,'38'!AA101,'39'!AA101,'40'!AA101),"")</f>
        <v/>
      </c>
    </row>
    <row r="101" spans="1:9" s="3" customFormat="1" ht="30" hidden="1" customHeight="1">
      <c r="A101" s="2"/>
      <c r="B101" s="1"/>
      <c r="C101" s="158">
        <f>Référentiel!C97</f>
        <v>0</v>
      </c>
      <c r="D101" s="151" t="str">
        <f t="shared" si="4"/>
        <v/>
      </c>
      <c r="E101" s="151" t="str">
        <f>IFERROR(AVERAGE('1'!D102,'2'!D102,'3'!D102,'4'!D102,'5'!D102,'6'!D102,'7'!D102,'8'!D102,'9'!D102,'10'!D102,'11'!D102,'12'!D102,'13'!D102,'14'!D102,'15'!D102,'16'!D102,'17'!D102,'18'!D102,'19'!D102,'20'!D102,'21'!D102,'22'!D102,'23'!D102,'24'!D102,'25'!D102,'26'!D102,'27'!D102,'28'!D102,'29'!D102,'30'!D102,'31'!D102,'32'!D102,'33'!D102,'34'!D102,'35'!D102,'36'!D102,'37'!D102,'38'!D102,'39'!D102,'40'!D102),"")</f>
        <v/>
      </c>
      <c r="F101" s="151" t="str">
        <f>IFERROR(AVERAGE('1'!I102,'2'!I102,'3'!I102,'4'!I102,'5'!I102,'6'!I102,'7'!I102,'8'!I102,'9'!I102,'10'!I102,'11'!I102,'12'!I102,'13'!I102,'14'!I102,'15'!I102,'16'!I102,'17'!I102,'18'!I102,'19'!I102,'20'!I102,'21'!I102,'22'!I102,'23'!I102,'24'!I102,'25'!I102,'26'!I102,'27'!I102,'28'!I102,'29'!I102,'30'!I102,'31'!I102,'32'!I102,'33'!I102,'34'!I102,'35'!I102,'36'!I102,'37'!I102,'38'!I102,'39'!I102,'40'!I102),"")</f>
        <v/>
      </c>
      <c r="G101" s="151" t="str">
        <f>IFERROR(AVERAGE('1'!O102,'2'!O102,'3'!O102,'4'!O102,'5'!O102,'6'!O102,'7'!O102,'8'!O102,'9'!O102,'10'!O102,'11'!O102,'12'!O102,'13'!O102,'14'!O102,'15'!O102,'16'!O102,'17'!O102,'18'!O102,'19'!O102,'20'!O102,'21'!O102,'22'!O102,'23'!O102,'24'!O102,'25'!O102,'26'!O102,'27'!O102,'28'!O102,'29'!O102,'30'!O102,'31'!O102,'32'!O102,'33'!O102,'34'!O102,'35'!O102,'36'!O102,'37'!O102,'38'!O102,'39'!O102,'40'!O102),"")</f>
        <v/>
      </c>
      <c r="H101" s="151" t="str">
        <f>IFERROR(AVERAGE('1'!U102,'2'!U102,'3'!U102,'4'!U102,'5'!U102,'6'!U102,'7'!U102,'8'!U102,'9'!U102,'10'!U102,'11'!U102,'12'!U102,'13'!U102,'14'!U102,'15'!U102,'16'!U102,'17'!U102,'18'!U102,'19'!U102,'20'!U102,'21'!U102,'22'!U102,'23'!U102,'24'!U102,'25'!U102,'26'!U102,'27'!U102,'28'!U102,'29'!U102,'30'!U102,'31'!U102,'32'!U102,'33'!U102,'34'!U102,'35'!U102,'36'!U102,'37'!U102,'38'!U102,'39'!U102,'40'!U102),"")</f>
        <v/>
      </c>
      <c r="I101" s="151" t="str">
        <f>IFERROR(AVERAGE('1'!AA102,'2'!AA102,'3'!AA102,'4'!AA102,'5'!AA102,'6'!AA102,'7'!AA102,'8'!AA102,'9'!AA102,'10'!AA102,'11'!AA102,'12'!AA102,'13'!AA102,'14'!AA102,'15'!AA102,'16'!AA102,'17'!AA102,'18'!AA102,'19'!AA102,'20'!AA102,'21'!AA102,'22'!AA102,'23'!AA102,'24'!AA102,'25'!AA102,'26'!AA102,'27'!AA102,'28'!AA102,'29'!AA102,'30'!AA102,'31'!AA102,'32'!AA102,'33'!AA102,'34'!AA102,'35'!AA102,'36'!AA102,'37'!AA102,'38'!AA102,'39'!AA102,'40'!AA102),"")</f>
        <v/>
      </c>
    </row>
    <row r="102" spans="1:9" s="3" customFormat="1" ht="22.5" hidden="1" customHeight="1">
      <c r="A102" s="2"/>
      <c r="B102" s="1"/>
      <c r="C102" s="158">
        <f>Référentiel!C98</f>
        <v>0</v>
      </c>
      <c r="D102" s="151" t="str">
        <f t="shared" si="4"/>
        <v/>
      </c>
      <c r="E102" s="151" t="str">
        <f>IFERROR(AVERAGE('1'!D103,'2'!D103,'3'!D103,'4'!D103,'5'!D103,'6'!D103,'7'!D103,'8'!D103,'9'!D103,'10'!D103,'11'!D103,'12'!D103,'13'!D103,'14'!D103,'15'!D103,'16'!D103,'17'!D103,'18'!D103,'19'!D103,'20'!D103,'21'!D103,'22'!D103,'23'!D103,'24'!D103,'25'!D103,'26'!D103,'27'!D103,'28'!D103,'29'!D103,'30'!D103,'31'!D103,'32'!D103,'33'!D103,'34'!D103,'35'!D103,'36'!D103,'37'!D103,'38'!D103,'39'!D103,'40'!D103),"")</f>
        <v/>
      </c>
      <c r="F102" s="151" t="str">
        <f>IFERROR(AVERAGE('1'!I103,'2'!I103,'3'!I103,'4'!I103,'5'!I103,'6'!I103,'7'!I103,'8'!I103,'9'!I103,'10'!I103,'11'!I103,'12'!I103,'13'!I103,'14'!I103,'15'!I103,'16'!I103,'17'!I103,'18'!I103,'19'!I103,'20'!I103,'21'!I103,'22'!I103,'23'!I103,'24'!I103,'25'!I103,'26'!I103,'27'!I103,'28'!I103,'29'!I103,'30'!I103,'31'!I103,'32'!I103,'33'!I103,'34'!I103,'35'!I103,'36'!I103,'37'!I103,'38'!I103,'39'!I103,'40'!I103),"")</f>
        <v/>
      </c>
      <c r="G102" s="151" t="str">
        <f>IFERROR(AVERAGE('1'!O103,'2'!O103,'3'!O103,'4'!O103,'5'!O103,'6'!O103,'7'!O103,'8'!O103,'9'!O103,'10'!O103,'11'!O103,'12'!O103,'13'!O103,'14'!O103,'15'!O103,'16'!O103,'17'!O103,'18'!O103,'19'!O103,'20'!O103,'21'!O103,'22'!O103,'23'!O103,'24'!O103,'25'!O103,'26'!O103,'27'!O103,'28'!O103,'29'!O103,'30'!O103,'31'!O103,'32'!O103,'33'!O103,'34'!O103,'35'!O103,'36'!O103,'37'!O103,'38'!O103,'39'!O103,'40'!O103),"")</f>
        <v/>
      </c>
      <c r="H102" s="151" t="str">
        <f>IFERROR(AVERAGE('1'!U103,'2'!U103,'3'!U103,'4'!U103,'5'!U103,'6'!U103,'7'!U103,'8'!U103,'9'!U103,'10'!U103,'11'!U103,'12'!U103,'13'!U103,'14'!U103,'15'!U103,'16'!U103,'17'!U103,'18'!U103,'19'!U103,'20'!U103,'21'!U103,'22'!U103,'23'!U103,'24'!U103,'25'!U103,'26'!U103,'27'!U103,'28'!U103,'29'!U103,'30'!U103,'31'!U103,'32'!U103,'33'!U103,'34'!U103,'35'!U103,'36'!U103,'37'!U103,'38'!U103,'39'!U103,'40'!U103),"")</f>
        <v/>
      </c>
      <c r="I102" s="151" t="str">
        <f>IFERROR(AVERAGE('1'!AA103,'2'!AA103,'3'!AA103,'4'!AA103,'5'!AA103,'6'!AA103,'7'!AA103,'8'!AA103,'9'!AA103,'10'!AA103,'11'!AA103,'12'!AA103,'13'!AA103,'14'!AA103,'15'!AA103,'16'!AA103,'17'!AA103,'18'!AA103,'19'!AA103,'20'!AA103,'21'!AA103,'22'!AA103,'23'!AA103,'24'!AA103,'25'!AA103,'26'!AA103,'27'!AA103,'28'!AA103,'29'!AA103,'30'!AA103,'31'!AA103,'32'!AA103,'33'!AA103,'34'!AA103,'35'!AA103,'36'!AA103,'37'!AA103,'38'!AA103,'39'!AA103,'40'!AA103),"")</f>
        <v/>
      </c>
    </row>
    <row r="103" spans="1:9" s="3" customFormat="1" ht="30" hidden="1" customHeight="1">
      <c r="A103" s="2"/>
      <c r="B103" s="1"/>
      <c r="C103" s="158">
        <f>Référentiel!C99</f>
        <v>0</v>
      </c>
      <c r="D103" s="151" t="str">
        <f t="shared" si="4"/>
        <v/>
      </c>
      <c r="E103" s="151" t="str">
        <f>IFERROR(AVERAGE('1'!D104,'2'!D104,'3'!D104,'4'!D104,'5'!D104,'6'!D104,'7'!D104,'8'!D104,'9'!D104,'10'!D104,'11'!D104,'12'!D104,'13'!D104,'14'!D104,'15'!D104,'16'!D104,'17'!D104,'18'!D104,'19'!D104,'20'!D104,'21'!D104,'22'!D104,'23'!D104,'24'!D104,'25'!D104,'26'!D104,'27'!D104,'28'!D104,'29'!D104,'30'!D104,'31'!D104,'32'!D104,'33'!D104,'34'!D104,'35'!D104,'36'!D104,'37'!D104,'38'!D104,'39'!D104,'40'!D104),"")</f>
        <v/>
      </c>
      <c r="F103" s="151" t="str">
        <f>IFERROR(AVERAGE('1'!I104,'2'!I104,'3'!I104,'4'!I104,'5'!I104,'6'!I104,'7'!I104,'8'!I104,'9'!I104,'10'!I104,'11'!I104,'12'!I104,'13'!I104,'14'!I104,'15'!I104,'16'!I104,'17'!I104,'18'!I104,'19'!I104,'20'!I104,'21'!I104,'22'!I104,'23'!I104,'24'!I104,'25'!I104,'26'!I104,'27'!I104,'28'!I104,'29'!I104,'30'!I104,'31'!I104,'32'!I104,'33'!I104,'34'!I104,'35'!I104,'36'!I104,'37'!I104,'38'!I104,'39'!I104,'40'!I104),"")</f>
        <v/>
      </c>
      <c r="G103" s="151" t="str">
        <f>IFERROR(AVERAGE('1'!O104,'2'!O104,'3'!O104,'4'!O104,'5'!O104,'6'!O104,'7'!O104,'8'!O104,'9'!O104,'10'!O104,'11'!O104,'12'!O104,'13'!O104,'14'!O104,'15'!O104,'16'!O104,'17'!O104,'18'!O104,'19'!O104,'20'!O104,'21'!O104,'22'!O104,'23'!O104,'24'!O104,'25'!O104,'26'!O104,'27'!O104,'28'!O104,'29'!O104,'30'!O104,'31'!O104,'32'!O104,'33'!O104,'34'!O104,'35'!O104,'36'!O104,'37'!O104,'38'!O104,'39'!O104,'40'!O104),"")</f>
        <v/>
      </c>
      <c r="H103" s="151" t="str">
        <f>IFERROR(AVERAGE('1'!U104,'2'!U104,'3'!U104,'4'!U104,'5'!U104,'6'!U104,'7'!U104,'8'!U104,'9'!U104,'10'!U104,'11'!U104,'12'!U104,'13'!U104,'14'!U104,'15'!U104,'16'!U104,'17'!U104,'18'!U104,'19'!U104,'20'!U104,'21'!U104,'22'!U104,'23'!U104,'24'!U104,'25'!U104,'26'!U104,'27'!U104,'28'!U104,'29'!U104,'30'!U104,'31'!U104,'32'!U104,'33'!U104,'34'!U104,'35'!U104,'36'!U104,'37'!U104,'38'!U104,'39'!U104,'40'!U104),"")</f>
        <v/>
      </c>
      <c r="I103" s="151" t="str">
        <f>IFERROR(AVERAGE('1'!AA104,'2'!AA104,'3'!AA104,'4'!AA104,'5'!AA104,'6'!AA104,'7'!AA104,'8'!AA104,'9'!AA104,'10'!AA104,'11'!AA104,'12'!AA104,'13'!AA104,'14'!AA104,'15'!AA104,'16'!AA104,'17'!AA104,'18'!AA104,'19'!AA104,'20'!AA104,'21'!AA104,'22'!AA104,'23'!AA104,'24'!AA104,'25'!AA104,'26'!AA104,'27'!AA104,'28'!AA104,'29'!AA104,'30'!AA104,'31'!AA104,'32'!AA104,'33'!AA104,'34'!AA104,'35'!AA104,'36'!AA104,'37'!AA104,'38'!AA104,'39'!AA104,'40'!AA104),"")</f>
        <v/>
      </c>
    </row>
    <row r="104" spans="1:9" s="159" customFormat="1">
      <c r="E104" s="159" t="str">
        <f>IFERROR(AVERAGE('1'!D105,'2'!D105,'3'!D105,'4'!D105,'5'!D105,'6'!D105,'7'!D105,'8'!D105,'9'!D105,'10'!D105,'11'!D105,'12'!D105,'13'!D105,'14'!D105,'15'!D105,'16'!D105,'17'!D105,'18'!D105,'19'!D105,'20'!D105,'21'!D105,'22'!D105,'23'!D105,'24'!D105,'25'!D105,'26'!D105,'27'!D105,'28'!D105,'29'!D105,'30'!D105,'31'!D105,'32'!D105,'33'!D105,'34'!D105,'35'!D105,'36'!D105,'37'!D105,'38'!D105,'39'!D105,'40'!D105),"")</f>
        <v/>
      </c>
      <c r="F104" s="159" t="str">
        <f>IFERROR(AVERAGE('1'!I105,'2'!I105,'3'!I105,'4'!I105,'5'!I105,'6'!I105,'7'!I105,'8'!I105,'9'!I105,'10'!I105,'11'!I105,'12'!I105,'13'!I105,'14'!I105,'15'!I105,'16'!I105,'17'!I105,'18'!I105,'19'!I105,'20'!I105,'21'!I105,'22'!I105,'23'!I105,'24'!I105,'25'!I105,'26'!I105,'27'!I105,'28'!I105,'29'!I105,'30'!I105,'31'!I105,'32'!I105,'33'!I105,'34'!I105,'35'!I105,'36'!I105,'37'!I105,'38'!I105,'39'!I105,'40'!I105),"")</f>
        <v/>
      </c>
      <c r="G104" s="159" t="str">
        <f>IFERROR(AVERAGE('1'!O105,'2'!O105,'3'!O105,'4'!O105,'5'!O105,'6'!O105,'7'!O105,'8'!O105,'9'!O105,'10'!O105,'11'!O105,'12'!O105,'13'!O105,'14'!O105,'15'!O105,'16'!O105,'17'!O105,'18'!O105,'19'!O105,'20'!O105,'21'!O105,'22'!O105,'23'!O105,'24'!O105,'25'!O105,'26'!O105,'27'!O105,'28'!O105,'29'!O105,'30'!O105,'31'!O105,'32'!O105,'33'!O105,'34'!O105,'35'!O105,'36'!O105,'37'!O105,'38'!O105,'39'!O105,'40'!O105),"")</f>
        <v/>
      </c>
      <c r="H104" s="159" t="str">
        <f>IFERROR(AVERAGE('1'!U105,'2'!U105,'3'!U105,'4'!U105,'5'!U105,'6'!U105,'7'!U105,'8'!U105,'9'!U105,'10'!U105,'11'!U105,'12'!U105,'13'!U105,'14'!U105,'15'!U105,'16'!U105,'17'!U105,'18'!U105,'19'!U105,'20'!U105,'21'!U105,'22'!U105,'23'!U105,'24'!U105,'25'!U105,'26'!U105,'27'!U105,'28'!U105,'29'!U105,'30'!U105,'31'!U105,'32'!U105,'33'!U105,'34'!U105,'35'!U105,'36'!U105,'37'!U105,'38'!U105,'39'!U105,'40'!U105),"")</f>
        <v/>
      </c>
      <c r="I104" s="159" t="str">
        <f>IFERROR(AVERAGE('1'!AA105,'2'!AA105,'3'!AA105,'4'!AA105,'5'!AA105,'6'!AA105,'7'!AA105,'8'!AA105,'9'!AA105,'10'!AA105,'11'!AA105,'12'!AA105,'13'!AA105,'14'!AA105,'15'!AA105,'16'!AA105,'17'!AA105,'18'!AA105,'19'!AA105,'20'!AA105,'21'!AA105,'22'!AA105,'23'!AA105,'24'!AA105,'25'!AA105,'26'!AA105,'27'!AA105,'28'!AA105,'29'!AA105,'30'!AA105,'31'!AA105,'32'!AA105,'33'!AA105,'34'!AA105,'35'!AA105,'36'!AA105,'37'!AA105,'38'!AA105,'39'!AA105,'40'!AA105),"")</f>
        <v/>
      </c>
    </row>
    <row r="105" spans="1:9" s="3" customFormat="1" ht="15.75">
      <c r="A105" s="2"/>
      <c r="B105" s="1"/>
      <c r="C105" s="167" t="str">
        <f>Référentiel!C101</f>
        <v>Respect des process de traitement</v>
      </c>
      <c r="D105" s="143">
        <f t="shared" ref="D105:D120" si="5">IFERROR(AVERAGE(E105:H105),"")</f>
        <v>1</v>
      </c>
      <c r="E105" s="143">
        <f>IFERROR(AVERAGE('1'!D106,'2'!D106,'3'!D106,'4'!D106,'5'!D106,'6'!D106,'7'!D106,'8'!D106,'9'!D106,'10'!D106,'11'!D106,'12'!D106,'13'!D106,'14'!D106,'15'!D106,'16'!D106,'17'!D106,'18'!D106,'19'!D106,'20'!D106,'21'!D106,'22'!D106,'23'!D106,'24'!D106,'25'!D106,'26'!D106,'27'!D106,'28'!D106,'29'!D106,'30'!D106,'31'!D106,'32'!D106,'33'!D106,'34'!D106,'35'!D106,'36'!D106,'37'!D106,'38'!D106,'39'!D106,'40'!D106),"")</f>
        <v>1</v>
      </c>
      <c r="F105" s="143" t="str">
        <f>IFERROR(AVERAGE('1'!I106,'2'!I106,'3'!I106,'4'!I106,'5'!I106,'6'!I106,'7'!I106,'8'!I106,'9'!I106,'10'!I106,'11'!I106,'12'!I106,'13'!I106,'14'!I106,'15'!I106,'16'!I106,'17'!I106,'18'!I106,'19'!I106,'20'!I106,'21'!I106,'22'!I106,'23'!I106,'24'!I106,'25'!I106,'26'!I106,'27'!I106,'28'!I106,'29'!I106,'30'!I106,'31'!I106,'32'!I106,'33'!I106,'34'!I106,'35'!I106,'36'!I106,'37'!I106,'38'!I106,'39'!I106,'40'!I106),"")</f>
        <v/>
      </c>
      <c r="G105" s="143" t="str">
        <f>IFERROR(AVERAGE('1'!O106,'2'!O106,'3'!O106,'4'!O106,'5'!O106,'6'!O106,'7'!O106,'8'!O106,'9'!O106,'10'!O106,'11'!O106,'12'!O106,'13'!O106,'14'!O106,'15'!O106,'16'!O106,'17'!O106,'18'!O106,'19'!O106,'20'!O106,'21'!O106,'22'!O106,'23'!O106,'24'!O106,'25'!O106,'26'!O106,'27'!O106,'28'!O106,'29'!O106,'30'!O106,'31'!O106,'32'!O106,'33'!O106,'34'!O106,'35'!O106,'36'!O106,'37'!O106,'38'!O106,'39'!O106,'40'!O106),"")</f>
        <v/>
      </c>
      <c r="H105" s="143" t="str">
        <f>IFERROR(AVERAGE('1'!U106,'2'!U106,'3'!U106,'4'!U106,'5'!U106,'6'!U106,'7'!U106,'8'!U106,'9'!U106,'10'!U106,'11'!U106,'12'!U106,'13'!U106,'14'!U106,'15'!U106,'16'!U106,'17'!U106,'18'!U106,'19'!U106,'20'!U106,'21'!U106,'22'!U106,'23'!U106,'24'!U106,'25'!U106,'26'!U106,'27'!U106,'28'!U106,'29'!U106,'30'!U106,'31'!U106,'32'!U106,'33'!U106,'34'!U106,'35'!U106,'36'!U106,'37'!U106,'38'!U106,'39'!U106,'40'!U106),"")</f>
        <v/>
      </c>
      <c r="I105" s="143" t="str">
        <f>IFERROR(AVERAGE('1'!AA106,'2'!AA106,'3'!AA106,'4'!AA106,'5'!AA106,'6'!AA106,'7'!AA106,'8'!AA106,'9'!AA106,'10'!AA106,'11'!AA106,'12'!AA106,'13'!AA106,'14'!AA106,'15'!AA106,'16'!AA106,'17'!AA106,'18'!AA106,'19'!AA106,'20'!AA106,'21'!AA106,'22'!AA106,'23'!AA106,'24'!AA106,'25'!AA106,'26'!AA106,'27'!AA106,'28'!AA106,'29'!AA106,'30'!AA106,'31'!AA106,'32'!AA106,'33'!AA106,'34'!AA106,'35'!AA106,'36'!AA106,'37'!AA106,'38'!AA106,'39'!AA106,'40'!AA106),"")</f>
        <v/>
      </c>
    </row>
    <row r="106" spans="1:9" s="3" customFormat="1" ht="36">
      <c r="A106" s="2"/>
      <c r="B106" s="1"/>
      <c r="C106" s="158" t="str">
        <f>Référentiel!C102</f>
        <v>Maîtrise des procédures et suivie du dignostic d' assistance</v>
      </c>
      <c r="D106" s="151">
        <f t="shared" si="5"/>
        <v>1</v>
      </c>
      <c r="E106" s="151">
        <f>IFERROR(AVERAGE('1'!D107,'2'!D107,'3'!D107,'4'!D107,'5'!D107,'6'!D107,'7'!D107,'8'!D107,'9'!D107,'10'!D107,'11'!D107,'12'!D107,'13'!D107,'14'!D107,'15'!D107,'16'!D107,'17'!D107,'18'!D107,'19'!D107,'20'!D107,'21'!D107,'22'!D107,'23'!D107,'24'!D107,'25'!D107,'26'!D107,'27'!D107,'28'!D107,'29'!D107,'30'!D107,'31'!D107,'32'!D107,'33'!D107,'34'!D107,'35'!D107,'36'!D107,'37'!D107,'38'!D107,'39'!D107,'40'!D107),"")</f>
        <v>1</v>
      </c>
      <c r="F106" s="151" t="str">
        <f>IFERROR(AVERAGE('1'!I107,'2'!I107,'3'!I107,'4'!I107,'5'!I107,'6'!I107,'7'!I107,'8'!I107,'9'!I107,'10'!I107,'11'!I107,'12'!I107,'13'!I107,'14'!I107,'15'!I107,'16'!I107,'17'!I107,'18'!I107,'19'!I107,'20'!I107,'21'!I107,'22'!I107,'23'!I107,'24'!I107,'25'!I107,'26'!I107,'27'!I107,'28'!I107,'29'!I107,'30'!I107,'31'!I107,'32'!I107,'33'!I107,'34'!I107,'35'!I107,'36'!I107,'37'!I107,'38'!I107,'39'!I107,'40'!I107),"")</f>
        <v/>
      </c>
      <c r="G106" s="151" t="str">
        <f>IFERROR(AVERAGE('1'!O107,'2'!O107,'3'!O107,'4'!O107,'5'!O107,'6'!O107,'7'!O107,'8'!O107,'9'!O107,'10'!O107,'11'!O107,'12'!O107,'13'!O107,'14'!O107,'15'!O107,'16'!O107,'17'!O107,'18'!O107,'19'!O107,'20'!O107,'21'!O107,'22'!O107,'23'!O107,'24'!O107,'25'!O107,'26'!O107,'27'!O107,'28'!O107,'29'!O107,'30'!O107,'31'!O107,'32'!O107,'33'!O107,'34'!O107,'35'!O107,'36'!O107,'37'!O107,'38'!O107,'39'!O107,'40'!O107),"")</f>
        <v/>
      </c>
      <c r="H106" s="151" t="str">
        <f>IFERROR(AVERAGE('1'!U107,'2'!U107,'3'!U107,'4'!U107,'5'!U107,'6'!U107,'7'!U107,'8'!U107,'9'!U107,'10'!U107,'11'!U107,'12'!U107,'13'!U107,'14'!U107,'15'!U107,'16'!U107,'17'!U107,'18'!U107,'19'!U107,'20'!U107,'21'!U107,'22'!U107,'23'!U107,'24'!U107,'25'!U107,'26'!U107,'27'!U107,'28'!U107,'29'!U107,'30'!U107,'31'!U107,'32'!U107,'33'!U107,'34'!U107,'35'!U107,'36'!U107,'37'!U107,'38'!U107,'39'!U107,'40'!U107),"")</f>
        <v/>
      </c>
      <c r="I106" s="151" t="str">
        <f>IFERROR(AVERAGE('1'!AA107,'2'!AA107,'3'!AA107,'4'!AA107,'5'!AA107,'6'!AA107,'7'!AA107,'8'!AA107,'9'!AA107,'10'!AA107,'11'!AA107,'12'!AA107,'13'!AA107,'14'!AA107,'15'!AA107,'16'!AA107,'17'!AA107,'18'!AA107,'19'!AA107,'20'!AA107,'21'!AA107,'22'!AA107,'23'!AA107,'24'!AA107,'25'!AA107,'26'!AA107,'27'!AA107,'28'!AA107,'29'!AA107,'30'!AA107,'31'!AA107,'32'!AA107,'33'!AA107,'34'!AA107,'35'!AA107,'36'!AA107,'37'!AA107,'38'!AA107,'39'!AA107,'40'!AA107),"")</f>
        <v/>
      </c>
    </row>
    <row r="107" spans="1:9" s="3" customFormat="1" ht="18">
      <c r="A107" s="2"/>
      <c r="B107" s="1"/>
      <c r="C107" s="158" t="str">
        <f>Référentiel!C103</f>
        <v>Validation de la date et l'heure du RDV</v>
      </c>
      <c r="D107" s="151">
        <f t="shared" si="5"/>
        <v>1</v>
      </c>
      <c r="E107" s="151">
        <f>IFERROR(AVERAGE('1'!D108,'2'!D108,'3'!D108,'4'!D108,'5'!D108,'6'!D108,'7'!D108,'8'!D108,'9'!D108,'10'!D108,'11'!D108,'12'!D108,'13'!D108,'14'!D108,'15'!D108,'16'!D108,'17'!D108,'18'!D108,'19'!D108,'20'!D108,'21'!D108,'22'!D108,'23'!D108,'24'!D108,'25'!D108,'26'!D108,'27'!D108,'28'!D108,'29'!D108,'30'!D108,'31'!D108,'32'!D108,'33'!D108,'34'!D108,'35'!D108,'36'!D108,'37'!D108,'38'!D108,'39'!D108,'40'!D108),"")</f>
        <v>1</v>
      </c>
      <c r="F107" s="151" t="str">
        <f>IFERROR(AVERAGE('1'!I108,'2'!I108,'3'!I108,'4'!I108,'5'!I108,'6'!I108,'7'!I108,'8'!I108,'9'!I108,'10'!I108,'11'!I108,'12'!I108,'13'!I108,'14'!I108,'15'!I108,'16'!I108,'17'!I108,'18'!I108,'19'!I108,'20'!I108,'21'!I108,'22'!I108,'23'!I108,'24'!I108,'25'!I108,'26'!I108,'27'!I108,'28'!I108,'29'!I108,'30'!I108,'31'!I108,'32'!I108,'33'!I108,'34'!I108,'35'!I108,'36'!I108,'37'!I108,'38'!I108,'39'!I108,'40'!I108),"")</f>
        <v/>
      </c>
      <c r="G107" s="151" t="str">
        <f>IFERROR(AVERAGE('1'!O108,'2'!O108,'3'!O108,'4'!O108,'5'!O108,'6'!O108,'7'!O108,'8'!O108,'9'!O108,'10'!O108,'11'!O108,'12'!O108,'13'!O108,'14'!O108,'15'!O108,'16'!O108,'17'!O108,'18'!O108,'19'!O108,'20'!O108,'21'!O108,'22'!O108,'23'!O108,'24'!O108,'25'!O108,'26'!O108,'27'!O108,'28'!O108,'29'!O108,'30'!O108,'31'!O108,'32'!O108,'33'!O108,'34'!O108,'35'!O108,'36'!O108,'37'!O108,'38'!O108,'39'!O108,'40'!O108),"")</f>
        <v/>
      </c>
      <c r="H107" s="151" t="str">
        <f>IFERROR(AVERAGE('1'!U108,'2'!U108,'3'!U108,'4'!U108,'5'!U108,'6'!U108,'7'!U108,'8'!U108,'9'!U108,'10'!U108,'11'!U108,'12'!U108,'13'!U108,'14'!U108,'15'!U108,'16'!U108,'17'!U108,'18'!U108,'19'!U108,'20'!U108,'21'!U108,'22'!U108,'23'!U108,'24'!U108,'25'!U108,'26'!U108,'27'!U108,'28'!U108,'29'!U108,'30'!U108,'31'!U108,'32'!U108,'33'!U108,'34'!U108,'35'!U108,'36'!U108,'37'!U108,'38'!U108,'39'!U108,'40'!U108),"")</f>
        <v/>
      </c>
      <c r="I107" s="151" t="str">
        <f>IFERROR(AVERAGE('1'!AA108,'2'!AA108,'3'!AA108,'4'!AA108,'5'!AA108,'6'!AA108,'7'!AA108,'8'!AA108,'9'!AA108,'10'!AA108,'11'!AA108,'12'!AA108,'13'!AA108,'14'!AA108,'15'!AA108,'16'!AA108,'17'!AA108,'18'!AA108,'19'!AA108,'20'!AA108,'21'!AA108,'22'!AA108,'23'!AA108,'24'!AA108,'25'!AA108,'26'!AA108,'27'!AA108,'28'!AA108,'29'!AA108,'30'!AA108,'31'!AA108,'32'!AA108,'33'!AA108,'34'!AA108,'35'!AA108,'36'!AA108,'37'!AA108,'38'!AA108,'39'!AA108,'40'!AA108),"")</f>
        <v/>
      </c>
    </row>
    <row r="108" spans="1:9" s="3" customFormat="1" ht="18">
      <c r="A108" s="2"/>
      <c r="B108" s="1"/>
      <c r="C108" s="158" t="str">
        <f>Référentiel!C104</f>
        <v>Validation de la disponibilité du client</v>
      </c>
      <c r="D108" s="151">
        <f t="shared" si="5"/>
        <v>1</v>
      </c>
      <c r="E108" s="151">
        <f>IFERROR(AVERAGE('1'!D109,'2'!D109,'3'!D109,'4'!D109,'5'!D109,'6'!D109,'7'!D109,'8'!D109,'9'!D109,'10'!D109,'11'!D109,'12'!D109,'13'!D109,'14'!D109,'15'!D109,'16'!D109,'17'!D109,'18'!D109,'19'!D109,'20'!D109,'21'!D109,'22'!D109,'23'!D109,'24'!D109,'25'!D109,'26'!D109,'27'!D109,'28'!D109,'29'!D109,'30'!D109,'31'!D109,'32'!D109,'33'!D109,'34'!D109,'35'!D109,'36'!D109,'37'!D109,'38'!D109,'39'!D109,'40'!D109),"")</f>
        <v>1</v>
      </c>
      <c r="F108" s="151" t="str">
        <f>IFERROR(AVERAGE('1'!I109,'2'!I109,'3'!I109,'4'!I109,'5'!I109,'6'!I109,'7'!I109,'8'!I109,'9'!I109,'10'!I109,'11'!I109,'12'!I109,'13'!I109,'14'!I109,'15'!I109,'16'!I109,'17'!I109,'18'!I109,'19'!I109,'20'!I109,'21'!I109,'22'!I109,'23'!I109,'24'!I109,'25'!I109,'26'!I109,'27'!I109,'28'!I109,'29'!I109,'30'!I109,'31'!I109,'32'!I109,'33'!I109,'34'!I109,'35'!I109,'36'!I109,'37'!I109,'38'!I109,'39'!I109,'40'!I109),"")</f>
        <v/>
      </c>
      <c r="G108" s="151" t="str">
        <f>IFERROR(AVERAGE('1'!O109,'2'!O109,'3'!O109,'4'!O109,'5'!O109,'6'!O109,'7'!O109,'8'!O109,'9'!O109,'10'!O109,'11'!O109,'12'!O109,'13'!O109,'14'!O109,'15'!O109,'16'!O109,'17'!O109,'18'!O109,'19'!O109,'20'!O109,'21'!O109,'22'!O109,'23'!O109,'24'!O109,'25'!O109,'26'!O109,'27'!O109,'28'!O109,'29'!O109,'30'!O109,'31'!O109,'32'!O109,'33'!O109,'34'!O109,'35'!O109,'36'!O109,'37'!O109,'38'!O109,'39'!O109,'40'!O109),"")</f>
        <v/>
      </c>
      <c r="H108" s="151" t="str">
        <f>IFERROR(AVERAGE('1'!U109,'2'!U109,'3'!U109,'4'!U109,'5'!U109,'6'!U109,'7'!U109,'8'!U109,'9'!U109,'10'!U109,'11'!U109,'12'!U109,'13'!U109,'14'!U109,'15'!U109,'16'!U109,'17'!U109,'18'!U109,'19'!U109,'20'!U109,'21'!U109,'22'!U109,'23'!U109,'24'!U109,'25'!U109,'26'!U109,'27'!U109,'28'!U109,'29'!U109,'30'!U109,'31'!U109,'32'!U109,'33'!U109,'34'!U109,'35'!U109,'36'!U109,'37'!U109,'38'!U109,'39'!U109,'40'!U109),"")</f>
        <v/>
      </c>
      <c r="I108" s="151" t="str">
        <f>IFERROR(AVERAGE('1'!AA109,'2'!AA109,'3'!AA109,'4'!AA109,'5'!AA109,'6'!AA109,'7'!AA109,'8'!AA109,'9'!AA109,'10'!AA109,'11'!AA109,'12'!AA109,'13'!AA109,'14'!AA109,'15'!AA109,'16'!AA109,'17'!AA109,'18'!AA109,'19'!AA109,'20'!AA109,'21'!AA109,'22'!AA109,'23'!AA109,'24'!AA109,'25'!AA109,'26'!AA109,'27'!AA109,'28'!AA109,'29'!AA109,'30'!AA109,'31'!AA109,'32'!AA109,'33'!AA109,'34'!AA109,'35'!AA109,'36'!AA109,'37'!AA109,'38'!AA109,'39'!AA109,'40'!AA109),"")</f>
        <v/>
      </c>
    </row>
    <row r="109" spans="1:9" s="3" customFormat="1" ht="36">
      <c r="A109" s="2"/>
      <c r="B109" s="1"/>
      <c r="C109" s="158" t="str">
        <f>Référentiel!C105</f>
        <v>Validation de l'adresse et d'un complément d'adresse</v>
      </c>
      <c r="D109" s="151">
        <f t="shared" si="5"/>
        <v>1</v>
      </c>
      <c r="E109" s="151">
        <f>IFERROR(AVERAGE('1'!D110,'2'!D110,'3'!D110,'4'!D110,'5'!D110,'6'!D110,'7'!D110,'8'!D110,'9'!D110,'10'!D110,'11'!D110,'12'!D110,'13'!D110,'14'!D110,'15'!D110,'16'!D110,'17'!D110,'18'!D110,'19'!D110,'20'!D110,'21'!D110,'22'!D110,'23'!D110,'24'!D110,'25'!D110,'26'!D110,'27'!D110,'28'!D110,'29'!D110,'30'!D110,'31'!D110,'32'!D110,'33'!D110,'34'!D110,'35'!D110,'36'!D110,'37'!D110,'38'!D110,'39'!D110,'40'!D110),"")</f>
        <v>1</v>
      </c>
      <c r="F109" s="151" t="str">
        <f>IFERROR(AVERAGE('1'!I110,'2'!I110,'3'!I110,'4'!I110,'5'!I110,'6'!I110,'7'!I110,'8'!I110,'9'!I110,'10'!I110,'11'!I110,'12'!I110,'13'!I110,'14'!I110,'15'!I110,'16'!I110,'17'!I110,'18'!I110,'19'!I110,'20'!I110,'21'!I110,'22'!I110,'23'!I110,'24'!I110,'25'!I110,'26'!I110,'27'!I110,'28'!I110,'29'!I110,'30'!I110,'31'!I110,'32'!I110,'33'!I110,'34'!I110,'35'!I110,'36'!I110,'37'!I110,'38'!I110,'39'!I110,'40'!I110),"")</f>
        <v/>
      </c>
      <c r="G109" s="151" t="str">
        <f>IFERROR(AVERAGE('1'!O110,'2'!O110,'3'!O110,'4'!O110,'5'!O110,'6'!O110,'7'!O110,'8'!O110,'9'!O110,'10'!O110,'11'!O110,'12'!O110,'13'!O110,'14'!O110,'15'!O110,'16'!O110,'17'!O110,'18'!O110,'19'!O110,'20'!O110,'21'!O110,'22'!O110,'23'!O110,'24'!O110,'25'!O110,'26'!O110,'27'!O110,'28'!O110,'29'!O110,'30'!O110,'31'!O110,'32'!O110,'33'!O110,'34'!O110,'35'!O110,'36'!O110,'37'!O110,'38'!O110,'39'!O110,'40'!O110),"")</f>
        <v/>
      </c>
      <c r="H109" s="151" t="str">
        <f>IFERROR(AVERAGE('1'!U110,'2'!U110,'3'!U110,'4'!U110,'5'!U110,'6'!U110,'7'!U110,'8'!U110,'9'!U110,'10'!U110,'11'!U110,'12'!U110,'13'!U110,'14'!U110,'15'!U110,'16'!U110,'17'!U110,'18'!U110,'19'!U110,'20'!U110,'21'!U110,'22'!U110,'23'!U110,'24'!U110,'25'!U110,'26'!U110,'27'!U110,'28'!U110,'29'!U110,'30'!U110,'31'!U110,'32'!U110,'33'!U110,'34'!U110,'35'!U110,'36'!U110,'37'!U110,'38'!U110,'39'!U110,'40'!U110),"")</f>
        <v/>
      </c>
      <c r="I109" s="151" t="str">
        <f>IFERROR(AVERAGE('1'!AA110,'2'!AA110,'3'!AA110,'4'!AA110,'5'!AA110,'6'!AA110,'7'!AA110,'8'!AA110,'9'!AA110,'10'!AA110,'11'!AA110,'12'!AA110,'13'!AA110,'14'!AA110,'15'!AA110,'16'!AA110,'17'!AA110,'18'!AA110,'19'!AA110,'20'!AA110,'21'!AA110,'22'!AA110,'23'!AA110,'24'!AA110,'25'!AA110,'26'!AA110,'27'!AA110,'28'!AA110,'29'!AA110,'30'!AA110,'31'!AA110,'32'!AA110,'33'!AA110,'34'!AA110,'35'!AA110,'36'!AA110,'37'!AA110,'38'!AA110,'39'!AA110,'40'!AA110),"")</f>
        <v/>
      </c>
    </row>
    <row r="110" spans="1:9" s="3" customFormat="1" ht="18">
      <c r="A110" s="2"/>
      <c r="B110" s="1"/>
      <c r="C110" s="158" t="str">
        <f>Référentiel!C106</f>
        <v>Maîtrise des offres</v>
      </c>
      <c r="D110" s="151">
        <f t="shared" si="5"/>
        <v>1</v>
      </c>
      <c r="E110" s="151">
        <f>IFERROR(AVERAGE('1'!D111,'2'!D111,'3'!D111,'4'!D111,'5'!D111,'6'!D111,'7'!D111,'8'!D111,'9'!D111,'10'!D111,'11'!D111,'12'!D111,'13'!D111,'14'!D111,'15'!D111,'16'!D111,'17'!D111,'18'!D111,'19'!D111,'20'!D111,'21'!D111,'22'!D111,'23'!D111,'24'!D111,'25'!D111,'26'!D111,'27'!D111,'28'!D111,'29'!D111,'30'!D111,'31'!D111,'32'!D111,'33'!D111,'34'!D111,'35'!D111,'36'!D111,'37'!D111,'38'!D111,'39'!D111,'40'!D111),"")</f>
        <v>1</v>
      </c>
      <c r="F110" s="151" t="str">
        <f>IFERROR(AVERAGE('1'!I111,'2'!I111,'3'!I111,'4'!I111,'5'!I111,'6'!I111,'7'!I111,'8'!I111,'9'!I111,'10'!I111,'11'!I111,'12'!I111,'13'!I111,'14'!I111,'15'!I111,'16'!I111,'17'!I111,'18'!I111,'19'!I111,'20'!I111,'21'!I111,'22'!I111,'23'!I111,'24'!I111,'25'!I111,'26'!I111,'27'!I111,'28'!I111,'29'!I111,'30'!I111,'31'!I111,'32'!I111,'33'!I111,'34'!I111,'35'!I111,'36'!I111,'37'!I111,'38'!I111,'39'!I111,'40'!I111),"")</f>
        <v/>
      </c>
      <c r="G110" s="151" t="str">
        <f>IFERROR(AVERAGE('1'!O111,'2'!O111,'3'!O111,'4'!O111,'5'!O111,'6'!O111,'7'!O111,'8'!O111,'9'!O111,'10'!O111,'11'!O111,'12'!O111,'13'!O111,'14'!O111,'15'!O111,'16'!O111,'17'!O111,'18'!O111,'19'!O111,'20'!O111,'21'!O111,'22'!O111,'23'!O111,'24'!O111,'25'!O111,'26'!O111,'27'!O111,'28'!O111,'29'!O111,'30'!O111,'31'!O111,'32'!O111,'33'!O111,'34'!O111,'35'!O111,'36'!O111,'37'!O111,'38'!O111,'39'!O111,'40'!O111),"")</f>
        <v/>
      </c>
      <c r="H110" s="151" t="str">
        <f>IFERROR(AVERAGE('1'!U111,'2'!U111,'3'!U111,'4'!U111,'5'!U111,'6'!U111,'7'!U111,'8'!U111,'9'!U111,'10'!U111,'11'!U111,'12'!U111,'13'!U111,'14'!U111,'15'!U111,'16'!U111,'17'!U111,'18'!U111,'19'!U111,'20'!U111,'21'!U111,'22'!U111,'23'!U111,'24'!U111,'25'!U111,'26'!U111,'27'!U111,'28'!U111,'29'!U111,'30'!U111,'31'!U111,'32'!U111,'33'!U111,'34'!U111,'35'!U111,'36'!U111,'37'!U111,'38'!U111,'39'!U111,'40'!U111),"")</f>
        <v/>
      </c>
      <c r="I110" s="151" t="str">
        <f>IFERROR(AVERAGE('1'!AA111,'2'!AA111,'3'!AA111,'4'!AA111,'5'!AA111,'6'!AA111,'7'!AA111,'8'!AA111,'9'!AA111,'10'!AA111,'11'!AA111,'12'!AA111,'13'!AA111,'14'!AA111,'15'!AA111,'16'!AA111,'17'!AA111,'18'!AA111,'19'!AA111,'20'!AA111,'21'!AA111,'22'!AA111,'23'!AA111,'24'!AA111,'25'!AA111,'26'!AA111,'27'!AA111,'28'!AA111,'29'!AA111,'30'!AA111,'31'!AA111,'32'!AA111,'33'!AA111,'34'!AA111,'35'!AA111,'36'!AA111,'37'!AA111,'38'!AA111,'39'!AA111,'40'!AA111),"")</f>
        <v/>
      </c>
    </row>
    <row r="111" spans="1:9" s="3" customFormat="1" ht="18">
      <c r="A111" s="2"/>
      <c r="B111" s="1"/>
      <c r="C111" s="158" t="str">
        <f>Référentiel!C107</f>
        <v>Rappel</v>
      </c>
      <c r="D111" s="151">
        <f t="shared" si="5"/>
        <v>1</v>
      </c>
      <c r="E111" s="151">
        <f>IFERROR(AVERAGE('1'!D112,'2'!D112,'3'!D112,'4'!D112,'5'!D112,'6'!D112,'7'!D112,'8'!D112,'9'!D112,'10'!D112,'11'!D112,'12'!D112,'13'!D112,'14'!D112,'15'!D112,'16'!D112,'17'!D112,'18'!D112,'19'!D112,'20'!D112,'21'!D112,'22'!D112,'23'!D112,'24'!D112,'25'!D112,'26'!D112,'27'!D112,'28'!D112,'29'!D112,'30'!D112,'31'!D112,'32'!D112,'33'!D112,'34'!D112,'35'!D112,'36'!D112,'37'!D112,'38'!D112,'39'!D112,'40'!D112),"")</f>
        <v>1</v>
      </c>
      <c r="F111" s="151" t="str">
        <f>IFERROR(AVERAGE('1'!I112,'2'!I112,'3'!I112,'4'!I112,'5'!I112,'6'!I112,'7'!I112,'8'!I112,'9'!I112,'10'!I112,'11'!I112,'12'!I112,'13'!I112,'14'!I112,'15'!I112,'16'!I112,'17'!I112,'18'!I112,'19'!I112,'20'!I112,'21'!I112,'22'!I112,'23'!I112,'24'!I112,'25'!I112,'26'!I112,'27'!I112,'28'!I112,'29'!I112,'30'!I112,'31'!I112,'32'!I112,'33'!I112,'34'!I112,'35'!I112,'36'!I112,'37'!I112,'38'!I112,'39'!I112,'40'!I112),"")</f>
        <v/>
      </c>
      <c r="G111" s="151" t="str">
        <f>IFERROR(AVERAGE('1'!O112,'2'!O112,'3'!O112,'4'!O112,'5'!O112,'6'!O112,'7'!O112,'8'!O112,'9'!O112,'10'!O112,'11'!O112,'12'!O112,'13'!O112,'14'!O112,'15'!O112,'16'!O112,'17'!O112,'18'!O112,'19'!O112,'20'!O112,'21'!O112,'22'!O112,'23'!O112,'24'!O112,'25'!O112,'26'!O112,'27'!O112,'28'!O112,'29'!O112,'30'!O112,'31'!O112,'32'!O112,'33'!O112,'34'!O112,'35'!O112,'36'!O112,'37'!O112,'38'!O112,'39'!O112,'40'!O112),"")</f>
        <v/>
      </c>
      <c r="H111" s="151" t="str">
        <f>IFERROR(AVERAGE('1'!U112,'2'!U112,'3'!U112,'4'!U112,'5'!U112,'6'!U112,'7'!U112,'8'!U112,'9'!U112,'10'!U112,'11'!U112,'12'!U112,'13'!U112,'14'!U112,'15'!U112,'16'!U112,'17'!U112,'18'!U112,'19'!U112,'20'!U112,'21'!U112,'22'!U112,'23'!U112,'24'!U112,'25'!U112,'26'!U112,'27'!U112,'28'!U112,'29'!U112,'30'!U112,'31'!U112,'32'!U112,'33'!U112,'34'!U112,'35'!U112,'36'!U112,'37'!U112,'38'!U112,'39'!U112,'40'!U112),"")</f>
        <v/>
      </c>
      <c r="I111" s="151" t="str">
        <f>IFERROR(AVERAGE('1'!AA112,'2'!AA112,'3'!AA112,'4'!AA112,'5'!AA112,'6'!AA112,'7'!AA112,'8'!AA112,'9'!AA112,'10'!AA112,'11'!AA112,'12'!AA112,'13'!AA112,'14'!AA112,'15'!AA112,'16'!AA112,'17'!AA112,'18'!AA112,'19'!AA112,'20'!AA112,'21'!AA112,'22'!AA112,'23'!AA112,'24'!AA112,'25'!AA112,'26'!AA112,'27'!AA112,'28'!AA112,'29'!AA112,'30'!AA112,'31'!AA112,'32'!AA112,'33'!AA112,'34'!AA112,'35'!AA112,'36'!AA112,'37'!AA112,'38'!AA112,'39'!AA112,'40'!AA112),"")</f>
        <v/>
      </c>
    </row>
    <row r="112" spans="1:9" s="3" customFormat="1" ht="42.75" customHeight="1">
      <c r="A112" s="2"/>
      <c r="B112" s="1"/>
      <c r="C112" s="158" t="str">
        <f>Référentiel!C108</f>
        <v xml:space="preserve">Traçage de la demande </v>
      </c>
      <c r="D112" s="151">
        <f t="shared" si="5"/>
        <v>1</v>
      </c>
      <c r="E112" s="151">
        <f>IFERROR(AVERAGE('1'!D113,'2'!D113,'3'!D113,'4'!D113,'5'!D113,'6'!D113,'7'!D113,'8'!D113,'9'!D113,'10'!D113,'11'!D113,'12'!D113,'13'!D113,'14'!D113,'15'!D113,'16'!D113,'17'!D113,'18'!D113,'19'!D113,'20'!D113,'21'!D113,'22'!D113,'23'!D113,'24'!D113,'25'!D113,'26'!D113,'27'!D113,'28'!D113,'29'!D113,'30'!D113,'31'!D113,'32'!D113,'33'!D113,'34'!D113,'35'!D113,'36'!D113,'37'!D113,'38'!D113,'39'!D113,'40'!D113),"")</f>
        <v>1</v>
      </c>
      <c r="F112" s="151" t="str">
        <f>IFERROR(AVERAGE('1'!I113,'2'!I113,'3'!I113,'4'!I113,'5'!I113,'6'!I113,'7'!I113,'8'!I113,'9'!I113,'10'!I113,'11'!I113,'12'!I113,'13'!I113,'14'!I113,'15'!I113,'16'!I113,'17'!I113,'18'!I113,'19'!I113,'20'!I113,'21'!I113,'22'!I113,'23'!I113,'24'!I113,'25'!I113,'26'!I113,'27'!I113,'28'!I113,'29'!I113,'30'!I113,'31'!I113,'32'!I113,'33'!I113,'34'!I113,'35'!I113,'36'!I113,'37'!I113,'38'!I113,'39'!I113,'40'!I113),"")</f>
        <v/>
      </c>
      <c r="G112" s="151" t="str">
        <f>IFERROR(AVERAGE('1'!O113,'2'!O113,'3'!O113,'4'!O113,'5'!O113,'6'!O113,'7'!O113,'8'!O113,'9'!O113,'10'!O113,'11'!O113,'12'!O113,'13'!O113,'14'!O113,'15'!O113,'16'!O113,'17'!O113,'18'!O113,'19'!O113,'20'!O113,'21'!O113,'22'!O113,'23'!O113,'24'!O113,'25'!O113,'26'!O113,'27'!O113,'28'!O113,'29'!O113,'30'!O113,'31'!O113,'32'!O113,'33'!O113,'34'!O113,'35'!O113,'36'!O113,'37'!O113,'38'!O113,'39'!O113,'40'!O113),"")</f>
        <v/>
      </c>
      <c r="H112" s="151" t="str">
        <f>IFERROR(AVERAGE('1'!U113,'2'!U113,'3'!U113,'4'!U113,'5'!U113,'6'!U113,'7'!U113,'8'!U113,'9'!U113,'10'!U113,'11'!U113,'12'!U113,'13'!U113,'14'!U113,'15'!U113,'16'!U113,'17'!U113,'18'!U113,'19'!U113,'20'!U113,'21'!U113,'22'!U113,'23'!U113,'24'!U113,'25'!U113,'26'!U113,'27'!U113,'28'!U113,'29'!U113,'30'!U113,'31'!U113,'32'!U113,'33'!U113,'34'!U113,'35'!U113,'36'!U113,'37'!U113,'38'!U113,'39'!U113,'40'!U113),"")</f>
        <v/>
      </c>
      <c r="I112" s="151" t="str">
        <f>IFERROR(AVERAGE('1'!AA113,'2'!AA113,'3'!AA113,'4'!AA113,'5'!AA113,'6'!AA113,'7'!AA113,'8'!AA113,'9'!AA113,'10'!AA113,'11'!AA113,'12'!AA113,'13'!AA113,'14'!AA113,'15'!AA113,'16'!AA113,'17'!AA113,'18'!AA113,'19'!AA113,'20'!AA113,'21'!AA113,'22'!AA113,'23'!AA113,'24'!AA113,'25'!AA113,'26'!AA113,'27'!AA113,'28'!AA113,'29'!AA113,'30'!AA113,'31'!AA113,'32'!AA113,'33'!AA113,'34'!AA113,'35'!AA113,'36'!AA113,'37'!AA113,'38'!AA113,'39'!AA113,'40'!AA113),"")</f>
        <v/>
      </c>
    </row>
    <row r="113" spans="1:9" s="3" customFormat="1" ht="21" customHeight="1">
      <c r="A113" s="2"/>
      <c r="B113" s="1"/>
      <c r="C113" s="158" t="str">
        <f>Référentiel!C109</f>
        <v>Traçage adapté à la demande</v>
      </c>
      <c r="D113" s="151">
        <f t="shared" si="5"/>
        <v>1</v>
      </c>
      <c r="E113" s="151">
        <f>IFERROR(AVERAGE('1'!D114,'2'!D114,'3'!D114,'4'!D114,'5'!D114,'6'!D114,'7'!D114,'8'!D114,'9'!D114,'10'!D114,'11'!D114,'12'!D114,'13'!D114,'14'!D114,'15'!D114,'16'!D114,'17'!D114,'18'!D114,'19'!D114,'20'!D114,'21'!D114,'22'!D114,'23'!D114,'24'!D114,'25'!D114,'26'!D114,'27'!D114,'28'!D114,'29'!D114,'30'!D114,'31'!D114,'32'!D114,'33'!D114,'34'!D114,'35'!D114,'36'!D114,'37'!D114,'38'!D114,'39'!D114,'40'!D114),"")</f>
        <v>1</v>
      </c>
      <c r="F113" s="151" t="str">
        <f>IFERROR(AVERAGE('1'!I114,'2'!I114,'3'!I114,'4'!I114,'5'!I114,'6'!I114,'7'!I114,'8'!I114,'9'!I114,'10'!I114,'11'!I114,'12'!I114,'13'!I114,'14'!I114,'15'!I114,'16'!I114,'17'!I114,'18'!I114,'19'!I114,'20'!I114,'21'!I114,'22'!I114,'23'!I114,'24'!I114,'25'!I114,'26'!I114,'27'!I114,'28'!I114,'29'!I114,'30'!I114,'31'!I114,'32'!I114,'33'!I114,'34'!I114,'35'!I114,'36'!I114,'37'!I114,'38'!I114,'39'!I114,'40'!I114),"")</f>
        <v/>
      </c>
      <c r="G113" s="151" t="str">
        <f>IFERROR(AVERAGE('1'!O114,'2'!O114,'3'!O114,'4'!O114,'5'!O114,'6'!O114,'7'!O114,'8'!O114,'9'!O114,'10'!O114,'11'!O114,'12'!O114,'13'!O114,'14'!O114,'15'!O114,'16'!O114,'17'!O114,'18'!O114,'19'!O114,'20'!O114,'21'!O114,'22'!O114,'23'!O114,'24'!O114,'25'!O114,'26'!O114,'27'!O114,'28'!O114,'29'!O114,'30'!O114,'31'!O114,'32'!O114,'33'!O114,'34'!O114,'35'!O114,'36'!O114,'37'!O114,'38'!O114,'39'!O114,'40'!O114),"")</f>
        <v/>
      </c>
      <c r="H113" s="151" t="str">
        <f>IFERROR(AVERAGE('1'!U114,'2'!U114,'3'!U114,'4'!U114,'5'!U114,'6'!U114,'7'!U114,'8'!U114,'9'!U114,'10'!U114,'11'!U114,'12'!U114,'13'!U114,'14'!U114,'15'!U114,'16'!U114,'17'!U114,'18'!U114,'19'!U114,'20'!U114,'21'!U114,'22'!U114,'23'!U114,'24'!U114,'25'!U114,'26'!U114,'27'!U114,'28'!U114,'29'!U114,'30'!U114,'31'!U114,'32'!U114,'33'!U114,'34'!U114,'35'!U114,'36'!U114,'37'!U114,'38'!U114,'39'!U114,'40'!U114),"")</f>
        <v/>
      </c>
      <c r="I113" s="151" t="str">
        <f>IFERROR(AVERAGE('1'!AA114,'2'!AA114,'3'!AA114,'4'!AA114,'5'!AA114,'6'!AA114,'7'!AA114,'8'!AA114,'9'!AA114,'10'!AA114,'11'!AA114,'12'!AA114,'13'!AA114,'14'!AA114,'15'!AA114,'16'!AA114,'17'!AA114,'18'!AA114,'19'!AA114,'20'!AA114,'21'!AA114,'22'!AA114,'23'!AA114,'24'!AA114,'25'!AA114,'26'!AA114,'27'!AA114,'28'!AA114,'29'!AA114,'30'!AA114,'31'!AA114,'32'!AA114,'33'!AA114,'34'!AA114,'35'!AA114,'36'!AA114,'37'!AA114,'38'!AA114,'39'!AA114,'40'!AA114),"")</f>
        <v/>
      </c>
    </row>
    <row r="114" spans="1:9" s="3" customFormat="1" ht="24.75" customHeight="1">
      <c r="A114" s="2"/>
      <c r="B114" s="1"/>
      <c r="C114" s="158" t="str">
        <f>Référentiel!C110</f>
        <v>Respect des engagements pris</v>
      </c>
      <c r="D114" s="151">
        <f t="shared" si="5"/>
        <v>1</v>
      </c>
      <c r="E114" s="151">
        <f>IFERROR(AVERAGE('1'!D115,'2'!D115,'3'!D115,'4'!D115,'5'!D115,'6'!D115,'7'!D115,'8'!D115,'9'!D115,'10'!D115,'11'!D115,'12'!D115,'13'!D115,'14'!D115,'15'!D115,'16'!D115,'17'!D115,'18'!D115,'19'!D115,'20'!D115,'21'!D115,'22'!D115,'23'!D115,'24'!D115,'25'!D115,'26'!D115,'27'!D115,'28'!D115,'29'!D115,'30'!D115,'31'!D115,'32'!D115,'33'!D115,'34'!D115,'35'!D115,'36'!D115,'37'!D115,'38'!D115,'39'!D115,'40'!D115),"")</f>
        <v>1</v>
      </c>
      <c r="F114" s="151" t="str">
        <f>IFERROR(AVERAGE('1'!I115,'2'!I115,'3'!I115,'4'!I115,'5'!I115,'6'!I115,'7'!I115,'8'!I115,'9'!I115,'10'!I115,'11'!I115,'12'!I115,'13'!I115,'14'!I115,'15'!I115,'16'!I115,'17'!I115,'18'!I115,'19'!I115,'20'!I115,'21'!I115,'22'!I115,'23'!I115,'24'!I115,'25'!I115,'26'!I115,'27'!I115,'28'!I115,'29'!I115,'30'!I115,'31'!I115,'32'!I115,'33'!I115,'34'!I115,'35'!I115,'36'!I115,'37'!I115,'38'!I115,'39'!I115,'40'!I115),"")</f>
        <v/>
      </c>
      <c r="G114" s="151" t="str">
        <f>IFERROR(AVERAGE('1'!O115,'2'!O115,'3'!O115,'4'!O115,'5'!O115,'6'!O115,'7'!O115,'8'!O115,'9'!O115,'10'!O115,'11'!O115,'12'!O115,'13'!O115,'14'!O115,'15'!O115,'16'!O115,'17'!O115,'18'!O115,'19'!O115,'20'!O115,'21'!O115,'22'!O115,'23'!O115,'24'!O115,'25'!O115,'26'!O115,'27'!O115,'28'!O115,'29'!O115,'30'!O115,'31'!O115,'32'!O115,'33'!O115,'34'!O115,'35'!O115,'36'!O115,'37'!O115,'38'!O115,'39'!O115,'40'!O115),"")</f>
        <v/>
      </c>
      <c r="H114" s="151" t="str">
        <f>IFERROR(AVERAGE('1'!U115,'2'!U115,'3'!U115,'4'!U115,'5'!U115,'6'!U115,'7'!U115,'8'!U115,'9'!U115,'10'!U115,'11'!U115,'12'!U115,'13'!U115,'14'!U115,'15'!U115,'16'!U115,'17'!U115,'18'!U115,'19'!U115,'20'!U115,'21'!U115,'22'!U115,'23'!U115,'24'!U115,'25'!U115,'26'!U115,'27'!U115,'28'!U115,'29'!U115,'30'!U115,'31'!U115,'32'!U115,'33'!U115,'34'!U115,'35'!U115,'36'!U115,'37'!U115,'38'!U115,'39'!U115,'40'!U115),"")</f>
        <v/>
      </c>
      <c r="I114" s="151" t="str">
        <f>IFERROR(AVERAGE('1'!AA115,'2'!AA115,'3'!AA115,'4'!AA115,'5'!AA115,'6'!AA115,'7'!AA115,'8'!AA115,'9'!AA115,'10'!AA115,'11'!AA115,'12'!AA115,'13'!AA115,'14'!AA115,'15'!AA115,'16'!AA115,'17'!AA115,'18'!AA115,'19'!AA115,'20'!AA115,'21'!AA115,'22'!AA115,'23'!AA115,'24'!AA115,'25'!AA115,'26'!AA115,'27'!AA115,'28'!AA115,'29'!AA115,'30'!AA115,'31'!AA115,'32'!AA115,'33'!AA115,'34'!AA115,'35'!AA115,'36'!AA115,'37'!AA115,'38'!AA115,'39'!AA115,'40'!AA115),"")</f>
        <v/>
      </c>
    </row>
    <row r="115" spans="1:9" s="3" customFormat="1" ht="23.25" customHeight="1">
      <c r="A115" s="2"/>
      <c r="B115" s="1"/>
      <c r="C115" s="158" t="str">
        <f>Référentiel!C111</f>
        <v>Clarté des commentaires</v>
      </c>
      <c r="D115" s="151">
        <f t="shared" si="5"/>
        <v>1</v>
      </c>
      <c r="E115" s="151">
        <f>IFERROR(AVERAGE('1'!D116,'2'!D116,'3'!D116,'4'!D116,'5'!D116,'6'!D116,'7'!D116,'8'!D116,'9'!D116,'10'!D116,'11'!D116,'12'!D116,'13'!D116,'14'!D116,'15'!D116,'16'!D116,'17'!D116,'18'!D116,'19'!D116,'20'!D116,'21'!D116,'22'!D116,'23'!D116,'24'!D116,'25'!D116,'26'!D116,'27'!D116,'28'!D116,'29'!D116,'30'!D116,'31'!D116,'32'!D116,'33'!D116,'34'!D116,'35'!D116,'36'!D116,'37'!D116,'38'!D116,'39'!D116,'40'!D116),"")</f>
        <v>1</v>
      </c>
      <c r="F115" s="151" t="str">
        <f>IFERROR(AVERAGE('1'!I116,'2'!I116,'3'!I116,'4'!I116,'5'!I116,'6'!I116,'7'!I116,'8'!I116,'9'!I116,'10'!I116,'11'!I116,'12'!I116,'13'!I116,'14'!I116,'15'!I116,'16'!I116,'17'!I116,'18'!I116,'19'!I116,'20'!I116,'21'!I116,'22'!I116,'23'!I116,'24'!I116,'25'!I116,'26'!I116,'27'!I116,'28'!I116,'29'!I116,'30'!I116,'31'!I116,'32'!I116,'33'!I116,'34'!I116,'35'!I116,'36'!I116,'37'!I116,'38'!I116,'39'!I116,'40'!I116),"")</f>
        <v/>
      </c>
      <c r="G115" s="151" t="str">
        <f>IFERROR(AVERAGE('1'!O116,'2'!O116,'3'!O116,'4'!O116,'5'!O116,'6'!O116,'7'!O116,'8'!O116,'9'!O116,'10'!O116,'11'!O116,'12'!O116,'13'!O116,'14'!O116,'15'!O116,'16'!O116,'17'!O116,'18'!O116,'19'!O116,'20'!O116,'21'!O116,'22'!O116,'23'!O116,'24'!O116,'25'!O116,'26'!O116,'27'!O116,'28'!O116,'29'!O116,'30'!O116,'31'!O116,'32'!O116,'33'!O116,'34'!O116,'35'!O116,'36'!O116,'37'!O116,'38'!O116,'39'!O116,'40'!O116),"")</f>
        <v/>
      </c>
      <c r="H115" s="151" t="str">
        <f>IFERROR(AVERAGE('1'!U116,'2'!U116,'3'!U116,'4'!U116,'5'!U116,'6'!U116,'7'!U116,'8'!U116,'9'!U116,'10'!U116,'11'!U116,'12'!U116,'13'!U116,'14'!U116,'15'!U116,'16'!U116,'17'!U116,'18'!U116,'19'!U116,'20'!U116,'21'!U116,'22'!U116,'23'!U116,'24'!U116,'25'!U116,'26'!U116,'27'!U116,'28'!U116,'29'!U116,'30'!U116,'31'!U116,'32'!U116,'33'!U116,'34'!U116,'35'!U116,'36'!U116,'37'!U116,'38'!U116,'39'!U116,'40'!U116),"")</f>
        <v/>
      </c>
      <c r="I115" s="151" t="str">
        <f>IFERROR(AVERAGE('1'!AA116,'2'!AA116,'3'!AA116,'4'!AA116,'5'!AA116,'6'!AA116,'7'!AA116,'8'!AA116,'9'!AA116,'10'!AA116,'11'!AA116,'12'!AA116,'13'!AA116,'14'!AA116,'15'!AA116,'16'!AA116,'17'!AA116,'18'!AA116,'19'!AA116,'20'!AA116,'21'!AA116,'22'!AA116,'23'!AA116,'24'!AA116,'25'!AA116,'26'!AA116,'27'!AA116,'28'!AA116,'29'!AA116,'30'!AA116,'31'!AA116,'32'!AA116,'33'!AA116,'34'!AA116,'35'!AA116,'36'!AA116,'37'!AA116,'38'!AA116,'39'!AA116,'40'!AA116),"")</f>
        <v/>
      </c>
    </row>
    <row r="116" spans="1:9" s="3" customFormat="1" ht="21.75" customHeight="1">
      <c r="A116" s="2"/>
      <c r="B116" s="1"/>
      <c r="C116" s="158" t="str">
        <f>Référentiel!C112</f>
        <v>Jugement de valeur</v>
      </c>
      <c r="D116" s="151">
        <f t="shared" si="5"/>
        <v>1</v>
      </c>
      <c r="E116" s="151">
        <f>IFERROR(AVERAGE('1'!D117,'2'!D117,'3'!D117,'4'!D117,'5'!D117,'6'!D117,'7'!D117,'8'!D117,'9'!D117,'10'!D117,'11'!D117,'12'!D117,'13'!D117,'14'!D117,'15'!D117,'16'!D117,'17'!D117,'18'!D117,'19'!D117,'20'!D117,'21'!D117,'22'!D117,'23'!D117,'24'!D117,'25'!D117,'26'!D117,'27'!D117,'28'!D117,'29'!D117,'30'!D117,'31'!D117,'32'!D117,'33'!D117,'34'!D117,'35'!D117,'36'!D117,'37'!D117,'38'!D117,'39'!D117,'40'!D117),"")</f>
        <v>1</v>
      </c>
      <c r="F116" s="151" t="str">
        <f>IFERROR(AVERAGE('1'!I117,'2'!I117,'3'!I117,'4'!I117,'5'!I117,'6'!I117,'7'!I117,'8'!I117,'9'!I117,'10'!I117,'11'!I117,'12'!I117,'13'!I117,'14'!I117,'15'!I117,'16'!I117,'17'!I117,'18'!I117,'19'!I117,'20'!I117,'21'!I117,'22'!I117,'23'!I117,'24'!I117,'25'!I117,'26'!I117,'27'!I117,'28'!I117,'29'!I117,'30'!I117,'31'!I117,'32'!I117,'33'!I117,'34'!I117,'35'!I117,'36'!I117,'37'!I117,'38'!I117,'39'!I117,'40'!I117),"")</f>
        <v/>
      </c>
      <c r="G116" s="151" t="str">
        <f>IFERROR(AVERAGE('1'!O117,'2'!O117,'3'!O117,'4'!O117,'5'!O117,'6'!O117,'7'!O117,'8'!O117,'9'!O117,'10'!O117,'11'!O117,'12'!O117,'13'!O117,'14'!O117,'15'!O117,'16'!O117,'17'!O117,'18'!O117,'19'!O117,'20'!O117,'21'!O117,'22'!O117,'23'!O117,'24'!O117,'25'!O117,'26'!O117,'27'!O117,'28'!O117,'29'!O117,'30'!O117,'31'!O117,'32'!O117,'33'!O117,'34'!O117,'35'!O117,'36'!O117,'37'!O117,'38'!O117,'39'!O117,'40'!O117),"")</f>
        <v/>
      </c>
      <c r="H116" s="151" t="str">
        <f>IFERROR(AVERAGE('1'!U117,'2'!U117,'3'!U117,'4'!U117,'5'!U117,'6'!U117,'7'!U117,'8'!U117,'9'!U117,'10'!U117,'11'!U117,'12'!U117,'13'!U117,'14'!U117,'15'!U117,'16'!U117,'17'!U117,'18'!U117,'19'!U117,'20'!U117,'21'!U117,'22'!U117,'23'!U117,'24'!U117,'25'!U117,'26'!U117,'27'!U117,'28'!U117,'29'!U117,'30'!U117,'31'!U117,'32'!U117,'33'!U117,'34'!U117,'35'!U117,'36'!U117,'37'!U117,'38'!U117,'39'!U117,'40'!U117),"")</f>
        <v/>
      </c>
      <c r="I116" s="151" t="str">
        <f>IFERROR(AVERAGE('1'!AA117,'2'!AA117,'3'!AA117,'4'!AA117,'5'!AA117,'6'!AA117,'7'!AA117,'8'!AA117,'9'!AA117,'10'!AA117,'11'!AA117,'12'!AA117,'13'!AA117,'14'!AA117,'15'!AA117,'16'!AA117,'17'!AA117,'18'!AA117,'19'!AA117,'20'!AA117,'21'!AA117,'22'!AA117,'23'!AA117,'24'!AA117,'25'!AA117,'26'!AA117,'27'!AA117,'28'!AA117,'29'!AA117,'30'!AA117,'31'!AA117,'32'!AA117,'33'!AA117,'34'!AA117,'35'!AA117,'36'!AA117,'37'!AA117,'38'!AA117,'39'!AA117,'40'!AA117),"")</f>
        <v/>
      </c>
    </row>
    <row r="117" spans="1:9" s="3" customFormat="1" ht="24.75" hidden="1" customHeight="1">
      <c r="A117" s="2"/>
      <c r="B117" s="1"/>
      <c r="C117" s="158">
        <f>Référentiel!C116</f>
        <v>0</v>
      </c>
      <c r="D117" s="151" t="str">
        <f t="shared" si="5"/>
        <v/>
      </c>
      <c r="E117" s="151" t="str">
        <f>IFERROR(AVERAGE('1'!D118,'2'!D118,'3'!D118,'4'!D118,'5'!D118,'6'!D118,'7'!D118,'8'!D118,'9'!D118,'10'!D118,'11'!D118,'12'!D118,'13'!D118,'14'!D118,'15'!D118,'16'!D118,'17'!D118,'18'!D118,'19'!D118,'20'!D118,'21'!D118,'22'!D118,'23'!D118,'24'!D118,'25'!D118,'26'!D118,'27'!D118,'28'!D118,'29'!D118,'30'!D118,'31'!D118,'32'!D118,'33'!D118,'34'!D118,'35'!D118,'36'!D118,'37'!D118,'38'!D118,'39'!D118,'40'!D118),"")</f>
        <v/>
      </c>
      <c r="F117" s="151" t="str">
        <f>IFERROR(AVERAGE('1'!I118,'2'!I118,'3'!I118,'4'!I118,'5'!I118,'6'!I118,'7'!I118,'8'!I118,'9'!I118,'10'!I118,'11'!I118,'12'!I118,'13'!I118,'14'!I118,'15'!I118,'16'!I118,'17'!I118,'18'!I118,'19'!I118,'20'!I118,'21'!I118,'22'!I118,'23'!I118,'24'!I118,'25'!I118,'26'!I118,'27'!I118,'28'!I118,'29'!I118,'30'!I118,'31'!I118,'32'!I118,'33'!I118,'34'!I118,'35'!I118,'36'!I118,'37'!I118,'38'!I118,'39'!I118,'40'!I118),"")</f>
        <v/>
      </c>
      <c r="G117" s="151" t="str">
        <f>IFERROR(AVERAGE('1'!O118,'2'!O118,'3'!O118,'4'!O118,'5'!O118,'6'!O118,'7'!O118,'8'!O118,'9'!O118,'10'!O118,'11'!O118,'12'!O118,'13'!O118,'14'!O118,'15'!O118,'16'!O118,'17'!O118,'18'!O118,'19'!O118,'20'!O118,'21'!O118,'22'!O118,'23'!O118,'24'!O118,'25'!O118,'26'!O118,'27'!O118,'28'!O118,'29'!O118,'30'!O118,'31'!O118,'32'!O118,'33'!O118,'34'!O118,'35'!O118,'36'!O118,'37'!O118,'38'!O118,'39'!O118,'40'!O118),"")</f>
        <v/>
      </c>
      <c r="H117" s="151" t="str">
        <f>IFERROR(AVERAGE('1'!U118,'2'!U118,'3'!U118,'4'!U118,'5'!U118,'6'!U118,'7'!U118,'8'!U118,'9'!U118,'10'!U118,'11'!U118,'12'!U118,'13'!U118,'14'!U118,'15'!U118,'16'!U118,'17'!U118,'18'!U118,'19'!U118,'20'!U118,'21'!U118,'22'!U118,'23'!U118,'24'!U118,'25'!U118,'26'!U118,'27'!U118,'28'!U118,'29'!U118,'30'!U118,'31'!U118,'32'!U118,'33'!U118,'34'!U118,'35'!U118,'36'!U118,'37'!U118,'38'!U118,'39'!U118,'40'!U118),"")</f>
        <v/>
      </c>
      <c r="I117" s="151" t="str">
        <f>IFERROR(AVERAGE('1'!AA118,'2'!AA118,'3'!AA118,'4'!AA118,'5'!AA118,'6'!AA118,'7'!AA118,'8'!AA118,'9'!AA118,'10'!AA118,'11'!AA118,'12'!AA118,'13'!AA118,'14'!AA118,'15'!AA118,'16'!AA118,'17'!AA118,'18'!AA118,'19'!AA118,'20'!AA118,'21'!AA118,'22'!AA118,'23'!AA118,'24'!AA118,'25'!AA118,'26'!AA118,'27'!AA118,'28'!AA118,'29'!AA118,'30'!AA118,'31'!AA118,'32'!AA118,'33'!AA118,'34'!AA118,'35'!AA118,'36'!AA118,'37'!AA118,'38'!AA118,'39'!AA118,'40'!AA118),"")</f>
        <v/>
      </c>
    </row>
    <row r="118" spans="1:9" s="3" customFormat="1" ht="33.75" hidden="1" customHeight="1">
      <c r="A118" s="2"/>
      <c r="B118" s="1"/>
      <c r="C118" s="158">
        <f>Référentiel!C117</f>
        <v>0</v>
      </c>
      <c r="D118" s="151" t="str">
        <f t="shared" si="5"/>
        <v/>
      </c>
      <c r="E118" s="151" t="str">
        <f>IFERROR(AVERAGE('1'!D119,'2'!D119,'3'!D119,'4'!D119,'5'!D119,'6'!D119,'7'!D119,'8'!D119,'9'!D119,'10'!D119,'11'!D119,'12'!D119,'13'!D119,'14'!D119,'15'!D119,'16'!D119,'17'!D119,'18'!D119,'19'!D119,'20'!D119,'21'!D119,'22'!D119,'23'!D119,'24'!D119,'25'!D119,'26'!D119,'27'!D119,'28'!D119,'29'!D119,'30'!D119,'31'!D119,'32'!D119,'33'!D119,'34'!D119,'35'!D119,'36'!D119,'37'!D119,'38'!D119,'39'!D119,'40'!D119),"")</f>
        <v/>
      </c>
      <c r="F118" s="151" t="str">
        <f>IFERROR(AVERAGE('1'!I119,'2'!I119,'3'!I119,'4'!I119,'5'!I119,'6'!I119,'7'!I119,'8'!I119,'9'!I119,'10'!I119,'11'!I119,'12'!I119,'13'!I119,'14'!I119,'15'!I119,'16'!I119,'17'!I119,'18'!I119,'19'!I119,'20'!I119,'21'!I119,'22'!I119,'23'!I119,'24'!I119,'25'!I119,'26'!I119,'27'!I119,'28'!I119,'29'!I119,'30'!I119,'31'!I119,'32'!I119,'33'!I119,'34'!I119,'35'!I119,'36'!I119,'37'!I119,'38'!I119,'39'!I119,'40'!I119),"")</f>
        <v/>
      </c>
      <c r="G118" s="151" t="str">
        <f>IFERROR(AVERAGE('1'!O119,'2'!O119,'3'!O119,'4'!O119,'5'!O119,'6'!O119,'7'!O119,'8'!O119,'9'!O119,'10'!O119,'11'!O119,'12'!O119,'13'!O119,'14'!O119,'15'!O119,'16'!O119,'17'!O119,'18'!O119,'19'!O119,'20'!O119,'21'!O119,'22'!O119,'23'!O119,'24'!O119,'25'!O119,'26'!O119,'27'!O119,'28'!O119,'29'!O119,'30'!O119,'31'!O119,'32'!O119,'33'!O119,'34'!O119,'35'!O119,'36'!O119,'37'!O119,'38'!O119,'39'!O119,'40'!O119),"")</f>
        <v/>
      </c>
      <c r="H118" s="151" t="str">
        <f>IFERROR(AVERAGE('1'!U119,'2'!U119,'3'!U119,'4'!U119,'5'!U119,'6'!U119,'7'!U119,'8'!U119,'9'!U119,'10'!U119,'11'!U119,'12'!U119,'13'!U119,'14'!U119,'15'!U119,'16'!U119,'17'!U119,'18'!U119,'19'!U119,'20'!U119,'21'!U119,'22'!U119,'23'!U119,'24'!U119,'25'!U119,'26'!U119,'27'!U119,'28'!U119,'29'!U119,'30'!U119,'31'!U119,'32'!U119,'33'!U119,'34'!U119,'35'!U119,'36'!U119,'37'!U119,'38'!U119,'39'!U119,'40'!U119),"")</f>
        <v/>
      </c>
      <c r="I118" s="151" t="str">
        <f>IFERROR(AVERAGE('1'!AA119,'2'!AA119,'3'!AA119,'4'!AA119,'5'!AA119,'6'!AA119,'7'!AA119,'8'!AA119,'9'!AA119,'10'!AA119,'11'!AA119,'12'!AA119,'13'!AA119,'14'!AA119,'15'!AA119,'16'!AA119,'17'!AA119,'18'!AA119,'19'!AA119,'20'!AA119,'21'!AA119,'22'!AA119,'23'!AA119,'24'!AA119,'25'!AA119,'26'!AA119,'27'!AA119,'28'!AA119,'29'!AA119,'30'!AA119,'31'!AA119,'32'!AA119,'33'!AA119,'34'!AA119,'35'!AA119,'36'!AA119,'37'!AA119,'38'!AA119,'39'!AA119,'40'!AA119),"")</f>
        <v/>
      </c>
    </row>
    <row r="119" spans="1:9" s="3" customFormat="1" ht="28.5" hidden="1" customHeight="1">
      <c r="A119" s="2"/>
      <c r="B119" s="1"/>
      <c r="C119" s="158">
        <f>Référentiel!C118</f>
        <v>0</v>
      </c>
      <c r="D119" s="151" t="str">
        <f t="shared" si="5"/>
        <v/>
      </c>
      <c r="E119" s="151" t="str">
        <f>IFERROR(AVERAGE('1'!D120,'2'!D120,'3'!D120,'4'!D120,'5'!D120,'6'!D120,'7'!D120,'8'!D120,'9'!D120,'10'!D120,'11'!D120,'12'!D120,'13'!D120,'14'!D120,'15'!D120,'16'!D120,'17'!D120,'18'!D120,'19'!D120,'20'!D120,'21'!D120,'22'!D120,'23'!D120,'24'!D120,'25'!D120,'26'!D120,'27'!D120,'28'!D120,'29'!D120,'30'!D120,'31'!D120,'32'!D120,'33'!D120,'34'!D120,'35'!D120,'36'!D120,'37'!D120,'38'!D120,'39'!D120,'40'!D120),"")</f>
        <v/>
      </c>
      <c r="F119" s="151" t="str">
        <f>IFERROR(AVERAGE('1'!I120,'2'!I120,'3'!I120,'4'!I120,'5'!I120,'6'!I120,'7'!I120,'8'!I120,'9'!I120,'10'!I120,'11'!I120,'12'!I120,'13'!I120,'14'!I120,'15'!I120,'16'!I120,'17'!I120,'18'!I120,'19'!I120,'20'!I120,'21'!I120,'22'!I120,'23'!I120,'24'!I120,'25'!I120,'26'!I120,'27'!I120,'28'!I120,'29'!I120,'30'!I120,'31'!I120,'32'!I120,'33'!I120,'34'!I120,'35'!I120,'36'!I120,'37'!I120,'38'!I120,'39'!I120,'40'!I120),"")</f>
        <v/>
      </c>
      <c r="G119" s="151" t="str">
        <f>IFERROR(AVERAGE('1'!O120,'2'!O120,'3'!O120,'4'!O120,'5'!O120,'6'!O120,'7'!O120,'8'!O120,'9'!O120,'10'!O120,'11'!O120,'12'!O120,'13'!O120,'14'!O120,'15'!O120,'16'!O120,'17'!O120,'18'!O120,'19'!O120,'20'!O120,'21'!O120,'22'!O120,'23'!O120,'24'!O120,'25'!O120,'26'!O120,'27'!O120,'28'!O120,'29'!O120,'30'!O120,'31'!O120,'32'!O120,'33'!O120,'34'!O120,'35'!O120,'36'!O120,'37'!O120,'38'!O120,'39'!O120,'40'!O120),"")</f>
        <v/>
      </c>
      <c r="H119" s="151" t="str">
        <f>IFERROR(AVERAGE('1'!U120,'2'!U120,'3'!U120,'4'!U120,'5'!U120,'6'!U120,'7'!U120,'8'!U120,'9'!U120,'10'!U120,'11'!U120,'12'!U120,'13'!U120,'14'!U120,'15'!U120,'16'!U120,'17'!U120,'18'!U120,'19'!U120,'20'!U120,'21'!U120,'22'!U120,'23'!U120,'24'!U120,'25'!U120,'26'!U120,'27'!U120,'28'!U120,'29'!U120,'30'!U120,'31'!U120,'32'!U120,'33'!U120,'34'!U120,'35'!U120,'36'!U120,'37'!U120,'38'!U120,'39'!U120,'40'!U120),"")</f>
        <v/>
      </c>
      <c r="I119" s="151" t="str">
        <f>IFERROR(AVERAGE('1'!AA120,'2'!AA120,'3'!AA120,'4'!AA120,'5'!AA120,'6'!AA120,'7'!AA120,'8'!AA120,'9'!AA120,'10'!AA120,'11'!AA120,'12'!AA120,'13'!AA120,'14'!AA120,'15'!AA120,'16'!AA120,'17'!AA120,'18'!AA120,'19'!AA120,'20'!AA120,'21'!AA120,'22'!AA120,'23'!AA120,'24'!AA120,'25'!AA120,'26'!AA120,'27'!AA120,'28'!AA120,'29'!AA120,'30'!AA120,'31'!AA120,'32'!AA120,'33'!AA120,'34'!AA120,'35'!AA120,'36'!AA120,'37'!AA120,'38'!AA120,'39'!AA120,'40'!AA120),"")</f>
        <v/>
      </c>
    </row>
    <row r="120" spans="1:9" s="3" customFormat="1" ht="32.25" hidden="1" customHeight="1">
      <c r="A120" s="2"/>
      <c r="B120" s="1"/>
      <c r="C120" s="158">
        <f>Référentiel!C119</f>
        <v>0</v>
      </c>
      <c r="D120" s="151" t="str">
        <f t="shared" si="5"/>
        <v/>
      </c>
      <c r="E120" s="151" t="str">
        <f>IFERROR(AVERAGE('1'!D121,'2'!D121,'3'!D121,'4'!D121,'5'!D121,'6'!D121,'7'!D121,'8'!D121,'9'!D121,'10'!D121,'11'!D121,'12'!D121,'13'!D121,'14'!D121,'15'!D121,'16'!D121,'17'!D121,'18'!D121,'19'!D121,'20'!D121,'21'!D121,'22'!D121,'23'!D121,'24'!D121,'25'!D121,'26'!D121,'27'!D121,'28'!D121,'29'!D121,'30'!D121,'31'!D121,'32'!D121,'33'!D121,'34'!D121,'35'!D121,'36'!D121,'37'!D121,'38'!D121,'39'!D121,'40'!D121),"")</f>
        <v/>
      </c>
      <c r="F120" s="151" t="str">
        <f>IFERROR(AVERAGE('1'!I121,'2'!I121,'3'!I121,'4'!I121,'5'!I121,'6'!I121,'7'!I121,'8'!I121,'9'!I121,'10'!I121,'11'!I121,'12'!I121,'13'!I121,'14'!I121,'15'!I121,'16'!I121,'17'!I121,'18'!I121,'19'!I121,'20'!I121,'21'!I121,'22'!I121,'23'!I121,'24'!I121,'25'!I121,'26'!I121,'27'!I121,'28'!I121,'29'!I121,'30'!I121,'31'!I121,'32'!I121,'33'!I121,'34'!I121,'35'!I121,'36'!I121,'37'!I121,'38'!I121,'39'!I121,'40'!I121),"")</f>
        <v/>
      </c>
      <c r="G120" s="151" t="str">
        <f>IFERROR(AVERAGE('1'!O121,'2'!O121,'3'!O121,'4'!O121,'5'!O121,'6'!O121,'7'!O121,'8'!O121,'9'!O121,'10'!O121,'11'!O121,'12'!O121,'13'!O121,'14'!O121,'15'!O121,'16'!O121,'17'!O121,'18'!O121,'19'!O121,'20'!O121,'21'!O121,'22'!O121,'23'!O121,'24'!O121,'25'!O121,'26'!O121,'27'!O121,'28'!O121,'29'!O121,'30'!O121,'31'!O121,'32'!O121,'33'!O121,'34'!O121,'35'!O121,'36'!O121,'37'!O121,'38'!O121,'39'!O121,'40'!O121),"")</f>
        <v/>
      </c>
      <c r="H120" s="151" t="str">
        <f>IFERROR(AVERAGE('1'!U121,'2'!U121,'3'!U121,'4'!U121,'5'!U121,'6'!U121,'7'!U121,'8'!U121,'9'!U121,'10'!U121,'11'!U121,'12'!U121,'13'!U121,'14'!U121,'15'!U121,'16'!U121,'17'!U121,'18'!U121,'19'!U121,'20'!U121,'21'!U121,'22'!U121,'23'!U121,'24'!U121,'25'!U121,'26'!U121,'27'!U121,'28'!U121,'29'!U121,'30'!U121,'31'!U121,'32'!U121,'33'!U121,'34'!U121,'35'!U121,'36'!U121,'37'!U121,'38'!U121,'39'!U121,'40'!U121),"")</f>
        <v/>
      </c>
      <c r="I120" s="151" t="str">
        <f>IFERROR(AVERAGE('1'!AA121,'2'!AA121,'3'!AA121,'4'!AA121,'5'!AA121,'6'!AA121,'7'!AA121,'8'!AA121,'9'!AA121,'10'!AA121,'11'!AA121,'12'!AA121,'13'!AA121,'14'!AA121,'15'!AA121,'16'!AA121,'17'!AA121,'18'!AA121,'19'!AA121,'20'!AA121,'21'!AA121,'22'!AA121,'23'!AA121,'24'!AA121,'25'!AA121,'26'!AA121,'27'!AA121,'28'!AA121,'29'!AA121,'30'!AA121,'31'!AA121,'32'!AA121,'33'!AA121,'34'!AA121,'35'!AA121,'36'!AA121,'37'!AA121,'38'!AA121,'39'!AA121,'40'!AA121),"")</f>
        <v/>
      </c>
    </row>
    <row r="121" spans="1:9" s="159" customFormat="1" hidden="1">
      <c r="E121" s="159" t="str">
        <f>IFERROR(AVERAGE('1'!D122,'2'!D122,'3'!D122,'4'!D122,'5'!D122,'6'!D122,'7'!D122,'8'!D122,'9'!D122,'10'!D122,'11'!D122,'12'!D122,'13'!D122,'14'!D122,'15'!D122,'16'!D122,'17'!D122,'18'!D122,'19'!D122,'20'!D122,'21'!D122,'22'!D122,'23'!D122,'24'!D122,'25'!D122,'26'!D122,'27'!D122,'28'!D122,'29'!D122,'30'!D122,'31'!D122,'32'!D122,'33'!D122,'34'!D122,'35'!D122,'36'!D122,'37'!D122,'38'!D122,'39'!D122,'40'!D122),"")</f>
        <v/>
      </c>
      <c r="F121" s="159" t="str">
        <f>IFERROR(AVERAGE('1'!I122,'2'!I122,'3'!I122,'4'!I122,'5'!I122,'6'!I122,'7'!I122,'8'!I122,'9'!I122,'10'!I122,'11'!I122,'12'!I122,'13'!I122,'14'!I122,'15'!I122,'16'!I122,'17'!I122,'18'!I122,'19'!I122,'20'!I122,'21'!I122,'22'!I122,'23'!I122,'24'!I122,'25'!I122,'26'!I122,'27'!I122,'28'!I122,'29'!I122,'30'!I122,'31'!I122,'32'!I122,'33'!I122,'34'!I122,'35'!I122,'36'!I122,'37'!I122,'38'!I122,'39'!I122,'40'!I122),"")</f>
        <v/>
      </c>
      <c r="G121" s="159" t="str">
        <f>IFERROR(AVERAGE('1'!O122,'2'!O122,'3'!O122,'4'!O122,'5'!O122,'6'!O122,'7'!O122,'8'!O122,'9'!O122,'10'!O122,'11'!O122,'12'!O122,'13'!O122,'14'!O122,'15'!O122,'16'!O122,'17'!O122,'18'!O122,'19'!O122,'20'!O122,'21'!O122,'22'!O122,'23'!O122,'24'!O122,'25'!O122,'26'!O122,'27'!O122,'28'!O122,'29'!O122,'30'!O122,'31'!O122,'32'!O122,'33'!O122,'34'!O122,'35'!O122,'36'!O122,'37'!O122,'38'!O122,'39'!O122,'40'!O122),"")</f>
        <v/>
      </c>
      <c r="H121" s="159" t="str">
        <f>IFERROR(AVERAGE('1'!U122,'2'!U122,'3'!U122,'4'!U122,'5'!U122,'6'!U122,'7'!U122,'8'!U122,'9'!U122,'10'!U122,'11'!U122,'12'!U122,'13'!U122,'14'!U122,'15'!U122,'16'!U122,'17'!U122,'18'!U122,'19'!U122,'20'!U122,'21'!U122,'22'!U122,'23'!U122,'24'!U122,'25'!U122,'26'!U122,'27'!U122,'28'!U122,'29'!U122,'30'!U122,'31'!U122,'32'!U122,'33'!U122,'34'!U122,'35'!U122,'36'!U122,'37'!U122,'38'!U122,'39'!U122,'40'!U122),"")</f>
        <v/>
      </c>
      <c r="I121" s="159" t="str">
        <f>IFERROR(AVERAGE('1'!AA122,'2'!AA122,'3'!AA122,'4'!AA122,'5'!AA122,'6'!AA122,'7'!AA122,'8'!AA122,'9'!AA122,'10'!AA122,'11'!AA122,'12'!AA122,'13'!AA122,'14'!AA122,'15'!AA122,'16'!AA122,'17'!AA122,'18'!AA122,'19'!AA122,'20'!AA122,'21'!AA122,'22'!AA122,'23'!AA122,'24'!AA122,'25'!AA122,'26'!AA122,'27'!AA122,'28'!AA122,'29'!AA122,'30'!AA122,'31'!AA122,'32'!AA122,'33'!AA122,'34'!AA122,'35'!AA122,'36'!AA122,'37'!AA122,'38'!AA122,'39'!AA122,'40'!AA122),"")</f>
        <v/>
      </c>
    </row>
    <row r="122" spans="1:9" s="3" customFormat="1" ht="15.75" hidden="1">
      <c r="A122" s="2"/>
      <c r="B122" s="1"/>
      <c r="C122" s="167">
        <f>Référentiel!C121</f>
        <v>0</v>
      </c>
      <c r="D122" s="143" t="str">
        <f t="shared" ref="D122:D137" si="6">IFERROR(AVERAGE(E122:H122),"")</f>
        <v/>
      </c>
      <c r="E122" s="143" t="str">
        <f>IFERROR(AVERAGE('1'!D123,'2'!D123,'3'!D123,'4'!D123,'5'!D123,'6'!D123,'7'!D123,'8'!D123,'9'!D123,'10'!D123,'11'!D123,'12'!D123,'13'!D123,'14'!D123,'15'!D123,'16'!D123,'17'!D123,'18'!D123,'19'!D123,'20'!D123,'21'!D123,'22'!D123,'23'!D123,'24'!D123,'25'!D123,'26'!D123,'27'!D123,'28'!D123,'29'!D123,'30'!D123,'31'!D123,'32'!D123,'33'!D123,'34'!D123,'35'!D123,'36'!D123,'37'!D123,'38'!D123,'39'!D123,'40'!D123),"")</f>
        <v/>
      </c>
      <c r="F122" s="143" t="str">
        <f>IFERROR(AVERAGE('1'!I123,'2'!I123,'3'!I123,'4'!I123,'5'!I123,'6'!I123,'7'!I123,'8'!I123,'9'!I123,'10'!I123,'11'!I123,'12'!I123,'13'!I123,'14'!I123,'15'!I123,'16'!I123,'17'!I123,'18'!I123,'19'!I123,'20'!I123,'21'!I123,'22'!I123,'23'!I123,'24'!I123,'25'!I123,'26'!I123,'27'!I123,'28'!I123,'29'!I123,'30'!I123,'31'!I123,'32'!I123,'33'!I123,'34'!I123,'35'!I123,'36'!I123,'37'!I123,'38'!I123,'39'!I123,'40'!I123),"")</f>
        <v/>
      </c>
      <c r="G122" s="143" t="str">
        <f>IFERROR(AVERAGE('1'!O123,'2'!O123,'3'!O123,'4'!O123,'5'!O123,'6'!O123,'7'!O123,'8'!O123,'9'!O123,'10'!O123,'11'!O123,'12'!O123,'13'!O123,'14'!O123,'15'!O123,'16'!O123,'17'!O123,'18'!O123,'19'!O123,'20'!O123,'21'!O123,'22'!O123,'23'!O123,'24'!O123,'25'!O123,'26'!O123,'27'!O123,'28'!O123,'29'!O123,'30'!O123,'31'!O123,'32'!O123,'33'!O123,'34'!O123,'35'!O123,'36'!O123,'37'!O123,'38'!O123,'39'!O123,'40'!O123),"")</f>
        <v/>
      </c>
      <c r="H122" s="143" t="str">
        <f>IFERROR(AVERAGE('1'!U123,'2'!U123,'3'!U123,'4'!U123,'5'!U123,'6'!U123,'7'!U123,'8'!U123,'9'!U123,'10'!U123,'11'!U123,'12'!U123,'13'!U123,'14'!U123,'15'!U123,'16'!U123,'17'!U123,'18'!U123,'19'!U123,'20'!U123,'21'!U123,'22'!U123,'23'!U123,'24'!U123,'25'!U123,'26'!U123,'27'!U123,'28'!U123,'29'!U123,'30'!U123,'31'!U123,'32'!U123,'33'!U123,'34'!U123,'35'!U123,'36'!U123,'37'!U123,'38'!U123,'39'!U123,'40'!U123),"")</f>
        <v/>
      </c>
      <c r="I122" s="143" t="str">
        <f>IFERROR(AVERAGE('1'!AA123,'2'!AA123,'3'!AA123,'4'!AA123,'5'!AA123,'6'!AA123,'7'!AA123,'8'!AA123,'9'!AA123,'10'!AA123,'11'!AA123,'12'!AA123,'13'!AA123,'14'!AA123,'15'!AA123,'16'!AA123,'17'!AA123,'18'!AA123,'19'!AA123,'20'!AA123,'21'!AA123,'22'!AA123,'23'!AA123,'24'!AA123,'25'!AA123,'26'!AA123,'27'!AA123,'28'!AA123,'29'!AA123,'30'!AA123,'31'!AA123,'32'!AA123,'33'!AA123,'34'!AA123,'35'!AA123,'36'!AA123,'37'!AA123,'38'!AA123,'39'!AA123,'40'!AA123),"")</f>
        <v/>
      </c>
    </row>
    <row r="123" spans="1:9" s="3" customFormat="1" ht="18" hidden="1">
      <c r="A123" s="2"/>
      <c r="B123" s="1"/>
      <c r="C123" s="158">
        <f>Référentiel!C122</f>
        <v>0</v>
      </c>
      <c r="D123" s="151" t="str">
        <f t="shared" si="6"/>
        <v/>
      </c>
      <c r="E123" s="151" t="str">
        <f>IFERROR(AVERAGE('1'!D124,'2'!D124,'3'!D124,'4'!D124,'5'!D124,'6'!D124,'7'!D124,'8'!D124,'9'!D124,'10'!D124,'11'!D124,'12'!D124,'13'!D124,'14'!D124,'15'!D124,'16'!D124,'17'!D124,'18'!D124,'19'!D124,'20'!D124,'21'!D124,'22'!D124,'23'!D124,'24'!D124,'25'!D124,'26'!D124,'27'!D124,'28'!D124,'29'!D124,'30'!D124,'31'!D124,'32'!D124,'33'!D124,'34'!D124,'35'!D124,'36'!D124,'37'!D124,'38'!D124,'39'!D124,'40'!D124),"")</f>
        <v/>
      </c>
      <c r="F123" s="151" t="str">
        <f>IFERROR(AVERAGE('1'!I124,'2'!I124,'3'!I124,'4'!I124,'5'!I124,'6'!I124,'7'!I124,'8'!I124,'9'!I124,'10'!I124,'11'!I124,'12'!I124,'13'!I124,'14'!I124,'15'!I124,'16'!I124,'17'!I124,'18'!I124,'19'!I124,'20'!I124,'21'!I124,'22'!I124,'23'!I124,'24'!I124,'25'!I124,'26'!I124,'27'!I124,'28'!I124,'29'!I124,'30'!I124,'31'!I124,'32'!I124,'33'!I124,'34'!I124,'35'!I124,'36'!I124,'37'!I124,'38'!I124,'39'!I124,'40'!I124),"")</f>
        <v/>
      </c>
      <c r="G123" s="151" t="str">
        <f>IFERROR(AVERAGE('1'!O124,'2'!O124,'3'!O124,'4'!O124,'5'!O124,'6'!O124,'7'!O124,'8'!O124,'9'!O124,'10'!O124,'11'!O124,'12'!O124,'13'!O124,'14'!O124,'15'!O124,'16'!O124,'17'!O124,'18'!O124,'19'!O124,'20'!O124,'21'!O124,'22'!O124,'23'!O124,'24'!O124,'25'!O124,'26'!O124,'27'!O124,'28'!O124,'29'!O124,'30'!O124,'31'!O124,'32'!O124,'33'!O124,'34'!O124,'35'!O124,'36'!O124,'37'!O124,'38'!O124,'39'!O124,'40'!O124),"")</f>
        <v/>
      </c>
      <c r="H123" s="151" t="str">
        <f>IFERROR(AVERAGE('1'!U124,'2'!U124,'3'!U124,'4'!U124,'5'!U124,'6'!U124,'7'!U124,'8'!U124,'9'!U124,'10'!U124,'11'!U124,'12'!U124,'13'!U124,'14'!U124,'15'!U124,'16'!U124,'17'!U124,'18'!U124,'19'!U124,'20'!U124,'21'!U124,'22'!U124,'23'!U124,'24'!U124,'25'!U124,'26'!U124,'27'!U124,'28'!U124,'29'!U124,'30'!U124,'31'!U124,'32'!U124,'33'!U124,'34'!U124,'35'!U124,'36'!U124,'37'!U124,'38'!U124,'39'!U124,'40'!U124),"")</f>
        <v/>
      </c>
      <c r="I123" s="151" t="str">
        <f>IFERROR(AVERAGE('1'!AA124,'2'!AA124,'3'!AA124,'4'!AA124,'5'!AA124,'6'!AA124,'7'!AA124,'8'!AA124,'9'!AA124,'10'!AA124,'11'!AA124,'12'!AA124,'13'!AA124,'14'!AA124,'15'!AA124,'16'!AA124,'17'!AA124,'18'!AA124,'19'!AA124,'20'!AA124,'21'!AA124,'22'!AA124,'23'!AA124,'24'!AA124,'25'!AA124,'26'!AA124,'27'!AA124,'28'!AA124,'29'!AA124,'30'!AA124,'31'!AA124,'32'!AA124,'33'!AA124,'34'!AA124,'35'!AA124,'36'!AA124,'37'!AA124,'38'!AA124,'39'!AA124,'40'!AA124),"")</f>
        <v/>
      </c>
    </row>
    <row r="124" spans="1:9" s="3" customFormat="1" ht="18" hidden="1">
      <c r="A124" s="2"/>
      <c r="B124" s="1"/>
      <c r="C124" s="158">
        <f>Référentiel!C123</f>
        <v>0</v>
      </c>
      <c r="D124" s="151" t="str">
        <f t="shared" si="6"/>
        <v/>
      </c>
      <c r="E124" s="151" t="str">
        <f>IFERROR(AVERAGE('1'!D125,'2'!D125,'3'!D125,'4'!D125,'5'!D125,'6'!D125,'7'!D125,'8'!D125,'9'!D125,'10'!D125,'11'!D125,'12'!D125,'13'!D125,'14'!D125,'15'!D125,'16'!D125,'17'!D125,'18'!D125,'19'!D125,'20'!D125,'21'!D125,'22'!D125,'23'!D125,'24'!D125,'25'!D125,'26'!D125,'27'!D125,'28'!D125,'29'!D125,'30'!D125,'31'!D125,'32'!D125,'33'!D125,'34'!D125,'35'!D125,'36'!D125,'37'!D125,'38'!D125,'39'!D125,'40'!D125),"")</f>
        <v/>
      </c>
      <c r="F124" s="151" t="str">
        <f>IFERROR(AVERAGE('1'!I125,'2'!I125,'3'!I125,'4'!I125,'5'!I125,'6'!I125,'7'!I125,'8'!I125,'9'!I125,'10'!I125,'11'!I125,'12'!I125,'13'!I125,'14'!I125,'15'!I125,'16'!I125,'17'!I125,'18'!I125,'19'!I125,'20'!I125,'21'!I125,'22'!I125,'23'!I125,'24'!I125,'25'!I125,'26'!I125,'27'!I125,'28'!I125,'29'!I125,'30'!I125,'31'!I125,'32'!I125,'33'!I125,'34'!I125,'35'!I125,'36'!I125,'37'!I125,'38'!I125,'39'!I125,'40'!I125),"")</f>
        <v/>
      </c>
      <c r="G124" s="151" t="str">
        <f>IFERROR(AVERAGE('1'!O125,'2'!O125,'3'!O125,'4'!O125,'5'!O125,'6'!O125,'7'!O125,'8'!O125,'9'!O125,'10'!O125,'11'!O125,'12'!O125,'13'!O125,'14'!O125,'15'!O125,'16'!O125,'17'!O125,'18'!O125,'19'!O125,'20'!O125,'21'!O125,'22'!O125,'23'!O125,'24'!O125,'25'!O125,'26'!O125,'27'!O125,'28'!O125,'29'!O125,'30'!O125,'31'!O125,'32'!O125,'33'!O125,'34'!O125,'35'!O125,'36'!O125,'37'!O125,'38'!O125,'39'!O125,'40'!O125),"")</f>
        <v/>
      </c>
      <c r="H124" s="151" t="str">
        <f>IFERROR(AVERAGE('1'!U125,'2'!U125,'3'!U125,'4'!U125,'5'!U125,'6'!U125,'7'!U125,'8'!U125,'9'!U125,'10'!U125,'11'!U125,'12'!U125,'13'!U125,'14'!U125,'15'!U125,'16'!U125,'17'!U125,'18'!U125,'19'!U125,'20'!U125,'21'!U125,'22'!U125,'23'!U125,'24'!U125,'25'!U125,'26'!U125,'27'!U125,'28'!U125,'29'!U125,'30'!U125,'31'!U125,'32'!U125,'33'!U125,'34'!U125,'35'!U125,'36'!U125,'37'!U125,'38'!U125,'39'!U125,'40'!U125),"")</f>
        <v/>
      </c>
      <c r="I124" s="151" t="str">
        <f>IFERROR(AVERAGE('1'!AA125,'2'!AA125,'3'!AA125,'4'!AA125,'5'!AA125,'6'!AA125,'7'!AA125,'8'!AA125,'9'!AA125,'10'!AA125,'11'!AA125,'12'!AA125,'13'!AA125,'14'!AA125,'15'!AA125,'16'!AA125,'17'!AA125,'18'!AA125,'19'!AA125,'20'!AA125,'21'!AA125,'22'!AA125,'23'!AA125,'24'!AA125,'25'!AA125,'26'!AA125,'27'!AA125,'28'!AA125,'29'!AA125,'30'!AA125,'31'!AA125,'32'!AA125,'33'!AA125,'34'!AA125,'35'!AA125,'36'!AA125,'37'!AA125,'38'!AA125,'39'!AA125,'40'!AA125),"")</f>
        <v/>
      </c>
    </row>
    <row r="125" spans="1:9" s="3" customFormat="1" ht="18" hidden="1">
      <c r="A125" s="2"/>
      <c r="B125" s="1"/>
      <c r="C125" s="158">
        <f>Référentiel!C124</f>
        <v>0</v>
      </c>
      <c r="D125" s="151" t="str">
        <f t="shared" si="6"/>
        <v/>
      </c>
      <c r="E125" s="151" t="str">
        <f>IFERROR(AVERAGE('1'!D126,'2'!D126,'3'!D126,'4'!D126,'5'!D126,'6'!D126,'7'!D126,'8'!D126,'9'!D126,'10'!D126,'11'!D126,'12'!D126,'13'!D126,'14'!D126,'15'!D126,'16'!D126,'17'!D126,'18'!D126,'19'!D126,'20'!D126,'21'!D126,'22'!D126,'23'!D126,'24'!D126,'25'!D126,'26'!D126,'27'!D126,'28'!D126,'29'!D126,'30'!D126,'31'!D126,'32'!D126,'33'!D126,'34'!D126,'35'!D126,'36'!D126,'37'!D126,'38'!D126,'39'!D126,'40'!D126),"")</f>
        <v/>
      </c>
      <c r="F125" s="151" t="str">
        <f>IFERROR(AVERAGE('1'!I126,'2'!I126,'3'!I126,'4'!I126,'5'!I126,'6'!I126,'7'!I126,'8'!I126,'9'!I126,'10'!I126,'11'!I126,'12'!I126,'13'!I126,'14'!I126,'15'!I126,'16'!I126,'17'!I126,'18'!I126,'19'!I126,'20'!I126,'21'!I126,'22'!I126,'23'!I126,'24'!I126,'25'!I126,'26'!I126,'27'!I126,'28'!I126,'29'!I126,'30'!I126,'31'!I126,'32'!I126,'33'!I126,'34'!I126,'35'!I126,'36'!I126,'37'!I126,'38'!I126,'39'!I126,'40'!I126),"")</f>
        <v/>
      </c>
      <c r="G125" s="151" t="str">
        <f>IFERROR(AVERAGE('1'!O126,'2'!O126,'3'!O126,'4'!O126,'5'!O126,'6'!O126,'7'!O126,'8'!O126,'9'!O126,'10'!O126,'11'!O126,'12'!O126,'13'!O126,'14'!O126,'15'!O126,'16'!O126,'17'!O126,'18'!O126,'19'!O126,'20'!O126,'21'!O126,'22'!O126,'23'!O126,'24'!O126,'25'!O126,'26'!O126,'27'!O126,'28'!O126,'29'!O126,'30'!O126,'31'!O126,'32'!O126,'33'!O126,'34'!O126,'35'!O126,'36'!O126,'37'!O126,'38'!O126,'39'!O126,'40'!O126),"")</f>
        <v/>
      </c>
      <c r="H125" s="151" t="str">
        <f>IFERROR(AVERAGE('1'!U126,'2'!U126,'3'!U126,'4'!U126,'5'!U126,'6'!U126,'7'!U126,'8'!U126,'9'!U126,'10'!U126,'11'!U126,'12'!U126,'13'!U126,'14'!U126,'15'!U126,'16'!U126,'17'!U126,'18'!U126,'19'!U126,'20'!U126,'21'!U126,'22'!U126,'23'!U126,'24'!U126,'25'!U126,'26'!U126,'27'!U126,'28'!U126,'29'!U126,'30'!U126,'31'!U126,'32'!U126,'33'!U126,'34'!U126,'35'!U126,'36'!U126,'37'!U126,'38'!U126,'39'!U126,'40'!U126),"")</f>
        <v/>
      </c>
      <c r="I125" s="151" t="str">
        <f>IFERROR(AVERAGE('1'!AA126,'2'!AA126,'3'!AA126,'4'!AA126,'5'!AA126,'6'!AA126,'7'!AA126,'8'!AA126,'9'!AA126,'10'!AA126,'11'!AA126,'12'!AA126,'13'!AA126,'14'!AA126,'15'!AA126,'16'!AA126,'17'!AA126,'18'!AA126,'19'!AA126,'20'!AA126,'21'!AA126,'22'!AA126,'23'!AA126,'24'!AA126,'25'!AA126,'26'!AA126,'27'!AA126,'28'!AA126,'29'!AA126,'30'!AA126,'31'!AA126,'32'!AA126,'33'!AA126,'34'!AA126,'35'!AA126,'36'!AA126,'37'!AA126,'38'!AA126,'39'!AA126,'40'!AA126),"")</f>
        <v/>
      </c>
    </row>
    <row r="126" spans="1:9" s="3" customFormat="1" ht="18" hidden="1">
      <c r="A126" s="2"/>
      <c r="B126" s="1"/>
      <c r="C126" s="158">
        <f>Référentiel!C125</f>
        <v>0</v>
      </c>
      <c r="D126" s="151" t="str">
        <f t="shared" si="6"/>
        <v/>
      </c>
      <c r="E126" s="151" t="str">
        <f>IFERROR(AVERAGE('1'!D127,'2'!D127,'3'!D127,'4'!D127,'5'!D127,'6'!D127,'7'!D127,'8'!D127,'9'!D127,'10'!D127,'11'!D127,'12'!D127,'13'!D127,'14'!D127,'15'!D127,'16'!D127,'17'!D127,'18'!D127,'19'!D127,'20'!D127,'21'!D127,'22'!D127,'23'!D127,'24'!D127,'25'!D127,'26'!D127,'27'!D127,'28'!D127,'29'!D127,'30'!D127,'31'!D127,'32'!D127,'33'!D127,'34'!D127,'35'!D127,'36'!D127,'37'!D127,'38'!D127,'39'!D127,'40'!D127),"")</f>
        <v/>
      </c>
      <c r="F126" s="151" t="str">
        <f>IFERROR(AVERAGE('1'!I127,'2'!I127,'3'!I127,'4'!I127,'5'!I127,'6'!I127,'7'!I127,'8'!I127,'9'!I127,'10'!I127,'11'!I127,'12'!I127,'13'!I127,'14'!I127,'15'!I127,'16'!I127,'17'!I127,'18'!I127,'19'!I127,'20'!I127,'21'!I127,'22'!I127,'23'!I127,'24'!I127,'25'!I127,'26'!I127,'27'!I127,'28'!I127,'29'!I127,'30'!I127,'31'!I127,'32'!I127,'33'!I127,'34'!I127,'35'!I127,'36'!I127,'37'!I127,'38'!I127,'39'!I127,'40'!I127),"")</f>
        <v/>
      </c>
      <c r="G126" s="151" t="str">
        <f>IFERROR(AVERAGE('1'!O127,'2'!O127,'3'!O127,'4'!O127,'5'!O127,'6'!O127,'7'!O127,'8'!O127,'9'!O127,'10'!O127,'11'!O127,'12'!O127,'13'!O127,'14'!O127,'15'!O127,'16'!O127,'17'!O127,'18'!O127,'19'!O127,'20'!O127,'21'!O127,'22'!O127,'23'!O127,'24'!O127,'25'!O127,'26'!O127,'27'!O127,'28'!O127,'29'!O127,'30'!O127,'31'!O127,'32'!O127,'33'!O127,'34'!O127,'35'!O127,'36'!O127,'37'!O127,'38'!O127,'39'!O127,'40'!O127),"")</f>
        <v/>
      </c>
      <c r="H126" s="151" t="str">
        <f>IFERROR(AVERAGE('1'!U127,'2'!U127,'3'!U127,'4'!U127,'5'!U127,'6'!U127,'7'!U127,'8'!U127,'9'!U127,'10'!U127,'11'!U127,'12'!U127,'13'!U127,'14'!U127,'15'!U127,'16'!U127,'17'!U127,'18'!U127,'19'!U127,'20'!U127,'21'!U127,'22'!U127,'23'!U127,'24'!U127,'25'!U127,'26'!U127,'27'!U127,'28'!U127,'29'!U127,'30'!U127,'31'!U127,'32'!U127,'33'!U127,'34'!U127,'35'!U127,'36'!U127,'37'!U127,'38'!U127,'39'!U127,'40'!U127),"")</f>
        <v/>
      </c>
      <c r="I126" s="151" t="str">
        <f>IFERROR(AVERAGE('1'!AA127,'2'!AA127,'3'!AA127,'4'!AA127,'5'!AA127,'6'!AA127,'7'!AA127,'8'!AA127,'9'!AA127,'10'!AA127,'11'!AA127,'12'!AA127,'13'!AA127,'14'!AA127,'15'!AA127,'16'!AA127,'17'!AA127,'18'!AA127,'19'!AA127,'20'!AA127,'21'!AA127,'22'!AA127,'23'!AA127,'24'!AA127,'25'!AA127,'26'!AA127,'27'!AA127,'28'!AA127,'29'!AA127,'30'!AA127,'31'!AA127,'32'!AA127,'33'!AA127,'34'!AA127,'35'!AA127,'36'!AA127,'37'!AA127,'38'!AA127,'39'!AA127,'40'!AA127),"")</f>
        <v/>
      </c>
    </row>
    <row r="127" spans="1:9" s="3" customFormat="1" ht="18" hidden="1">
      <c r="A127" s="2"/>
      <c r="B127" s="1"/>
      <c r="C127" s="158">
        <f>Référentiel!C126</f>
        <v>0</v>
      </c>
      <c r="D127" s="151" t="str">
        <f t="shared" si="6"/>
        <v/>
      </c>
      <c r="E127" s="151" t="str">
        <f>IFERROR(AVERAGE('1'!D128,'2'!D128,'3'!D128,'4'!D128,'5'!D128,'6'!D128,'7'!D128,'8'!D128,'9'!D128,'10'!D128,'11'!D128,'12'!D128,'13'!D128,'14'!D128,'15'!D128,'16'!D128,'17'!D128,'18'!D128,'19'!D128,'20'!D128,'21'!D128,'22'!D128,'23'!D128,'24'!D128,'25'!D128,'26'!D128,'27'!D128,'28'!D128,'29'!D128,'30'!D128,'31'!D128,'32'!D128,'33'!D128,'34'!D128,'35'!D128,'36'!D128,'37'!D128,'38'!D128,'39'!D128,'40'!D128),"")</f>
        <v/>
      </c>
      <c r="F127" s="151" t="str">
        <f>IFERROR(AVERAGE('1'!I128,'2'!I128,'3'!I128,'4'!I128,'5'!I128,'6'!I128,'7'!I128,'8'!I128,'9'!I128,'10'!I128,'11'!I128,'12'!I128,'13'!I128,'14'!I128,'15'!I128,'16'!I128,'17'!I128,'18'!I128,'19'!I128,'20'!I128,'21'!I128,'22'!I128,'23'!I128,'24'!I128,'25'!I128,'26'!I128,'27'!I128,'28'!I128,'29'!I128,'30'!I128,'31'!I128,'32'!I128,'33'!I128,'34'!I128,'35'!I128,'36'!I128,'37'!I128,'38'!I128,'39'!I128,'40'!I128),"")</f>
        <v/>
      </c>
      <c r="G127" s="151" t="str">
        <f>IFERROR(AVERAGE('1'!O128,'2'!O128,'3'!O128,'4'!O128,'5'!O128,'6'!O128,'7'!O128,'8'!O128,'9'!O128,'10'!O128,'11'!O128,'12'!O128,'13'!O128,'14'!O128,'15'!O128,'16'!O128,'17'!O128,'18'!O128,'19'!O128,'20'!O128,'21'!O128,'22'!O128,'23'!O128,'24'!O128,'25'!O128,'26'!O128,'27'!O128,'28'!O128,'29'!O128,'30'!O128,'31'!O128,'32'!O128,'33'!O128,'34'!O128,'35'!O128,'36'!O128,'37'!O128,'38'!O128,'39'!O128,'40'!O128),"")</f>
        <v/>
      </c>
      <c r="H127" s="151" t="str">
        <f>IFERROR(AVERAGE('1'!U128,'2'!U128,'3'!U128,'4'!U128,'5'!U128,'6'!U128,'7'!U128,'8'!U128,'9'!U128,'10'!U128,'11'!U128,'12'!U128,'13'!U128,'14'!U128,'15'!U128,'16'!U128,'17'!U128,'18'!U128,'19'!U128,'20'!U128,'21'!U128,'22'!U128,'23'!U128,'24'!U128,'25'!U128,'26'!U128,'27'!U128,'28'!U128,'29'!U128,'30'!U128,'31'!U128,'32'!U128,'33'!U128,'34'!U128,'35'!U128,'36'!U128,'37'!U128,'38'!U128,'39'!U128,'40'!U128),"")</f>
        <v/>
      </c>
      <c r="I127" s="151" t="str">
        <f>IFERROR(AVERAGE('1'!AA128,'2'!AA128,'3'!AA128,'4'!AA128,'5'!AA128,'6'!AA128,'7'!AA128,'8'!AA128,'9'!AA128,'10'!AA128,'11'!AA128,'12'!AA128,'13'!AA128,'14'!AA128,'15'!AA128,'16'!AA128,'17'!AA128,'18'!AA128,'19'!AA128,'20'!AA128,'21'!AA128,'22'!AA128,'23'!AA128,'24'!AA128,'25'!AA128,'26'!AA128,'27'!AA128,'28'!AA128,'29'!AA128,'30'!AA128,'31'!AA128,'32'!AA128,'33'!AA128,'34'!AA128,'35'!AA128,'36'!AA128,'37'!AA128,'38'!AA128,'39'!AA128,'40'!AA128),"")</f>
        <v/>
      </c>
    </row>
    <row r="128" spans="1:9" s="3" customFormat="1" ht="18" hidden="1">
      <c r="A128" s="2"/>
      <c r="B128" s="1"/>
      <c r="C128" s="158">
        <f>Référentiel!C127</f>
        <v>0</v>
      </c>
      <c r="D128" s="151" t="str">
        <f t="shared" si="6"/>
        <v/>
      </c>
      <c r="E128" s="151" t="str">
        <f>IFERROR(AVERAGE('1'!D129,'2'!D129,'3'!D129,'4'!D129,'5'!D129,'6'!D129,'7'!D129,'8'!D129,'9'!D129,'10'!D129,'11'!D129,'12'!D129,'13'!D129,'14'!D129,'15'!D129,'16'!D129,'17'!D129,'18'!D129,'19'!D129,'20'!D129,'21'!D129,'22'!D129,'23'!D129,'24'!D129,'25'!D129,'26'!D129,'27'!D129,'28'!D129,'29'!D129,'30'!D129,'31'!D129,'32'!D129,'33'!D129,'34'!D129,'35'!D129,'36'!D129,'37'!D129,'38'!D129,'39'!D129,'40'!D129),"")</f>
        <v/>
      </c>
      <c r="F128" s="151" t="str">
        <f>IFERROR(AVERAGE('1'!I129,'2'!I129,'3'!I129,'4'!I129,'5'!I129,'6'!I129,'7'!I129,'8'!I129,'9'!I129,'10'!I129,'11'!I129,'12'!I129,'13'!I129,'14'!I129,'15'!I129,'16'!I129,'17'!I129,'18'!I129,'19'!I129,'20'!I129,'21'!I129,'22'!I129,'23'!I129,'24'!I129,'25'!I129,'26'!I129,'27'!I129,'28'!I129,'29'!I129,'30'!I129,'31'!I129,'32'!I129,'33'!I129,'34'!I129,'35'!I129,'36'!I129,'37'!I129,'38'!I129,'39'!I129,'40'!I129),"")</f>
        <v/>
      </c>
      <c r="G128" s="151" t="str">
        <f>IFERROR(AVERAGE('1'!O129,'2'!O129,'3'!O129,'4'!O129,'5'!O129,'6'!O129,'7'!O129,'8'!O129,'9'!O129,'10'!O129,'11'!O129,'12'!O129,'13'!O129,'14'!O129,'15'!O129,'16'!O129,'17'!O129,'18'!O129,'19'!O129,'20'!O129,'21'!O129,'22'!O129,'23'!O129,'24'!O129,'25'!O129,'26'!O129,'27'!O129,'28'!O129,'29'!O129,'30'!O129,'31'!O129,'32'!O129,'33'!O129,'34'!O129,'35'!O129,'36'!O129,'37'!O129,'38'!O129,'39'!O129,'40'!O129),"")</f>
        <v/>
      </c>
      <c r="H128" s="151" t="str">
        <f>IFERROR(AVERAGE('1'!U129,'2'!U129,'3'!U129,'4'!U129,'5'!U129,'6'!U129,'7'!U129,'8'!U129,'9'!U129,'10'!U129,'11'!U129,'12'!U129,'13'!U129,'14'!U129,'15'!U129,'16'!U129,'17'!U129,'18'!U129,'19'!U129,'20'!U129,'21'!U129,'22'!U129,'23'!U129,'24'!U129,'25'!U129,'26'!U129,'27'!U129,'28'!U129,'29'!U129,'30'!U129,'31'!U129,'32'!U129,'33'!U129,'34'!U129,'35'!U129,'36'!U129,'37'!U129,'38'!U129,'39'!U129,'40'!U129),"")</f>
        <v/>
      </c>
      <c r="I128" s="151" t="str">
        <f>IFERROR(AVERAGE('1'!AA129,'2'!AA129,'3'!AA129,'4'!AA129,'5'!AA129,'6'!AA129,'7'!AA129,'8'!AA129,'9'!AA129,'10'!AA129,'11'!AA129,'12'!AA129,'13'!AA129,'14'!AA129,'15'!AA129,'16'!AA129,'17'!AA129,'18'!AA129,'19'!AA129,'20'!AA129,'21'!AA129,'22'!AA129,'23'!AA129,'24'!AA129,'25'!AA129,'26'!AA129,'27'!AA129,'28'!AA129,'29'!AA129,'30'!AA129,'31'!AA129,'32'!AA129,'33'!AA129,'34'!AA129,'35'!AA129,'36'!AA129,'37'!AA129,'38'!AA129,'39'!AA129,'40'!AA129),"")</f>
        <v/>
      </c>
    </row>
    <row r="129" spans="1:9" s="3" customFormat="1" ht="18" hidden="1">
      <c r="A129" s="2"/>
      <c r="B129" s="1"/>
      <c r="C129" s="158">
        <f>Référentiel!C128</f>
        <v>0</v>
      </c>
      <c r="D129" s="151" t="str">
        <f t="shared" si="6"/>
        <v/>
      </c>
      <c r="E129" s="151" t="str">
        <f>IFERROR(AVERAGE('1'!D130,'2'!D130,'3'!D130,'4'!D130,'5'!D130,'6'!D130,'7'!D130,'8'!D130,'9'!D130,'10'!D130,'11'!D130,'12'!D130,'13'!D130,'14'!D130,'15'!D130,'16'!D130,'17'!D130,'18'!D130,'19'!D130,'20'!D130,'21'!D130,'22'!D130,'23'!D130,'24'!D130,'25'!D130,'26'!D130,'27'!D130,'28'!D130,'29'!D130,'30'!D130,'31'!D130,'32'!D130,'33'!D130,'34'!D130,'35'!D130,'36'!D130,'37'!D130,'38'!D130,'39'!D130,'40'!D130),"")</f>
        <v/>
      </c>
      <c r="F129" s="151" t="str">
        <f>IFERROR(AVERAGE('1'!I130,'2'!I130,'3'!I130,'4'!I130,'5'!I130,'6'!I130,'7'!I130,'8'!I130,'9'!I130,'10'!I130,'11'!I130,'12'!I130,'13'!I130,'14'!I130,'15'!I130,'16'!I130,'17'!I130,'18'!I130,'19'!I130,'20'!I130,'21'!I130,'22'!I130,'23'!I130,'24'!I130,'25'!I130,'26'!I130,'27'!I130,'28'!I130,'29'!I130,'30'!I130,'31'!I130,'32'!I130,'33'!I130,'34'!I130,'35'!I130,'36'!I130,'37'!I130,'38'!I130,'39'!I130,'40'!I130),"")</f>
        <v/>
      </c>
      <c r="G129" s="151" t="str">
        <f>IFERROR(AVERAGE('1'!O130,'2'!O130,'3'!O130,'4'!O130,'5'!O130,'6'!O130,'7'!O130,'8'!O130,'9'!O130,'10'!O130,'11'!O130,'12'!O130,'13'!O130,'14'!O130,'15'!O130,'16'!O130,'17'!O130,'18'!O130,'19'!O130,'20'!O130,'21'!O130,'22'!O130,'23'!O130,'24'!O130,'25'!O130,'26'!O130,'27'!O130,'28'!O130,'29'!O130,'30'!O130,'31'!O130,'32'!O130,'33'!O130,'34'!O130,'35'!O130,'36'!O130,'37'!O130,'38'!O130,'39'!O130,'40'!O130),"")</f>
        <v/>
      </c>
      <c r="H129" s="151" t="str">
        <f>IFERROR(AVERAGE('1'!U130,'2'!U130,'3'!U130,'4'!U130,'5'!U130,'6'!U130,'7'!U130,'8'!U130,'9'!U130,'10'!U130,'11'!U130,'12'!U130,'13'!U130,'14'!U130,'15'!U130,'16'!U130,'17'!U130,'18'!U130,'19'!U130,'20'!U130,'21'!U130,'22'!U130,'23'!U130,'24'!U130,'25'!U130,'26'!U130,'27'!U130,'28'!U130,'29'!U130,'30'!U130,'31'!U130,'32'!U130,'33'!U130,'34'!U130,'35'!U130,'36'!U130,'37'!U130,'38'!U130,'39'!U130,'40'!U130),"")</f>
        <v/>
      </c>
      <c r="I129" s="151" t="str">
        <f>IFERROR(AVERAGE('1'!AA130,'2'!AA130,'3'!AA130,'4'!AA130,'5'!AA130,'6'!AA130,'7'!AA130,'8'!AA130,'9'!AA130,'10'!AA130,'11'!AA130,'12'!AA130,'13'!AA130,'14'!AA130,'15'!AA130,'16'!AA130,'17'!AA130,'18'!AA130,'19'!AA130,'20'!AA130,'21'!AA130,'22'!AA130,'23'!AA130,'24'!AA130,'25'!AA130,'26'!AA130,'27'!AA130,'28'!AA130,'29'!AA130,'30'!AA130,'31'!AA130,'32'!AA130,'33'!AA130,'34'!AA130,'35'!AA130,'36'!AA130,'37'!AA130,'38'!AA130,'39'!AA130,'40'!AA130),"")</f>
        <v/>
      </c>
    </row>
    <row r="130" spans="1:9" s="3" customFormat="1" ht="18" hidden="1">
      <c r="A130" s="2"/>
      <c r="B130" s="1"/>
      <c r="C130" s="158">
        <f>Référentiel!C129</f>
        <v>0</v>
      </c>
      <c r="D130" s="151" t="str">
        <f t="shared" si="6"/>
        <v/>
      </c>
      <c r="E130" s="151" t="str">
        <f>IFERROR(AVERAGE('1'!D131,'2'!D131,'3'!D131,'4'!D131,'5'!D131,'6'!D131,'7'!D131,'8'!D131,'9'!D131,'10'!D131,'11'!D131,'12'!D131,'13'!D131,'14'!D131,'15'!D131,'16'!D131,'17'!D131,'18'!D131,'19'!D131,'20'!D131,'21'!D131,'22'!D131,'23'!D131,'24'!D131,'25'!D131,'26'!D131,'27'!D131,'28'!D131,'29'!D131,'30'!D131,'31'!D131,'32'!D131,'33'!D131,'34'!D131,'35'!D131,'36'!D131,'37'!D131,'38'!D131,'39'!D131,'40'!D131),"")</f>
        <v/>
      </c>
      <c r="F130" s="151" t="str">
        <f>IFERROR(AVERAGE('1'!I131,'2'!I131,'3'!I131,'4'!I131,'5'!I131,'6'!I131,'7'!I131,'8'!I131,'9'!I131,'10'!I131,'11'!I131,'12'!I131,'13'!I131,'14'!I131,'15'!I131,'16'!I131,'17'!I131,'18'!I131,'19'!I131,'20'!I131,'21'!I131,'22'!I131,'23'!I131,'24'!I131,'25'!I131,'26'!I131,'27'!I131,'28'!I131,'29'!I131,'30'!I131,'31'!I131,'32'!I131,'33'!I131,'34'!I131,'35'!I131,'36'!I131,'37'!I131,'38'!I131,'39'!I131,'40'!I131),"")</f>
        <v/>
      </c>
      <c r="G130" s="151" t="str">
        <f>IFERROR(AVERAGE('1'!O131,'2'!O131,'3'!O131,'4'!O131,'5'!O131,'6'!O131,'7'!O131,'8'!O131,'9'!O131,'10'!O131,'11'!O131,'12'!O131,'13'!O131,'14'!O131,'15'!O131,'16'!O131,'17'!O131,'18'!O131,'19'!O131,'20'!O131,'21'!O131,'22'!O131,'23'!O131,'24'!O131,'25'!O131,'26'!O131,'27'!O131,'28'!O131,'29'!O131,'30'!O131,'31'!O131,'32'!O131,'33'!O131,'34'!O131,'35'!O131,'36'!O131,'37'!O131,'38'!O131,'39'!O131,'40'!O131),"")</f>
        <v/>
      </c>
      <c r="H130" s="151" t="str">
        <f>IFERROR(AVERAGE('1'!U131,'2'!U131,'3'!U131,'4'!U131,'5'!U131,'6'!U131,'7'!U131,'8'!U131,'9'!U131,'10'!U131,'11'!U131,'12'!U131,'13'!U131,'14'!U131,'15'!U131,'16'!U131,'17'!U131,'18'!U131,'19'!U131,'20'!U131,'21'!U131,'22'!U131,'23'!U131,'24'!U131,'25'!U131,'26'!U131,'27'!U131,'28'!U131,'29'!U131,'30'!U131,'31'!U131,'32'!U131,'33'!U131,'34'!U131,'35'!U131,'36'!U131,'37'!U131,'38'!U131,'39'!U131,'40'!U131),"")</f>
        <v/>
      </c>
      <c r="I130" s="151" t="str">
        <f>IFERROR(AVERAGE('1'!AA131,'2'!AA131,'3'!AA131,'4'!AA131,'5'!AA131,'6'!AA131,'7'!AA131,'8'!AA131,'9'!AA131,'10'!AA131,'11'!AA131,'12'!AA131,'13'!AA131,'14'!AA131,'15'!AA131,'16'!AA131,'17'!AA131,'18'!AA131,'19'!AA131,'20'!AA131,'21'!AA131,'22'!AA131,'23'!AA131,'24'!AA131,'25'!AA131,'26'!AA131,'27'!AA131,'28'!AA131,'29'!AA131,'30'!AA131,'31'!AA131,'32'!AA131,'33'!AA131,'34'!AA131,'35'!AA131,'36'!AA131,'37'!AA131,'38'!AA131,'39'!AA131,'40'!AA131),"")</f>
        <v/>
      </c>
    </row>
    <row r="131" spans="1:9" s="3" customFormat="1" ht="18" hidden="1">
      <c r="A131" s="2"/>
      <c r="B131" s="1"/>
      <c r="C131" s="158">
        <f>Référentiel!C130</f>
        <v>0</v>
      </c>
      <c r="D131" s="151" t="str">
        <f t="shared" si="6"/>
        <v/>
      </c>
      <c r="E131" s="151" t="str">
        <f>IFERROR(AVERAGE('1'!D132,'2'!D132,'3'!D132,'4'!D132,'5'!D132,'6'!D132,'7'!D132,'8'!D132,'9'!D132,'10'!D132,'11'!D132,'12'!D132,'13'!D132,'14'!D132,'15'!D132,'16'!D132,'17'!D132,'18'!D132,'19'!D132,'20'!D132,'21'!D132,'22'!D132,'23'!D132,'24'!D132,'25'!D132,'26'!D132,'27'!D132,'28'!D132,'29'!D132,'30'!D132,'31'!D132,'32'!D132,'33'!D132,'34'!D132,'35'!D132,'36'!D132,'37'!D132,'38'!D132,'39'!D132,'40'!D132),"")</f>
        <v/>
      </c>
      <c r="F131" s="151" t="str">
        <f>IFERROR(AVERAGE('1'!I132,'2'!I132,'3'!I132,'4'!I132,'5'!I132,'6'!I132,'7'!I132,'8'!I132,'9'!I132,'10'!I132,'11'!I132,'12'!I132,'13'!I132,'14'!I132,'15'!I132,'16'!I132,'17'!I132,'18'!I132,'19'!I132,'20'!I132,'21'!I132,'22'!I132,'23'!I132,'24'!I132,'25'!I132,'26'!I132,'27'!I132,'28'!I132,'29'!I132,'30'!I132,'31'!I132,'32'!I132,'33'!I132,'34'!I132,'35'!I132,'36'!I132,'37'!I132,'38'!I132,'39'!I132,'40'!I132),"")</f>
        <v/>
      </c>
      <c r="G131" s="151" t="str">
        <f>IFERROR(AVERAGE('1'!O132,'2'!O132,'3'!O132,'4'!O132,'5'!O132,'6'!O132,'7'!O132,'8'!O132,'9'!O132,'10'!O132,'11'!O132,'12'!O132,'13'!O132,'14'!O132,'15'!O132,'16'!O132,'17'!O132,'18'!O132,'19'!O132,'20'!O132,'21'!O132,'22'!O132,'23'!O132,'24'!O132,'25'!O132,'26'!O132,'27'!O132,'28'!O132,'29'!O132,'30'!O132,'31'!O132,'32'!O132,'33'!O132,'34'!O132,'35'!O132,'36'!O132,'37'!O132,'38'!O132,'39'!O132,'40'!O132),"")</f>
        <v/>
      </c>
      <c r="H131" s="151" t="str">
        <f>IFERROR(AVERAGE('1'!U132,'2'!U132,'3'!U132,'4'!U132,'5'!U132,'6'!U132,'7'!U132,'8'!U132,'9'!U132,'10'!U132,'11'!U132,'12'!U132,'13'!U132,'14'!U132,'15'!U132,'16'!U132,'17'!U132,'18'!U132,'19'!U132,'20'!U132,'21'!U132,'22'!U132,'23'!U132,'24'!U132,'25'!U132,'26'!U132,'27'!U132,'28'!U132,'29'!U132,'30'!U132,'31'!U132,'32'!U132,'33'!U132,'34'!U132,'35'!U132,'36'!U132,'37'!U132,'38'!U132,'39'!U132,'40'!U132),"")</f>
        <v/>
      </c>
      <c r="I131" s="151" t="str">
        <f>IFERROR(AVERAGE('1'!AA132,'2'!AA132,'3'!AA132,'4'!AA132,'5'!AA132,'6'!AA132,'7'!AA132,'8'!AA132,'9'!AA132,'10'!AA132,'11'!AA132,'12'!AA132,'13'!AA132,'14'!AA132,'15'!AA132,'16'!AA132,'17'!AA132,'18'!AA132,'19'!AA132,'20'!AA132,'21'!AA132,'22'!AA132,'23'!AA132,'24'!AA132,'25'!AA132,'26'!AA132,'27'!AA132,'28'!AA132,'29'!AA132,'30'!AA132,'31'!AA132,'32'!AA132,'33'!AA132,'34'!AA132,'35'!AA132,'36'!AA132,'37'!AA132,'38'!AA132,'39'!AA132,'40'!AA132),"")</f>
        <v/>
      </c>
    </row>
    <row r="132" spans="1:9" s="3" customFormat="1" ht="18" hidden="1">
      <c r="A132" s="2"/>
      <c r="B132" s="1"/>
      <c r="C132" s="158">
        <f>Référentiel!C131</f>
        <v>0</v>
      </c>
      <c r="D132" s="151" t="str">
        <f t="shared" si="6"/>
        <v/>
      </c>
      <c r="E132" s="151" t="str">
        <f>IFERROR(AVERAGE('1'!D133,'2'!D133,'3'!D133,'4'!D133,'5'!D133,'6'!D133,'7'!D133,'8'!D133,'9'!D133,'10'!D133,'11'!D133,'12'!D133,'13'!D133,'14'!D133,'15'!D133,'16'!D133,'17'!D133,'18'!D133,'19'!D133,'20'!D133,'21'!D133,'22'!D133,'23'!D133,'24'!D133,'25'!D133,'26'!D133,'27'!D133,'28'!D133,'29'!D133,'30'!D133,'31'!D133,'32'!D133,'33'!D133,'34'!D133,'35'!D133,'36'!D133,'37'!D133,'38'!D133,'39'!D133,'40'!D133),"")</f>
        <v/>
      </c>
      <c r="F132" s="151" t="str">
        <f>IFERROR(AVERAGE('1'!I133,'2'!I133,'3'!I133,'4'!I133,'5'!I133,'6'!I133,'7'!I133,'8'!I133,'9'!I133,'10'!I133,'11'!I133,'12'!I133,'13'!I133,'14'!I133,'15'!I133,'16'!I133,'17'!I133,'18'!I133,'19'!I133,'20'!I133,'21'!I133,'22'!I133,'23'!I133,'24'!I133,'25'!I133,'26'!I133,'27'!I133,'28'!I133,'29'!I133,'30'!I133,'31'!I133,'32'!I133,'33'!I133,'34'!I133,'35'!I133,'36'!I133,'37'!I133,'38'!I133,'39'!I133,'40'!I133),"")</f>
        <v/>
      </c>
      <c r="G132" s="151" t="str">
        <f>IFERROR(AVERAGE('1'!O133,'2'!O133,'3'!O133,'4'!O133,'5'!O133,'6'!O133,'7'!O133,'8'!O133,'9'!O133,'10'!O133,'11'!O133,'12'!O133,'13'!O133,'14'!O133,'15'!O133,'16'!O133,'17'!O133,'18'!O133,'19'!O133,'20'!O133,'21'!O133,'22'!O133,'23'!O133,'24'!O133,'25'!O133,'26'!O133,'27'!O133,'28'!O133,'29'!O133,'30'!O133,'31'!O133,'32'!O133,'33'!O133,'34'!O133,'35'!O133,'36'!O133,'37'!O133,'38'!O133,'39'!O133,'40'!O133),"")</f>
        <v/>
      </c>
      <c r="H132" s="151" t="str">
        <f>IFERROR(AVERAGE('1'!U133,'2'!U133,'3'!U133,'4'!U133,'5'!U133,'6'!U133,'7'!U133,'8'!U133,'9'!U133,'10'!U133,'11'!U133,'12'!U133,'13'!U133,'14'!U133,'15'!U133,'16'!U133,'17'!U133,'18'!U133,'19'!U133,'20'!U133,'21'!U133,'22'!U133,'23'!U133,'24'!U133,'25'!U133,'26'!U133,'27'!U133,'28'!U133,'29'!U133,'30'!U133,'31'!U133,'32'!U133,'33'!U133,'34'!U133,'35'!U133,'36'!U133,'37'!U133,'38'!U133,'39'!U133,'40'!U133),"")</f>
        <v/>
      </c>
      <c r="I132" s="151" t="str">
        <f>IFERROR(AVERAGE('1'!AA133,'2'!AA133,'3'!AA133,'4'!AA133,'5'!AA133,'6'!AA133,'7'!AA133,'8'!AA133,'9'!AA133,'10'!AA133,'11'!AA133,'12'!AA133,'13'!AA133,'14'!AA133,'15'!AA133,'16'!AA133,'17'!AA133,'18'!AA133,'19'!AA133,'20'!AA133,'21'!AA133,'22'!AA133,'23'!AA133,'24'!AA133,'25'!AA133,'26'!AA133,'27'!AA133,'28'!AA133,'29'!AA133,'30'!AA133,'31'!AA133,'32'!AA133,'33'!AA133,'34'!AA133,'35'!AA133,'36'!AA133,'37'!AA133,'38'!AA133,'39'!AA133,'40'!AA133),"")</f>
        <v/>
      </c>
    </row>
    <row r="133" spans="1:9" s="3" customFormat="1" ht="18" hidden="1">
      <c r="A133" s="2"/>
      <c r="B133" s="1"/>
      <c r="C133" s="158">
        <f>Référentiel!C132</f>
        <v>0</v>
      </c>
      <c r="D133" s="151" t="str">
        <f t="shared" si="6"/>
        <v/>
      </c>
      <c r="E133" s="151" t="str">
        <f>IFERROR(AVERAGE('1'!D134,'2'!D134,'3'!D134,'4'!D134,'5'!D134,'6'!D134,'7'!D134,'8'!D134,'9'!D134,'10'!D134,'11'!D134,'12'!D134,'13'!D134,'14'!D134,'15'!D134,'16'!D134,'17'!D134,'18'!D134,'19'!D134,'20'!D134,'21'!D134,'22'!D134,'23'!D134,'24'!D134,'25'!D134,'26'!D134,'27'!D134,'28'!D134,'29'!D134,'30'!D134,'31'!D134,'32'!D134,'33'!D134,'34'!D134,'35'!D134,'36'!D134,'37'!D134,'38'!D134,'39'!D134,'40'!D134),"")</f>
        <v/>
      </c>
      <c r="F133" s="151" t="str">
        <f>IFERROR(AVERAGE('1'!I134,'2'!I134,'3'!I134,'4'!I134,'5'!I134,'6'!I134,'7'!I134,'8'!I134,'9'!I134,'10'!I134,'11'!I134,'12'!I134,'13'!I134,'14'!I134,'15'!I134,'16'!I134,'17'!I134,'18'!I134,'19'!I134,'20'!I134,'21'!I134,'22'!I134,'23'!I134,'24'!I134,'25'!I134,'26'!I134,'27'!I134,'28'!I134,'29'!I134,'30'!I134,'31'!I134,'32'!I134,'33'!I134,'34'!I134,'35'!I134,'36'!I134,'37'!I134,'38'!I134,'39'!I134,'40'!I134),"")</f>
        <v/>
      </c>
      <c r="G133" s="151" t="str">
        <f>IFERROR(AVERAGE('1'!O134,'2'!O134,'3'!O134,'4'!O134,'5'!O134,'6'!O134,'7'!O134,'8'!O134,'9'!O134,'10'!O134,'11'!O134,'12'!O134,'13'!O134,'14'!O134,'15'!O134,'16'!O134,'17'!O134,'18'!O134,'19'!O134,'20'!O134,'21'!O134,'22'!O134,'23'!O134,'24'!O134,'25'!O134,'26'!O134,'27'!O134,'28'!O134,'29'!O134,'30'!O134,'31'!O134,'32'!O134,'33'!O134,'34'!O134,'35'!O134,'36'!O134,'37'!O134,'38'!O134,'39'!O134,'40'!O134),"")</f>
        <v/>
      </c>
      <c r="H133" s="151" t="str">
        <f>IFERROR(AVERAGE('1'!U134,'2'!U134,'3'!U134,'4'!U134,'5'!U134,'6'!U134,'7'!U134,'8'!U134,'9'!U134,'10'!U134,'11'!U134,'12'!U134,'13'!U134,'14'!U134,'15'!U134,'16'!U134,'17'!U134,'18'!U134,'19'!U134,'20'!U134,'21'!U134,'22'!U134,'23'!U134,'24'!U134,'25'!U134,'26'!U134,'27'!U134,'28'!U134,'29'!U134,'30'!U134,'31'!U134,'32'!U134,'33'!U134,'34'!U134,'35'!U134,'36'!U134,'37'!U134,'38'!U134,'39'!U134,'40'!U134),"")</f>
        <v/>
      </c>
      <c r="I133" s="151" t="str">
        <f>IFERROR(AVERAGE('1'!AA134,'2'!AA134,'3'!AA134,'4'!AA134,'5'!AA134,'6'!AA134,'7'!AA134,'8'!AA134,'9'!AA134,'10'!AA134,'11'!AA134,'12'!AA134,'13'!AA134,'14'!AA134,'15'!AA134,'16'!AA134,'17'!AA134,'18'!AA134,'19'!AA134,'20'!AA134,'21'!AA134,'22'!AA134,'23'!AA134,'24'!AA134,'25'!AA134,'26'!AA134,'27'!AA134,'28'!AA134,'29'!AA134,'30'!AA134,'31'!AA134,'32'!AA134,'33'!AA134,'34'!AA134,'35'!AA134,'36'!AA134,'37'!AA134,'38'!AA134,'39'!AA134,'40'!AA134),"")</f>
        <v/>
      </c>
    </row>
    <row r="134" spans="1:9" s="3" customFormat="1" ht="18" hidden="1">
      <c r="A134" s="2"/>
      <c r="B134" s="1"/>
      <c r="C134" s="158">
        <f>Référentiel!C133</f>
        <v>0</v>
      </c>
      <c r="D134" s="151" t="str">
        <f t="shared" si="6"/>
        <v/>
      </c>
      <c r="E134" s="151" t="str">
        <f>IFERROR(AVERAGE('1'!D135,'2'!D135,'3'!D135,'4'!D135,'5'!D135,'6'!D135,'7'!D135,'8'!D135,'9'!D135,'10'!D135,'11'!D135,'12'!D135,'13'!D135,'14'!D135,'15'!D135,'16'!D135,'17'!D135,'18'!D135,'19'!D135,'20'!D135,'21'!D135,'22'!D135,'23'!D135,'24'!D135,'25'!D135,'26'!D135,'27'!D135,'28'!D135,'29'!D135,'30'!D135,'31'!D135,'32'!D135,'33'!D135,'34'!D135,'35'!D135,'36'!D135,'37'!D135,'38'!D135,'39'!D135,'40'!D135),"")</f>
        <v/>
      </c>
      <c r="F134" s="151" t="str">
        <f>IFERROR(AVERAGE('1'!I135,'2'!I135,'3'!I135,'4'!I135,'5'!I135,'6'!I135,'7'!I135,'8'!I135,'9'!I135,'10'!I135,'11'!I135,'12'!I135,'13'!I135,'14'!I135,'15'!I135,'16'!I135,'17'!I135,'18'!I135,'19'!I135,'20'!I135,'21'!I135,'22'!I135,'23'!I135,'24'!I135,'25'!I135,'26'!I135,'27'!I135,'28'!I135,'29'!I135,'30'!I135,'31'!I135,'32'!I135,'33'!I135,'34'!I135,'35'!I135,'36'!I135,'37'!I135,'38'!I135,'39'!I135,'40'!I135),"")</f>
        <v/>
      </c>
      <c r="G134" s="151" t="str">
        <f>IFERROR(AVERAGE('1'!O135,'2'!O135,'3'!O135,'4'!O135,'5'!O135,'6'!O135,'7'!O135,'8'!O135,'9'!O135,'10'!O135,'11'!O135,'12'!O135,'13'!O135,'14'!O135,'15'!O135,'16'!O135,'17'!O135,'18'!O135,'19'!O135,'20'!O135,'21'!O135,'22'!O135,'23'!O135,'24'!O135,'25'!O135,'26'!O135,'27'!O135,'28'!O135,'29'!O135,'30'!O135,'31'!O135,'32'!O135,'33'!O135,'34'!O135,'35'!O135,'36'!O135,'37'!O135,'38'!O135,'39'!O135,'40'!O135),"")</f>
        <v/>
      </c>
      <c r="H134" s="151" t="str">
        <f>IFERROR(AVERAGE('1'!U135,'2'!U135,'3'!U135,'4'!U135,'5'!U135,'6'!U135,'7'!U135,'8'!U135,'9'!U135,'10'!U135,'11'!U135,'12'!U135,'13'!U135,'14'!U135,'15'!U135,'16'!U135,'17'!U135,'18'!U135,'19'!U135,'20'!U135,'21'!U135,'22'!U135,'23'!U135,'24'!U135,'25'!U135,'26'!U135,'27'!U135,'28'!U135,'29'!U135,'30'!U135,'31'!U135,'32'!U135,'33'!U135,'34'!U135,'35'!U135,'36'!U135,'37'!U135,'38'!U135,'39'!U135,'40'!U135),"")</f>
        <v/>
      </c>
      <c r="I134" s="151" t="str">
        <f>IFERROR(AVERAGE('1'!AA135,'2'!AA135,'3'!AA135,'4'!AA135,'5'!AA135,'6'!AA135,'7'!AA135,'8'!AA135,'9'!AA135,'10'!AA135,'11'!AA135,'12'!AA135,'13'!AA135,'14'!AA135,'15'!AA135,'16'!AA135,'17'!AA135,'18'!AA135,'19'!AA135,'20'!AA135,'21'!AA135,'22'!AA135,'23'!AA135,'24'!AA135,'25'!AA135,'26'!AA135,'27'!AA135,'28'!AA135,'29'!AA135,'30'!AA135,'31'!AA135,'32'!AA135,'33'!AA135,'34'!AA135,'35'!AA135,'36'!AA135,'37'!AA135,'38'!AA135,'39'!AA135,'40'!AA135),"")</f>
        <v/>
      </c>
    </row>
    <row r="135" spans="1:9" s="3" customFormat="1" ht="18" hidden="1">
      <c r="A135" s="2"/>
      <c r="B135" s="1"/>
      <c r="C135" s="158">
        <f>Référentiel!C134</f>
        <v>0</v>
      </c>
      <c r="D135" s="151" t="str">
        <f t="shared" si="6"/>
        <v/>
      </c>
      <c r="E135" s="151" t="str">
        <f>IFERROR(AVERAGE('1'!D136,'2'!D136,'3'!D136,'4'!D136,'5'!D136,'6'!D136,'7'!D136,'8'!D136,'9'!D136,'10'!D136,'11'!D136,'12'!D136,'13'!D136,'14'!D136,'15'!D136,'16'!D136,'17'!D136,'18'!D136,'19'!D136,'20'!D136,'21'!D136,'22'!D136,'23'!D136,'24'!D136,'25'!D136,'26'!D136,'27'!D136,'28'!D136,'29'!D136,'30'!D136,'31'!D136,'32'!D136,'33'!D136,'34'!D136,'35'!D136,'36'!D136,'37'!D136,'38'!D136,'39'!D136,'40'!D136),"")</f>
        <v/>
      </c>
      <c r="F135" s="151" t="str">
        <f>IFERROR(AVERAGE('1'!I136,'2'!I136,'3'!I136,'4'!I136,'5'!I136,'6'!I136,'7'!I136,'8'!I136,'9'!I136,'10'!I136,'11'!I136,'12'!I136,'13'!I136,'14'!I136,'15'!I136,'16'!I136,'17'!I136,'18'!I136,'19'!I136,'20'!I136,'21'!I136,'22'!I136,'23'!I136,'24'!I136,'25'!I136,'26'!I136,'27'!I136,'28'!I136,'29'!I136,'30'!I136,'31'!I136,'32'!I136,'33'!I136,'34'!I136,'35'!I136,'36'!I136,'37'!I136,'38'!I136,'39'!I136,'40'!I136),"")</f>
        <v/>
      </c>
      <c r="G135" s="151" t="str">
        <f>IFERROR(AVERAGE('1'!O136,'2'!O136,'3'!O136,'4'!O136,'5'!O136,'6'!O136,'7'!O136,'8'!O136,'9'!O136,'10'!O136,'11'!O136,'12'!O136,'13'!O136,'14'!O136,'15'!O136,'16'!O136,'17'!O136,'18'!O136,'19'!O136,'20'!O136,'21'!O136,'22'!O136,'23'!O136,'24'!O136,'25'!O136,'26'!O136,'27'!O136,'28'!O136,'29'!O136,'30'!O136,'31'!O136,'32'!O136,'33'!O136,'34'!O136,'35'!O136,'36'!O136,'37'!O136,'38'!O136,'39'!O136,'40'!O136),"")</f>
        <v/>
      </c>
      <c r="H135" s="151" t="str">
        <f>IFERROR(AVERAGE('1'!U136,'2'!U136,'3'!U136,'4'!U136,'5'!U136,'6'!U136,'7'!U136,'8'!U136,'9'!U136,'10'!U136,'11'!U136,'12'!U136,'13'!U136,'14'!U136,'15'!U136,'16'!U136,'17'!U136,'18'!U136,'19'!U136,'20'!U136,'21'!U136,'22'!U136,'23'!U136,'24'!U136,'25'!U136,'26'!U136,'27'!U136,'28'!U136,'29'!U136,'30'!U136,'31'!U136,'32'!U136,'33'!U136,'34'!U136,'35'!U136,'36'!U136,'37'!U136,'38'!U136,'39'!U136,'40'!U136),"")</f>
        <v/>
      </c>
      <c r="I135" s="151" t="str">
        <f>IFERROR(AVERAGE('1'!AA136,'2'!AA136,'3'!AA136,'4'!AA136,'5'!AA136,'6'!AA136,'7'!AA136,'8'!AA136,'9'!AA136,'10'!AA136,'11'!AA136,'12'!AA136,'13'!AA136,'14'!AA136,'15'!AA136,'16'!AA136,'17'!AA136,'18'!AA136,'19'!AA136,'20'!AA136,'21'!AA136,'22'!AA136,'23'!AA136,'24'!AA136,'25'!AA136,'26'!AA136,'27'!AA136,'28'!AA136,'29'!AA136,'30'!AA136,'31'!AA136,'32'!AA136,'33'!AA136,'34'!AA136,'35'!AA136,'36'!AA136,'37'!AA136,'38'!AA136,'39'!AA136,'40'!AA136),"")</f>
        <v/>
      </c>
    </row>
    <row r="136" spans="1:9" s="3" customFormat="1" ht="18" hidden="1">
      <c r="A136" s="2"/>
      <c r="B136" s="1"/>
      <c r="C136" s="158">
        <f>Référentiel!C135</f>
        <v>0</v>
      </c>
      <c r="D136" s="151" t="str">
        <f t="shared" si="6"/>
        <v/>
      </c>
      <c r="E136" s="151" t="str">
        <f>IFERROR(AVERAGE('1'!D137,'2'!D137,'3'!D137,'4'!D137,'5'!D137,'6'!D137,'7'!D137,'8'!D137,'9'!D137,'10'!D137,'11'!D137,'12'!D137,'13'!D137,'14'!D137,'15'!D137,'16'!D137,'17'!D137,'18'!D137,'19'!D137,'20'!D137,'21'!D137,'22'!D137,'23'!D137,'24'!D137,'25'!D137,'26'!D137,'27'!D137,'28'!D137,'29'!D137,'30'!D137,'31'!D137,'32'!D137,'33'!D137,'34'!D137,'35'!D137,'36'!D137,'37'!D137,'38'!D137,'39'!D137,'40'!D137),"")</f>
        <v/>
      </c>
      <c r="F136" s="151" t="str">
        <f>IFERROR(AVERAGE('1'!I137,'2'!I137,'3'!I137,'4'!I137,'5'!I137,'6'!I137,'7'!I137,'8'!I137,'9'!I137,'10'!I137,'11'!I137,'12'!I137,'13'!I137,'14'!I137,'15'!I137,'16'!I137,'17'!I137,'18'!I137,'19'!I137,'20'!I137,'21'!I137,'22'!I137,'23'!I137,'24'!I137,'25'!I137,'26'!I137,'27'!I137,'28'!I137,'29'!I137,'30'!I137,'31'!I137,'32'!I137,'33'!I137,'34'!I137,'35'!I137,'36'!I137,'37'!I137,'38'!I137,'39'!I137,'40'!I137),"")</f>
        <v/>
      </c>
      <c r="G136" s="151" t="str">
        <f>IFERROR(AVERAGE('1'!O137,'2'!O137,'3'!O137,'4'!O137,'5'!O137,'6'!O137,'7'!O137,'8'!O137,'9'!O137,'10'!O137,'11'!O137,'12'!O137,'13'!O137,'14'!O137,'15'!O137,'16'!O137,'17'!O137,'18'!O137,'19'!O137,'20'!O137,'21'!O137,'22'!O137,'23'!O137,'24'!O137,'25'!O137,'26'!O137,'27'!O137,'28'!O137,'29'!O137,'30'!O137,'31'!O137,'32'!O137,'33'!O137,'34'!O137,'35'!O137,'36'!O137,'37'!O137,'38'!O137,'39'!O137,'40'!O137),"")</f>
        <v/>
      </c>
      <c r="H136" s="151" t="str">
        <f>IFERROR(AVERAGE('1'!U137,'2'!U137,'3'!U137,'4'!U137,'5'!U137,'6'!U137,'7'!U137,'8'!U137,'9'!U137,'10'!U137,'11'!U137,'12'!U137,'13'!U137,'14'!U137,'15'!U137,'16'!U137,'17'!U137,'18'!U137,'19'!U137,'20'!U137,'21'!U137,'22'!U137,'23'!U137,'24'!U137,'25'!U137,'26'!U137,'27'!U137,'28'!U137,'29'!U137,'30'!U137,'31'!U137,'32'!U137,'33'!U137,'34'!U137,'35'!U137,'36'!U137,'37'!U137,'38'!U137,'39'!U137,'40'!U137),"")</f>
        <v/>
      </c>
      <c r="I136" s="151" t="str">
        <f>IFERROR(AVERAGE('1'!AA137,'2'!AA137,'3'!AA137,'4'!AA137,'5'!AA137,'6'!AA137,'7'!AA137,'8'!AA137,'9'!AA137,'10'!AA137,'11'!AA137,'12'!AA137,'13'!AA137,'14'!AA137,'15'!AA137,'16'!AA137,'17'!AA137,'18'!AA137,'19'!AA137,'20'!AA137,'21'!AA137,'22'!AA137,'23'!AA137,'24'!AA137,'25'!AA137,'26'!AA137,'27'!AA137,'28'!AA137,'29'!AA137,'30'!AA137,'31'!AA137,'32'!AA137,'33'!AA137,'34'!AA137,'35'!AA137,'36'!AA137,'37'!AA137,'38'!AA137,'39'!AA137,'40'!AA137),"")</f>
        <v/>
      </c>
    </row>
    <row r="137" spans="1:9" s="3" customFormat="1" ht="18" hidden="1">
      <c r="A137" s="2"/>
      <c r="B137" s="1"/>
      <c r="C137" s="158">
        <f>Référentiel!C136</f>
        <v>0</v>
      </c>
      <c r="D137" s="151" t="str">
        <f t="shared" si="6"/>
        <v/>
      </c>
      <c r="E137" s="151" t="str">
        <f>IFERROR(AVERAGE('1'!D138,'2'!D138,'3'!D138,'4'!D138,'5'!D138,'6'!D138,'7'!D138,'8'!D138,'9'!D138,'10'!D138,'11'!D138,'12'!D138,'13'!D138,'14'!D138,'15'!D138,'16'!D138,'17'!D138,'18'!D138,'19'!D138,'20'!D138,'21'!D138,'22'!D138,'23'!D138,'24'!D138,'25'!D138,'26'!D138,'27'!D138,'28'!D138,'29'!D138,'30'!D138,'31'!D138,'32'!D138,'33'!D138,'34'!D138,'35'!D138,'36'!D138,'37'!D138,'38'!D138,'39'!D138,'40'!D138),"")</f>
        <v/>
      </c>
      <c r="F137" s="151" t="str">
        <f>IFERROR(AVERAGE('1'!I138,'2'!I138,'3'!I138,'4'!I138,'5'!I138,'6'!I138,'7'!I138,'8'!I138,'9'!I138,'10'!I138,'11'!I138,'12'!I138,'13'!I138,'14'!I138,'15'!I138,'16'!I138,'17'!I138,'18'!I138,'19'!I138,'20'!I138,'21'!I138,'22'!I138,'23'!I138,'24'!I138,'25'!I138,'26'!I138,'27'!I138,'28'!I138,'29'!I138,'30'!I138,'31'!I138,'32'!I138,'33'!I138,'34'!I138,'35'!I138,'36'!I138,'37'!I138,'38'!I138,'39'!I138,'40'!I138),"")</f>
        <v/>
      </c>
      <c r="G137" s="151" t="str">
        <f>IFERROR(AVERAGE('1'!O138,'2'!O138,'3'!O138,'4'!O138,'5'!O138,'6'!O138,'7'!O138,'8'!O138,'9'!O138,'10'!O138,'11'!O138,'12'!O138,'13'!O138,'14'!O138,'15'!O138,'16'!O138,'17'!O138,'18'!O138,'19'!O138,'20'!O138,'21'!O138,'22'!O138,'23'!O138,'24'!O138,'25'!O138,'26'!O138,'27'!O138,'28'!O138,'29'!O138,'30'!O138,'31'!O138,'32'!O138,'33'!O138,'34'!O138,'35'!O138,'36'!O138,'37'!O138,'38'!O138,'39'!O138,'40'!O138),"")</f>
        <v/>
      </c>
      <c r="H137" s="151" t="str">
        <f>IFERROR(AVERAGE('1'!U138,'2'!U138,'3'!U138,'4'!U138,'5'!U138,'6'!U138,'7'!U138,'8'!U138,'9'!U138,'10'!U138,'11'!U138,'12'!U138,'13'!U138,'14'!U138,'15'!U138,'16'!U138,'17'!U138,'18'!U138,'19'!U138,'20'!U138,'21'!U138,'22'!U138,'23'!U138,'24'!U138,'25'!U138,'26'!U138,'27'!U138,'28'!U138,'29'!U138,'30'!U138,'31'!U138,'32'!U138,'33'!U138,'34'!U138,'35'!U138,'36'!U138,'37'!U138,'38'!U138,'39'!U138,'40'!U138),"")</f>
        <v/>
      </c>
      <c r="I137" s="151" t="str">
        <f>IFERROR(AVERAGE('1'!AA138,'2'!AA138,'3'!AA138,'4'!AA138,'5'!AA138,'6'!AA138,'7'!AA138,'8'!AA138,'9'!AA138,'10'!AA138,'11'!AA138,'12'!AA138,'13'!AA138,'14'!AA138,'15'!AA138,'16'!AA138,'17'!AA138,'18'!AA138,'19'!AA138,'20'!AA138,'21'!AA138,'22'!AA138,'23'!AA138,'24'!AA138,'25'!AA138,'26'!AA138,'27'!AA138,'28'!AA138,'29'!AA138,'30'!AA138,'31'!AA138,'32'!AA138,'33'!AA138,'34'!AA138,'35'!AA138,'36'!AA138,'37'!AA138,'38'!AA138,'39'!AA138,'40'!AA138),"")</f>
        <v/>
      </c>
    </row>
    <row r="138" spans="1:9" s="159" customFormat="1" hidden="1">
      <c r="E138" s="159" t="str">
        <f>IFERROR(AVERAGE('1'!D139,'2'!D139,'3'!D139,'4'!D139,'5'!D139,'6'!D139,'7'!D139,'8'!D139,'9'!D139,'10'!D139,'11'!D139,'12'!D139,'13'!D139,'14'!D139,'15'!D139,'16'!D139,'17'!D139,'18'!D139,'19'!D139,'20'!D139,'21'!D139,'22'!D139,'23'!D139,'24'!D139,'25'!D139,'26'!D139,'27'!D139,'28'!D139,'29'!D139,'30'!D139,'31'!D139,'32'!D139,'33'!D139,'34'!D139,'35'!D139,'36'!D139,'37'!D139,'38'!D139,'39'!D139,'40'!D139),"")</f>
        <v/>
      </c>
      <c r="F138" s="159" t="str">
        <f>IFERROR(AVERAGE('1'!I139,'2'!I139,'3'!I139,'4'!I139,'5'!I139,'6'!I139,'7'!I139,'8'!I139,'9'!I139,'10'!I139,'11'!I139,'12'!I139,'13'!I139,'14'!I139,'15'!I139,'16'!I139,'17'!I139,'18'!I139,'19'!I139,'20'!I139,'21'!I139,'22'!I139,'23'!I139,'24'!I139,'25'!I139,'26'!I139,'27'!I139,'28'!I139,'29'!I139,'30'!I139,'31'!I139,'32'!I139,'33'!I139,'34'!I139,'35'!I139,'36'!I139,'37'!I139,'38'!I139,'39'!I139,'40'!I139),"")</f>
        <v/>
      </c>
      <c r="G138" s="159" t="str">
        <f>IFERROR(AVERAGE('1'!O139,'2'!O139,'3'!O139,'4'!O139,'5'!O139,'6'!O139,'7'!O139,'8'!O139,'9'!O139,'10'!O139,'11'!O139,'12'!O139,'13'!O139,'14'!O139,'15'!O139,'16'!O139,'17'!O139,'18'!O139,'19'!O139,'20'!O139,'21'!O139,'22'!O139,'23'!O139,'24'!O139,'25'!O139,'26'!O139,'27'!O139,'28'!O139,'29'!O139,'30'!O139,'31'!O139,'32'!O139,'33'!O139,'34'!O139,'35'!O139,'36'!O139,'37'!O139,'38'!O139,'39'!O139,'40'!O139),"")</f>
        <v/>
      </c>
      <c r="H138" s="159" t="str">
        <f>IFERROR(AVERAGE('1'!U139,'2'!U139,'3'!U139,'4'!U139,'5'!U139,'6'!U139,'7'!U139,'8'!U139,'9'!U139,'10'!U139,'11'!U139,'12'!U139,'13'!U139,'14'!U139,'15'!U139,'16'!U139,'17'!U139,'18'!U139,'19'!U139,'20'!U139,'21'!U139,'22'!U139,'23'!U139,'24'!U139,'25'!U139,'26'!U139,'27'!U139,'28'!U139,'29'!U139,'30'!U139,'31'!U139,'32'!U139,'33'!U139,'34'!U139,'35'!U139,'36'!U139,'37'!U139,'38'!U139,'39'!U139,'40'!U139),"")</f>
        <v/>
      </c>
      <c r="I138" s="159" t="str">
        <f>IFERROR(AVERAGE('1'!AA139,'2'!AA139,'3'!AA139,'4'!AA139,'5'!AA139,'6'!AA139,'7'!AA139,'8'!AA139,'9'!AA139,'10'!AA139,'11'!AA139,'12'!AA139,'13'!AA139,'14'!AA139,'15'!AA139,'16'!AA139,'17'!AA139,'18'!AA139,'19'!AA139,'20'!AA139,'21'!AA139,'22'!AA139,'23'!AA139,'24'!AA139,'25'!AA139,'26'!AA139,'27'!AA139,'28'!AA139,'29'!AA139,'30'!AA139,'31'!AA139,'32'!AA139,'33'!AA139,'34'!AA139,'35'!AA139,'36'!AA139,'37'!AA139,'38'!AA139,'39'!AA139,'40'!AA139),"")</f>
        <v/>
      </c>
    </row>
    <row r="139" spans="1:9" s="3" customFormat="1" ht="15.75" hidden="1">
      <c r="A139" s="2"/>
      <c r="B139" s="1"/>
      <c r="C139" s="167">
        <f>Référentiel!C138</f>
        <v>0</v>
      </c>
      <c r="D139" s="143" t="str">
        <f t="shared" ref="D139:D154" si="7">IFERROR(AVERAGE(E139:H139),"")</f>
        <v/>
      </c>
      <c r="E139" s="143" t="str">
        <f>IFERROR(AVERAGE('1'!D140,'2'!D140,'3'!D140,'4'!D140,'5'!D140,'6'!D140,'7'!D140,'8'!D140,'9'!D140,'10'!D140,'11'!D140,'12'!D140,'13'!D140,'14'!D140,'15'!D140,'16'!D140,'17'!D140,'18'!D140,'19'!D140,'20'!D140,'21'!D140,'22'!D140,'23'!D140,'24'!D140,'25'!D140,'26'!D140,'27'!D140,'28'!D140,'29'!D140,'30'!D140,'31'!D140,'32'!D140,'33'!D140,'34'!D140,'35'!D140,'36'!D140,'37'!D140,'38'!D140,'39'!D140,'40'!D140),"")</f>
        <v/>
      </c>
      <c r="F139" s="143" t="str">
        <f>IFERROR(AVERAGE('1'!I140,'2'!I140,'3'!I140,'4'!I140,'5'!I140,'6'!I140,'7'!I140,'8'!I140,'9'!I140,'10'!I140,'11'!I140,'12'!I140,'13'!I140,'14'!I140,'15'!I140,'16'!I140,'17'!I140,'18'!I140,'19'!I140,'20'!I140,'21'!I140,'22'!I140,'23'!I140,'24'!I140,'25'!I140,'26'!I140,'27'!I140,'28'!I140,'29'!I140,'30'!I140,'31'!I140,'32'!I140,'33'!I140,'34'!I140,'35'!I140,'36'!I140,'37'!I140,'38'!I140,'39'!I140,'40'!I140),"")</f>
        <v/>
      </c>
      <c r="G139" s="143" t="str">
        <f>IFERROR(AVERAGE('1'!O140,'2'!O140,'3'!O140,'4'!O140,'5'!O140,'6'!O140,'7'!O140,'8'!O140,'9'!O140,'10'!O140,'11'!O140,'12'!O140,'13'!O140,'14'!O140,'15'!O140,'16'!O140,'17'!O140,'18'!O140,'19'!O140,'20'!O140,'21'!O140,'22'!O140,'23'!O140,'24'!O140,'25'!O140,'26'!O140,'27'!O140,'28'!O140,'29'!O140,'30'!O140,'31'!O140,'32'!O140,'33'!O140,'34'!O140,'35'!O140,'36'!O140,'37'!O140,'38'!O140,'39'!O140,'40'!O140),"")</f>
        <v/>
      </c>
      <c r="H139" s="143" t="str">
        <f>IFERROR(AVERAGE('1'!U140,'2'!U140,'3'!U140,'4'!U140,'5'!U140,'6'!U140,'7'!U140,'8'!U140,'9'!U140,'10'!U140,'11'!U140,'12'!U140,'13'!U140,'14'!U140,'15'!U140,'16'!U140,'17'!U140,'18'!U140,'19'!U140,'20'!U140,'21'!U140,'22'!U140,'23'!U140,'24'!U140,'25'!U140,'26'!U140,'27'!U140,'28'!U140,'29'!U140,'30'!U140,'31'!U140,'32'!U140,'33'!U140,'34'!U140,'35'!U140,'36'!U140,'37'!U140,'38'!U140,'39'!U140,'40'!U140),"")</f>
        <v/>
      </c>
      <c r="I139" s="143" t="str">
        <f>IFERROR(AVERAGE('1'!AA140,'2'!AA140,'3'!AA140,'4'!AA140,'5'!AA140,'6'!AA140,'7'!AA140,'8'!AA140,'9'!AA140,'10'!AA140,'11'!AA140,'12'!AA140,'13'!AA140,'14'!AA140,'15'!AA140,'16'!AA140,'17'!AA140,'18'!AA140,'19'!AA140,'20'!AA140,'21'!AA140,'22'!AA140,'23'!AA140,'24'!AA140,'25'!AA140,'26'!AA140,'27'!AA140,'28'!AA140,'29'!AA140,'30'!AA140,'31'!AA140,'32'!AA140,'33'!AA140,'34'!AA140,'35'!AA140,'36'!AA140,'37'!AA140,'38'!AA140,'39'!AA140,'40'!AA140),"")</f>
        <v/>
      </c>
    </row>
    <row r="140" spans="1:9" s="3" customFormat="1" ht="18" hidden="1">
      <c r="A140" s="2"/>
      <c r="B140" s="1"/>
      <c r="C140" s="158">
        <f>Référentiel!C139</f>
        <v>0</v>
      </c>
      <c r="D140" s="151" t="str">
        <f t="shared" si="7"/>
        <v/>
      </c>
      <c r="E140" s="151" t="str">
        <f>IFERROR(AVERAGE('1'!D141,'2'!D141,'3'!D141,'4'!D141,'5'!D141,'6'!D141,'7'!D141,'8'!D141,'9'!D141,'10'!D141,'11'!D141,'12'!D141,'13'!D141,'14'!D141,'15'!D141,'16'!D141,'17'!D141,'18'!D141,'19'!D141,'20'!D141,'21'!D141,'22'!D141,'23'!D141,'24'!D141,'25'!D141,'26'!D141,'27'!D141,'28'!D141,'29'!D141,'30'!D141,'31'!D141,'32'!D141,'33'!D141,'34'!D141,'35'!D141,'36'!D141,'37'!D141,'38'!D141,'39'!D141,'40'!D141),"")</f>
        <v/>
      </c>
      <c r="F140" s="151" t="str">
        <f>IFERROR(AVERAGE('1'!I141,'2'!I141,'3'!I141,'4'!I141,'5'!I141,'6'!I141,'7'!I141,'8'!I141,'9'!I141,'10'!I141,'11'!I141,'12'!I141,'13'!I141,'14'!I141,'15'!I141,'16'!I141,'17'!I141,'18'!I141,'19'!I141,'20'!I141,'21'!I141,'22'!I141,'23'!I141,'24'!I141,'25'!I141,'26'!I141,'27'!I141,'28'!I141,'29'!I141,'30'!I141,'31'!I141,'32'!I141,'33'!I141,'34'!I141,'35'!I141,'36'!I141,'37'!I141,'38'!I141,'39'!I141,'40'!I141),"")</f>
        <v/>
      </c>
      <c r="G140" s="151" t="str">
        <f>IFERROR(AVERAGE('1'!O141,'2'!O141,'3'!O141,'4'!O141,'5'!O141,'6'!O141,'7'!O141,'8'!O141,'9'!O141,'10'!O141,'11'!O141,'12'!O141,'13'!O141,'14'!O141,'15'!O141,'16'!O141,'17'!O141,'18'!O141,'19'!O141,'20'!O141,'21'!O141,'22'!O141,'23'!O141,'24'!O141,'25'!O141,'26'!O141,'27'!O141,'28'!O141,'29'!O141,'30'!O141,'31'!O141,'32'!O141,'33'!O141,'34'!O141,'35'!O141,'36'!O141,'37'!O141,'38'!O141,'39'!O141,'40'!O141),"")</f>
        <v/>
      </c>
      <c r="H140" s="151" t="str">
        <f>IFERROR(AVERAGE('1'!U141,'2'!U141,'3'!U141,'4'!U141,'5'!U141,'6'!U141,'7'!U141,'8'!U141,'9'!U141,'10'!U141,'11'!U141,'12'!U141,'13'!U141,'14'!U141,'15'!U141,'16'!U141,'17'!U141,'18'!U141,'19'!U141,'20'!U141,'21'!U141,'22'!U141,'23'!U141,'24'!U141,'25'!U141,'26'!U141,'27'!U141,'28'!U141,'29'!U141,'30'!U141,'31'!U141,'32'!U141,'33'!U141,'34'!U141,'35'!U141,'36'!U141,'37'!U141,'38'!U141,'39'!U141,'40'!U141),"")</f>
        <v/>
      </c>
      <c r="I140" s="151" t="str">
        <f>IFERROR(AVERAGE('1'!AA141,'2'!AA141,'3'!AA141,'4'!AA141,'5'!AA141,'6'!AA141,'7'!AA141,'8'!AA141,'9'!AA141,'10'!AA141,'11'!AA141,'12'!AA141,'13'!AA141,'14'!AA141,'15'!AA141,'16'!AA141,'17'!AA141,'18'!AA141,'19'!AA141,'20'!AA141,'21'!AA141,'22'!AA141,'23'!AA141,'24'!AA141,'25'!AA141,'26'!AA141,'27'!AA141,'28'!AA141,'29'!AA141,'30'!AA141,'31'!AA141,'32'!AA141,'33'!AA141,'34'!AA141,'35'!AA141,'36'!AA141,'37'!AA141,'38'!AA141,'39'!AA141,'40'!AA141),"")</f>
        <v/>
      </c>
    </row>
    <row r="141" spans="1:9" s="3" customFormat="1" ht="18" hidden="1">
      <c r="A141" s="2"/>
      <c r="B141" s="1"/>
      <c r="C141" s="158">
        <f>Référentiel!C140</f>
        <v>0</v>
      </c>
      <c r="D141" s="151" t="str">
        <f t="shared" si="7"/>
        <v/>
      </c>
      <c r="E141" s="151" t="str">
        <f>IFERROR(AVERAGE('1'!D142,'2'!D142,'3'!D142,'4'!D142,'5'!D142,'6'!D142,'7'!D142,'8'!D142,'9'!D142,'10'!D142,'11'!D142,'12'!D142,'13'!D142,'14'!D142,'15'!D142,'16'!D142,'17'!D142,'18'!D142,'19'!D142,'20'!D142,'21'!D142,'22'!D142,'23'!D142,'24'!D142,'25'!D142,'26'!D142,'27'!D142,'28'!D142,'29'!D142,'30'!D142,'31'!D142,'32'!D142,'33'!D142,'34'!D142,'35'!D142,'36'!D142,'37'!D142,'38'!D142,'39'!D142,'40'!D142),"")</f>
        <v/>
      </c>
      <c r="F141" s="151" t="str">
        <f>IFERROR(AVERAGE('1'!I142,'2'!I142,'3'!I142,'4'!I142,'5'!I142,'6'!I142,'7'!I142,'8'!I142,'9'!I142,'10'!I142,'11'!I142,'12'!I142,'13'!I142,'14'!I142,'15'!I142,'16'!I142,'17'!I142,'18'!I142,'19'!I142,'20'!I142,'21'!I142,'22'!I142,'23'!I142,'24'!I142,'25'!I142,'26'!I142,'27'!I142,'28'!I142,'29'!I142,'30'!I142,'31'!I142,'32'!I142,'33'!I142,'34'!I142,'35'!I142,'36'!I142,'37'!I142,'38'!I142,'39'!I142,'40'!I142),"")</f>
        <v/>
      </c>
      <c r="G141" s="151" t="str">
        <f>IFERROR(AVERAGE('1'!O142,'2'!O142,'3'!O142,'4'!O142,'5'!O142,'6'!O142,'7'!O142,'8'!O142,'9'!O142,'10'!O142,'11'!O142,'12'!O142,'13'!O142,'14'!O142,'15'!O142,'16'!O142,'17'!O142,'18'!O142,'19'!O142,'20'!O142,'21'!O142,'22'!O142,'23'!O142,'24'!O142,'25'!O142,'26'!O142,'27'!O142,'28'!O142,'29'!O142,'30'!O142,'31'!O142,'32'!O142,'33'!O142,'34'!O142,'35'!O142,'36'!O142,'37'!O142,'38'!O142,'39'!O142,'40'!O142),"")</f>
        <v/>
      </c>
      <c r="H141" s="151" t="str">
        <f>IFERROR(AVERAGE('1'!U142,'2'!U142,'3'!U142,'4'!U142,'5'!U142,'6'!U142,'7'!U142,'8'!U142,'9'!U142,'10'!U142,'11'!U142,'12'!U142,'13'!U142,'14'!U142,'15'!U142,'16'!U142,'17'!U142,'18'!U142,'19'!U142,'20'!U142,'21'!U142,'22'!U142,'23'!U142,'24'!U142,'25'!U142,'26'!U142,'27'!U142,'28'!U142,'29'!U142,'30'!U142,'31'!U142,'32'!U142,'33'!U142,'34'!U142,'35'!U142,'36'!U142,'37'!U142,'38'!U142,'39'!U142,'40'!U142),"")</f>
        <v/>
      </c>
      <c r="I141" s="151" t="str">
        <f>IFERROR(AVERAGE('1'!AA142,'2'!AA142,'3'!AA142,'4'!AA142,'5'!AA142,'6'!AA142,'7'!AA142,'8'!AA142,'9'!AA142,'10'!AA142,'11'!AA142,'12'!AA142,'13'!AA142,'14'!AA142,'15'!AA142,'16'!AA142,'17'!AA142,'18'!AA142,'19'!AA142,'20'!AA142,'21'!AA142,'22'!AA142,'23'!AA142,'24'!AA142,'25'!AA142,'26'!AA142,'27'!AA142,'28'!AA142,'29'!AA142,'30'!AA142,'31'!AA142,'32'!AA142,'33'!AA142,'34'!AA142,'35'!AA142,'36'!AA142,'37'!AA142,'38'!AA142,'39'!AA142,'40'!AA142),"")</f>
        <v/>
      </c>
    </row>
    <row r="142" spans="1:9" s="3" customFormat="1" ht="18" hidden="1" customHeight="1">
      <c r="A142" s="2"/>
      <c r="B142" s="1"/>
      <c r="C142" s="158">
        <f>Référentiel!C141</f>
        <v>0</v>
      </c>
      <c r="D142" s="151" t="str">
        <f t="shared" si="7"/>
        <v/>
      </c>
      <c r="E142" s="151" t="str">
        <f>IFERROR(AVERAGE('1'!D143,'2'!D143,'3'!D143,'4'!D143,'5'!D143,'6'!D143,'7'!D143,'8'!D143,'9'!D143,'10'!D143,'11'!D143,'12'!D143,'13'!D143,'14'!D143,'15'!D143,'16'!D143,'17'!D143,'18'!D143,'19'!D143,'20'!D143,'21'!D143,'22'!D143,'23'!D143,'24'!D143,'25'!D143,'26'!D143,'27'!D143,'28'!D143,'29'!D143,'30'!D143,'31'!D143,'32'!D143,'33'!D143,'34'!D143,'35'!D143,'36'!D143,'37'!D143,'38'!D143,'39'!D143,'40'!D143),"")</f>
        <v/>
      </c>
      <c r="F142" s="151" t="str">
        <f>IFERROR(AVERAGE('1'!I143,'2'!I143,'3'!I143,'4'!I143,'5'!I143,'6'!I143,'7'!I143,'8'!I143,'9'!I143,'10'!I143,'11'!I143,'12'!I143,'13'!I143,'14'!I143,'15'!I143,'16'!I143,'17'!I143,'18'!I143,'19'!I143,'20'!I143,'21'!I143,'22'!I143,'23'!I143,'24'!I143,'25'!I143,'26'!I143,'27'!I143,'28'!I143,'29'!I143,'30'!I143,'31'!I143,'32'!I143,'33'!I143,'34'!I143,'35'!I143,'36'!I143,'37'!I143,'38'!I143,'39'!I143,'40'!I143),"")</f>
        <v/>
      </c>
      <c r="G142" s="151" t="str">
        <f>IFERROR(AVERAGE('1'!O143,'2'!O143,'3'!O143,'4'!O143,'5'!O143,'6'!O143,'7'!O143,'8'!O143,'9'!O143,'10'!O143,'11'!O143,'12'!O143,'13'!O143,'14'!O143,'15'!O143,'16'!O143,'17'!O143,'18'!O143,'19'!O143,'20'!O143,'21'!O143,'22'!O143,'23'!O143,'24'!O143,'25'!O143,'26'!O143,'27'!O143,'28'!O143,'29'!O143,'30'!O143,'31'!O143,'32'!O143,'33'!O143,'34'!O143,'35'!O143,'36'!O143,'37'!O143,'38'!O143,'39'!O143,'40'!O143),"")</f>
        <v/>
      </c>
      <c r="H142" s="151" t="str">
        <f>IFERROR(AVERAGE('1'!U143,'2'!U143,'3'!U143,'4'!U143,'5'!U143,'6'!U143,'7'!U143,'8'!U143,'9'!U143,'10'!U143,'11'!U143,'12'!U143,'13'!U143,'14'!U143,'15'!U143,'16'!U143,'17'!U143,'18'!U143,'19'!U143,'20'!U143,'21'!U143,'22'!U143,'23'!U143,'24'!U143,'25'!U143,'26'!U143,'27'!U143,'28'!U143,'29'!U143,'30'!U143,'31'!U143,'32'!U143,'33'!U143,'34'!U143,'35'!U143,'36'!U143,'37'!U143,'38'!U143,'39'!U143,'40'!U143),"")</f>
        <v/>
      </c>
      <c r="I142" s="151" t="str">
        <f>IFERROR(AVERAGE('1'!AA143,'2'!AA143,'3'!AA143,'4'!AA143,'5'!AA143,'6'!AA143,'7'!AA143,'8'!AA143,'9'!AA143,'10'!AA143,'11'!AA143,'12'!AA143,'13'!AA143,'14'!AA143,'15'!AA143,'16'!AA143,'17'!AA143,'18'!AA143,'19'!AA143,'20'!AA143,'21'!AA143,'22'!AA143,'23'!AA143,'24'!AA143,'25'!AA143,'26'!AA143,'27'!AA143,'28'!AA143,'29'!AA143,'30'!AA143,'31'!AA143,'32'!AA143,'33'!AA143,'34'!AA143,'35'!AA143,'36'!AA143,'37'!AA143,'38'!AA143,'39'!AA143,'40'!AA143),"")</f>
        <v/>
      </c>
    </row>
    <row r="143" spans="1:9" s="3" customFormat="1" ht="18" hidden="1" customHeight="1">
      <c r="A143" s="2"/>
      <c r="B143" s="1"/>
      <c r="C143" s="158">
        <f>Référentiel!C142</f>
        <v>0</v>
      </c>
      <c r="D143" s="151" t="str">
        <f t="shared" si="7"/>
        <v/>
      </c>
      <c r="E143" s="151" t="str">
        <f>IFERROR(AVERAGE('1'!D144,'2'!D144,'3'!D144,'4'!D144,'5'!D144,'6'!D144,'7'!D144,'8'!D144,'9'!D144,'10'!D144,'11'!D144,'12'!D144,'13'!D144,'14'!D144,'15'!D144,'16'!D144,'17'!D144,'18'!D144,'19'!D144,'20'!D144,'21'!D144,'22'!D144,'23'!D144,'24'!D144,'25'!D144,'26'!D144,'27'!D144,'28'!D144,'29'!D144,'30'!D144,'31'!D144,'32'!D144,'33'!D144,'34'!D144,'35'!D144,'36'!D144,'37'!D144,'38'!D144,'39'!D144,'40'!D144),"")</f>
        <v/>
      </c>
      <c r="F143" s="151" t="str">
        <f>IFERROR(AVERAGE('1'!I144,'2'!I144,'3'!I144,'4'!I144,'5'!I144,'6'!I144,'7'!I144,'8'!I144,'9'!I144,'10'!I144,'11'!I144,'12'!I144,'13'!I144,'14'!I144,'15'!I144,'16'!I144,'17'!I144,'18'!I144,'19'!I144,'20'!I144,'21'!I144,'22'!I144,'23'!I144,'24'!I144,'25'!I144,'26'!I144,'27'!I144,'28'!I144,'29'!I144,'30'!I144,'31'!I144,'32'!I144,'33'!I144,'34'!I144,'35'!I144,'36'!I144,'37'!I144,'38'!I144,'39'!I144,'40'!I144),"")</f>
        <v/>
      </c>
      <c r="G143" s="151" t="str">
        <f>IFERROR(AVERAGE('1'!O144,'2'!O144,'3'!O144,'4'!O144,'5'!O144,'6'!O144,'7'!O144,'8'!O144,'9'!O144,'10'!O144,'11'!O144,'12'!O144,'13'!O144,'14'!O144,'15'!O144,'16'!O144,'17'!O144,'18'!O144,'19'!O144,'20'!O144,'21'!O144,'22'!O144,'23'!O144,'24'!O144,'25'!O144,'26'!O144,'27'!O144,'28'!O144,'29'!O144,'30'!O144,'31'!O144,'32'!O144,'33'!O144,'34'!O144,'35'!O144,'36'!O144,'37'!O144,'38'!O144,'39'!O144,'40'!O144),"")</f>
        <v/>
      </c>
      <c r="H143" s="151" t="str">
        <f>IFERROR(AVERAGE('1'!U144,'2'!U144,'3'!U144,'4'!U144,'5'!U144,'6'!U144,'7'!U144,'8'!U144,'9'!U144,'10'!U144,'11'!U144,'12'!U144,'13'!U144,'14'!U144,'15'!U144,'16'!U144,'17'!U144,'18'!U144,'19'!U144,'20'!U144,'21'!U144,'22'!U144,'23'!U144,'24'!U144,'25'!U144,'26'!U144,'27'!U144,'28'!U144,'29'!U144,'30'!U144,'31'!U144,'32'!U144,'33'!U144,'34'!U144,'35'!U144,'36'!U144,'37'!U144,'38'!U144,'39'!U144,'40'!U144),"")</f>
        <v/>
      </c>
      <c r="I143" s="151" t="str">
        <f>IFERROR(AVERAGE('1'!AA144,'2'!AA144,'3'!AA144,'4'!AA144,'5'!AA144,'6'!AA144,'7'!AA144,'8'!AA144,'9'!AA144,'10'!AA144,'11'!AA144,'12'!AA144,'13'!AA144,'14'!AA144,'15'!AA144,'16'!AA144,'17'!AA144,'18'!AA144,'19'!AA144,'20'!AA144,'21'!AA144,'22'!AA144,'23'!AA144,'24'!AA144,'25'!AA144,'26'!AA144,'27'!AA144,'28'!AA144,'29'!AA144,'30'!AA144,'31'!AA144,'32'!AA144,'33'!AA144,'34'!AA144,'35'!AA144,'36'!AA144,'37'!AA144,'38'!AA144,'39'!AA144,'40'!AA144),"")</f>
        <v/>
      </c>
    </row>
    <row r="144" spans="1:9" s="3" customFormat="1" ht="18" hidden="1" customHeight="1">
      <c r="A144" s="2"/>
      <c r="B144" s="1"/>
      <c r="C144" s="158">
        <f>Référentiel!C143</f>
        <v>0</v>
      </c>
      <c r="D144" s="151" t="str">
        <f t="shared" si="7"/>
        <v/>
      </c>
      <c r="E144" s="151" t="str">
        <f>IFERROR(AVERAGE('1'!D145,'2'!D145,'3'!D145,'4'!D145,'5'!D145,'6'!D145,'7'!D145,'8'!D145,'9'!D145,'10'!D145,'11'!D145,'12'!D145,'13'!D145,'14'!D145,'15'!D145,'16'!D145,'17'!D145,'18'!D145,'19'!D145,'20'!D145,'21'!D145,'22'!D145,'23'!D145,'24'!D145,'25'!D145,'26'!D145,'27'!D145,'28'!D145,'29'!D145,'30'!D145,'31'!D145,'32'!D145,'33'!D145,'34'!D145,'35'!D145,'36'!D145,'37'!D145,'38'!D145,'39'!D145,'40'!D145),"")</f>
        <v/>
      </c>
      <c r="F144" s="151" t="str">
        <f>IFERROR(AVERAGE('1'!I145,'2'!I145,'3'!I145,'4'!I145,'5'!I145,'6'!I145,'7'!I145,'8'!I145,'9'!I145,'10'!I145,'11'!I145,'12'!I145,'13'!I145,'14'!I145,'15'!I145,'16'!I145,'17'!I145,'18'!I145,'19'!I145,'20'!I145,'21'!I145,'22'!I145,'23'!I145,'24'!I145,'25'!I145,'26'!I145,'27'!I145,'28'!I145,'29'!I145,'30'!I145,'31'!I145,'32'!I145,'33'!I145,'34'!I145,'35'!I145,'36'!I145,'37'!I145,'38'!I145,'39'!I145,'40'!I145),"")</f>
        <v/>
      </c>
      <c r="G144" s="151" t="str">
        <f>IFERROR(AVERAGE('1'!O145,'2'!O145,'3'!O145,'4'!O145,'5'!O145,'6'!O145,'7'!O145,'8'!O145,'9'!O145,'10'!O145,'11'!O145,'12'!O145,'13'!O145,'14'!O145,'15'!O145,'16'!O145,'17'!O145,'18'!O145,'19'!O145,'20'!O145,'21'!O145,'22'!O145,'23'!O145,'24'!O145,'25'!O145,'26'!O145,'27'!O145,'28'!O145,'29'!O145,'30'!O145,'31'!O145,'32'!O145,'33'!O145,'34'!O145,'35'!O145,'36'!O145,'37'!O145,'38'!O145,'39'!O145,'40'!O145),"")</f>
        <v/>
      </c>
      <c r="H144" s="151" t="str">
        <f>IFERROR(AVERAGE('1'!U145,'2'!U145,'3'!U145,'4'!U145,'5'!U145,'6'!U145,'7'!U145,'8'!U145,'9'!U145,'10'!U145,'11'!U145,'12'!U145,'13'!U145,'14'!U145,'15'!U145,'16'!U145,'17'!U145,'18'!U145,'19'!U145,'20'!U145,'21'!U145,'22'!U145,'23'!U145,'24'!U145,'25'!U145,'26'!U145,'27'!U145,'28'!U145,'29'!U145,'30'!U145,'31'!U145,'32'!U145,'33'!U145,'34'!U145,'35'!U145,'36'!U145,'37'!U145,'38'!U145,'39'!U145,'40'!U145),"")</f>
        <v/>
      </c>
      <c r="I144" s="151" t="str">
        <f>IFERROR(AVERAGE('1'!AA145,'2'!AA145,'3'!AA145,'4'!AA145,'5'!AA145,'6'!AA145,'7'!AA145,'8'!AA145,'9'!AA145,'10'!AA145,'11'!AA145,'12'!AA145,'13'!AA145,'14'!AA145,'15'!AA145,'16'!AA145,'17'!AA145,'18'!AA145,'19'!AA145,'20'!AA145,'21'!AA145,'22'!AA145,'23'!AA145,'24'!AA145,'25'!AA145,'26'!AA145,'27'!AA145,'28'!AA145,'29'!AA145,'30'!AA145,'31'!AA145,'32'!AA145,'33'!AA145,'34'!AA145,'35'!AA145,'36'!AA145,'37'!AA145,'38'!AA145,'39'!AA145,'40'!AA145),"")</f>
        <v/>
      </c>
    </row>
    <row r="145" spans="1:9" s="3" customFormat="1" ht="18" hidden="1" customHeight="1">
      <c r="A145" s="2"/>
      <c r="B145" s="1"/>
      <c r="C145" s="158">
        <f>Référentiel!C144</f>
        <v>0</v>
      </c>
      <c r="D145" s="151" t="str">
        <f t="shared" si="7"/>
        <v/>
      </c>
      <c r="E145" s="151" t="str">
        <f>IFERROR(AVERAGE('1'!D146,'2'!D146,'3'!D146,'4'!D146,'5'!D146,'6'!D146,'7'!D146,'8'!D146,'9'!D146,'10'!D146,'11'!D146,'12'!D146,'13'!D146,'14'!D146,'15'!D146,'16'!D146,'17'!D146,'18'!D146,'19'!D146,'20'!D146,'21'!D146,'22'!D146,'23'!D146,'24'!D146,'25'!D146,'26'!D146,'27'!D146,'28'!D146,'29'!D146,'30'!D146,'31'!D146,'32'!D146,'33'!D146,'34'!D146,'35'!D146,'36'!D146,'37'!D146,'38'!D146,'39'!D146,'40'!D146),"")</f>
        <v/>
      </c>
      <c r="F145" s="151" t="str">
        <f>IFERROR(AVERAGE('1'!I146,'2'!I146,'3'!I146,'4'!I146,'5'!I146,'6'!I146,'7'!I146,'8'!I146,'9'!I146,'10'!I146,'11'!I146,'12'!I146,'13'!I146,'14'!I146,'15'!I146,'16'!I146,'17'!I146,'18'!I146,'19'!I146,'20'!I146,'21'!I146,'22'!I146,'23'!I146,'24'!I146,'25'!I146,'26'!I146,'27'!I146,'28'!I146,'29'!I146,'30'!I146,'31'!I146,'32'!I146,'33'!I146,'34'!I146,'35'!I146,'36'!I146,'37'!I146,'38'!I146,'39'!I146,'40'!I146),"")</f>
        <v/>
      </c>
      <c r="G145" s="151" t="str">
        <f>IFERROR(AVERAGE('1'!O146,'2'!O146,'3'!O146,'4'!O146,'5'!O146,'6'!O146,'7'!O146,'8'!O146,'9'!O146,'10'!O146,'11'!O146,'12'!O146,'13'!O146,'14'!O146,'15'!O146,'16'!O146,'17'!O146,'18'!O146,'19'!O146,'20'!O146,'21'!O146,'22'!O146,'23'!O146,'24'!O146,'25'!O146,'26'!O146,'27'!O146,'28'!O146,'29'!O146,'30'!O146,'31'!O146,'32'!O146,'33'!O146,'34'!O146,'35'!O146,'36'!O146,'37'!O146,'38'!O146,'39'!O146,'40'!O146),"")</f>
        <v/>
      </c>
      <c r="H145" s="151" t="str">
        <f>IFERROR(AVERAGE('1'!U146,'2'!U146,'3'!U146,'4'!U146,'5'!U146,'6'!U146,'7'!U146,'8'!U146,'9'!U146,'10'!U146,'11'!U146,'12'!U146,'13'!U146,'14'!U146,'15'!U146,'16'!U146,'17'!U146,'18'!U146,'19'!U146,'20'!U146,'21'!U146,'22'!U146,'23'!U146,'24'!U146,'25'!U146,'26'!U146,'27'!U146,'28'!U146,'29'!U146,'30'!U146,'31'!U146,'32'!U146,'33'!U146,'34'!U146,'35'!U146,'36'!U146,'37'!U146,'38'!U146,'39'!U146,'40'!U146),"")</f>
        <v/>
      </c>
      <c r="I145" s="151" t="str">
        <f>IFERROR(AVERAGE('1'!AA146,'2'!AA146,'3'!AA146,'4'!AA146,'5'!AA146,'6'!AA146,'7'!AA146,'8'!AA146,'9'!AA146,'10'!AA146,'11'!AA146,'12'!AA146,'13'!AA146,'14'!AA146,'15'!AA146,'16'!AA146,'17'!AA146,'18'!AA146,'19'!AA146,'20'!AA146,'21'!AA146,'22'!AA146,'23'!AA146,'24'!AA146,'25'!AA146,'26'!AA146,'27'!AA146,'28'!AA146,'29'!AA146,'30'!AA146,'31'!AA146,'32'!AA146,'33'!AA146,'34'!AA146,'35'!AA146,'36'!AA146,'37'!AA146,'38'!AA146,'39'!AA146,'40'!AA146),"")</f>
        <v/>
      </c>
    </row>
    <row r="146" spans="1:9" s="3" customFormat="1" ht="18" hidden="1" customHeight="1">
      <c r="A146" s="2"/>
      <c r="B146" s="1"/>
      <c r="C146" s="158">
        <f>Référentiel!C145</f>
        <v>0</v>
      </c>
      <c r="D146" s="151" t="str">
        <f t="shared" si="7"/>
        <v/>
      </c>
      <c r="E146" s="151" t="str">
        <f>IFERROR(AVERAGE('1'!D147,'2'!D147,'3'!D147,'4'!D147,'5'!D147,'6'!D147,'7'!D147,'8'!D147,'9'!D147,'10'!D147,'11'!D147,'12'!D147,'13'!D147,'14'!D147,'15'!D147,'16'!D147,'17'!D147,'18'!D147,'19'!D147,'20'!D147,'21'!D147,'22'!D147,'23'!D147,'24'!D147,'25'!D147,'26'!D147,'27'!D147,'28'!D147,'29'!D147,'30'!D147,'31'!D147,'32'!D147,'33'!D147,'34'!D147,'35'!D147,'36'!D147,'37'!D147,'38'!D147,'39'!D147,'40'!D147),"")</f>
        <v/>
      </c>
      <c r="F146" s="151" t="str">
        <f>IFERROR(AVERAGE('1'!I147,'2'!I147,'3'!I147,'4'!I147,'5'!I147,'6'!I147,'7'!I147,'8'!I147,'9'!I147,'10'!I147,'11'!I147,'12'!I147,'13'!I147,'14'!I147,'15'!I147,'16'!I147,'17'!I147,'18'!I147,'19'!I147,'20'!I147,'21'!I147,'22'!I147,'23'!I147,'24'!I147,'25'!I147,'26'!I147,'27'!I147,'28'!I147,'29'!I147,'30'!I147,'31'!I147,'32'!I147,'33'!I147,'34'!I147,'35'!I147,'36'!I147,'37'!I147,'38'!I147,'39'!I147,'40'!I147),"")</f>
        <v/>
      </c>
      <c r="G146" s="151" t="str">
        <f>IFERROR(AVERAGE('1'!O147,'2'!O147,'3'!O147,'4'!O147,'5'!O147,'6'!O147,'7'!O147,'8'!O147,'9'!O147,'10'!O147,'11'!O147,'12'!O147,'13'!O147,'14'!O147,'15'!O147,'16'!O147,'17'!O147,'18'!O147,'19'!O147,'20'!O147,'21'!O147,'22'!O147,'23'!O147,'24'!O147,'25'!O147,'26'!O147,'27'!O147,'28'!O147,'29'!O147,'30'!O147,'31'!O147,'32'!O147,'33'!O147,'34'!O147,'35'!O147,'36'!O147,'37'!O147,'38'!O147,'39'!O147,'40'!O147),"")</f>
        <v/>
      </c>
      <c r="H146" s="151" t="str">
        <f>IFERROR(AVERAGE('1'!U147,'2'!U147,'3'!U147,'4'!U147,'5'!U147,'6'!U147,'7'!U147,'8'!U147,'9'!U147,'10'!U147,'11'!U147,'12'!U147,'13'!U147,'14'!U147,'15'!U147,'16'!U147,'17'!U147,'18'!U147,'19'!U147,'20'!U147,'21'!U147,'22'!U147,'23'!U147,'24'!U147,'25'!U147,'26'!U147,'27'!U147,'28'!U147,'29'!U147,'30'!U147,'31'!U147,'32'!U147,'33'!U147,'34'!U147,'35'!U147,'36'!U147,'37'!U147,'38'!U147,'39'!U147,'40'!U147),"")</f>
        <v/>
      </c>
      <c r="I146" s="151" t="str">
        <f>IFERROR(AVERAGE('1'!AA147,'2'!AA147,'3'!AA147,'4'!AA147,'5'!AA147,'6'!AA147,'7'!AA147,'8'!AA147,'9'!AA147,'10'!AA147,'11'!AA147,'12'!AA147,'13'!AA147,'14'!AA147,'15'!AA147,'16'!AA147,'17'!AA147,'18'!AA147,'19'!AA147,'20'!AA147,'21'!AA147,'22'!AA147,'23'!AA147,'24'!AA147,'25'!AA147,'26'!AA147,'27'!AA147,'28'!AA147,'29'!AA147,'30'!AA147,'31'!AA147,'32'!AA147,'33'!AA147,'34'!AA147,'35'!AA147,'36'!AA147,'37'!AA147,'38'!AA147,'39'!AA147,'40'!AA147),"")</f>
        <v/>
      </c>
    </row>
    <row r="147" spans="1:9" s="3" customFormat="1" ht="18" hidden="1" customHeight="1">
      <c r="A147" s="2"/>
      <c r="B147" s="1"/>
      <c r="C147" s="158">
        <f>Référentiel!C146</f>
        <v>0</v>
      </c>
      <c r="D147" s="151" t="str">
        <f t="shared" si="7"/>
        <v/>
      </c>
      <c r="E147" s="151" t="str">
        <f>IFERROR(AVERAGE('1'!D148,'2'!D148,'3'!D148,'4'!D148,'5'!D148,'6'!D148,'7'!D148,'8'!D148,'9'!D148,'10'!D148,'11'!D148,'12'!D148,'13'!D148,'14'!D148,'15'!D148,'16'!D148,'17'!D148,'18'!D148,'19'!D148,'20'!D148,'21'!D148,'22'!D148,'23'!D148,'24'!D148,'25'!D148,'26'!D148,'27'!D148,'28'!D148,'29'!D148,'30'!D148,'31'!D148,'32'!D148,'33'!D148,'34'!D148,'35'!D148,'36'!D148,'37'!D148,'38'!D148,'39'!D148,'40'!D148),"")</f>
        <v/>
      </c>
      <c r="F147" s="151" t="str">
        <f>IFERROR(AVERAGE('1'!I148,'2'!I148,'3'!I148,'4'!I148,'5'!I148,'6'!I148,'7'!I148,'8'!I148,'9'!I148,'10'!I148,'11'!I148,'12'!I148,'13'!I148,'14'!I148,'15'!I148,'16'!I148,'17'!I148,'18'!I148,'19'!I148,'20'!I148,'21'!I148,'22'!I148,'23'!I148,'24'!I148,'25'!I148,'26'!I148,'27'!I148,'28'!I148,'29'!I148,'30'!I148,'31'!I148,'32'!I148,'33'!I148,'34'!I148,'35'!I148,'36'!I148,'37'!I148,'38'!I148,'39'!I148,'40'!I148),"")</f>
        <v/>
      </c>
      <c r="G147" s="151" t="str">
        <f>IFERROR(AVERAGE('1'!O148,'2'!O148,'3'!O148,'4'!O148,'5'!O148,'6'!O148,'7'!O148,'8'!O148,'9'!O148,'10'!O148,'11'!O148,'12'!O148,'13'!O148,'14'!O148,'15'!O148,'16'!O148,'17'!O148,'18'!O148,'19'!O148,'20'!O148,'21'!O148,'22'!O148,'23'!O148,'24'!O148,'25'!O148,'26'!O148,'27'!O148,'28'!O148,'29'!O148,'30'!O148,'31'!O148,'32'!O148,'33'!O148,'34'!O148,'35'!O148,'36'!O148,'37'!O148,'38'!O148,'39'!O148,'40'!O148),"")</f>
        <v/>
      </c>
      <c r="H147" s="151" t="str">
        <f>IFERROR(AVERAGE('1'!U148,'2'!U148,'3'!U148,'4'!U148,'5'!U148,'6'!U148,'7'!U148,'8'!U148,'9'!U148,'10'!U148,'11'!U148,'12'!U148,'13'!U148,'14'!U148,'15'!U148,'16'!U148,'17'!U148,'18'!U148,'19'!U148,'20'!U148,'21'!U148,'22'!U148,'23'!U148,'24'!U148,'25'!U148,'26'!U148,'27'!U148,'28'!U148,'29'!U148,'30'!U148,'31'!U148,'32'!U148,'33'!U148,'34'!U148,'35'!U148,'36'!U148,'37'!U148,'38'!U148,'39'!U148,'40'!U148),"")</f>
        <v/>
      </c>
      <c r="I147" s="151" t="str">
        <f>IFERROR(AVERAGE('1'!AA148,'2'!AA148,'3'!AA148,'4'!AA148,'5'!AA148,'6'!AA148,'7'!AA148,'8'!AA148,'9'!AA148,'10'!AA148,'11'!AA148,'12'!AA148,'13'!AA148,'14'!AA148,'15'!AA148,'16'!AA148,'17'!AA148,'18'!AA148,'19'!AA148,'20'!AA148,'21'!AA148,'22'!AA148,'23'!AA148,'24'!AA148,'25'!AA148,'26'!AA148,'27'!AA148,'28'!AA148,'29'!AA148,'30'!AA148,'31'!AA148,'32'!AA148,'33'!AA148,'34'!AA148,'35'!AA148,'36'!AA148,'37'!AA148,'38'!AA148,'39'!AA148,'40'!AA148),"")</f>
        <v/>
      </c>
    </row>
    <row r="148" spans="1:9" s="3" customFormat="1" ht="18" hidden="1" customHeight="1">
      <c r="A148" s="2"/>
      <c r="B148" s="1"/>
      <c r="C148" s="158">
        <f>Référentiel!C147</f>
        <v>0</v>
      </c>
      <c r="D148" s="151" t="str">
        <f t="shared" si="7"/>
        <v/>
      </c>
      <c r="E148" s="151" t="str">
        <f>IFERROR(AVERAGE('1'!D149,'2'!D149,'3'!D149,'4'!D149,'5'!D149,'6'!D149,'7'!D149,'8'!D149,'9'!D149,'10'!D149,'11'!D149,'12'!D149,'13'!D149,'14'!D149,'15'!D149,'16'!D149,'17'!D149,'18'!D149,'19'!D149,'20'!D149,'21'!D149,'22'!D149,'23'!D149,'24'!D149,'25'!D149,'26'!D149,'27'!D149,'28'!D149,'29'!D149,'30'!D149,'31'!D149,'32'!D149,'33'!D149,'34'!D149,'35'!D149,'36'!D149,'37'!D149,'38'!D149,'39'!D149,'40'!D149),"")</f>
        <v/>
      </c>
      <c r="F148" s="151" t="str">
        <f>IFERROR(AVERAGE('1'!I149,'2'!I149,'3'!I149,'4'!I149,'5'!I149,'6'!I149,'7'!I149,'8'!I149,'9'!I149,'10'!I149,'11'!I149,'12'!I149,'13'!I149,'14'!I149,'15'!I149,'16'!I149,'17'!I149,'18'!I149,'19'!I149,'20'!I149,'21'!I149,'22'!I149,'23'!I149,'24'!I149,'25'!I149,'26'!I149,'27'!I149,'28'!I149,'29'!I149,'30'!I149,'31'!I149,'32'!I149,'33'!I149,'34'!I149,'35'!I149,'36'!I149,'37'!I149,'38'!I149,'39'!I149,'40'!I149),"")</f>
        <v/>
      </c>
      <c r="G148" s="151" t="str">
        <f>IFERROR(AVERAGE('1'!O149,'2'!O149,'3'!O149,'4'!O149,'5'!O149,'6'!O149,'7'!O149,'8'!O149,'9'!O149,'10'!O149,'11'!O149,'12'!O149,'13'!O149,'14'!O149,'15'!O149,'16'!O149,'17'!O149,'18'!O149,'19'!O149,'20'!O149,'21'!O149,'22'!O149,'23'!O149,'24'!O149,'25'!O149,'26'!O149,'27'!O149,'28'!O149,'29'!O149,'30'!O149,'31'!O149,'32'!O149,'33'!O149,'34'!O149,'35'!O149,'36'!O149,'37'!O149,'38'!O149,'39'!O149,'40'!O149),"")</f>
        <v/>
      </c>
      <c r="H148" s="151" t="str">
        <f>IFERROR(AVERAGE('1'!U149,'2'!U149,'3'!U149,'4'!U149,'5'!U149,'6'!U149,'7'!U149,'8'!U149,'9'!U149,'10'!U149,'11'!U149,'12'!U149,'13'!U149,'14'!U149,'15'!U149,'16'!U149,'17'!U149,'18'!U149,'19'!U149,'20'!U149,'21'!U149,'22'!U149,'23'!U149,'24'!U149,'25'!U149,'26'!U149,'27'!U149,'28'!U149,'29'!U149,'30'!U149,'31'!U149,'32'!U149,'33'!U149,'34'!U149,'35'!U149,'36'!U149,'37'!U149,'38'!U149,'39'!U149,'40'!U149),"")</f>
        <v/>
      </c>
      <c r="I148" s="151" t="str">
        <f>IFERROR(AVERAGE('1'!AA149,'2'!AA149,'3'!AA149,'4'!AA149,'5'!AA149,'6'!AA149,'7'!AA149,'8'!AA149,'9'!AA149,'10'!AA149,'11'!AA149,'12'!AA149,'13'!AA149,'14'!AA149,'15'!AA149,'16'!AA149,'17'!AA149,'18'!AA149,'19'!AA149,'20'!AA149,'21'!AA149,'22'!AA149,'23'!AA149,'24'!AA149,'25'!AA149,'26'!AA149,'27'!AA149,'28'!AA149,'29'!AA149,'30'!AA149,'31'!AA149,'32'!AA149,'33'!AA149,'34'!AA149,'35'!AA149,'36'!AA149,'37'!AA149,'38'!AA149,'39'!AA149,'40'!AA149),"")</f>
        <v/>
      </c>
    </row>
    <row r="149" spans="1:9" s="3" customFormat="1" ht="18" hidden="1" customHeight="1">
      <c r="A149" s="2"/>
      <c r="B149" s="1"/>
      <c r="C149" s="158">
        <f>Référentiel!C148</f>
        <v>0</v>
      </c>
      <c r="D149" s="151" t="str">
        <f t="shared" si="7"/>
        <v/>
      </c>
      <c r="E149" s="151" t="str">
        <f>IFERROR(AVERAGE('1'!D150,'2'!D150,'3'!D150,'4'!D150,'5'!D150,'6'!D150,'7'!D150,'8'!D150,'9'!D150,'10'!D150,'11'!D150,'12'!D150,'13'!D150,'14'!D150,'15'!D150,'16'!D150,'17'!D150,'18'!D150,'19'!D150,'20'!D150,'21'!D150,'22'!D150,'23'!D150,'24'!D150,'25'!D150,'26'!D150,'27'!D150,'28'!D150,'29'!D150,'30'!D150,'31'!D150,'32'!D150,'33'!D150,'34'!D150,'35'!D150,'36'!D150,'37'!D150,'38'!D150,'39'!D150,'40'!D150),"")</f>
        <v/>
      </c>
      <c r="F149" s="151" t="str">
        <f>IFERROR(AVERAGE('1'!I150,'2'!I150,'3'!I150,'4'!I150,'5'!I150,'6'!I150,'7'!I150,'8'!I150,'9'!I150,'10'!I150,'11'!I150,'12'!I150,'13'!I150,'14'!I150,'15'!I150,'16'!I150,'17'!I150,'18'!I150,'19'!I150,'20'!I150,'21'!I150,'22'!I150,'23'!I150,'24'!I150,'25'!I150,'26'!I150,'27'!I150,'28'!I150,'29'!I150,'30'!I150,'31'!I150,'32'!I150,'33'!I150,'34'!I150,'35'!I150,'36'!I150,'37'!I150,'38'!I150,'39'!I150,'40'!I150),"")</f>
        <v/>
      </c>
      <c r="G149" s="151" t="str">
        <f>IFERROR(AVERAGE('1'!O150,'2'!O150,'3'!O150,'4'!O150,'5'!O150,'6'!O150,'7'!O150,'8'!O150,'9'!O150,'10'!O150,'11'!O150,'12'!O150,'13'!O150,'14'!O150,'15'!O150,'16'!O150,'17'!O150,'18'!O150,'19'!O150,'20'!O150,'21'!O150,'22'!O150,'23'!O150,'24'!O150,'25'!O150,'26'!O150,'27'!O150,'28'!O150,'29'!O150,'30'!O150,'31'!O150,'32'!O150,'33'!O150,'34'!O150,'35'!O150,'36'!O150,'37'!O150,'38'!O150,'39'!O150,'40'!O150),"")</f>
        <v/>
      </c>
      <c r="H149" s="151" t="str">
        <f>IFERROR(AVERAGE('1'!U150,'2'!U150,'3'!U150,'4'!U150,'5'!U150,'6'!U150,'7'!U150,'8'!U150,'9'!U150,'10'!U150,'11'!U150,'12'!U150,'13'!U150,'14'!U150,'15'!U150,'16'!U150,'17'!U150,'18'!U150,'19'!U150,'20'!U150,'21'!U150,'22'!U150,'23'!U150,'24'!U150,'25'!U150,'26'!U150,'27'!U150,'28'!U150,'29'!U150,'30'!U150,'31'!U150,'32'!U150,'33'!U150,'34'!U150,'35'!U150,'36'!U150,'37'!U150,'38'!U150,'39'!U150,'40'!U150),"")</f>
        <v/>
      </c>
      <c r="I149" s="151" t="str">
        <f>IFERROR(AVERAGE('1'!AA150,'2'!AA150,'3'!AA150,'4'!AA150,'5'!AA150,'6'!AA150,'7'!AA150,'8'!AA150,'9'!AA150,'10'!AA150,'11'!AA150,'12'!AA150,'13'!AA150,'14'!AA150,'15'!AA150,'16'!AA150,'17'!AA150,'18'!AA150,'19'!AA150,'20'!AA150,'21'!AA150,'22'!AA150,'23'!AA150,'24'!AA150,'25'!AA150,'26'!AA150,'27'!AA150,'28'!AA150,'29'!AA150,'30'!AA150,'31'!AA150,'32'!AA150,'33'!AA150,'34'!AA150,'35'!AA150,'36'!AA150,'37'!AA150,'38'!AA150,'39'!AA150,'40'!AA150),"")</f>
        <v/>
      </c>
    </row>
    <row r="150" spans="1:9" s="3" customFormat="1" ht="18" hidden="1" customHeight="1">
      <c r="A150" s="2"/>
      <c r="B150" s="1"/>
      <c r="C150" s="158">
        <f>Référentiel!C149</f>
        <v>0</v>
      </c>
      <c r="D150" s="151" t="str">
        <f t="shared" si="7"/>
        <v/>
      </c>
      <c r="E150" s="151" t="str">
        <f>IFERROR(AVERAGE('1'!D151,'2'!D151,'3'!D151,'4'!D151,'5'!D151,'6'!D151,'7'!D151,'8'!D151,'9'!D151,'10'!D151,'11'!D151,'12'!D151,'13'!D151,'14'!D151,'15'!D151,'16'!D151,'17'!D151,'18'!D151,'19'!D151,'20'!D151,'21'!D151,'22'!D151,'23'!D151,'24'!D151,'25'!D151,'26'!D151,'27'!D151,'28'!D151,'29'!D151,'30'!D151,'31'!D151,'32'!D151,'33'!D151,'34'!D151,'35'!D151,'36'!D151,'37'!D151,'38'!D151,'39'!D151,'40'!D151),"")</f>
        <v/>
      </c>
      <c r="F150" s="151" t="str">
        <f>IFERROR(AVERAGE('1'!I151,'2'!I151,'3'!I151,'4'!I151,'5'!I151,'6'!I151,'7'!I151,'8'!I151,'9'!I151,'10'!I151,'11'!I151,'12'!I151,'13'!I151,'14'!I151,'15'!I151,'16'!I151,'17'!I151,'18'!I151,'19'!I151,'20'!I151,'21'!I151,'22'!I151,'23'!I151,'24'!I151,'25'!I151,'26'!I151,'27'!I151,'28'!I151,'29'!I151,'30'!I151,'31'!I151,'32'!I151,'33'!I151,'34'!I151,'35'!I151,'36'!I151,'37'!I151,'38'!I151,'39'!I151,'40'!I151),"")</f>
        <v/>
      </c>
      <c r="G150" s="151" t="str">
        <f>IFERROR(AVERAGE('1'!O151,'2'!O151,'3'!O151,'4'!O151,'5'!O151,'6'!O151,'7'!O151,'8'!O151,'9'!O151,'10'!O151,'11'!O151,'12'!O151,'13'!O151,'14'!O151,'15'!O151,'16'!O151,'17'!O151,'18'!O151,'19'!O151,'20'!O151,'21'!O151,'22'!O151,'23'!O151,'24'!O151,'25'!O151,'26'!O151,'27'!O151,'28'!O151,'29'!O151,'30'!O151,'31'!O151,'32'!O151,'33'!O151,'34'!O151,'35'!O151,'36'!O151,'37'!O151,'38'!O151,'39'!O151,'40'!O151),"")</f>
        <v/>
      </c>
      <c r="H150" s="151" t="str">
        <f>IFERROR(AVERAGE('1'!U151,'2'!U151,'3'!U151,'4'!U151,'5'!U151,'6'!U151,'7'!U151,'8'!U151,'9'!U151,'10'!U151,'11'!U151,'12'!U151,'13'!U151,'14'!U151,'15'!U151,'16'!U151,'17'!U151,'18'!U151,'19'!U151,'20'!U151,'21'!U151,'22'!U151,'23'!U151,'24'!U151,'25'!U151,'26'!U151,'27'!U151,'28'!U151,'29'!U151,'30'!U151,'31'!U151,'32'!U151,'33'!U151,'34'!U151,'35'!U151,'36'!U151,'37'!U151,'38'!U151,'39'!U151,'40'!U151),"")</f>
        <v/>
      </c>
      <c r="I150" s="151" t="str">
        <f>IFERROR(AVERAGE('1'!AA151,'2'!AA151,'3'!AA151,'4'!AA151,'5'!AA151,'6'!AA151,'7'!AA151,'8'!AA151,'9'!AA151,'10'!AA151,'11'!AA151,'12'!AA151,'13'!AA151,'14'!AA151,'15'!AA151,'16'!AA151,'17'!AA151,'18'!AA151,'19'!AA151,'20'!AA151,'21'!AA151,'22'!AA151,'23'!AA151,'24'!AA151,'25'!AA151,'26'!AA151,'27'!AA151,'28'!AA151,'29'!AA151,'30'!AA151,'31'!AA151,'32'!AA151,'33'!AA151,'34'!AA151,'35'!AA151,'36'!AA151,'37'!AA151,'38'!AA151,'39'!AA151,'40'!AA151),"")</f>
        <v/>
      </c>
    </row>
    <row r="151" spans="1:9" s="3" customFormat="1" ht="18" hidden="1" customHeight="1">
      <c r="A151" s="2"/>
      <c r="B151" s="1"/>
      <c r="C151" s="158">
        <f>Référentiel!C150</f>
        <v>0</v>
      </c>
      <c r="D151" s="151" t="str">
        <f t="shared" si="7"/>
        <v/>
      </c>
      <c r="E151" s="151" t="str">
        <f>IFERROR(AVERAGE('1'!D152,'2'!D152,'3'!D152,'4'!D152,'5'!D152,'6'!D152,'7'!D152,'8'!D152,'9'!D152,'10'!D152,'11'!D152,'12'!D152,'13'!D152,'14'!D152,'15'!D152,'16'!D152,'17'!D152,'18'!D152,'19'!D152,'20'!D152,'21'!D152,'22'!D152,'23'!D152,'24'!D152,'25'!D152,'26'!D152,'27'!D152,'28'!D152,'29'!D152,'30'!D152,'31'!D152,'32'!D152,'33'!D152,'34'!D152,'35'!D152,'36'!D152,'37'!D152,'38'!D152,'39'!D152,'40'!D152),"")</f>
        <v/>
      </c>
      <c r="F151" s="151" t="str">
        <f>IFERROR(AVERAGE('1'!I152,'2'!I152,'3'!I152,'4'!I152,'5'!I152,'6'!I152,'7'!I152,'8'!I152,'9'!I152,'10'!I152,'11'!I152,'12'!I152,'13'!I152,'14'!I152,'15'!I152,'16'!I152,'17'!I152,'18'!I152,'19'!I152,'20'!I152,'21'!I152,'22'!I152,'23'!I152,'24'!I152,'25'!I152,'26'!I152,'27'!I152,'28'!I152,'29'!I152,'30'!I152,'31'!I152,'32'!I152,'33'!I152,'34'!I152,'35'!I152,'36'!I152,'37'!I152,'38'!I152,'39'!I152,'40'!I152),"")</f>
        <v/>
      </c>
      <c r="G151" s="151" t="str">
        <f>IFERROR(AVERAGE('1'!O152,'2'!O152,'3'!O152,'4'!O152,'5'!O152,'6'!O152,'7'!O152,'8'!O152,'9'!O152,'10'!O152,'11'!O152,'12'!O152,'13'!O152,'14'!O152,'15'!O152,'16'!O152,'17'!O152,'18'!O152,'19'!O152,'20'!O152,'21'!O152,'22'!O152,'23'!O152,'24'!O152,'25'!O152,'26'!O152,'27'!O152,'28'!O152,'29'!O152,'30'!O152,'31'!O152,'32'!O152,'33'!O152,'34'!O152,'35'!O152,'36'!O152,'37'!O152,'38'!O152,'39'!O152,'40'!O152),"")</f>
        <v/>
      </c>
      <c r="H151" s="151" t="str">
        <f>IFERROR(AVERAGE('1'!U152,'2'!U152,'3'!U152,'4'!U152,'5'!U152,'6'!U152,'7'!U152,'8'!U152,'9'!U152,'10'!U152,'11'!U152,'12'!U152,'13'!U152,'14'!U152,'15'!U152,'16'!U152,'17'!U152,'18'!U152,'19'!U152,'20'!U152,'21'!U152,'22'!U152,'23'!U152,'24'!U152,'25'!U152,'26'!U152,'27'!U152,'28'!U152,'29'!U152,'30'!U152,'31'!U152,'32'!U152,'33'!U152,'34'!U152,'35'!U152,'36'!U152,'37'!U152,'38'!U152,'39'!U152,'40'!U152),"")</f>
        <v/>
      </c>
      <c r="I151" s="151" t="str">
        <f>IFERROR(AVERAGE('1'!AA152,'2'!AA152,'3'!AA152,'4'!AA152,'5'!AA152,'6'!AA152,'7'!AA152,'8'!AA152,'9'!AA152,'10'!AA152,'11'!AA152,'12'!AA152,'13'!AA152,'14'!AA152,'15'!AA152,'16'!AA152,'17'!AA152,'18'!AA152,'19'!AA152,'20'!AA152,'21'!AA152,'22'!AA152,'23'!AA152,'24'!AA152,'25'!AA152,'26'!AA152,'27'!AA152,'28'!AA152,'29'!AA152,'30'!AA152,'31'!AA152,'32'!AA152,'33'!AA152,'34'!AA152,'35'!AA152,'36'!AA152,'37'!AA152,'38'!AA152,'39'!AA152,'40'!AA152),"")</f>
        <v/>
      </c>
    </row>
    <row r="152" spans="1:9" s="3" customFormat="1" ht="18" hidden="1" customHeight="1">
      <c r="A152" s="2"/>
      <c r="B152" s="1"/>
      <c r="C152" s="158">
        <f>Référentiel!C151</f>
        <v>0</v>
      </c>
      <c r="D152" s="151" t="str">
        <f t="shared" si="7"/>
        <v/>
      </c>
      <c r="E152" s="151" t="str">
        <f>IFERROR(AVERAGE('1'!D153,'2'!D153,'3'!D153,'4'!D153,'5'!D153,'6'!D153,'7'!D153,'8'!D153,'9'!D153,'10'!D153,'11'!D153,'12'!D153,'13'!D153,'14'!D153,'15'!D153,'16'!D153,'17'!D153,'18'!D153,'19'!D153,'20'!D153,'21'!D153,'22'!D153,'23'!D153,'24'!D153,'25'!D153,'26'!D153,'27'!D153,'28'!D153,'29'!D153,'30'!D153,'31'!D153,'32'!D153,'33'!D153,'34'!D153,'35'!D153,'36'!D153,'37'!D153,'38'!D153,'39'!D153,'40'!D153),"")</f>
        <v/>
      </c>
      <c r="F152" s="151" t="str">
        <f>IFERROR(AVERAGE('1'!I153,'2'!I153,'3'!I153,'4'!I153,'5'!I153,'6'!I153,'7'!I153,'8'!I153,'9'!I153,'10'!I153,'11'!I153,'12'!I153,'13'!I153,'14'!I153,'15'!I153,'16'!I153,'17'!I153,'18'!I153,'19'!I153,'20'!I153,'21'!I153,'22'!I153,'23'!I153,'24'!I153,'25'!I153,'26'!I153,'27'!I153,'28'!I153,'29'!I153,'30'!I153,'31'!I153,'32'!I153,'33'!I153,'34'!I153,'35'!I153,'36'!I153,'37'!I153,'38'!I153,'39'!I153,'40'!I153),"")</f>
        <v/>
      </c>
      <c r="G152" s="151" t="str">
        <f>IFERROR(AVERAGE('1'!O153,'2'!O153,'3'!O153,'4'!O153,'5'!O153,'6'!O153,'7'!O153,'8'!O153,'9'!O153,'10'!O153,'11'!O153,'12'!O153,'13'!O153,'14'!O153,'15'!O153,'16'!O153,'17'!O153,'18'!O153,'19'!O153,'20'!O153,'21'!O153,'22'!O153,'23'!O153,'24'!O153,'25'!O153,'26'!O153,'27'!O153,'28'!O153,'29'!O153,'30'!O153,'31'!O153,'32'!O153,'33'!O153,'34'!O153,'35'!O153,'36'!O153,'37'!O153,'38'!O153,'39'!O153,'40'!O153),"")</f>
        <v/>
      </c>
      <c r="H152" s="151" t="str">
        <f>IFERROR(AVERAGE('1'!U153,'2'!U153,'3'!U153,'4'!U153,'5'!U153,'6'!U153,'7'!U153,'8'!U153,'9'!U153,'10'!U153,'11'!U153,'12'!U153,'13'!U153,'14'!U153,'15'!U153,'16'!U153,'17'!U153,'18'!U153,'19'!U153,'20'!U153,'21'!U153,'22'!U153,'23'!U153,'24'!U153,'25'!U153,'26'!U153,'27'!U153,'28'!U153,'29'!U153,'30'!U153,'31'!U153,'32'!U153,'33'!U153,'34'!U153,'35'!U153,'36'!U153,'37'!U153,'38'!U153,'39'!U153,'40'!U153),"")</f>
        <v/>
      </c>
      <c r="I152" s="151" t="str">
        <f>IFERROR(AVERAGE('1'!AA153,'2'!AA153,'3'!AA153,'4'!AA153,'5'!AA153,'6'!AA153,'7'!AA153,'8'!AA153,'9'!AA153,'10'!AA153,'11'!AA153,'12'!AA153,'13'!AA153,'14'!AA153,'15'!AA153,'16'!AA153,'17'!AA153,'18'!AA153,'19'!AA153,'20'!AA153,'21'!AA153,'22'!AA153,'23'!AA153,'24'!AA153,'25'!AA153,'26'!AA153,'27'!AA153,'28'!AA153,'29'!AA153,'30'!AA153,'31'!AA153,'32'!AA153,'33'!AA153,'34'!AA153,'35'!AA153,'36'!AA153,'37'!AA153,'38'!AA153,'39'!AA153,'40'!AA153),"")</f>
        <v/>
      </c>
    </row>
    <row r="153" spans="1:9" s="3" customFormat="1" ht="18" hidden="1" customHeight="1">
      <c r="A153" s="2"/>
      <c r="B153" s="1"/>
      <c r="C153" s="158">
        <f>Référentiel!C152</f>
        <v>0</v>
      </c>
      <c r="D153" s="151" t="str">
        <f t="shared" si="7"/>
        <v/>
      </c>
      <c r="E153" s="151" t="str">
        <f>IFERROR(AVERAGE('1'!D154,'2'!D154,'3'!D154,'4'!D154,'5'!D154,'6'!D154,'7'!D154,'8'!D154,'9'!D154,'10'!D154,'11'!D154,'12'!D154,'13'!D154,'14'!D154,'15'!D154,'16'!D154,'17'!D154,'18'!D154,'19'!D154,'20'!D154,'21'!D154,'22'!D154,'23'!D154,'24'!D154,'25'!D154,'26'!D154,'27'!D154,'28'!D154,'29'!D154,'30'!D154,'31'!D154,'32'!D154,'33'!D154,'34'!D154,'35'!D154,'36'!D154,'37'!D154,'38'!D154,'39'!D154,'40'!D154),"")</f>
        <v/>
      </c>
      <c r="F153" s="151" t="str">
        <f>IFERROR(AVERAGE('1'!I154,'2'!I154,'3'!I154,'4'!I154,'5'!I154,'6'!I154,'7'!I154,'8'!I154,'9'!I154,'10'!I154,'11'!I154,'12'!I154,'13'!I154,'14'!I154,'15'!I154,'16'!I154,'17'!I154,'18'!I154,'19'!I154,'20'!I154,'21'!I154,'22'!I154,'23'!I154,'24'!I154,'25'!I154,'26'!I154,'27'!I154,'28'!I154,'29'!I154,'30'!I154,'31'!I154,'32'!I154,'33'!I154,'34'!I154,'35'!I154,'36'!I154,'37'!I154,'38'!I154,'39'!I154,'40'!I154),"")</f>
        <v/>
      </c>
      <c r="G153" s="151" t="str">
        <f>IFERROR(AVERAGE('1'!O154,'2'!O154,'3'!O154,'4'!O154,'5'!O154,'6'!O154,'7'!O154,'8'!O154,'9'!O154,'10'!O154,'11'!O154,'12'!O154,'13'!O154,'14'!O154,'15'!O154,'16'!O154,'17'!O154,'18'!O154,'19'!O154,'20'!O154,'21'!O154,'22'!O154,'23'!O154,'24'!O154,'25'!O154,'26'!O154,'27'!O154,'28'!O154,'29'!O154,'30'!O154,'31'!O154,'32'!O154,'33'!O154,'34'!O154,'35'!O154,'36'!O154,'37'!O154,'38'!O154,'39'!O154,'40'!O154),"")</f>
        <v/>
      </c>
      <c r="H153" s="151" t="str">
        <f>IFERROR(AVERAGE('1'!U154,'2'!U154,'3'!U154,'4'!U154,'5'!U154,'6'!U154,'7'!U154,'8'!U154,'9'!U154,'10'!U154,'11'!U154,'12'!U154,'13'!U154,'14'!U154,'15'!U154,'16'!U154,'17'!U154,'18'!U154,'19'!U154,'20'!U154,'21'!U154,'22'!U154,'23'!U154,'24'!U154,'25'!U154,'26'!U154,'27'!U154,'28'!U154,'29'!U154,'30'!U154,'31'!U154,'32'!U154,'33'!U154,'34'!U154,'35'!U154,'36'!U154,'37'!U154,'38'!U154,'39'!U154,'40'!U154),"")</f>
        <v/>
      </c>
      <c r="I153" s="151" t="str">
        <f>IFERROR(AVERAGE('1'!AA154,'2'!AA154,'3'!AA154,'4'!AA154,'5'!AA154,'6'!AA154,'7'!AA154,'8'!AA154,'9'!AA154,'10'!AA154,'11'!AA154,'12'!AA154,'13'!AA154,'14'!AA154,'15'!AA154,'16'!AA154,'17'!AA154,'18'!AA154,'19'!AA154,'20'!AA154,'21'!AA154,'22'!AA154,'23'!AA154,'24'!AA154,'25'!AA154,'26'!AA154,'27'!AA154,'28'!AA154,'29'!AA154,'30'!AA154,'31'!AA154,'32'!AA154,'33'!AA154,'34'!AA154,'35'!AA154,'36'!AA154,'37'!AA154,'38'!AA154,'39'!AA154,'40'!AA154),"")</f>
        <v/>
      </c>
    </row>
    <row r="154" spans="1:9" s="3" customFormat="1" ht="20.45" hidden="1" customHeight="1">
      <c r="A154" s="2"/>
      <c r="B154" s="1"/>
      <c r="C154" s="158">
        <f>Référentiel!C153</f>
        <v>0</v>
      </c>
      <c r="D154" s="151" t="str">
        <f t="shared" si="7"/>
        <v/>
      </c>
      <c r="E154" s="151" t="str">
        <f>IFERROR(AVERAGE('1'!D155,'2'!D155,'3'!D155,'4'!D155,'5'!D155,'6'!D155,'7'!D155,'8'!D155,'9'!D155,'10'!D155,'11'!D155,'12'!D155,'13'!D155,'14'!D155,'15'!D155,'16'!D155,'17'!D155,'18'!D155,'19'!D155,'20'!D155,'21'!D155,'22'!D155,'23'!D155,'24'!D155,'25'!D155,'26'!D155,'27'!D155,'28'!D155,'29'!D155,'30'!D155,'31'!D155,'32'!D155,'33'!D155,'34'!D155,'35'!D155,'36'!D155,'37'!D155,'38'!D155,'39'!D155,'40'!D155),"")</f>
        <v/>
      </c>
      <c r="F154" s="151" t="str">
        <f>IFERROR(AVERAGE('1'!I155,'2'!I155,'3'!I155,'4'!I155,'5'!I155,'6'!I155,'7'!I155,'8'!I155,'9'!I155,'10'!I155,'11'!I155,'12'!I155,'13'!I155,'14'!I155,'15'!I155,'16'!I155,'17'!I155,'18'!I155,'19'!I155,'20'!I155,'21'!I155,'22'!I155,'23'!I155,'24'!I155,'25'!I155,'26'!I155,'27'!I155,'28'!I155,'29'!I155,'30'!I155,'31'!I155,'32'!I155,'33'!I155,'34'!I155,'35'!I155,'36'!I155,'37'!I155,'38'!I155,'39'!I155,'40'!I155),"")</f>
        <v/>
      </c>
      <c r="G154" s="151" t="str">
        <f>IFERROR(AVERAGE('1'!O155,'2'!O155,'3'!O155,'4'!O155,'5'!O155,'6'!O155,'7'!O155,'8'!O155,'9'!O155,'10'!O155,'11'!O155,'12'!O155,'13'!O155,'14'!O155,'15'!O155,'16'!O155,'17'!O155,'18'!O155,'19'!O155,'20'!O155,'21'!O155,'22'!O155,'23'!O155,'24'!O155,'25'!O155,'26'!O155,'27'!O155,'28'!O155,'29'!O155,'30'!O155,'31'!O155,'32'!O155,'33'!O155,'34'!O155,'35'!O155,'36'!O155,'37'!O155,'38'!O155,'39'!O155,'40'!O155),"")</f>
        <v/>
      </c>
      <c r="H154" s="151" t="str">
        <f>IFERROR(AVERAGE('1'!U155,'2'!U155,'3'!U155,'4'!U155,'5'!U155,'6'!U155,'7'!U155,'8'!U155,'9'!U155,'10'!U155,'11'!U155,'12'!U155,'13'!U155,'14'!U155,'15'!U155,'16'!U155,'17'!U155,'18'!U155,'19'!U155,'20'!U155,'21'!U155,'22'!U155,'23'!U155,'24'!U155,'25'!U155,'26'!U155,'27'!U155,'28'!U155,'29'!U155,'30'!U155,'31'!U155,'32'!U155,'33'!U155,'34'!U155,'35'!U155,'36'!U155,'37'!U155,'38'!U155,'39'!U155,'40'!U155),"")</f>
        <v/>
      </c>
      <c r="I154" s="151" t="str">
        <f>IFERROR(AVERAGE('1'!AA155,'2'!AA155,'3'!AA155,'4'!AA155,'5'!AA155,'6'!AA155,'7'!AA155,'8'!AA155,'9'!AA155,'10'!AA155,'11'!AA155,'12'!AA155,'13'!AA155,'14'!AA155,'15'!AA155,'16'!AA155,'17'!AA155,'18'!AA155,'19'!AA155,'20'!AA155,'21'!AA155,'22'!AA155,'23'!AA155,'24'!AA155,'25'!AA155,'26'!AA155,'27'!AA155,'28'!AA155,'29'!AA155,'30'!AA155,'31'!AA155,'32'!AA155,'33'!AA155,'34'!AA155,'35'!AA155,'36'!AA155,'37'!AA155,'38'!AA155,'39'!AA155,'40'!AA155),"")</f>
        <v/>
      </c>
    </row>
    <row r="155" spans="1:9" s="159" customFormat="1" hidden="1">
      <c r="E155" s="159" t="str">
        <f>IFERROR(AVERAGE('1'!D156,'2'!D156,'3'!D156,'4'!D156,'5'!D156,'6'!D156,'7'!D156,'8'!D156,'9'!D156,'10'!D156,'11'!D156,'12'!D156,'13'!D156,'14'!D156,'15'!D156,'16'!D156,'17'!D156,'18'!D156,'19'!D156,'20'!D156,'21'!D156,'22'!D156,'23'!D156,'24'!D156,'25'!D156,'26'!D156,'27'!D156,'28'!D156,'29'!D156,'30'!D156,'31'!D156,'32'!D156,'33'!D156,'34'!D156,'35'!D156,'36'!D156,'37'!D156,'38'!D156,'39'!D156,'40'!D156),"")</f>
        <v/>
      </c>
      <c r="F155" s="159" t="str">
        <f>IFERROR(AVERAGE('1'!I156,'2'!I156,'3'!I156,'4'!I156,'5'!I156,'6'!I156,'7'!I156,'8'!I156,'9'!I156,'10'!I156,'11'!I156,'12'!I156,'13'!I156,'14'!I156,'15'!I156,'16'!I156,'17'!I156,'18'!I156,'19'!I156,'20'!I156,'21'!I156,'22'!I156,'23'!I156,'24'!I156,'25'!I156,'26'!I156,'27'!I156,'28'!I156,'29'!I156,'30'!I156,'31'!I156,'32'!I156,'33'!I156,'34'!I156,'35'!I156,'36'!I156,'37'!I156,'38'!I156,'39'!I156,'40'!I156),"")</f>
        <v/>
      </c>
      <c r="G155" s="159" t="str">
        <f>IFERROR(AVERAGE('1'!O156,'2'!O156,'3'!O156,'4'!O156,'5'!O156,'6'!O156,'7'!O156,'8'!O156,'9'!O156,'10'!O156,'11'!O156,'12'!O156,'13'!O156,'14'!O156,'15'!O156,'16'!O156,'17'!O156,'18'!O156,'19'!O156,'20'!O156,'21'!O156,'22'!O156,'23'!O156,'24'!O156,'25'!O156,'26'!O156,'27'!O156,'28'!O156,'29'!O156,'30'!O156,'31'!O156,'32'!O156,'33'!O156,'34'!O156,'35'!O156,'36'!O156,'37'!O156,'38'!O156,'39'!O156,'40'!O156),"")</f>
        <v/>
      </c>
      <c r="H155" s="159" t="str">
        <f>IFERROR(AVERAGE('1'!U156,'2'!U156,'3'!U156,'4'!U156,'5'!U156,'6'!U156,'7'!U156,'8'!U156,'9'!U156,'10'!U156,'11'!U156,'12'!U156,'13'!U156,'14'!U156,'15'!U156,'16'!U156,'17'!U156,'18'!U156,'19'!U156,'20'!U156,'21'!U156,'22'!U156,'23'!U156,'24'!U156,'25'!U156,'26'!U156,'27'!U156,'28'!U156,'29'!U156,'30'!U156,'31'!U156,'32'!U156,'33'!U156,'34'!U156,'35'!U156,'36'!U156,'37'!U156,'38'!U156,'39'!U156,'40'!U156),"")</f>
        <v/>
      </c>
      <c r="I155" s="159" t="str">
        <f>IFERROR(AVERAGE('1'!AA156,'2'!AA156,'3'!AA156,'4'!AA156,'5'!AA156,'6'!AA156,'7'!AA156,'8'!AA156,'9'!AA156,'10'!AA156,'11'!AA156,'12'!AA156,'13'!AA156,'14'!AA156,'15'!AA156,'16'!AA156,'17'!AA156,'18'!AA156,'19'!AA156,'20'!AA156,'21'!AA156,'22'!AA156,'23'!AA156,'24'!AA156,'25'!AA156,'26'!AA156,'27'!AA156,'28'!AA156,'29'!AA156,'30'!AA156,'31'!AA156,'32'!AA156,'33'!AA156,'34'!AA156,'35'!AA156,'36'!AA156,'37'!AA156,'38'!AA156,'39'!AA156,'40'!AA156),"")</f>
        <v/>
      </c>
    </row>
    <row r="156" spans="1:9" ht="15.75" hidden="1">
      <c r="C156" s="167">
        <f>Référentiel!C155</f>
        <v>0</v>
      </c>
      <c r="D156" s="143" t="str">
        <f t="shared" ref="D156:D171" si="8">IFERROR(AVERAGE(E156:H156),"")</f>
        <v/>
      </c>
      <c r="E156" s="143" t="str">
        <f>IFERROR(AVERAGE('1'!D157,'2'!D157,'3'!D157,'4'!D157,'5'!D157,'6'!D157,'7'!D157,'8'!D157,'9'!D157,'10'!D157,'11'!D157,'12'!D157,'13'!D157,'14'!D157,'15'!D157,'16'!D157,'17'!D157,'18'!D157,'19'!D157,'20'!D157,'21'!D157,'22'!D157,'23'!D157,'24'!D157,'25'!D157,'26'!D157,'27'!D157,'28'!D157,'29'!D157,'30'!D157,'31'!D157,'32'!D157,'33'!D157,'34'!D157,'35'!D157,'36'!D157,'37'!D157,'38'!D157,'39'!D157,'40'!D157),"")</f>
        <v/>
      </c>
      <c r="F156" s="143" t="str">
        <f>IFERROR(AVERAGE('1'!I157,'2'!I157,'3'!I157,'4'!I157,'5'!I157,'6'!I157,'7'!I157,'8'!I157,'9'!I157,'10'!I157,'11'!I157,'12'!I157,'13'!I157,'14'!I157,'15'!I157,'16'!I157,'17'!I157,'18'!I157,'19'!I157,'20'!I157,'21'!I157,'22'!I157,'23'!I157,'24'!I157,'25'!I157,'26'!I157,'27'!I157,'28'!I157,'29'!I157,'30'!I157,'31'!I157,'32'!I157,'33'!I157,'34'!I157,'35'!I157,'36'!I157,'37'!I157,'38'!I157,'39'!I157,'40'!I157),"")</f>
        <v/>
      </c>
      <c r="G156" s="143" t="str">
        <f>IFERROR(AVERAGE('1'!O157,'2'!O157,'3'!O157,'4'!O157,'5'!O157,'6'!O157,'7'!O157,'8'!O157,'9'!O157,'10'!O157,'11'!O157,'12'!O157,'13'!O157,'14'!O157,'15'!O157,'16'!O157,'17'!O157,'18'!O157,'19'!O157,'20'!O157,'21'!O157,'22'!O157,'23'!O157,'24'!O157,'25'!O157,'26'!O157,'27'!O157,'28'!O157,'29'!O157,'30'!O157,'31'!O157,'32'!O157,'33'!O157,'34'!O157,'35'!O157,'36'!O157,'37'!O157,'38'!O157,'39'!O157,'40'!O157),"")</f>
        <v/>
      </c>
      <c r="H156" s="143" t="str">
        <f>IFERROR(AVERAGE('1'!U157,'2'!U157,'3'!U157,'4'!U157,'5'!U157,'6'!U157,'7'!U157,'8'!U157,'9'!U157,'10'!U157,'11'!U157,'12'!U157,'13'!U157,'14'!U157,'15'!U157,'16'!U157,'17'!U157,'18'!U157,'19'!U157,'20'!U157,'21'!U157,'22'!U157,'23'!U157,'24'!U157,'25'!U157,'26'!U157,'27'!U157,'28'!U157,'29'!U157,'30'!U157,'31'!U157,'32'!U157,'33'!U157,'34'!U157,'35'!U157,'36'!U157,'37'!U157,'38'!U157,'39'!U157,'40'!U157),"")</f>
        <v/>
      </c>
      <c r="I156" s="143" t="str">
        <f>IFERROR(AVERAGE('1'!AA157,'2'!AA157,'3'!AA157,'4'!AA157,'5'!AA157,'6'!AA157,'7'!AA157,'8'!AA157,'9'!AA157,'10'!AA157,'11'!AA157,'12'!AA157,'13'!AA157,'14'!AA157,'15'!AA157,'16'!AA157,'17'!AA157,'18'!AA157,'19'!AA157,'20'!AA157,'21'!AA157,'22'!AA157,'23'!AA157,'24'!AA157,'25'!AA157,'26'!AA157,'27'!AA157,'28'!AA157,'29'!AA157,'30'!AA157,'31'!AA157,'32'!AA157,'33'!AA157,'34'!AA157,'35'!AA157,'36'!AA157,'37'!AA157,'38'!AA157,'39'!AA157,'40'!AA157),"")</f>
        <v/>
      </c>
    </row>
    <row r="157" spans="1:9" ht="18" hidden="1">
      <c r="C157" s="158">
        <f>Référentiel!C156</f>
        <v>0</v>
      </c>
      <c r="D157" s="151" t="str">
        <f t="shared" si="8"/>
        <v/>
      </c>
      <c r="E157" s="151" t="str">
        <f>IFERROR(AVERAGE('1'!D158,'2'!D158,'3'!D158,'4'!D158,'5'!D158,'6'!D158,'7'!D158,'8'!D158,'9'!D158,'10'!D158,'11'!D158,'12'!D158,'13'!D158,'14'!D158,'15'!D158,'16'!D158,'17'!D158,'18'!D158,'19'!D158,'20'!D158,'21'!D158,'22'!D158,'23'!D158,'24'!D158,'25'!D158,'26'!D158,'27'!D158,'28'!D158,'29'!D158,'30'!D158,'31'!D158,'32'!D158,'33'!D158,'34'!D158,'35'!D158,'36'!D158,'37'!D158,'38'!D158,'39'!D158,'40'!D158),"")</f>
        <v/>
      </c>
      <c r="F157" s="151" t="str">
        <f>IFERROR(AVERAGE('1'!I158,'2'!I158,'3'!I158,'4'!I158,'5'!I158,'6'!I158,'7'!I158,'8'!I158,'9'!I158,'10'!I158,'11'!I158,'12'!I158,'13'!I158,'14'!I158,'15'!I158,'16'!I158,'17'!I158,'18'!I158,'19'!I158,'20'!I158,'21'!I158,'22'!I158,'23'!I158,'24'!I158,'25'!I158,'26'!I158,'27'!I158,'28'!I158,'29'!I158,'30'!I158,'31'!I158,'32'!I158,'33'!I158,'34'!I158,'35'!I158,'36'!I158,'37'!I158,'38'!I158,'39'!I158,'40'!I158),"")</f>
        <v/>
      </c>
      <c r="G157" s="151" t="str">
        <f>IFERROR(AVERAGE('1'!O158,'2'!O158,'3'!O158,'4'!O158,'5'!O158,'6'!O158,'7'!O158,'8'!O158,'9'!O158,'10'!O158,'11'!O158,'12'!O158,'13'!O158,'14'!O158,'15'!O158,'16'!O158,'17'!O158,'18'!O158,'19'!O158,'20'!O158,'21'!O158,'22'!O158,'23'!O158,'24'!O158,'25'!O158,'26'!O158,'27'!O158,'28'!O158,'29'!O158,'30'!O158,'31'!O158,'32'!O158,'33'!O158,'34'!O158,'35'!O158,'36'!O158,'37'!O158,'38'!O158,'39'!O158,'40'!O158),"")</f>
        <v/>
      </c>
      <c r="H157" s="151" t="str">
        <f>IFERROR(AVERAGE('1'!U158,'2'!U158,'3'!U158,'4'!U158,'5'!U158,'6'!U158,'7'!U158,'8'!U158,'9'!U158,'10'!U158,'11'!U158,'12'!U158,'13'!U158,'14'!U158,'15'!U158,'16'!U158,'17'!U158,'18'!U158,'19'!U158,'20'!U158,'21'!U158,'22'!U158,'23'!U158,'24'!U158,'25'!U158,'26'!U158,'27'!U158,'28'!U158,'29'!U158,'30'!U158,'31'!U158,'32'!U158,'33'!U158,'34'!U158,'35'!U158,'36'!U158,'37'!U158,'38'!U158,'39'!U158,'40'!U158),"")</f>
        <v/>
      </c>
      <c r="I157" s="151" t="str">
        <f>IFERROR(AVERAGE('1'!AA158,'2'!AA158,'3'!AA158,'4'!AA158,'5'!AA158,'6'!AA158,'7'!AA158,'8'!AA158,'9'!AA158,'10'!AA158,'11'!AA158,'12'!AA158,'13'!AA158,'14'!AA158,'15'!AA158,'16'!AA158,'17'!AA158,'18'!AA158,'19'!AA158,'20'!AA158,'21'!AA158,'22'!AA158,'23'!AA158,'24'!AA158,'25'!AA158,'26'!AA158,'27'!AA158,'28'!AA158,'29'!AA158,'30'!AA158,'31'!AA158,'32'!AA158,'33'!AA158,'34'!AA158,'35'!AA158,'36'!AA158,'37'!AA158,'38'!AA158,'39'!AA158,'40'!AA158),"")</f>
        <v/>
      </c>
    </row>
    <row r="158" spans="1:9" ht="18" hidden="1">
      <c r="C158" s="158">
        <f>Référentiel!C157</f>
        <v>0</v>
      </c>
      <c r="D158" s="151" t="str">
        <f t="shared" si="8"/>
        <v/>
      </c>
      <c r="E158" s="151" t="str">
        <f>IFERROR(AVERAGE('1'!D159,'2'!D159,'3'!D159,'4'!D159,'5'!D159,'6'!D159,'7'!D159,'8'!D159,'9'!D159,'10'!D159,'11'!D159,'12'!D159,'13'!D159,'14'!D159,'15'!D159,'16'!D159,'17'!D159,'18'!D159,'19'!D159,'20'!D159,'21'!D159,'22'!D159,'23'!D159,'24'!D159,'25'!D159,'26'!D159,'27'!D159,'28'!D159,'29'!D159,'30'!D159,'31'!D159,'32'!D159,'33'!D159,'34'!D159,'35'!D159,'36'!D159,'37'!D159,'38'!D159,'39'!D159,'40'!D159),"")</f>
        <v/>
      </c>
      <c r="F158" s="151" t="str">
        <f>IFERROR(AVERAGE('1'!I159,'2'!I159,'3'!I159,'4'!I159,'5'!I159,'6'!I159,'7'!I159,'8'!I159,'9'!I159,'10'!I159,'11'!I159,'12'!I159,'13'!I159,'14'!I159,'15'!I159,'16'!I159,'17'!I159,'18'!I159,'19'!I159,'20'!I159,'21'!I159,'22'!I159,'23'!I159,'24'!I159,'25'!I159,'26'!I159,'27'!I159,'28'!I159,'29'!I159,'30'!I159,'31'!I159,'32'!I159,'33'!I159,'34'!I159,'35'!I159,'36'!I159,'37'!I159,'38'!I159,'39'!I159,'40'!I159),"")</f>
        <v/>
      </c>
      <c r="G158" s="151" t="str">
        <f>IFERROR(AVERAGE('1'!O159,'2'!O159,'3'!O159,'4'!O159,'5'!O159,'6'!O159,'7'!O159,'8'!O159,'9'!O159,'10'!O159,'11'!O159,'12'!O159,'13'!O159,'14'!O159,'15'!O159,'16'!O159,'17'!O159,'18'!O159,'19'!O159,'20'!O159,'21'!O159,'22'!O159,'23'!O159,'24'!O159,'25'!O159,'26'!O159,'27'!O159,'28'!O159,'29'!O159,'30'!O159,'31'!O159,'32'!O159,'33'!O159,'34'!O159,'35'!O159,'36'!O159,'37'!O159,'38'!O159,'39'!O159,'40'!O159),"")</f>
        <v/>
      </c>
      <c r="H158" s="151" t="str">
        <f>IFERROR(AVERAGE('1'!U159,'2'!U159,'3'!U159,'4'!U159,'5'!U159,'6'!U159,'7'!U159,'8'!U159,'9'!U159,'10'!U159,'11'!U159,'12'!U159,'13'!U159,'14'!U159,'15'!U159,'16'!U159,'17'!U159,'18'!U159,'19'!U159,'20'!U159,'21'!U159,'22'!U159,'23'!U159,'24'!U159,'25'!U159,'26'!U159,'27'!U159,'28'!U159,'29'!U159,'30'!U159,'31'!U159,'32'!U159,'33'!U159,'34'!U159,'35'!U159,'36'!U159,'37'!U159,'38'!U159,'39'!U159,'40'!U159),"")</f>
        <v/>
      </c>
      <c r="I158" s="151" t="str">
        <f>IFERROR(AVERAGE('1'!AA159,'2'!AA159,'3'!AA159,'4'!AA159,'5'!AA159,'6'!AA159,'7'!AA159,'8'!AA159,'9'!AA159,'10'!AA159,'11'!AA159,'12'!AA159,'13'!AA159,'14'!AA159,'15'!AA159,'16'!AA159,'17'!AA159,'18'!AA159,'19'!AA159,'20'!AA159,'21'!AA159,'22'!AA159,'23'!AA159,'24'!AA159,'25'!AA159,'26'!AA159,'27'!AA159,'28'!AA159,'29'!AA159,'30'!AA159,'31'!AA159,'32'!AA159,'33'!AA159,'34'!AA159,'35'!AA159,'36'!AA159,'37'!AA159,'38'!AA159,'39'!AA159,'40'!AA159),"")</f>
        <v/>
      </c>
    </row>
    <row r="159" spans="1:9" ht="18" hidden="1">
      <c r="C159" s="158">
        <f>Référentiel!C158</f>
        <v>0</v>
      </c>
      <c r="D159" s="151" t="str">
        <f t="shared" si="8"/>
        <v/>
      </c>
      <c r="E159" s="151" t="str">
        <f>IFERROR(AVERAGE('1'!D160,'2'!D160,'3'!D160,'4'!D160,'5'!D160,'6'!D160,'7'!D160,'8'!D160,'9'!D160,'10'!D160,'11'!D160,'12'!D160,'13'!D160,'14'!D160,'15'!D160,'16'!D160,'17'!D160,'18'!D160,'19'!D160,'20'!D160,'21'!D160,'22'!D160,'23'!D160,'24'!D160,'25'!D160,'26'!D160,'27'!D160,'28'!D160,'29'!D160,'30'!D160,'31'!D160,'32'!D160,'33'!D160,'34'!D160,'35'!D160,'36'!D160,'37'!D160,'38'!D160,'39'!D160,'40'!D160),"")</f>
        <v/>
      </c>
      <c r="F159" s="151" t="str">
        <f>IFERROR(AVERAGE('1'!I160,'2'!I160,'3'!I160,'4'!I160,'5'!I160,'6'!I160,'7'!I160,'8'!I160,'9'!I160,'10'!I160,'11'!I160,'12'!I160,'13'!I160,'14'!I160,'15'!I160,'16'!I160,'17'!I160,'18'!I160,'19'!I160,'20'!I160,'21'!I160,'22'!I160,'23'!I160,'24'!I160,'25'!I160,'26'!I160,'27'!I160,'28'!I160,'29'!I160,'30'!I160,'31'!I160,'32'!I160,'33'!I160,'34'!I160,'35'!I160,'36'!I160,'37'!I160,'38'!I160,'39'!I160,'40'!I160),"")</f>
        <v/>
      </c>
      <c r="G159" s="151" t="str">
        <f>IFERROR(AVERAGE('1'!O160,'2'!O160,'3'!O160,'4'!O160,'5'!O160,'6'!O160,'7'!O160,'8'!O160,'9'!O160,'10'!O160,'11'!O160,'12'!O160,'13'!O160,'14'!O160,'15'!O160,'16'!O160,'17'!O160,'18'!O160,'19'!O160,'20'!O160,'21'!O160,'22'!O160,'23'!O160,'24'!O160,'25'!O160,'26'!O160,'27'!O160,'28'!O160,'29'!O160,'30'!O160,'31'!O160,'32'!O160,'33'!O160,'34'!O160,'35'!O160,'36'!O160,'37'!O160,'38'!O160,'39'!O160,'40'!O160),"")</f>
        <v/>
      </c>
      <c r="H159" s="151" t="str">
        <f>IFERROR(AVERAGE('1'!U160,'2'!U160,'3'!U160,'4'!U160,'5'!U160,'6'!U160,'7'!U160,'8'!U160,'9'!U160,'10'!U160,'11'!U160,'12'!U160,'13'!U160,'14'!U160,'15'!U160,'16'!U160,'17'!U160,'18'!U160,'19'!U160,'20'!U160,'21'!U160,'22'!U160,'23'!U160,'24'!U160,'25'!U160,'26'!U160,'27'!U160,'28'!U160,'29'!U160,'30'!U160,'31'!U160,'32'!U160,'33'!U160,'34'!U160,'35'!U160,'36'!U160,'37'!U160,'38'!U160,'39'!U160,'40'!U160),"")</f>
        <v/>
      </c>
      <c r="I159" s="151" t="str">
        <f>IFERROR(AVERAGE('1'!AA160,'2'!AA160,'3'!AA160,'4'!AA160,'5'!AA160,'6'!AA160,'7'!AA160,'8'!AA160,'9'!AA160,'10'!AA160,'11'!AA160,'12'!AA160,'13'!AA160,'14'!AA160,'15'!AA160,'16'!AA160,'17'!AA160,'18'!AA160,'19'!AA160,'20'!AA160,'21'!AA160,'22'!AA160,'23'!AA160,'24'!AA160,'25'!AA160,'26'!AA160,'27'!AA160,'28'!AA160,'29'!AA160,'30'!AA160,'31'!AA160,'32'!AA160,'33'!AA160,'34'!AA160,'35'!AA160,'36'!AA160,'37'!AA160,'38'!AA160,'39'!AA160,'40'!AA160),"")</f>
        <v/>
      </c>
    </row>
    <row r="160" spans="1:9" ht="18" hidden="1">
      <c r="C160" s="158">
        <f>Référentiel!C159</f>
        <v>0</v>
      </c>
      <c r="D160" s="151" t="str">
        <f t="shared" si="8"/>
        <v/>
      </c>
      <c r="E160" s="151" t="str">
        <f>IFERROR(AVERAGE('1'!D161,'2'!D161,'3'!D161,'4'!D161,'5'!D161,'6'!D161,'7'!D161,'8'!D161,'9'!D161,'10'!D161,'11'!D161,'12'!D161,'13'!D161,'14'!D161,'15'!D161,'16'!D161,'17'!D161,'18'!D161,'19'!D161,'20'!D161,'21'!D161,'22'!D161,'23'!D161,'24'!D161,'25'!D161,'26'!D161,'27'!D161,'28'!D161,'29'!D161,'30'!D161,'31'!D161,'32'!D161,'33'!D161,'34'!D161,'35'!D161,'36'!D161,'37'!D161,'38'!D161,'39'!D161,'40'!D161),"")</f>
        <v/>
      </c>
      <c r="F160" s="151" t="str">
        <f>IFERROR(AVERAGE('1'!I161,'2'!I161,'3'!I161,'4'!I161,'5'!I161,'6'!I161,'7'!I161,'8'!I161,'9'!I161,'10'!I161,'11'!I161,'12'!I161,'13'!I161,'14'!I161,'15'!I161,'16'!I161,'17'!I161,'18'!I161,'19'!I161,'20'!I161,'21'!I161,'22'!I161,'23'!I161,'24'!I161,'25'!I161,'26'!I161,'27'!I161,'28'!I161,'29'!I161,'30'!I161,'31'!I161,'32'!I161,'33'!I161,'34'!I161,'35'!I161,'36'!I161,'37'!I161,'38'!I161,'39'!I161,'40'!I161),"")</f>
        <v/>
      </c>
      <c r="G160" s="151" t="str">
        <f>IFERROR(AVERAGE('1'!O161,'2'!O161,'3'!O161,'4'!O161,'5'!O161,'6'!O161,'7'!O161,'8'!O161,'9'!O161,'10'!O161,'11'!O161,'12'!O161,'13'!O161,'14'!O161,'15'!O161,'16'!O161,'17'!O161,'18'!O161,'19'!O161,'20'!O161,'21'!O161,'22'!O161,'23'!O161,'24'!O161,'25'!O161,'26'!O161,'27'!O161,'28'!O161,'29'!O161,'30'!O161,'31'!O161,'32'!O161,'33'!O161,'34'!O161,'35'!O161,'36'!O161,'37'!O161,'38'!O161,'39'!O161,'40'!O161),"")</f>
        <v/>
      </c>
      <c r="H160" s="151" t="str">
        <f>IFERROR(AVERAGE('1'!U161,'2'!U161,'3'!U161,'4'!U161,'5'!U161,'6'!U161,'7'!U161,'8'!U161,'9'!U161,'10'!U161,'11'!U161,'12'!U161,'13'!U161,'14'!U161,'15'!U161,'16'!U161,'17'!U161,'18'!U161,'19'!U161,'20'!U161,'21'!U161,'22'!U161,'23'!U161,'24'!U161,'25'!U161,'26'!U161,'27'!U161,'28'!U161,'29'!U161,'30'!U161,'31'!U161,'32'!U161,'33'!U161,'34'!U161,'35'!U161,'36'!U161,'37'!U161,'38'!U161,'39'!U161,'40'!U161),"")</f>
        <v/>
      </c>
      <c r="I160" s="151" t="str">
        <f>IFERROR(AVERAGE('1'!AA161,'2'!AA161,'3'!AA161,'4'!AA161,'5'!AA161,'6'!AA161,'7'!AA161,'8'!AA161,'9'!AA161,'10'!AA161,'11'!AA161,'12'!AA161,'13'!AA161,'14'!AA161,'15'!AA161,'16'!AA161,'17'!AA161,'18'!AA161,'19'!AA161,'20'!AA161,'21'!AA161,'22'!AA161,'23'!AA161,'24'!AA161,'25'!AA161,'26'!AA161,'27'!AA161,'28'!AA161,'29'!AA161,'30'!AA161,'31'!AA161,'32'!AA161,'33'!AA161,'34'!AA161,'35'!AA161,'36'!AA161,'37'!AA161,'38'!AA161,'39'!AA161,'40'!AA161),"")</f>
        <v/>
      </c>
    </row>
    <row r="161" spans="2:9" ht="18" hidden="1">
      <c r="C161" s="158">
        <f>Référentiel!C160</f>
        <v>0</v>
      </c>
      <c r="D161" s="151" t="str">
        <f t="shared" si="8"/>
        <v/>
      </c>
      <c r="E161" s="151" t="str">
        <f>IFERROR(AVERAGE('1'!D162,'2'!D162,'3'!D162,'4'!D162,'5'!D162,'6'!D162,'7'!D162,'8'!D162,'9'!D162,'10'!D162,'11'!D162,'12'!D162,'13'!D162,'14'!D162,'15'!D162,'16'!D162,'17'!D162,'18'!D162,'19'!D162,'20'!D162,'21'!D162,'22'!D162,'23'!D162,'24'!D162,'25'!D162,'26'!D162,'27'!D162,'28'!D162,'29'!D162,'30'!D162,'31'!D162,'32'!D162,'33'!D162,'34'!D162,'35'!D162,'36'!D162,'37'!D162,'38'!D162,'39'!D162,'40'!D162),"")</f>
        <v/>
      </c>
      <c r="F161" s="151" t="str">
        <f>IFERROR(AVERAGE('1'!I162,'2'!I162,'3'!I162,'4'!I162,'5'!I162,'6'!I162,'7'!I162,'8'!I162,'9'!I162,'10'!I162,'11'!I162,'12'!I162,'13'!I162,'14'!I162,'15'!I162,'16'!I162,'17'!I162,'18'!I162,'19'!I162,'20'!I162,'21'!I162,'22'!I162,'23'!I162,'24'!I162,'25'!I162,'26'!I162,'27'!I162,'28'!I162,'29'!I162,'30'!I162,'31'!I162,'32'!I162,'33'!I162,'34'!I162,'35'!I162,'36'!I162,'37'!I162,'38'!I162,'39'!I162,'40'!I162),"")</f>
        <v/>
      </c>
      <c r="G161" s="151" t="str">
        <f>IFERROR(AVERAGE('1'!O162,'2'!O162,'3'!O162,'4'!O162,'5'!O162,'6'!O162,'7'!O162,'8'!O162,'9'!O162,'10'!O162,'11'!O162,'12'!O162,'13'!O162,'14'!O162,'15'!O162,'16'!O162,'17'!O162,'18'!O162,'19'!O162,'20'!O162,'21'!O162,'22'!O162,'23'!O162,'24'!O162,'25'!O162,'26'!O162,'27'!O162,'28'!O162,'29'!O162,'30'!O162,'31'!O162,'32'!O162,'33'!O162,'34'!O162,'35'!O162,'36'!O162,'37'!O162,'38'!O162,'39'!O162,'40'!O162),"")</f>
        <v/>
      </c>
      <c r="H161" s="151" t="str">
        <f>IFERROR(AVERAGE('1'!U162,'2'!U162,'3'!U162,'4'!U162,'5'!U162,'6'!U162,'7'!U162,'8'!U162,'9'!U162,'10'!U162,'11'!U162,'12'!U162,'13'!U162,'14'!U162,'15'!U162,'16'!U162,'17'!U162,'18'!U162,'19'!U162,'20'!U162,'21'!U162,'22'!U162,'23'!U162,'24'!U162,'25'!U162,'26'!U162,'27'!U162,'28'!U162,'29'!U162,'30'!U162,'31'!U162,'32'!U162,'33'!U162,'34'!U162,'35'!U162,'36'!U162,'37'!U162,'38'!U162,'39'!U162,'40'!U162),"")</f>
        <v/>
      </c>
      <c r="I161" s="151" t="str">
        <f>IFERROR(AVERAGE('1'!AA162,'2'!AA162,'3'!AA162,'4'!AA162,'5'!AA162,'6'!AA162,'7'!AA162,'8'!AA162,'9'!AA162,'10'!AA162,'11'!AA162,'12'!AA162,'13'!AA162,'14'!AA162,'15'!AA162,'16'!AA162,'17'!AA162,'18'!AA162,'19'!AA162,'20'!AA162,'21'!AA162,'22'!AA162,'23'!AA162,'24'!AA162,'25'!AA162,'26'!AA162,'27'!AA162,'28'!AA162,'29'!AA162,'30'!AA162,'31'!AA162,'32'!AA162,'33'!AA162,'34'!AA162,'35'!AA162,'36'!AA162,'37'!AA162,'38'!AA162,'39'!AA162,'40'!AA162),"")</f>
        <v/>
      </c>
    </row>
    <row r="162" spans="2:9" ht="18" hidden="1">
      <c r="C162" s="158">
        <f>Référentiel!C161</f>
        <v>0</v>
      </c>
      <c r="D162" s="151" t="str">
        <f t="shared" si="8"/>
        <v/>
      </c>
      <c r="E162" s="151" t="str">
        <f>IFERROR(AVERAGE('1'!D163,'2'!D163,'3'!D163,'4'!D163,'5'!D163,'6'!D163,'7'!D163,'8'!D163,'9'!D163,'10'!D163,'11'!D163,'12'!D163,'13'!D163,'14'!D163,'15'!D163,'16'!D163,'17'!D163,'18'!D163,'19'!D163,'20'!D163,'21'!D163,'22'!D163,'23'!D163,'24'!D163,'25'!D163,'26'!D163,'27'!D163,'28'!D163,'29'!D163,'30'!D163,'31'!D163,'32'!D163,'33'!D163,'34'!D163,'35'!D163,'36'!D163,'37'!D163,'38'!D163,'39'!D163,'40'!D163),"")</f>
        <v/>
      </c>
      <c r="F162" s="151" t="str">
        <f>IFERROR(AVERAGE('1'!I163,'2'!I163,'3'!I163,'4'!I163,'5'!I163,'6'!I163,'7'!I163,'8'!I163,'9'!I163,'10'!I163,'11'!I163,'12'!I163,'13'!I163,'14'!I163,'15'!I163,'16'!I163,'17'!I163,'18'!I163,'19'!I163,'20'!I163,'21'!I163,'22'!I163,'23'!I163,'24'!I163,'25'!I163,'26'!I163,'27'!I163,'28'!I163,'29'!I163,'30'!I163,'31'!I163,'32'!I163,'33'!I163,'34'!I163,'35'!I163,'36'!I163,'37'!I163,'38'!I163,'39'!I163,'40'!I163),"")</f>
        <v/>
      </c>
      <c r="G162" s="151" t="str">
        <f>IFERROR(AVERAGE('1'!O163,'2'!O163,'3'!O163,'4'!O163,'5'!O163,'6'!O163,'7'!O163,'8'!O163,'9'!O163,'10'!O163,'11'!O163,'12'!O163,'13'!O163,'14'!O163,'15'!O163,'16'!O163,'17'!O163,'18'!O163,'19'!O163,'20'!O163,'21'!O163,'22'!O163,'23'!O163,'24'!O163,'25'!O163,'26'!O163,'27'!O163,'28'!O163,'29'!O163,'30'!O163,'31'!O163,'32'!O163,'33'!O163,'34'!O163,'35'!O163,'36'!O163,'37'!O163,'38'!O163,'39'!O163,'40'!O163),"")</f>
        <v/>
      </c>
      <c r="H162" s="151" t="str">
        <f>IFERROR(AVERAGE('1'!U163,'2'!U163,'3'!U163,'4'!U163,'5'!U163,'6'!U163,'7'!U163,'8'!U163,'9'!U163,'10'!U163,'11'!U163,'12'!U163,'13'!U163,'14'!U163,'15'!U163,'16'!U163,'17'!U163,'18'!U163,'19'!U163,'20'!U163,'21'!U163,'22'!U163,'23'!U163,'24'!U163,'25'!U163,'26'!U163,'27'!U163,'28'!U163,'29'!U163,'30'!U163,'31'!U163,'32'!U163,'33'!U163,'34'!U163,'35'!U163,'36'!U163,'37'!U163,'38'!U163,'39'!U163,'40'!U163),"")</f>
        <v/>
      </c>
      <c r="I162" s="151" t="str">
        <f>IFERROR(AVERAGE('1'!AA163,'2'!AA163,'3'!AA163,'4'!AA163,'5'!AA163,'6'!AA163,'7'!AA163,'8'!AA163,'9'!AA163,'10'!AA163,'11'!AA163,'12'!AA163,'13'!AA163,'14'!AA163,'15'!AA163,'16'!AA163,'17'!AA163,'18'!AA163,'19'!AA163,'20'!AA163,'21'!AA163,'22'!AA163,'23'!AA163,'24'!AA163,'25'!AA163,'26'!AA163,'27'!AA163,'28'!AA163,'29'!AA163,'30'!AA163,'31'!AA163,'32'!AA163,'33'!AA163,'34'!AA163,'35'!AA163,'36'!AA163,'37'!AA163,'38'!AA163,'39'!AA163,'40'!AA163),"")</f>
        <v/>
      </c>
    </row>
    <row r="163" spans="2:9" ht="18" hidden="1">
      <c r="C163" s="158">
        <f>Référentiel!C162</f>
        <v>0</v>
      </c>
      <c r="D163" s="151" t="str">
        <f t="shared" si="8"/>
        <v/>
      </c>
      <c r="E163" s="151" t="str">
        <f>IFERROR(AVERAGE('1'!D164,'2'!D164,'3'!D164,'4'!D164,'5'!D164,'6'!D164,'7'!D164,'8'!D164,'9'!D164,'10'!D164,'11'!D164,'12'!D164,'13'!D164,'14'!D164,'15'!D164,'16'!D164,'17'!D164,'18'!D164,'19'!D164,'20'!D164,'21'!D164,'22'!D164,'23'!D164,'24'!D164,'25'!D164,'26'!D164,'27'!D164,'28'!D164,'29'!D164,'30'!D164,'31'!D164,'32'!D164,'33'!D164,'34'!D164,'35'!D164,'36'!D164,'37'!D164,'38'!D164,'39'!D164,'40'!D164),"")</f>
        <v/>
      </c>
      <c r="F163" s="151" t="str">
        <f>IFERROR(AVERAGE('1'!I164,'2'!I164,'3'!I164,'4'!I164,'5'!I164,'6'!I164,'7'!I164,'8'!I164,'9'!I164,'10'!I164,'11'!I164,'12'!I164,'13'!I164,'14'!I164,'15'!I164,'16'!I164,'17'!I164,'18'!I164,'19'!I164,'20'!I164,'21'!I164,'22'!I164,'23'!I164,'24'!I164,'25'!I164,'26'!I164,'27'!I164,'28'!I164,'29'!I164,'30'!I164,'31'!I164,'32'!I164,'33'!I164,'34'!I164,'35'!I164,'36'!I164,'37'!I164,'38'!I164,'39'!I164,'40'!I164),"")</f>
        <v/>
      </c>
      <c r="G163" s="151" t="str">
        <f>IFERROR(AVERAGE('1'!O164,'2'!O164,'3'!O164,'4'!O164,'5'!O164,'6'!O164,'7'!O164,'8'!O164,'9'!O164,'10'!O164,'11'!O164,'12'!O164,'13'!O164,'14'!O164,'15'!O164,'16'!O164,'17'!O164,'18'!O164,'19'!O164,'20'!O164,'21'!O164,'22'!O164,'23'!O164,'24'!O164,'25'!O164,'26'!O164,'27'!O164,'28'!O164,'29'!O164,'30'!O164,'31'!O164,'32'!O164,'33'!O164,'34'!O164,'35'!O164,'36'!O164,'37'!O164,'38'!O164,'39'!O164,'40'!O164),"")</f>
        <v/>
      </c>
      <c r="H163" s="151" t="str">
        <f>IFERROR(AVERAGE('1'!U164,'2'!U164,'3'!U164,'4'!U164,'5'!U164,'6'!U164,'7'!U164,'8'!U164,'9'!U164,'10'!U164,'11'!U164,'12'!U164,'13'!U164,'14'!U164,'15'!U164,'16'!U164,'17'!U164,'18'!U164,'19'!U164,'20'!U164,'21'!U164,'22'!U164,'23'!U164,'24'!U164,'25'!U164,'26'!U164,'27'!U164,'28'!U164,'29'!U164,'30'!U164,'31'!U164,'32'!U164,'33'!U164,'34'!U164,'35'!U164,'36'!U164,'37'!U164,'38'!U164,'39'!U164,'40'!U164),"")</f>
        <v/>
      </c>
      <c r="I163" s="151" t="str">
        <f>IFERROR(AVERAGE('1'!AA164,'2'!AA164,'3'!AA164,'4'!AA164,'5'!AA164,'6'!AA164,'7'!AA164,'8'!AA164,'9'!AA164,'10'!AA164,'11'!AA164,'12'!AA164,'13'!AA164,'14'!AA164,'15'!AA164,'16'!AA164,'17'!AA164,'18'!AA164,'19'!AA164,'20'!AA164,'21'!AA164,'22'!AA164,'23'!AA164,'24'!AA164,'25'!AA164,'26'!AA164,'27'!AA164,'28'!AA164,'29'!AA164,'30'!AA164,'31'!AA164,'32'!AA164,'33'!AA164,'34'!AA164,'35'!AA164,'36'!AA164,'37'!AA164,'38'!AA164,'39'!AA164,'40'!AA164),"")</f>
        <v/>
      </c>
    </row>
    <row r="164" spans="2:9" ht="18" hidden="1">
      <c r="C164" s="158">
        <f>Référentiel!C163</f>
        <v>0</v>
      </c>
      <c r="D164" s="151" t="str">
        <f t="shared" si="8"/>
        <v/>
      </c>
      <c r="E164" s="151" t="str">
        <f>IFERROR(AVERAGE('1'!D165,'2'!D165,'3'!D165,'4'!D165,'5'!D165,'6'!D165,'7'!D165,'8'!D165,'9'!D165,'10'!D165,'11'!D165,'12'!D165,'13'!D165,'14'!D165,'15'!D165,'16'!D165,'17'!D165,'18'!D165,'19'!D165,'20'!D165,'21'!D165,'22'!D165,'23'!D165,'24'!D165,'25'!D165,'26'!D165,'27'!D165,'28'!D165,'29'!D165,'30'!D165,'31'!D165,'32'!D165,'33'!D165,'34'!D165,'35'!D165,'36'!D165,'37'!D165,'38'!D165,'39'!D165,'40'!D165),"")</f>
        <v/>
      </c>
      <c r="F164" s="151" t="str">
        <f>IFERROR(AVERAGE('1'!I165,'2'!I165,'3'!I165,'4'!I165,'5'!I165,'6'!I165,'7'!I165,'8'!I165,'9'!I165,'10'!I165,'11'!I165,'12'!I165,'13'!I165,'14'!I165,'15'!I165,'16'!I165,'17'!I165,'18'!I165,'19'!I165,'20'!I165,'21'!I165,'22'!I165,'23'!I165,'24'!I165,'25'!I165,'26'!I165,'27'!I165,'28'!I165,'29'!I165,'30'!I165,'31'!I165,'32'!I165,'33'!I165,'34'!I165,'35'!I165,'36'!I165,'37'!I165,'38'!I165,'39'!I165,'40'!I165),"")</f>
        <v/>
      </c>
      <c r="G164" s="151" t="str">
        <f>IFERROR(AVERAGE('1'!O165,'2'!O165,'3'!O165,'4'!O165,'5'!O165,'6'!O165,'7'!O165,'8'!O165,'9'!O165,'10'!O165,'11'!O165,'12'!O165,'13'!O165,'14'!O165,'15'!O165,'16'!O165,'17'!O165,'18'!O165,'19'!O165,'20'!O165,'21'!O165,'22'!O165,'23'!O165,'24'!O165,'25'!O165,'26'!O165,'27'!O165,'28'!O165,'29'!O165,'30'!O165,'31'!O165,'32'!O165,'33'!O165,'34'!O165,'35'!O165,'36'!O165,'37'!O165,'38'!O165,'39'!O165,'40'!O165),"")</f>
        <v/>
      </c>
      <c r="H164" s="151" t="str">
        <f>IFERROR(AVERAGE('1'!U165,'2'!U165,'3'!U165,'4'!U165,'5'!U165,'6'!U165,'7'!U165,'8'!U165,'9'!U165,'10'!U165,'11'!U165,'12'!U165,'13'!U165,'14'!U165,'15'!U165,'16'!U165,'17'!U165,'18'!U165,'19'!U165,'20'!U165,'21'!U165,'22'!U165,'23'!U165,'24'!U165,'25'!U165,'26'!U165,'27'!U165,'28'!U165,'29'!U165,'30'!U165,'31'!U165,'32'!U165,'33'!U165,'34'!U165,'35'!U165,'36'!U165,'37'!U165,'38'!U165,'39'!U165,'40'!U165),"")</f>
        <v/>
      </c>
      <c r="I164" s="151" t="str">
        <f>IFERROR(AVERAGE('1'!AA165,'2'!AA165,'3'!AA165,'4'!AA165,'5'!AA165,'6'!AA165,'7'!AA165,'8'!AA165,'9'!AA165,'10'!AA165,'11'!AA165,'12'!AA165,'13'!AA165,'14'!AA165,'15'!AA165,'16'!AA165,'17'!AA165,'18'!AA165,'19'!AA165,'20'!AA165,'21'!AA165,'22'!AA165,'23'!AA165,'24'!AA165,'25'!AA165,'26'!AA165,'27'!AA165,'28'!AA165,'29'!AA165,'30'!AA165,'31'!AA165,'32'!AA165,'33'!AA165,'34'!AA165,'35'!AA165,'36'!AA165,'37'!AA165,'38'!AA165,'39'!AA165,'40'!AA165),"")</f>
        <v/>
      </c>
    </row>
    <row r="165" spans="2:9" ht="18" hidden="1">
      <c r="C165" s="158">
        <f>Référentiel!C164</f>
        <v>0</v>
      </c>
      <c r="D165" s="151" t="str">
        <f t="shared" si="8"/>
        <v/>
      </c>
      <c r="E165" s="151" t="str">
        <f>IFERROR(AVERAGE('1'!D166,'2'!D166,'3'!D166,'4'!D166,'5'!D166,'6'!D166,'7'!D166,'8'!D166,'9'!D166,'10'!D166,'11'!D166,'12'!D166,'13'!D166,'14'!D166,'15'!D166,'16'!D166,'17'!D166,'18'!D166,'19'!D166,'20'!D166,'21'!D166,'22'!D166,'23'!D166,'24'!D166,'25'!D166,'26'!D166,'27'!D166,'28'!D166,'29'!D166,'30'!D166,'31'!D166,'32'!D166,'33'!D166,'34'!D166,'35'!D166,'36'!D166,'37'!D166,'38'!D166,'39'!D166,'40'!D166),"")</f>
        <v/>
      </c>
      <c r="F165" s="151" t="str">
        <f>IFERROR(AVERAGE('1'!I166,'2'!I166,'3'!I166,'4'!I166,'5'!I166,'6'!I166,'7'!I166,'8'!I166,'9'!I166,'10'!I166,'11'!I166,'12'!I166,'13'!I166,'14'!I166,'15'!I166,'16'!I166,'17'!I166,'18'!I166,'19'!I166,'20'!I166,'21'!I166,'22'!I166,'23'!I166,'24'!I166,'25'!I166,'26'!I166,'27'!I166,'28'!I166,'29'!I166,'30'!I166,'31'!I166,'32'!I166,'33'!I166,'34'!I166,'35'!I166,'36'!I166,'37'!I166,'38'!I166,'39'!I166,'40'!I166),"")</f>
        <v/>
      </c>
      <c r="G165" s="151" t="str">
        <f>IFERROR(AVERAGE('1'!O166,'2'!O166,'3'!O166,'4'!O166,'5'!O166,'6'!O166,'7'!O166,'8'!O166,'9'!O166,'10'!O166,'11'!O166,'12'!O166,'13'!O166,'14'!O166,'15'!O166,'16'!O166,'17'!O166,'18'!O166,'19'!O166,'20'!O166,'21'!O166,'22'!O166,'23'!O166,'24'!O166,'25'!O166,'26'!O166,'27'!O166,'28'!O166,'29'!O166,'30'!O166,'31'!O166,'32'!O166,'33'!O166,'34'!O166,'35'!O166,'36'!O166,'37'!O166,'38'!O166,'39'!O166,'40'!O166),"")</f>
        <v/>
      </c>
      <c r="H165" s="151" t="str">
        <f>IFERROR(AVERAGE('1'!U166,'2'!U166,'3'!U166,'4'!U166,'5'!U166,'6'!U166,'7'!U166,'8'!U166,'9'!U166,'10'!U166,'11'!U166,'12'!U166,'13'!U166,'14'!U166,'15'!U166,'16'!U166,'17'!U166,'18'!U166,'19'!U166,'20'!U166,'21'!U166,'22'!U166,'23'!U166,'24'!U166,'25'!U166,'26'!U166,'27'!U166,'28'!U166,'29'!U166,'30'!U166,'31'!U166,'32'!U166,'33'!U166,'34'!U166,'35'!U166,'36'!U166,'37'!U166,'38'!U166,'39'!U166,'40'!U166),"")</f>
        <v/>
      </c>
      <c r="I165" s="151" t="str">
        <f>IFERROR(AVERAGE('1'!AA166,'2'!AA166,'3'!AA166,'4'!AA166,'5'!AA166,'6'!AA166,'7'!AA166,'8'!AA166,'9'!AA166,'10'!AA166,'11'!AA166,'12'!AA166,'13'!AA166,'14'!AA166,'15'!AA166,'16'!AA166,'17'!AA166,'18'!AA166,'19'!AA166,'20'!AA166,'21'!AA166,'22'!AA166,'23'!AA166,'24'!AA166,'25'!AA166,'26'!AA166,'27'!AA166,'28'!AA166,'29'!AA166,'30'!AA166,'31'!AA166,'32'!AA166,'33'!AA166,'34'!AA166,'35'!AA166,'36'!AA166,'37'!AA166,'38'!AA166,'39'!AA166,'40'!AA166),"")</f>
        <v/>
      </c>
    </row>
    <row r="166" spans="2:9" ht="18" hidden="1">
      <c r="C166" s="158">
        <f>Référentiel!C165</f>
        <v>0</v>
      </c>
      <c r="D166" s="151" t="str">
        <f t="shared" si="8"/>
        <v/>
      </c>
      <c r="E166" s="151" t="str">
        <f>IFERROR(AVERAGE('1'!D167,'2'!D167,'3'!D167,'4'!D167,'5'!D167,'6'!D167,'7'!D167,'8'!D167,'9'!D167,'10'!D167,'11'!D167,'12'!D167,'13'!D167,'14'!D167,'15'!D167,'16'!D167,'17'!D167,'18'!D167,'19'!D167,'20'!D167,'21'!D167,'22'!D167,'23'!D167,'24'!D167,'25'!D167,'26'!D167,'27'!D167,'28'!D167,'29'!D167,'30'!D167,'31'!D167,'32'!D167,'33'!D167,'34'!D167,'35'!D167,'36'!D167,'37'!D167,'38'!D167,'39'!D167,'40'!D167),"")</f>
        <v/>
      </c>
      <c r="F166" s="151" t="str">
        <f>IFERROR(AVERAGE('1'!I167,'2'!I167,'3'!I167,'4'!I167,'5'!I167,'6'!I167,'7'!I167,'8'!I167,'9'!I167,'10'!I167,'11'!I167,'12'!I167,'13'!I167,'14'!I167,'15'!I167,'16'!I167,'17'!I167,'18'!I167,'19'!I167,'20'!I167,'21'!I167,'22'!I167,'23'!I167,'24'!I167,'25'!I167,'26'!I167,'27'!I167,'28'!I167,'29'!I167,'30'!I167,'31'!I167,'32'!I167,'33'!I167,'34'!I167,'35'!I167,'36'!I167,'37'!I167,'38'!I167,'39'!I167,'40'!I167),"")</f>
        <v/>
      </c>
      <c r="G166" s="151" t="str">
        <f>IFERROR(AVERAGE('1'!O167,'2'!O167,'3'!O167,'4'!O167,'5'!O167,'6'!O167,'7'!O167,'8'!O167,'9'!O167,'10'!O167,'11'!O167,'12'!O167,'13'!O167,'14'!O167,'15'!O167,'16'!O167,'17'!O167,'18'!O167,'19'!O167,'20'!O167,'21'!O167,'22'!O167,'23'!O167,'24'!O167,'25'!O167,'26'!O167,'27'!O167,'28'!O167,'29'!O167,'30'!O167,'31'!O167,'32'!O167,'33'!O167,'34'!O167,'35'!O167,'36'!O167,'37'!O167,'38'!O167,'39'!O167,'40'!O167),"")</f>
        <v/>
      </c>
      <c r="H166" s="151" t="str">
        <f>IFERROR(AVERAGE('1'!U167,'2'!U167,'3'!U167,'4'!U167,'5'!U167,'6'!U167,'7'!U167,'8'!U167,'9'!U167,'10'!U167,'11'!U167,'12'!U167,'13'!U167,'14'!U167,'15'!U167,'16'!U167,'17'!U167,'18'!U167,'19'!U167,'20'!U167,'21'!U167,'22'!U167,'23'!U167,'24'!U167,'25'!U167,'26'!U167,'27'!U167,'28'!U167,'29'!U167,'30'!U167,'31'!U167,'32'!U167,'33'!U167,'34'!U167,'35'!U167,'36'!U167,'37'!U167,'38'!U167,'39'!U167,'40'!U167),"")</f>
        <v/>
      </c>
      <c r="I166" s="151" t="str">
        <f>IFERROR(AVERAGE('1'!AA167,'2'!AA167,'3'!AA167,'4'!AA167,'5'!AA167,'6'!AA167,'7'!AA167,'8'!AA167,'9'!AA167,'10'!AA167,'11'!AA167,'12'!AA167,'13'!AA167,'14'!AA167,'15'!AA167,'16'!AA167,'17'!AA167,'18'!AA167,'19'!AA167,'20'!AA167,'21'!AA167,'22'!AA167,'23'!AA167,'24'!AA167,'25'!AA167,'26'!AA167,'27'!AA167,'28'!AA167,'29'!AA167,'30'!AA167,'31'!AA167,'32'!AA167,'33'!AA167,'34'!AA167,'35'!AA167,'36'!AA167,'37'!AA167,'38'!AA167,'39'!AA167,'40'!AA167),"")</f>
        <v/>
      </c>
    </row>
    <row r="167" spans="2:9" ht="18" hidden="1">
      <c r="C167" s="158">
        <f>Référentiel!C166</f>
        <v>0</v>
      </c>
      <c r="D167" s="151" t="str">
        <f t="shared" si="8"/>
        <v/>
      </c>
      <c r="E167" s="151" t="str">
        <f>IFERROR(AVERAGE('1'!D168,'2'!D168,'3'!D168,'4'!D168,'5'!D168,'6'!D168,'7'!D168,'8'!D168,'9'!D168,'10'!D168,'11'!D168,'12'!D168,'13'!D168,'14'!D168,'15'!D168,'16'!D168,'17'!D168,'18'!D168,'19'!D168,'20'!D168,'21'!D168,'22'!D168,'23'!D168,'24'!D168,'25'!D168,'26'!D168,'27'!D168,'28'!D168,'29'!D168,'30'!D168,'31'!D168,'32'!D168,'33'!D168,'34'!D168,'35'!D168,'36'!D168,'37'!D168,'38'!D168,'39'!D168,'40'!D168),"")</f>
        <v/>
      </c>
      <c r="F167" s="151" t="str">
        <f>IFERROR(AVERAGE('1'!I168,'2'!I168,'3'!I168,'4'!I168,'5'!I168,'6'!I168,'7'!I168,'8'!I168,'9'!I168,'10'!I168,'11'!I168,'12'!I168,'13'!I168,'14'!I168,'15'!I168,'16'!I168,'17'!I168,'18'!I168,'19'!I168,'20'!I168,'21'!I168,'22'!I168,'23'!I168,'24'!I168,'25'!I168,'26'!I168,'27'!I168,'28'!I168,'29'!I168,'30'!I168,'31'!I168,'32'!I168,'33'!I168,'34'!I168,'35'!I168,'36'!I168,'37'!I168,'38'!I168,'39'!I168,'40'!I168),"")</f>
        <v/>
      </c>
      <c r="G167" s="151" t="str">
        <f>IFERROR(AVERAGE('1'!O168,'2'!O168,'3'!O168,'4'!O168,'5'!O168,'6'!O168,'7'!O168,'8'!O168,'9'!O168,'10'!O168,'11'!O168,'12'!O168,'13'!O168,'14'!O168,'15'!O168,'16'!O168,'17'!O168,'18'!O168,'19'!O168,'20'!O168,'21'!O168,'22'!O168,'23'!O168,'24'!O168,'25'!O168,'26'!O168,'27'!O168,'28'!O168,'29'!O168,'30'!O168,'31'!O168,'32'!O168,'33'!O168,'34'!O168,'35'!O168,'36'!O168,'37'!O168,'38'!O168,'39'!O168,'40'!O168),"")</f>
        <v/>
      </c>
      <c r="H167" s="151" t="str">
        <f>IFERROR(AVERAGE('1'!U168,'2'!U168,'3'!U168,'4'!U168,'5'!U168,'6'!U168,'7'!U168,'8'!U168,'9'!U168,'10'!U168,'11'!U168,'12'!U168,'13'!U168,'14'!U168,'15'!U168,'16'!U168,'17'!U168,'18'!U168,'19'!U168,'20'!U168,'21'!U168,'22'!U168,'23'!U168,'24'!U168,'25'!U168,'26'!U168,'27'!U168,'28'!U168,'29'!U168,'30'!U168,'31'!U168,'32'!U168,'33'!U168,'34'!U168,'35'!U168,'36'!U168,'37'!U168,'38'!U168,'39'!U168,'40'!U168),"")</f>
        <v/>
      </c>
      <c r="I167" s="151" t="str">
        <f>IFERROR(AVERAGE('1'!AA168,'2'!AA168,'3'!AA168,'4'!AA168,'5'!AA168,'6'!AA168,'7'!AA168,'8'!AA168,'9'!AA168,'10'!AA168,'11'!AA168,'12'!AA168,'13'!AA168,'14'!AA168,'15'!AA168,'16'!AA168,'17'!AA168,'18'!AA168,'19'!AA168,'20'!AA168,'21'!AA168,'22'!AA168,'23'!AA168,'24'!AA168,'25'!AA168,'26'!AA168,'27'!AA168,'28'!AA168,'29'!AA168,'30'!AA168,'31'!AA168,'32'!AA168,'33'!AA168,'34'!AA168,'35'!AA168,'36'!AA168,'37'!AA168,'38'!AA168,'39'!AA168,'40'!AA168),"")</f>
        <v/>
      </c>
    </row>
    <row r="168" spans="2:9" ht="18" hidden="1">
      <c r="C168" s="158">
        <f>Référentiel!C167</f>
        <v>0</v>
      </c>
      <c r="D168" s="151" t="str">
        <f t="shared" si="8"/>
        <v/>
      </c>
      <c r="E168" s="151" t="str">
        <f>IFERROR(AVERAGE('1'!D169,'2'!D169,'3'!D169,'4'!D169,'5'!D169,'6'!D169,'7'!D169,'8'!D169,'9'!D169,'10'!D169,'11'!D169,'12'!D169,'13'!D169,'14'!D169,'15'!D169,'16'!D169,'17'!D169,'18'!D169,'19'!D169,'20'!D169,'21'!D169,'22'!D169,'23'!D169,'24'!D169,'25'!D169,'26'!D169,'27'!D169,'28'!D169,'29'!D169,'30'!D169,'31'!D169,'32'!D169,'33'!D169,'34'!D169,'35'!D169,'36'!D169,'37'!D169,'38'!D169,'39'!D169,'40'!D169),"")</f>
        <v/>
      </c>
      <c r="F168" s="151" t="str">
        <f>IFERROR(AVERAGE('1'!I169,'2'!I169,'3'!I169,'4'!I169,'5'!I169,'6'!I169,'7'!I169,'8'!I169,'9'!I169,'10'!I169,'11'!I169,'12'!I169,'13'!I169,'14'!I169,'15'!I169,'16'!I169,'17'!I169,'18'!I169,'19'!I169,'20'!I169,'21'!I169,'22'!I169,'23'!I169,'24'!I169,'25'!I169,'26'!I169,'27'!I169,'28'!I169,'29'!I169,'30'!I169,'31'!I169,'32'!I169,'33'!I169,'34'!I169,'35'!I169,'36'!I169,'37'!I169,'38'!I169,'39'!I169,'40'!I169),"")</f>
        <v/>
      </c>
      <c r="G168" s="151" t="str">
        <f>IFERROR(AVERAGE('1'!O169,'2'!O169,'3'!O169,'4'!O169,'5'!O169,'6'!O169,'7'!O169,'8'!O169,'9'!O169,'10'!O169,'11'!O169,'12'!O169,'13'!O169,'14'!O169,'15'!O169,'16'!O169,'17'!O169,'18'!O169,'19'!O169,'20'!O169,'21'!O169,'22'!O169,'23'!O169,'24'!O169,'25'!O169,'26'!O169,'27'!O169,'28'!O169,'29'!O169,'30'!O169,'31'!O169,'32'!O169,'33'!O169,'34'!O169,'35'!O169,'36'!O169,'37'!O169,'38'!O169,'39'!O169,'40'!O169),"")</f>
        <v/>
      </c>
      <c r="H168" s="151" t="str">
        <f>IFERROR(AVERAGE('1'!U169,'2'!U169,'3'!U169,'4'!U169,'5'!U169,'6'!U169,'7'!U169,'8'!U169,'9'!U169,'10'!U169,'11'!U169,'12'!U169,'13'!U169,'14'!U169,'15'!U169,'16'!U169,'17'!U169,'18'!U169,'19'!U169,'20'!U169,'21'!U169,'22'!U169,'23'!U169,'24'!U169,'25'!U169,'26'!U169,'27'!U169,'28'!U169,'29'!U169,'30'!U169,'31'!U169,'32'!U169,'33'!U169,'34'!U169,'35'!U169,'36'!U169,'37'!U169,'38'!U169,'39'!U169,'40'!U169),"")</f>
        <v/>
      </c>
      <c r="I168" s="151" t="str">
        <f>IFERROR(AVERAGE('1'!AA169,'2'!AA169,'3'!AA169,'4'!AA169,'5'!AA169,'6'!AA169,'7'!AA169,'8'!AA169,'9'!AA169,'10'!AA169,'11'!AA169,'12'!AA169,'13'!AA169,'14'!AA169,'15'!AA169,'16'!AA169,'17'!AA169,'18'!AA169,'19'!AA169,'20'!AA169,'21'!AA169,'22'!AA169,'23'!AA169,'24'!AA169,'25'!AA169,'26'!AA169,'27'!AA169,'28'!AA169,'29'!AA169,'30'!AA169,'31'!AA169,'32'!AA169,'33'!AA169,'34'!AA169,'35'!AA169,'36'!AA169,'37'!AA169,'38'!AA169,'39'!AA169,'40'!AA169),"")</f>
        <v/>
      </c>
    </row>
    <row r="169" spans="2:9" ht="18" hidden="1">
      <c r="C169" s="158">
        <f>Référentiel!C168</f>
        <v>0</v>
      </c>
      <c r="D169" s="151" t="str">
        <f t="shared" si="8"/>
        <v/>
      </c>
      <c r="E169" s="151" t="str">
        <f>IFERROR(AVERAGE('1'!D170,'2'!D170,'3'!D170,'4'!D170,'5'!D170,'6'!D170,'7'!D170,'8'!D170,'9'!D170,'10'!D170,'11'!D170,'12'!D170,'13'!D170,'14'!D170,'15'!D170,'16'!D170,'17'!D170,'18'!D170,'19'!D170,'20'!D170,'21'!D170,'22'!D170,'23'!D170,'24'!D170,'25'!D170,'26'!D170,'27'!D170,'28'!D170,'29'!D170,'30'!D170,'31'!D170,'32'!D170,'33'!D170,'34'!D170,'35'!D170,'36'!D170,'37'!D170,'38'!D170,'39'!D170,'40'!D170),"")</f>
        <v/>
      </c>
      <c r="F169" s="151" t="str">
        <f>IFERROR(AVERAGE('1'!I170,'2'!I170,'3'!I170,'4'!I170,'5'!I170,'6'!I170,'7'!I170,'8'!I170,'9'!I170,'10'!I170,'11'!I170,'12'!I170,'13'!I170,'14'!I170,'15'!I170,'16'!I170,'17'!I170,'18'!I170,'19'!I170,'20'!I170,'21'!I170,'22'!I170,'23'!I170,'24'!I170,'25'!I170,'26'!I170,'27'!I170,'28'!I170,'29'!I170,'30'!I170,'31'!I170,'32'!I170,'33'!I170,'34'!I170,'35'!I170,'36'!I170,'37'!I170,'38'!I170,'39'!I170,'40'!I170),"")</f>
        <v/>
      </c>
      <c r="G169" s="151" t="str">
        <f>IFERROR(AVERAGE('1'!O170,'2'!O170,'3'!O170,'4'!O170,'5'!O170,'6'!O170,'7'!O170,'8'!O170,'9'!O170,'10'!O170,'11'!O170,'12'!O170,'13'!O170,'14'!O170,'15'!O170,'16'!O170,'17'!O170,'18'!O170,'19'!O170,'20'!O170,'21'!O170,'22'!O170,'23'!O170,'24'!O170,'25'!O170,'26'!O170,'27'!O170,'28'!O170,'29'!O170,'30'!O170,'31'!O170,'32'!O170,'33'!O170,'34'!O170,'35'!O170,'36'!O170,'37'!O170,'38'!O170,'39'!O170,'40'!O170),"")</f>
        <v/>
      </c>
      <c r="H169" s="151" t="str">
        <f>IFERROR(AVERAGE('1'!U170,'2'!U170,'3'!U170,'4'!U170,'5'!U170,'6'!U170,'7'!U170,'8'!U170,'9'!U170,'10'!U170,'11'!U170,'12'!U170,'13'!U170,'14'!U170,'15'!U170,'16'!U170,'17'!U170,'18'!U170,'19'!U170,'20'!U170,'21'!U170,'22'!U170,'23'!U170,'24'!U170,'25'!U170,'26'!U170,'27'!U170,'28'!U170,'29'!U170,'30'!U170,'31'!U170,'32'!U170,'33'!U170,'34'!U170,'35'!U170,'36'!U170,'37'!U170,'38'!U170,'39'!U170,'40'!U170),"")</f>
        <v/>
      </c>
      <c r="I169" s="151" t="str">
        <f>IFERROR(AVERAGE('1'!AA170,'2'!AA170,'3'!AA170,'4'!AA170,'5'!AA170,'6'!AA170,'7'!AA170,'8'!AA170,'9'!AA170,'10'!AA170,'11'!AA170,'12'!AA170,'13'!AA170,'14'!AA170,'15'!AA170,'16'!AA170,'17'!AA170,'18'!AA170,'19'!AA170,'20'!AA170,'21'!AA170,'22'!AA170,'23'!AA170,'24'!AA170,'25'!AA170,'26'!AA170,'27'!AA170,'28'!AA170,'29'!AA170,'30'!AA170,'31'!AA170,'32'!AA170,'33'!AA170,'34'!AA170,'35'!AA170,'36'!AA170,'37'!AA170,'38'!AA170,'39'!AA170,'40'!AA170),"")</f>
        <v/>
      </c>
    </row>
    <row r="170" spans="2:9" ht="18" hidden="1">
      <c r="C170" s="158">
        <f>Référentiel!C169</f>
        <v>0</v>
      </c>
      <c r="D170" s="151" t="str">
        <f t="shared" si="8"/>
        <v/>
      </c>
      <c r="E170" s="151" t="str">
        <f>IFERROR(AVERAGE('1'!D171,'2'!D171,'3'!D171,'4'!D171,'5'!D171,'6'!D171,'7'!D171,'8'!D171,'9'!D171,'10'!D171,'11'!D171,'12'!D171,'13'!D171,'14'!D171,'15'!D171,'16'!D171,'17'!D171,'18'!D171,'19'!D171,'20'!D171,'21'!D171,'22'!D171,'23'!D171,'24'!D171,'25'!D171,'26'!D171,'27'!D171,'28'!D171,'29'!D171,'30'!D171,'31'!D171,'32'!D171,'33'!D171,'34'!D171,'35'!D171,'36'!D171,'37'!D171,'38'!D171,'39'!D171,'40'!D171),"")</f>
        <v/>
      </c>
      <c r="F170" s="151" t="str">
        <f>IFERROR(AVERAGE('1'!I171,'2'!I171,'3'!I171,'4'!I171,'5'!I171,'6'!I171,'7'!I171,'8'!I171,'9'!I171,'10'!I171,'11'!I171,'12'!I171,'13'!I171,'14'!I171,'15'!I171,'16'!I171,'17'!I171,'18'!I171,'19'!I171,'20'!I171,'21'!I171,'22'!I171,'23'!I171,'24'!I171,'25'!I171,'26'!I171,'27'!I171,'28'!I171,'29'!I171,'30'!I171,'31'!I171,'32'!I171,'33'!I171,'34'!I171,'35'!I171,'36'!I171,'37'!I171,'38'!I171,'39'!I171,'40'!I171),"")</f>
        <v/>
      </c>
      <c r="G170" s="151" t="str">
        <f>IFERROR(AVERAGE('1'!O171,'2'!O171,'3'!O171,'4'!O171,'5'!O171,'6'!O171,'7'!O171,'8'!O171,'9'!O171,'10'!O171,'11'!O171,'12'!O171,'13'!O171,'14'!O171,'15'!O171,'16'!O171,'17'!O171,'18'!O171,'19'!O171,'20'!O171,'21'!O171,'22'!O171,'23'!O171,'24'!O171,'25'!O171,'26'!O171,'27'!O171,'28'!O171,'29'!O171,'30'!O171,'31'!O171,'32'!O171,'33'!O171,'34'!O171,'35'!O171,'36'!O171,'37'!O171,'38'!O171,'39'!O171,'40'!O171),"")</f>
        <v/>
      </c>
      <c r="H170" s="151" t="str">
        <f>IFERROR(AVERAGE('1'!U171,'2'!U171,'3'!U171,'4'!U171,'5'!U171,'6'!U171,'7'!U171,'8'!U171,'9'!U171,'10'!U171,'11'!U171,'12'!U171,'13'!U171,'14'!U171,'15'!U171,'16'!U171,'17'!U171,'18'!U171,'19'!U171,'20'!U171,'21'!U171,'22'!U171,'23'!U171,'24'!U171,'25'!U171,'26'!U171,'27'!U171,'28'!U171,'29'!U171,'30'!U171,'31'!U171,'32'!U171,'33'!U171,'34'!U171,'35'!U171,'36'!U171,'37'!U171,'38'!U171,'39'!U171,'40'!U171),"")</f>
        <v/>
      </c>
      <c r="I170" s="151" t="str">
        <f>IFERROR(AVERAGE('1'!AA171,'2'!AA171,'3'!AA171,'4'!AA171,'5'!AA171,'6'!AA171,'7'!AA171,'8'!AA171,'9'!AA171,'10'!AA171,'11'!AA171,'12'!AA171,'13'!AA171,'14'!AA171,'15'!AA171,'16'!AA171,'17'!AA171,'18'!AA171,'19'!AA171,'20'!AA171,'21'!AA171,'22'!AA171,'23'!AA171,'24'!AA171,'25'!AA171,'26'!AA171,'27'!AA171,'28'!AA171,'29'!AA171,'30'!AA171,'31'!AA171,'32'!AA171,'33'!AA171,'34'!AA171,'35'!AA171,'36'!AA171,'37'!AA171,'38'!AA171,'39'!AA171,'40'!AA171),"")</f>
        <v/>
      </c>
    </row>
    <row r="171" spans="2:9" ht="18" hidden="1">
      <c r="C171" s="169">
        <f>Référentiel!C170</f>
        <v>0</v>
      </c>
      <c r="D171" s="151" t="str">
        <f t="shared" si="8"/>
        <v/>
      </c>
      <c r="E171" s="151" t="str">
        <f>IFERROR(AVERAGE('1'!D172,'2'!D172,'3'!D172,'4'!D172,'5'!D172,'6'!D172,'7'!D172,'8'!D172,'9'!D172,'10'!D172,'11'!D172,'12'!D172,'13'!D172,'14'!D172,'15'!D172,'16'!D172,'17'!D172,'18'!D172,'19'!D172,'20'!D172,'21'!D172,'22'!D172,'23'!D172,'24'!D172,'25'!D172,'26'!D172,'27'!D172,'28'!D172,'29'!D172,'30'!D172,'31'!D172,'32'!D172,'33'!D172,'34'!D172,'35'!D172,'36'!D172,'37'!D172,'38'!D172,'39'!D172,'40'!D172),"")</f>
        <v/>
      </c>
      <c r="F171" s="151" t="str">
        <f>IFERROR(AVERAGE('1'!I172,'2'!I172,'3'!I172,'4'!I172,'5'!I172,'6'!I172,'7'!I172,'8'!I172,'9'!I172,'10'!I172,'11'!I172,'12'!I172,'13'!I172,'14'!I172,'15'!I172,'16'!I172,'17'!I172,'18'!I172,'19'!I172,'20'!I172,'21'!I172,'22'!I172,'23'!I172,'24'!I172,'25'!I172,'26'!I172,'27'!I172,'28'!I172,'29'!I172,'30'!I172,'31'!I172,'32'!I172,'33'!I172,'34'!I172,'35'!I172,'36'!I172,'37'!I172,'38'!I172,'39'!I172,'40'!I172),"")</f>
        <v/>
      </c>
      <c r="G171" s="151" t="str">
        <f>IFERROR(AVERAGE('1'!O172,'2'!O172,'3'!O172,'4'!O172,'5'!O172,'6'!O172,'7'!O172,'8'!O172,'9'!O172,'10'!O172,'11'!O172,'12'!O172,'13'!O172,'14'!O172,'15'!O172,'16'!O172,'17'!O172,'18'!O172,'19'!O172,'20'!O172,'21'!O172,'22'!O172,'23'!O172,'24'!O172,'25'!O172,'26'!O172,'27'!O172,'28'!O172,'29'!O172,'30'!O172,'31'!O172,'32'!O172,'33'!O172,'34'!O172,'35'!O172,'36'!O172,'37'!O172,'38'!O172,'39'!O172,'40'!O172),"")</f>
        <v/>
      </c>
      <c r="H171" s="151" t="str">
        <f>IFERROR(AVERAGE('1'!U172,'2'!U172,'3'!U172,'4'!U172,'5'!U172,'6'!U172,'7'!U172,'8'!U172,'9'!U172,'10'!U172,'11'!U172,'12'!U172,'13'!U172,'14'!U172,'15'!U172,'16'!U172,'17'!U172,'18'!U172,'19'!U172,'20'!U172,'21'!U172,'22'!U172,'23'!U172,'24'!U172,'25'!U172,'26'!U172,'27'!U172,'28'!U172,'29'!U172,'30'!U172,'31'!U172,'32'!U172,'33'!U172,'34'!U172,'35'!U172,'36'!U172,'37'!U172,'38'!U172,'39'!U172,'40'!U172),"")</f>
        <v/>
      </c>
      <c r="I171" s="151" t="str">
        <f>IFERROR(AVERAGE('1'!AA172,'2'!AA172,'3'!AA172,'4'!AA172,'5'!AA172,'6'!AA172,'7'!AA172,'8'!AA172,'9'!AA172,'10'!AA172,'11'!AA172,'12'!AA172,'13'!AA172,'14'!AA172,'15'!AA172,'16'!AA172,'17'!AA172,'18'!AA172,'19'!AA172,'20'!AA172,'21'!AA172,'22'!AA172,'23'!AA172,'24'!AA172,'25'!AA172,'26'!AA172,'27'!AA172,'28'!AA172,'29'!AA172,'30'!AA172,'31'!AA172,'32'!AA172,'33'!AA172,'34'!AA172,'35'!AA172,'36'!AA172,'37'!AA172,'38'!AA172,'39'!AA172,'40'!AA172),"")</f>
        <v/>
      </c>
    </row>
    <row r="172" spans="2:9" s="9" customFormat="1" ht="15.75" hidden="1">
      <c r="B172" s="140"/>
      <c r="C172" s="170"/>
      <c r="D172" s="156"/>
      <c r="E172" s="156" t="str">
        <f>IFERROR(AVERAGE('1'!D173,'2'!D173,'3'!D173,'4'!D173,'5'!D173,'6'!D173,'7'!D173,'8'!D173,'9'!D173,'10'!D173,'11'!D173,'12'!D173,'13'!D173,'14'!D173,'15'!D173,'16'!D173,'17'!D173,'18'!D173,'19'!D173,'20'!D173,'21'!D173,'22'!D173,'23'!D173,'24'!D173,'25'!D173,'26'!D173,'27'!D173,'28'!D173,'29'!D173,'30'!D173,'31'!D173,'32'!D173,'33'!D173,'34'!D173,'35'!D173,'36'!D173,'37'!D173,'38'!D173,'39'!D173,'40'!D173),"")</f>
        <v/>
      </c>
      <c r="F172" s="156" t="str">
        <f>IFERROR(AVERAGE('1'!I173,'2'!I173,'3'!I173,'4'!I173,'5'!I173,'6'!I173,'7'!I173,'8'!I173,'9'!I173,'10'!I173,'11'!I173,'12'!I173,'13'!I173,'14'!I173,'15'!I173,'16'!I173,'17'!I173,'18'!I173,'19'!I173,'20'!I173,'21'!I173,'22'!I173,'23'!I173,'24'!I173,'25'!I173,'26'!I173,'27'!I173,'28'!I173,'29'!I173,'30'!I173,'31'!I173,'32'!I173,'33'!I173,'34'!I173,'35'!I173,'36'!I173,'37'!I173,'38'!I173,'39'!I173,'40'!I173),"")</f>
        <v/>
      </c>
      <c r="G172" s="156" t="str">
        <f>IFERROR(AVERAGE('1'!O173,'2'!O173,'3'!O173,'4'!O173,'5'!O173,'6'!O173,'7'!O173,'8'!O173,'9'!O173,'10'!O173,'11'!O173,'12'!O173,'13'!O173,'14'!O173,'15'!O173,'16'!O173,'17'!O173,'18'!O173,'19'!O173,'20'!O173,'21'!O173,'22'!O173,'23'!O173,'24'!O173,'25'!O173,'26'!O173,'27'!O173,'28'!O173,'29'!O173,'30'!O173,'31'!O173,'32'!O173,'33'!O173,'34'!O173,'35'!O173,'36'!O173,'37'!O173,'38'!O173,'39'!O173,'40'!O173),"")</f>
        <v/>
      </c>
      <c r="H172" s="156" t="str">
        <f>IFERROR(AVERAGE('1'!U173,'2'!U173,'3'!U173,'4'!U173,'5'!U173,'6'!U173,'7'!U173,'8'!U173,'9'!U173,'10'!U173,'11'!U173,'12'!U173,'13'!U173,'14'!U173,'15'!U173,'16'!U173,'17'!U173,'18'!U173,'19'!U173,'20'!U173,'21'!U173,'22'!U173,'23'!U173,'24'!U173,'25'!U173,'26'!U173,'27'!U173,'28'!U173,'29'!U173,'30'!U173,'31'!U173,'32'!U173,'33'!U173,'34'!U173,'35'!U173,'36'!U173,'37'!U173,'38'!U173,'39'!U173,'40'!U173),"")</f>
        <v/>
      </c>
      <c r="I172" s="156" t="str">
        <f>IFERROR(AVERAGE('1'!AA173,'2'!AA173,'3'!AA173,'4'!AA173,'5'!AA173,'6'!AA173,'7'!AA173,'8'!AA173,'9'!AA173,'10'!AA173,'11'!AA173,'12'!AA173,'13'!AA173,'14'!AA173,'15'!AA173,'16'!AA173,'17'!AA173,'18'!AA173,'19'!AA173,'20'!AA173,'21'!AA173,'22'!AA173,'23'!AA173,'24'!AA173,'25'!AA173,'26'!AA173,'27'!AA173,'28'!AA173,'29'!AA173,'30'!AA173,'31'!AA173,'32'!AA173,'33'!AA173,'34'!AA173,'35'!AA173,'36'!AA173,'37'!AA173,'38'!AA173,'39'!AA173,'40'!AA173),"")</f>
        <v/>
      </c>
    </row>
    <row r="173" spans="2:9" ht="15.75" hidden="1">
      <c r="C173" s="171">
        <f>Référentiel!C172</f>
        <v>0</v>
      </c>
      <c r="D173" s="143" t="str">
        <f t="shared" ref="D173:D188" si="9">IFERROR(AVERAGE(E173:H173),"")</f>
        <v/>
      </c>
      <c r="E173" s="143" t="str">
        <f>IFERROR(AVERAGE('1'!D174,'2'!D174,'3'!D174,'4'!D174,'5'!D174,'6'!D174,'7'!D174,'8'!D174,'9'!D174,'10'!D174,'11'!D174,'12'!D174,'13'!D174,'14'!D174,'15'!D174,'16'!D174,'17'!D174,'18'!D174,'19'!D174,'20'!D174,'21'!D174,'22'!D174,'23'!D174,'24'!D174,'25'!D174,'26'!D174,'27'!D174,'28'!D174,'29'!D174,'30'!D174,'31'!D174,'32'!D174,'33'!D174,'34'!D174,'35'!D174,'36'!D174,'37'!D174,'38'!D174,'39'!D174,'40'!D174),"")</f>
        <v/>
      </c>
      <c r="F173" s="143" t="str">
        <f>IFERROR(AVERAGE('1'!I174,'2'!I174,'3'!I174,'4'!I174,'5'!I174,'6'!I174,'7'!I174,'8'!I174,'9'!I174,'10'!I174,'11'!I174,'12'!I174,'13'!I174,'14'!I174,'15'!I174,'16'!I174,'17'!I174,'18'!I174,'19'!I174,'20'!I174,'21'!I174,'22'!I174,'23'!I174,'24'!I174,'25'!I174,'26'!I174,'27'!I174,'28'!I174,'29'!I174,'30'!I174,'31'!I174,'32'!I174,'33'!I174,'34'!I174,'35'!I174,'36'!I174,'37'!I174,'38'!I174,'39'!I174,'40'!I174),"")</f>
        <v/>
      </c>
      <c r="G173" s="143" t="str">
        <f>IFERROR(AVERAGE('1'!O174,'2'!O174,'3'!O174,'4'!O174,'5'!O174,'6'!O174,'7'!O174,'8'!O174,'9'!O174,'10'!O174,'11'!O174,'12'!O174,'13'!O174,'14'!O174,'15'!O174,'16'!O174,'17'!O174,'18'!O174,'19'!O174,'20'!O174,'21'!O174,'22'!O174,'23'!O174,'24'!O174,'25'!O174,'26'!O174,'27'!O174,'28'!O174,'29'!O174,'30'!O174,'31'!O174,'32'!O174,'33'!O174,'34'!O174,'35'!O174,'36'!O174,'37'!O174,'38'!O174,'39'!O174,'40'!O174),"")</f>
        <v/>
      </c>
      <c r="H173" s="143" t="str">
        <f>IFERROR(AVERAGE('1'!U174,'2'!U174,'3'!U174,'4'!U174,'5'!U174,'6'!U174,'7'!U174,'8'!U174,'9'!U174,'10'!U174,'11'!U174,'12'!U174,'13'!U174,'14'!U174,'15'!U174,'16'!U174,'17'!U174,'18'!U174,'19'!U174,'20'!U174,'21'!U174,'22'!U174,'23'!U174,'24'!U174,'25'!U174,'26'!U174,'27'!U174,'28'!U174,'29'!U174,'30'!U174,'31'!U174,'32'!U174,'33'!U174,'34'!U174,'35'!U174,'36'!U174,'37'!U174,'38'!U174,'39'!U174,'40'!U174),"")</f>
        <v/>
      </c>
      <c r="I173" s="143" t="str">
        <f>IFERROR(AVERAGE('1'!AA174,'2'!AA174,'3'!AA174,'4'!AA174,'5'!AA174,'6'!AA174,'7'!AA174,'8'!AA174,'9'!AA174,'10'!AA174,'11'!AA174,'12'!AA174,'13'!AA174,'14'!AA174,'15'!AA174,'16'!AA174,'17'!AA174,'18'!AA174,'19'!AA174,'20'!AA174,'21'!AA174,'22'!AA174,'23'!AA174,'24'!AA174,'25'!AA174,'26'!AA174,'27'!AA174,'28'!AA174,'29'!AA174,'30'!AA174,'31'!AA174,'32'!AA174,'33'!AA174,'34'!AA174,'35'!AA174,'36'!AA174,'37'!AA174,'38'!AA174,'39'!AA174,'40'!AA174),"")</f>
        <v/>
      </c>
    </row>
    <row r="174" spans="2:9" ht="18" hidden="1">
      <c r="C174" s="158">
        <f>Référentiel!C173</f>
        <v>0</v>
      </c>
      <c r="D174" s="151" t="str">
        <f t="shared" si="9"/>
        <v/>
      </c>
      <c r="E174" s="151" t="str">
        <f>IFERROR(AVERAGE('1'!D175,'2'!D175,'3'!D175,'4'!D175,'5'!D175,'6'!D175,'7'!D175,'8'!D175,'9'!D175,'10'!D175,'11'!D175,'12'!D175,'13'!D175,'14'!D175,'15'!D175,'16'!D175,'17'!D175,'18'!D175,'19'!D175,'20'!D175,'21'!D175,'22'!D175,'23'!D175,'24'!D175,'25'!D175,'26'!D175,'27'!D175,'28'!D175,'29'!D175,'30'!D175,'31'!D175,'32'!D175,'33'!D175,'34'!D175,'35'!D175,'36'!D175,'37'!D175,'38'!D175,'39'!D175,'40'!D175),"")</f>
        <v/>
      </c>
      <c r="F174" s="151" t="str">
        <f>IFERROR(AVERAGE('1'!I175,'2'!I175,'3'!I175,'4'!I175,'5'!I175,'6'!I175,'7'!I175,'8'!I175,'9'!I175,'10'!I175,'11'!I175,'12'!I175,'13'!I175,'14'!I175,'15'!I175,'16'!I175,'17'!I175,'18'!I175,'19'!I175,'20'!I175,'21'!I175,'22'!I175,'23'!I175,'24'!I175,'25'!I175,'26'!I175,'27'!I175,'28'!I175,'29'!I175,'30'!I175,'31'!I175,'32'!I175,'33'!I175,'34'!I175,'35'!I175,'36'!I175,'37'!I175,'38'!I175,'39'!I175,'40'!I175),"")</f>
        <v/>
      </c>
      <c r="G174" s="151" t="str">
        <f>IFERROR(AVERAGE('1'!O175,'2'!O175,'3'!O175,'4'!O175,'5'!O175,'6'!O175,'7'!O175,'8'!O175,'9'!O175,'10'!O175,'11'!O175,'12'!O175,'13'!O175,'14'!O175,'15'!O175,'16'!O175,'17'!O175,'18'!O175,'19'!O175,'20'!O175,'21'!O175,'22'!O175,'23'!O175,'24'!O175,'25'!O175,'26'!O175,'27'!O175,'28'!O175,'29'!O175,'30'!O175,'31'!O175,'32'!O175,'33'!O175,'34'!O175,'35'!O175,'36'!O175,'37'!O175,'38'!O175,'39'!O175,'40'!O175),"")</f>
        <v/>
      </c>
      <c r="H174" s="151" t="str">
        <f>IFERROR(AVERAGE('1'!U175,'2'!U175,'3'!U175,'4'!U175,'5'!U175,'6'!U175,'7'!U175,'8'!U175,'9'!U175,'10'!U175,'11'!U175,'12'!U175,'13'!U175,'14'!U175,'15'!U175,'16'!U175,'17'!U175,'18'!U175,'19'!U175,'20'!U175,'21'!U175,'22'!U175,'23'!U175,'24'!U175,'25'!U175,'26'!U175,'27'!U175,'28'!U175,'29'!U175,'30'!U175,'31'!U175,'32'!U175,'33'!U175,'34'!U175,'35'!U175,'36'!U175,'37'!U175,'38'!U175,'39'!U175,'40'!U175),"")</f>
        <v/>
      </c>
      <c r="I174" s="151" t="str">
        <f>IFERROR(AVERAGE('1'!AA175,'2'!AA175,'3'!AA175,'4'!AA175,'5'!AA175,'6'!AA175,'7'!AA175,'8'!AA175,'9'!AA175,'10'!AA175,'11'!AA175,'12'!AA175,'13'!AA175,'14'!AA175,'15'!AA175,'16'!AA175,'17'!AA175,'18'!AA175,'19'!AA175,'20'!AA175,'21'!AA175,'22'!AA175,'23'!AA175,'24'!AA175,'25'!AA175,'26'!AA175,'27'!AA175,'28'!AA175,'29'!AA175,'30'!AA175,'31'!AA175,'32'!AA175,'33'!AA175,'34'!AA175,'35'!AA175,'36'!AA175,'37'!AA175,'38'!AA175,'39'!AA175,'40'!AA175),"")</f>
        <v/>
      </c>
    </row>
    <row r="175" spans="2:9" ht="18" hidden="1">
      <c r="C175" s="158">
        <f>Référentiel!C174</f>
        <v>0</v>
      </c>
      <c r="D175" s="151" t="str">
        <f t="shared" si="9"/>
        <v/>
      </c>
      <c r="E175" s="151" t="str">
        <f>IFERROR(AVERAGE('1'!D176,'2'!D176,'3'!D176,'4'!D176,'5'!D176,'6'!D176,'7'!D176,'8'!D176,'9'!D176,'10'!D176,'11'!D176,'12'!D176,'13'!D176,'14'!D176,'15'!D176,'16'!D176,'17'!D176,'18'!D176,'19'!D176,'20'!D176,'21'!D176,'22'!D176,'23'!D176,'24'!D176,'25'!D176,'26'!D176,'27'!D176,'28'!D176,'29'!D176,'30'!D176,'31'!D176,'32'!D176,'33'!D176,'34'!D176,'35'!D176,'36'!D176,'37'!D176,'38'!D176,'39'!D176,'40'!D176),"")</f>
        <v/>
      </c>
      <c r="F175" s="151" t="str">
        <f>IFERROR(AVERAGE('1'!I176,'2'!I176,'3'!I176,'4'!I176,'5'!I176,'6'!I176,'7'!I176,'8'!I176,'9'!I176,'10'!I176,'11'!I176,'12'!I176,'13'!I176,'14'!I176,'15'!I176,'16'!I176,'17'!I176,'18'!I176,'19'!I176,'20'!I176,'21'!I176,'22'!I176,'23'!I176,'24'!I176,'25'!I176,'26'!I176,'27'!I176,'28'!I176,'29'!I176,'30'!I176,'31'!I176,'32'!I176,'33'!I176,'34'!I176,'35'!I176,'36'!I176,'37'!I176,'38'!I176,'39'!I176,'40'!I176),"")</f>
        <v/>
      </c>
      <c r="G175" s="151" t="str">
        <f>IFERROR(AVERAGE('1'!O176,'2'!O176,'3'!O176,'4'!O176,'5'!O176,'6'!O176,'7'!O176,'8'!O176,'9'!O176,'10'!O176,'11'!O176,'12'!O176,'13'!O176,'14'!O176,'15'!O176,'16'!O176,'17'!O176,'18'!O176,'19'!O176,'20'!O176,'21'!O176,'22'!O176,'23'!O176,'24'!O176,'25'!O176,'26'!O176,'27'!O176,'28'!O176,'29'!O176,'30'!O176,'31'!O176,'32'!O176,'33'!O176,'34'!O176,'35'!O176,'36'!O176,'37'!O176,'38'!O176,'39'!O176,'40'!O176),"")</f>
        <v/>
      </c>
      <c r="H175" s="151" t="str">
        <f>IFERROR(AVERAGE('1'!U176,'2'!U176,'3'!U176,'4'!U176,'5'!U176,'6'!U176,'7'!U176,'8'!U176,'9'!U176,'10'!U176,'11'!U176,'12'!U176,'13'!U176,'14'!U176,'15'!U176,'16'!U176,'17'!U176,'18'!U176,'19'!U176,'20'!U176,'21'!U176,'22'!U176,'23'!U176,'24'!U176,'25'!U176,'26'!U176,'27'!U176,'28'!U176,'29'!U176,'30'!U176,'31'!U176,'32'!U176,'33'!U176,'34'!U176,'35'!U176,'36'!U176,'37'!U176,'38'!U176,'39'!U176,'40'!U176),"")</f>
        <v/>
      </c>
      <c r="I175" s="151" t="str">
        <f>IFERROR(AVERAGE('1'!AA176,'2'!AA176,'3'!AA176,'4'!AA176,'5'!AA176,'6'!AA176,'7'!AA176,'8'!AA176,'9'!AA176,'10'!AA176,'11'!AA176,'12'!AA176,'13'!AA176,'14'!AA176,'15'!AA176,'16'!AA176,'17'!AA176,'18'!AA176,'19'!AA176,'20'!AA176,'21'!AA176,'22'!AA176,'23'!AA176,'24'!AA176,'25'!AA176,'26'!AA176,'27'!AA176,'28'!AA176,'29'!AA176,'30'!AA176,'31'!AA176,'32'!AA176,'33'!AA176,'34'!AA176,'35'!AA176,'36'!AA176,'37'!AA176,'38'!AA176,'39'!AA176,'40'!AA176),"")</f>
        <v/>
      </c>
    </row>
    <row r="176" spans="2:9" ht="18" hidden="1">
      <c r="C176" s="158">
        <f>Référentiel!C175</f>
        <v>0</v>
      </c>
      <c r="D176" s="151" t="str">
        <f t="shared" si="9"/>
        <v/>
      </c>
      <c r="E176" s="151" t="str">
        <f>IFERROR(AVERAGE('1'!D177,'2'!D177,'3'!D177,'4'!D177,'5'!D177,'6'!D177,'7'!D177,'8'!D177,'9'!D177,'10'!D177,'11'!D177,'12'!D177,'13'!D177,'14'!D177,'15'!D177,'16'!D177,'17'!D177,'18'!D177,'19'!D177,'20'!D177,'21'!D177,'22'!D177,'23'!D177,'24'!D177,'25'!D177,'26'!D177,'27'!D177,'28'!D177,'29'!D177,'30'!D177,'31'!D177,'32'!D177,'33'!D177,'34'!D177,'35'!D177,'36'!D177,'37'!D177,'38'!D177,'39'!D177,'40'!D177),"")</f>
        <v/>
      </c>
      <c r="F176" s="151" t="str">
        <f>IFERROR(AVERAGE('1'!I177,'2'!I177,'3'!I177,'4'!I177,'5'!I177,'6'!I177,'7'!I177,'8'!I177,'9'!I177,'10'!I177,'11'!I177,'12'!I177,'13'!I177,'14'!I177,'15'!I177,'16'!I177,'17'!I177,'18'!I177,'19'!I177,'20'!I177,'21'!I177,'22'!I177,'23'!I177,'24'!I177,'25'!I177,'26'!I177,'27'!I177,'28'!I177,'29'!I177,'30'!I177,'31'!I177,'32'!I177,'33'!I177,'34'!I177,'35'!I177,'36'!I177,'37'!I177,'38'!I177,'39'!I177,'40'!I177),"")</f>
        <v/>
      </c>
      <c r="G176" s="151" t="str">
        <f>IFERROR(AVERAGE('1'!O177,'2'!O177,'3'!O177,'4'!O177,'5'!O177,'6'!O177,'7'!O177,'8'!O177,'9'!O177,'10'!O177,'11'!O177,'12'!O177,'13'!O177,'14'!O177,'15'!O177,'16'!O177,'17'!O177,'18'!O177,'19'!O177,'20'!O177,'21'!O177,'22'!O177,'23'!O177,'24'!O177,'25'!O177,'26'!O177,'27'!O177,'28'!O177,'29'!O177,'30'!O177,'31'!O177,'32'!O177,'33'!O177,'34'!O177,'35'!O177,'36'!O177,'37'!O177,'38'!O177,'39'!O177,'40'!O177),"")</f>
        <v/>
      </c>
      <c r="H176" s="151" t="str">
        <f>IFERROR(AVERAGE('1'!U177,'2'!U177,'3'!U177,'4'!U177,'5'!U177,'6'!U177,'7'!U177,'8'!U177,'9'!U177,'10'!U177,'11'!U177,'12'!U177,'13'!U177,'14'!U177,'15'!U177,'16'!U177,'17'!U177,'18'!U177,'19'!U177,'20'!U177,'21'!U177,'22'!U177,'23'!U177,'24'!U177,'25'!U177,'26'!U177,'27'!U177,'28'!U177,'29'!U177,'30'!U177,'31'!U177,'32'!U177,'33'!U177,'34'!U177,'35'!U177,'36'!U177,'37'!U177,'38'!U177,'39'!U177,'40'!U177),"")</f>
        <v/>
      </c>
      <c r="I176" s="151" t="str">
        <f>IFERROR(AVERAGE('1'!AA177,'2'!AA177,'3'!AA177,'4'!AA177,'5'!AA177,'6'!AA177,'7'!AA177,'8'!AA177,'9'!AA177,'10'!AA177,'11'!AA177,'12'!AA177,'13'!AA177,'14'!AA177,'15'!AA177,'16'!AA177,'17'!AA177,'18'!AA177,'19'!AA177,'20'!AA177,'21'!AA177,'22'!AA177,'23'!AA177,'24'!AA177,'25'!AA177,'26'!AA177,'27'!AA177,'28'!AA177,'29'!AA177,'30'!AA177,'31'!AA177,'32'!AA177,'33'!AA177,'34'!AA177,'35'!AA177,'36'!AA177,'37'!AA177,'38'!AA177,'39'!AA177,'40'!AA177),"")</f>
        <v/>
      </c>
    </row>
    <row r="177" spans="2:9" ht="18" hidden="1">
      <c r="C177" s="158">
        <f>Référentiel!C176</f>
        <v>0</v>
      </c>
      <c r="D177" s="151" t="str">
        <f t="shared" si="9"/>
        <v/>
      </c>
      <c r="E177" s="151" t="str">
        <f>IFERROR(AVERAGE('1'!D178,'2'!D178,'3'!D178,'4'!D178,'5'!D178,'6'!D178,'7'!D178,'8'!D178,'9'!D178,'10'!D178,'11'!D178,'12'!D178,'13'!D178,'14'!D178,'15'!D178,'16'!D178,'17'!D178,'18'!D178,'19'!D178,'20'!D178,'21'!D178,'22'!D178,'23'!D178,'24'!D178,'25'!D178,'26'!D178,'27'!D178,'28'!D178,'29'!D178,'30'!D178,'31'!D178,'32'!D178,'33'!D178,'34'!D178,'35'!D178,'36'!D178,'37'!D178,'38'!D178,'39'!D178,'40'!D178),"")</f>
        <v/>
      </c>
      <c r="F177" s="151" t="str">
        <f>IFERROR(AVERAGE('1'!I178,'2'!I178,'3'!I178,'4'!I178,'5'!I178,'6'!I178,'7'!I178,'8'!I178,'9'!I178,'10'!I178,'11'!I178,'12'!I178,'13'!I178,'14'!I178,'15'!I178,'16'!I178,'17'!I178,'18'!I178,'19'!I178,'20'!I178,'21'!I178,'22'!I178,'23'!I178,'24'!I178,'25'!I178,'26'!I178,'27'!I178,'28'!I178,'29'!I178,'30'!I178,'31'!I178,'32'!I178,'33'!I178,'34'!I178,'35'!I178,'36'!I178,'37'!I178,'38'!I178,'39'!I178,'40'!I178),"")</f>
        <v/>
      </c>
      <c r="G177" s="151" t="str">
        <f>IFERROR(AVERAGE('1'!O178,'2'!O178,'3'!O178,'4'!O178,'5'!O178,'6'!O178,'7'!O178,'8'!O178,'9'!O178,'10'!O178,'11'!O178,'12'!O178,'13'!O178,'14'!O178,'15'!O178,'16'!O178,'17'!O178,'18'!O178,'19'!O178,'20'!O178,'21'!O178,'22'!O178,'23'!O178,'24'!O178,'25'!O178,'26'!O178,'27'!O178,'28'!O178,'29'!O178,'30'!O178,'31'!O178,'32'!O178,'33'!O178,'34'!O178,'35'!O178,'36'!O178,'37'!O178,'38'!O178,'39'!O178,'40'!O178),"")</f>
        <v/>
      </c>
      <c r="H177" s="151" t="str">
        <f>IFERROR(AVERAGE('1'!U178,'2'!U178,'3'!U178,'4'!U178,'5'!U178,'6'!U178,'7'!U178,'8'!U178,'9'!U178,'10'!U178,'11'!U178,'12'!U178,'13'!U178,'14'!U178,'15'!U178,'16'!U178,'17'!U178,'18'!U178,'19'!U178,'20'!U178,'21'!U178,'22'!U178,'23'!U178,'24'!U178,'25'!U178,'26'!U178,'27'!U178,'28'!U178,'29'!U178,'30'!U178,'31'!U178,'32'!U178,'33'!U178,'34'!U178,'35'!U178,'36'!U178,'37'!U178,'38'!U178,'39'!U178,'40'!U178),"")</f>
        <v/>
      </c>
      <c r="I177" s="151" t="str">
        <f>IFERROR(AVERAGE('1'!AA178,'2'!AA178,'3'!AA178,'4'!AA178,'5'!AA178,'6'!AA178,'7'!AA178,'8'!AA178,'9'!AA178,'10'!AA178,'11'!AA178,'12'!AA178,'13'!AA178,'14'!AA178,'15'!AA178,'16'!AA178,'17'!AA178,'18'!AA178,'19'!AA178,'20'!AA178,'21'!AA178,'22'!AA178,'23'!AA178,'24'!AA178,'25'!AA178,'26'!AA178,'27'!AA178,'28'!AA178,'29'!AA178,'30'!AA178,'31'!AA178,'32'!AA178,'33'!AA178,'34'!AA178,'35'!AA178,'36'!AA178,'37'!AA178,'38'!AA178,'39'!AA178,'40'!AA178),"")</f>
        <v/>
      </c>
    </row>
    <row r="178" spans="2:9" ht="18" hidden="1">
      <c r="C178" s="158">
        <f>Référentiel!C177</f>
        <v>0</v>
      </c>
      <c r="D178" s="151" t="str">
        <f t="shared" si="9"/>
        <v/>
      </c>
      <c r="E178" s="151" t="str">
        <f>IFERROR(AVERAGE('1'!D179,'2'!D179,'3'!D179,'4'!D179,'5'!D179,'6'!D179,'7'!D179,'8'!D179,'9'!D179,'10'!D179,'11'!D179,'12'!D179,'13'!D179,'14'!D179,'15'!D179,'16'!D179,'17'!D179,'18'!D179,'19'!D179,'20'!D179,'21'!D179,'22'!D179,'23'!D179,'24'!D179,'25'!D179,'26'!D179,'27'!D179,'28'!D179,'29'!D179,'30'!D179,'31'!D179,'32'!D179,'33'!D179,'34'!D179,'35'!D179,'36'!D179,'37'!D179,'38'!D179,'39'!D179,'40'!D179),"")</f>
        <v/>
      </c>
      <c r="F178" s="151" t="str">
        <f>IFERROR(AVERAGE('1'!I179,'2'!I179,'3'!I179,'4'!I179,'5'!I179,'6'!I179,'7'!I179,'8'!I179,'9'!I179,'10'!I179,'11'!I179,'12'!I179,'13'!I179,'14'!I179,'15'!I179,'16'!I179,'17'!I179,'18'!I179,'19'!I179,'20'!I179,'21'!I179,'22'!I179,'23'!I179,'24'!I179,'25'!I179,'26'!I179,'27'!I179,'28'!I179,'29'!I179,'30'!I179,'31'!I179,'32'!I179,'33'!I179,'34'!I179,'35'!I179,'36'!I179,'37'!I179,'38'!I179,'39'!I179,'40'!I179),"")</f>
        <v/>
      </c>
      <c r="G178" s="151" t="str">
        <f>IFERROR(AVERAGE('1'!O179,'2'!O179,'3'!O179,'4'!O179,'5'!O179,'6'!O179,'7'!O179,'8'!O179,'9'!O179,'10'!O179,'11'!O179,'12'!O179,'13'!O179,'14'!O179,'15'!O179,'16'!O179,'17'!O179,'18'!O179,'19'!O179,'20'!O179,'21'!O179,'22'!O179,'23'!O179,'24'!O179,'25'!O179,'26'!O179,'27'!O179,'28'!O179,'29'!O179,'30'!O179,'31'!O179,'32'!O179,'33'!O179,'34'!O179,'35'!O179,'36'!O179,'37'!O179,'38'!O179,'39'!O179,'40'!O179),"")</f>
        <v/>
      </c>
      <c r="H178" s="151" t="str">
        <f>IFERROR(AVERAGE('1'!U179,'2'!U179,'3'!U179,'4'!U179,'5'!U179,'6'!U179,'7'!U179,'8'!U179,'9'!U179,'10'!U179,'11'!U179,'12'!U179,'13'!U179,'14'!U179,'15'!U179,'16'!U179,'17'!U179,'18'!U179,'19'!U179,'20'!U179,'21'!U179,'22'!U179,'23'!U179,'24'!U179,'25'!U179,'26'!U179,'27'!U179,'28'!U179,'29'!U179,'30'!U179,'31'!U179,'32'!U179,'33'!U179,'34'!U179,'35'!U179,'36'!U179,'37'!U179,'38'!U179,'39'!U179,'40'!U179),"")</f>
        <v/>
      </c>
      <c r="I178" s="151" t="str">
        <f>IFERROR(AVERAGE('1'!AA179,'2'!AA179,'3'!AA179,'4'!AA179,'5'!AA179,'6'!AA179,'7'!AA179,'8'!AA179,'9'!AA179,'10'!AA179,'11'!AA179,'12'!AA179,'13'!AA179,'14'!AA179,'15'!AA179,'16'!AA179,'17'!AA179,'18'!AA179,'19'!AA179,'20'!AA179,'21'!AA179,'22'!AA179,'23'!AA179,'24'!AA179,'25'!AA179,'26'!AA179,'27'!AA179,'28'!AA179,'29'!AA179,'30'!AA179,'31'!AA179,'32'!AA179,'33'!AA179,'34'!AA179,'35'!AA179,'36'!AA179,'37'!AA179,'38'!AA179,'39'!AA179,'40'!AA179),"")</f>
        <v/>
      </c>
    </row>
    <row r="179" spans="2:9" ht="18" hidden="1">
      <c r="C179" s="158">
        <f>Référentiel!C178</f>
        <v>0</v>
      </c>
      <c r="D179" s="151" t="str">
        <f t="shared" si="9"/>
        <v/>
      </c>
      <c r="E179" s="151" t="str">
        <f>IFERROR(AVERAGE('1'!D180,'2'!D180,'3'!D180,'4'!D180,'5'!D180,'6'!D180,'7'!D180,'8'!D180,'9'!D180,'10'!D180,'11'!D180,'12'!D180,'13'!D180,'14'!D180,'15'!D180,'16'!D180,'17'!D180,'18'!D180,'19'!D180,'20'!D180,'21'!D180,'22'!D180,'23'!D180,'24'!D180,'25'!D180,'26'!D180,'27'!D180,'28'!D180,'29'!D180,'30'!D180,'31'!D180,'32'!D180,'33'!D180,'34'!D180,'35'!D180,'36'!D180,'37'!D180,'38'!D180,'39'!D180,'40'!D180),"")</f>
        <v/>
      </c>
      <c r="F179" s="151" t="str">
        <f>IFERROR(AVERAGE('1'!I180,'2'!I180,'3'!I180,'4'!I180,'5'!I180,'6'!I180,'7'!I180,'8'!I180,'9'!I180,'10'!I180,'11'!I180,'12'!I180,'13'!I180,'14'!I180,'15'!I180,'16'!I180,'17'!I180,'18'!I180,'19'!I180,'20'!I180,'21'!I180,'22'!I180,'23'!I180,'24'!I180,'25'!I180,'26'!I180,'27'!I180,'28'!I180,'29'!I180,'30'!I180,'31'!I180,'32'!I180,'33'!I180,'34'!I180,'35'!I180,'36'!I180,'37'!I180,'38'!I180,'39'!I180,'40'!I180),"")</f>
        <v/>
      </c>
      <c r="G179" s="151" t="str">
        <f>IFERROR(AVERAGE('1'!O180,'2'!O180,'3'!O180,'4'!O180,'5'!O180,'6'!O180,'7'!O180,'8'!O180,'9'!O180,'10'!O180,'11'!O180,'12'!O180,'13'!O180,'14'!O180,'15'!O180,'16'!O180,'17'!O180,'18'!O180,'19'!O180,'20'!O180,'21'!O180,'22'!O180,'23'!O180,'24'!O180,'25'!O180,'26'!O180,'27'!O180,'28'!O180,'29'!O180,'30'!O180,'31'!O180,'32'!O180,'33'!O180,'34'!O180,'35'!O180,'36'!O180,'37'!O180,'38'!O180,'39'!O180,'40'!O180),"")</f>
        <v/>
      </c>
      <c r="H179" s="151" t="str">
        <f>IFERROR(AVERAGE('1'!U180,'2'!U180,'3'!U180,'4'!U180,'5'!U180,'6'!U180,'7'!U180,'8'!U180,'9'!U180,'10'!U180,'11'!U180,'12'!U180,'13'!U180,'14'!U180,'15'!U180,'16'!U180,'17'!U180,'18'!U180,'19'!U180,'20'!U180,'21'!U180,'22'!U180,'23'!U180,'24'!U180,'25'!U180,'26'!U180,'27'!U180,'28'!U180,'29'!U180,'30'!U180,'31'!U180,'32'!U180,'33'!U180,'34'!U180,'35'!U180,'36'!U180,'37'!U180,'38'!U180,'39'!U180,'40'!U180),"")</f>
        <v/>
      </c>
      <c r="I179" s="151" t="str">
        <f>IFERROR(AVERAGE('1'!AA180,'2'!AA180,'3'!AA180,'4'!AA180,'5'!AA180,'6'!AA180,'7'!AA180,'8'!AA180,'9'!AA180,'10'!AA180,'11'!AA180,'12'!AA180,'13'!AA180,'14'!AA180,'15'!AA180,'16'!AA180,'17'!AA180,'18'!AA180,'19'!AA180,'20'!AA180,'21'!AA180,'22'!AA180,'23'!AA180,'24'!AA180,'25'!AA180,'26'!AA180,'27'!AA180,'28'!AA180,'29'!AA180,'30'!AA180,'31'!AA180,'32'!AA180,'33'!AA180,'34'!AA180,'35'!AA180,'36'!AA180,'37'!AA180,'38'!AA180,'39'!AA180,'40'!AA180),"")</f>
        <v/>
      </c>
    </row>
    <row r="180" spans="2:9" ht="18" hidden="1">
      <c r="C180" s="158">
        <f>Référentiel!C179</f>
        <v>0</v>
      </c>
      <c r="D180" s="151" t="str">
        <f t="shared" si="9"/>
        <v/>
      </c>
      <c r="E180" s="151" t="str">
        <f>IFERROR(AVERAGE('1'!D181,'2'!D181,'3'!D181,'4'!D181,'5'!D181,'6'!D181,'7'!D181,'8'!D181,'9'!D181,'10'!D181,'11'!D181,'12'!D181,'13'!D181,'14'!D181,'15'!D181,'16'!D181,'17'!D181,'18'!D181,'19'!D181,'20'!D181,'21'!D181,'22'!D181,'23'!D181,'24'!D181,'25'!D181,'26'!D181,'27'!D181,'28'!D181,'29'!D181,'30'!D181,'31'!D181,'32'!D181,'33'!D181,'34'!D181,'35'!D181,'36'!D181,'37'!D181,'38'!D181,'39'!D181,'40'!D181),"")</f>
        <v/>
      </c>
      <c r="F180" s="151" t="str">
        <f>IFERROR(AVERAGE('1'!I181,'2'!I181,'3'!I181,'4'!I181,'5'!I181,'6'!I181,'7'!I181,'8'!I181,'9'!I181,'10'!I181,'11'!I181,'12'!I181,'13'!I181,'14'!I181,'15'!I181,'16'!I181,'17'!I181,'18'!I181,'19'!I181,'20'!I181,'21'!I181,'22'!I181,'23'!I181,'24'!I181,'25'!I181,'26'!I181,'27'!I181,'28'!I181,'29'!I181,'30'!I181,'31'!I181,'32'!I181,'33'!I181,'34'!I181,'35'!I181,'36'!I181,'37'!I181,'38'!I181,'39'!I181,'40'!I181),"")</f>
        <v/>
      </c>
      <c r="G180" s="151" t="str">
        <f>IFERROR(AVERAGE('1'!O181,'2'!O181,'3'!O181,'4'!O181,'5'!O181,'6'!O181,'7'!O181,'8'!O181,'9'!O181,'10'!O181,'11'!O181,'12'!O181,'13'!O181,'14'!O181,'15'!O181,'16'!O181,'17'!O181,'18'!O181,'19'!O181,'20'!O181,'21'!O181,'22'!O181,'23'!O181,'24'!O181,'25'!O181,'26'!O181,'27'!O181,'28'!O181,'29'!O181,'30'!O181,'31'!O181,'32'!O181,'33'!O181,'34'!O181,'35'!O181,'36'!O181,'37'!O181,'38'!O181,'39'!O181,'40'!O181),"")</f>
        <v/>
      </c>
      <c r="H180" s="151" t="str">
        <f>IFERROR(AVERAGE('1'!U181,'2'!U181,'3'!U181,'4'!U181,'5'!U181,'6'!U181,'7'!U181,'8'!U181,'9'!U181,'10'!U181,'11'!U181,'12'!U181,'13'!U181,'14'!U181,'15'!U181,'16'!U181,'17'!U181,'18'!U181,'19'!U181,'20'!U181,'21'!U181,'22'!U181,'23'!U181,'24'!U181,'25'!U181,'26'!U181,'27'!U181,'28'!U181,'29'!U181,'30'!U181,'31'!U181,'32'!U181,'33'!U181,'34'!U181,'35'!U181,'36'!U181,'37'!U181,'38'!U181,'39'!U181,'40'!U181),"")</f>
        <v/>
      </c>
      <c r="I180" s="151" t="str">
        <f>IFERROR(AVERAGE('1'!AA181,'2'!AA181,'3'!AA181,'4'!AA181,'5'!AA181,'6'!AA181,'7'!AA181,'8'!AA181,'9'!AA181,'10'!AA181,'11'!AA181,'12'!AA181,'13'!AA181,'14'!AA181,'15'!AA181,'16'!AA181,'17'!AA181,'18'!AA181,'19'!AA181,'20'!AA181,'21'!AA181,'22'!AA181,'23'!AA181,'24'!AA181,'25'!AA181,'26'!AA181,'27'!AA181,'28'!AA181,'29'!AA181,'30'!AA181,'31'!AA181,'32'!AA181,'33'!AA181,'34'!AA181,'35'!AA181,'36'!AA181,'37'!AA181,'38'!AA181,'39'!AA181,'40'!AA181),"")</f>
        <v/>
      </c>
    </row>
    <row r="181" spans="2:9" ht="18" hidden="1">
      <c r="C181" s="158">
        <f>Référentiel!C180</f>
        <v>0</v>
      </c>
      <c r="D181" s="151" t="str">
        <f t="shared" si="9"/>
        <v/>
      </c>
      <c r="E181" s="151" t="str">
        <f>IFERROR(AVERAGE('1'!D182,'2'!D182,'3'!D182,'4'!D182,'5'!D182,'6'!D182,'7'!D182,'8'!D182,'9'!D182,'10'!D182,'11'!D182,'12'!D182,'13'!D182,'14'!D182,'15'!D182,'16'!D182,'17'!D182,'18'!D182,'19'!D182,'20'!D182,'21'!D182,'22'!D182,'23'!D182,'24'!D182,'25'!D182,'26'!D182,'27'!D182,'28'!D182,'29'!D182,'30'!D182,'31'!D182,'32'!D182,'33'!D182,'34'!D182,'35'!D182,'36'!D182,'37'!D182,'38'!D182,'39'!D182,'40'!D182),"")</f>
        <v/>
      </c>
      <c r="F181" s="151" t="str">
        <f>IFERROR(AVERAGE('1'!I182,'2'!I182,'3'!I182,'4'!I182,'5'!I182,'6'!I182,'7'!I182,'8'!I182,'9'!I182,'10'!I182,'11'!I182,'12'!I182,'13'!I182,'14'!I182,'15'!I182,'16'!I182,'17'!I182,'18'!I182,'19'!I182,'20'!I182,'21'!I182,'22'!I182,'23'!I182,'24'!I182,'25'!I182,'26'!I182,'27'!I182,'28'!I182,'29'!I182,'30'!I182,'31'!I182,'32'!I182,'33'!I182,'34'!I182,'35'!I182,'36'!I182,'37'!I182,'38'!I182,'39'!I182,'40'!I182),"")</f>
        <v/>
      </c>
      <c r="G181" s="151" t="str">
        <f>IFERROR(AVERAGE('1'!O182,'2'!O182,'3'!O182,'4'!O182,'5'!O182,'6'!O182,'7'!O182,'8'!O182,'9'!O182,'10'!O182,'11'!O182,'12'!O182,'13'!O182,'14'!O182,'15'!O182,'16'!O182,'17'!O182,'18'!O182,'19'!O182,'20'!O182,'21'!O182,'22'!O182,'23'!O182,'24'!O182,'25'!O182,'26'!O182,'27'!O182,'28'!O182,'29'!O182,'30'!O182,'31'!O182,'32'!O182,'33'!O182,'34'!O182,'35'!O182,'36'!O182,'37'!O182,'38'!O182,'39'!O182,'40'!O182),"")</f>
        <v/>
      </c>
      <c r="H181" s="151" t="str">
        <f>IFERROR(AVERAGE('1'!U182,'2'!U182,'3'!U182,'4'!U182,'5'!U182,'6'!U182,'7'!U182,'8'!U182,'9'!U182,'10'!U182,'11'!U182,'12'!U182,'13'!U182,'14'!U182,'15'!U182,'16'!U182,'17'!U182,'18'!U182,'19'!U182,'20'!U182,'21'!U182,'22'!U182,'23'!U182,'24'!U182,'25'!U182,'26'!U182,'27'!U182,'28'!U182,'29'!U182,'30'!U182,'31'!U182,'32'!U182,'33'!U182,'34'!U182,'35'!U182,'36'!U182,'37'!U182,'38'!U182,'39'!U182,'40'!U182),"")</f>
        <v/>
      </c>
      <c r="I181" s="151" t="str">
        <f>IFERROR(AVERAGE('1'!AA182,'2'!AA182,'3'!AA182,'4'!AA182,'5'!AA182,'6'!AA182,'7'!AA182,'8'!AA182,'9'!AA182,'10'!AA182,'11'!AA182,'12'!AA182,'13'!AA182,'14'!AA182,'15'!AA182,'16'!AA182,'17'!AA182,'18'!AA182,'19'!AA182,'20'!AA182,'21'!AA182,'22'!AA182,'23'!AA182,'24'!AA182,'25'!AA182,'26'!AA182,'27'!AA182,'28'!AA182,'29'!AA182,'30'!AA182,'31'!AA182,'32'!AA182,'33'!AA182,'34'!AA182,'35'!AA182,'36'!AA182,'37'!AA182,'38'!AA182,'39'!AA182,'40'!AA182),"")</f>
        <v/>
      </c>
    </row>
    <row r="182" spans="2:9" ht="18" hidden="1">
      <c r="C182" s="158">
        <f>Référentiel!C181</f>
        <v>0</v>
      </c>
      <c r="D182" s="151" t="str">
        <f t="shared" si="9"/>
        <v/>
      </c>
      <c r="E182" s="151" t="str">
        <f>IFERROR(AVERAGE('1'!D183,'2'!D183,'3'!D183,'4'!D183,'5'!D183,'6'!D183,'7'!D183,'8'!D183,'9'!D183,'10'!D183,'11'!D183,'12'!D183,'13'!D183,'14'!D183,'15'!D183,'16'!D183,'17'!D183,'18'!D183,'19'!D183,'20'!D183,'21'!D183,'22'!D183,'23'!D183,'24'!D183,'25'!D183,'26'!D183,'27'!D183,'28'!D183,'29'!D183,'30'!D183,'31'!D183,'32'!D183,'33'!D183,'34'!D183,'35'!D183,'36'!D183,'37'!D183,'38'!D183,'39'!D183,'40'!D183),"")</f>
        <v/>
      </c>
      <c r="F182" s="151" t="str">
        <f>IFERROR(AVERAGE('1'!I183,'2'!I183,'3'!I183,'4'!I183,'5'!I183,'6'!I183,'7'!I183,'8'!I183,'9'!I183,'10'!I183,'11'!I183,'12'!I183,'13'!I183,'14'!I183,'15'!I183,'16'!I183,'17'!I183,'18'!I183,'19'!I183,'20'!I183,'21'!I183,'22'!I183,'23'!I183,'24'!I183,'25'!I183,'26'!I183,'27'!I183,'28'!I183,'29'!I183,'30'!I183,'31'!I183,'32'!I183,'33'!I183,'34'!I183,'35'!I183,'36'!I183,'37'!I183,'38'!I183,'39'!I183,'40'!I183),"")</f>
        <v/>
      </c>
      <c r="G182" s="151" t="str">
        <f>IFERROR(AVERAGE('1'!O183,'2'!O183,'3'!O183,'4'!O183,'5'!O183,'6'!O183,'7'!O183,'8'!O183,'9'!O183,'10'!O183,'11'!O183,'12'!O183,'13'!O183,'14'!O183,'15'!O183,'16'!O183,'17'!O183,'18'!O183,'19'!O183,'20'!O183,'21'!O183,'22'!O183,'23'!O183,'24'!O183,'25'!O183,'26'!O183,'27'!O183,'28'!O183,'29'!O183,'30'!O183,'31'!O183,'32'!O183,'33'!O183,'34'!O183,'35'!O183,'36'!O183,'37'!O183,'38'!O183,'39'!O183,'40'!O183),"")</f>
        <v/>
      </c>
      <c r="H182" s="151" t="str">
        <f>IFERROR(AVERAGE('1'!U183,'2'!U183,'3'!U183,'4'!U183,'5'!U183,'6'!U183,'7'!U183,'8'!U183,'9'!U183,'10'!U183,'11'!U183,'12'!U183,'13'!U183,'14'!U183,'15'!U183,'16'!U183,'17'!U183,'18'!U183,'19'!U183,'20'!U183,'21'!U183,'22'!U183,'23'!U183,'24'!U183,'25'!U183,'26'!U183,'27'!U183,'28'!U183,'29'!U183,'30'!U183,'31'!U183,'32'!U183,'33'!U183,'34'!U183,'35'!U183,'36'!U183,'37'!U183,'38'!U183,'39'!U183,'40'!U183),"")</f>
        <v/>
      </c>
      <c r="I182" s="151" t="str">
        <f>IFERROR(AVERAGE('1'!AA183,'2'!AA183,'3'!AA183,'4'!AA183,'5'!AA183,'6'!AA183,'7'!AA183,'8'!AA183,'9'!AA183,'10'!AA183,'11'!AA183,'12'!AA183,'13'!AA183,'14'!AA183,'15'!AA183,'16'!AA183,'17'!AA183,'18'!AA183,'19'!AA183,'20'!AA183,'21'!AA183,'22'!AA183,'23'!AA183,'24'!AA183,'25'!AA183,'26'!AA183,'27'!AA183,'28'!AA183,'29'!AA183,'30'!AA183,'31'!AA183,'32'!AA183,'33'!AA183,'34'!AA183,'35'!AA183,'36'!AA183,'37'!AA183,'38'!AA183,'39'!AA183,'40'!AA183),"")</f>
        <v/>
      </c>
    </row>
    <row r="183" spans="2:9" ht="18" hidden="1">
      <c r="C183" s="158">
        <f>Référentiel!C182</f>
        <v>0</v>
      </c>
      <c r="D183" s="151" t="str">
        <f t="shared" si="9"/>
        <v/>
      </c>
      <c r="E183" s="151" t="str">
        <f>IFERROR(AVERAGE('1'!D184,'2'!D184,'3'!D184,'4'!D184,'5'!D184,'6'!D184,'7'!D184,'8'!D184,'9'!D184,'10'!D184,'11'!D184,'12'!D184,'13'!D184,'14'!D184,'15'!D184,'16'!D184,'17'!D184,'18'!D184,'19'!D184,'20'!D184,'21'!D184,'22'!D184,'23'!D184,'24'!D184,'25'!D184,'26'!D184,'27'!D184,'28'!D184,'29'!D184,'30'!D184,'31'!D184,'32'!D184,'33'!D184,'34'!D184,'35'!D184,'36'!D184,'37'!D184,'38'!D184,'39'!D184,'40'!D184),"")</f>
        <v/>
      </c>
      <c r="F183" s="151" t="str">
        <f>IFERROR(AVERAGE('1'!I184,'2'!I184,'3'!I184,'4'!I184,'5'!I184,'6'!I184,'7'!I184,'8'!I184,'9'!I184,'10'!I184,'11'!I184,'12'!I184,'13'!I184,'14'!I184,'15'!I184,'16'!I184,'17'!I184,'18'!I184,'19'!I184,'20'!I184,'21'!I184,'22'!I184,'23'!I184,'24'!I184,'25'!I184,'26'!I184,'27'!I184,'28'!I184,'29'!I184,'30'!I184,'31'!I184,'32'!I184,'33'!I184,'34'!I184,'35'!I184,'36'!I184,'37'!I184,'38'!I184,'39'!I184,'40'!I184),"")</f>
        <v/>
      </c>
      <c r="G183" s="151" t="str">
        <f>IFERROR(AVERAGE('1'!O184,'2'!O184,'3'!O184,'4'!O184,'5'!O184,'6'!O184,'7'!O184,'8'!O184,'9'!O184,'10'!O184,'11'!O184,'12'!O184,'13'!O184,'14'!O184,'15'!O184,'16'!O184,'17'!O184,'18'!O184,'19'!O184,'20'!O184,'21'!O184,'22'!O184,'23'!O184,'24'!O184,'25'!O184,'26'!O184,'27'!O184,'28'!O184,'29'!O184,'30'!O184,'31'!O184,'32'!O184,'33'!O184,'34'!O184,'35'!O184,'36'!O184,'37'!O184,'38'!O184,'39'!O184,'40'!O184),"")</f>
        <v/>
      </c>
      <c r="H183" s="151" t="str">
        <f>IFERROR(AVERAGE('1'!U184,'2'!U184,'3'!U184,'4'!U184,'5'!U184,'6'!U184,'7'!U184,'8'!U184,'9'!U184,'10'!U184,'11'!U184,'12'!U184,'13'!U184,'14'!U184,'15'!U184,'16'!U184,'17'!U184,'18'!U184,'19'!U184,'20'!U184,'21'!U184,'22'!U184,'23'!U184,'24'!U184,'25'!U184,'26'!U184,'27'!U184,'28'!U184,'29'!U184,'30'!U184,'31'!U184,'32'!U184,'33'!U184,'34'!U184,'35'!U184,'36'!U184,'37'!U184,'38'!U184,'39'!U184,'40'!U184),"")</f>
        <v/>
      </c>
      <c r="I183" s="151" t="str">
        <f>IFERROR(AVERAGE('1'!AA184,'2'!AA184,'3'!AA184,'4'!AA184,'5'!AA184,'6'!AA184,'7'!AA184,'8'!AA184,'9'!AA184,'10'!AA184,'11'!AA184,'12'!AA184,'13'!AA184,'14'!AA184,'15'!AA184,'16'!AA184,'17'!AA184,'18'!AA184,'19'!AA184,'20'!AA184,'21'!AA184,'22'!AA184,'23'!AA184,'24'!AA184,'25'!AA184,'26'!AA184,'27'!AA184,'28'!AA184,'29'!AA184,'30'!AA184,'31'!AA184,'32'!AA184,'33'!AA184,'34'!AA184,'35'!AA184,'36'!AA184,'37'!AA184,'38'!AA184,'39'!AA184,'40'!AA184),"")</f>
        <v/>
      </c>
    </row>
    <row r="184" spans="2:9" ht="18" hidden="1">
      <c r="C184" s="158">
        <f>Référentiel!C183</f>
        <v>0</v>
      </c>
      <c r="D184" s="151" t="str">
        <f t="shared" si="9"/>
        <v/>
      </c>
      <c r="E184" s="151" t="str">
        <f>IFERROR(AVERAGE('1'!D185,'2'!D185,'3'!D185,'4'!D185,'5'!D185,'6'!D185,'7'!D185,'8'!D185,'9'!D185,'10'!D185,'11'!D185,'12'!D185,'13'!D185,'14'!D185,'15'!D185,'16'!D185,'17'!D185,'18'!D185,'19'!D185,'20'!D185,'21'!D185,'22'!D185,'23'!D185,'24'!D185,'25'!D185,'26'!D185,'27'!D185,'28'!D185,'29'!D185,'30'!D185,'31'!D185,'32'!D185,'33'!D185,'34'!D185,'35'!D185,'36'!D185,'37'!D185,'38'!D185,'39'!D185,'40'!D185),"")</f>
        <v/>
      </c>
      <c r="F184" s="151" t="str">
        <f>IFERROR(AVERAGE('1'!I185,'2'!I185,'3'!I185,'4'!I185,'5'!I185,'6'!I185,'7'!I185,'8'!I185,'9'!I185,'10'!I185,'11'!I185,'12'!I185,'13'!I185,'14'!I185,'15'!I185,'16'!I185,'17'!I185,'18'!I185,'19'!I185,'20'!I185,'21'!I185,'22'!I185,'23'!I185,'24'!I185,'25'!I185,'26'!I185,'27'!I185,'28'!I185,'29'!I185,'30'!I185,'31'!I185,'32'!I185,'33'!I185,'34'!I185,'35'!I185,'36'!I185,'37'!I185,'38'!I185,'39'!I185,'40'!I185),"")</f>
        <v/>
      </c>
      <c r="G184" s="151" t="str">
        <f>IFERROR(AVERAGE('1'!O185,'2'!O185,'3'!O185,'4'!O185,'5'!O185,'6'!O185,'7'!O185,'8'!O185,'9'!O185,'10'!O185,'11'!O185,'12'!O185,'13'!O185,'14'!O185,'15'!O185,'16'!O185,'17'!O185,'18'!O185,'19'!O185,'20'!O185,'21'!O185,'22'!O185,'23'!O185,'24'!O185,'25'!O185,'26'!O185,'27'!O185,'28'!O185,'29'!O185,'30'!O185,'31'!O185,'32'!O185,'33'!O185,'34'!O185,'35'!O185,'36'!O185,'37'!O185,'38'!O185,'39'!O185,'40'!O185),"")</f>
        <v/>
      </c>
      <c r="H184" s="151" t="str">
        <f>IFERROR(AVERAGE('1'!U185,'2'!U185,'3'!U185,'4'!U185,'5'!U185,'6'!U185,'7'!U185,'8'!U185,'9'!U185,'10'!U185,'11'!U185,'12'!U185,'13'!U185,'14'!U185,'15'!U185,'16'!U185,'17'!U185,'18'!U185,'19'!U185,'20'!U185,'21'!U185,'22'!U185,'23'!U185,'24'!U185,'25'!U185,'26'!U185,'27'!U185,'28'!U185,'29'!U185,'30'!U185,'31'!U185,'32'!U185,'33'!U185,'34'!U185,'35'!U185,'36'!U185,'37'!U185,'38'!U185,'39'!U185,'40'!U185),"")</f>
        <v/>
      </c>
      <c r="I184" s="151" t="str">
        <f>IFERROR(AVERAGE('1'!AA185,'2'!AA185,'3'!AA185,'4'!AA185,'5'!AA185,'6'!AA185,'7'!AA185,'8'!AA185,'9'!AA185,'10'!AA185,'11'!AA185,'12'!AA185,'13'!AA185,'14'!AA185,'15'!AA185,'16'!AA185,'17'!AA185,'18'!AA185,'19'!AA185,'20'!AA185,'21'!AA185,'22'!AA185,'23'!AA185,'24'!AA185,'25'!AA185,'26'!AA185,'27'!AA185,'28'!AA185,'29'!AA185,'30'!AA185,'31'!AA185,'32'!AA185,'33'!AA185,'34'!AA185,'35'!AA185,'36'!AA185,'37'!AA185,'38'!AA185,'39'!AA185,'40'!AA185),"")</f>
        <v/>
      </c>
    </row>
    <row r="185" spans="2:9" ht="18" hidden="1">
      <c r="C185" s="158">
        <f>Référentiel!C184</f>
        <v>0</v>
      </c>
      <c r="D185" s="151" t="str">
        <f t="shared" si="9"/>
        <v/>
      </c>
      <c r="E185" s="151" t="str">
        <f>IFERROR(AVERAGE('1'!D186,'2'!D186,'3'!D186,'4'!D186,'5'!D186,'6'!D186,'7'!D186,'8'!D186,'9'!D186,'10'!D186,'11'!D186,'12'!D186,'13'!D186,'14'!D186,'15'!D186,'16'!D186,'17'!D186,'18'!D186,'19'!D186,'20'!D186,'21'!D186,'22'!D186,'23'!D186,'24'!D186,'25'!D186,'26'!D186,'27'!D186,'28'!D186,'29'!D186,'30'!D186,'31'!D186,'32'!D186,'33'!D186,'34'!D186,'35'!D186,'36'!D186,'37'!D186,'38'!D186,'39'!D186,'40'!D186),"")</f>
        <v/>
      </c>
      <c r="F185" s="151" t="str">
        <f>IFERROR(AVERAGE('1'!I186,'2'!I186,'3'!I186,'4'!I186,'5'!I186,'6'!I186,'7'!I186,'8'!I186,'9'!I186,'10'!I186,'11'!I186,'12'!I186,'13'!I186,'14'!I186,'15'!I186,'16'!I186,'17'!I186,'18'!I186,'19'!I186,'20'!I186,'21'!I186,'22'!I186,'23'!I186,'24'!I186,'25'!I186,'26'!I186,'27'!I186,'28'!I186,'29'!I186,'30'!I186,'31'!I186,'32'!I186,'33'!I186,'34'!I186,'35'!I186,'36'!I186,'37'!I186,'38'!I186,'39'!I186,'40'!I186),"")</f>
        <v/>
      </c>
      <c r="G185" s="151" t="str">
        <f>IFERROR(AVERAGE('1'!O186,'2'!O186,'3'!O186,'4'!O186,'5'!O186,'6'!O186,'7'!O186,'8'!O186,'9'!O186,'10'!O186,'11'!O186,'12'!O186,'13'!O186,'14'!O186,'15'!O186,'16'!O186,'17'!O186,'18'!O186,'19'!O186,'20'!O186,'21'!O186,'22'!O186,'23'!O186,'24'!O186,'25'!O186,'26'!O186,'27'!O186,'28'!O186,'29'!O186,'30'!O186,'31'!O186,'32'!O186,'33'!O186,'34'!O186,'35'!O186,'36'!O186,'37'!O186,'38'!O186,'39'!O186,'40'!O186),"")</f>
        <v/>
      </c>
      <c r="H185" s="151" t="str">
        <f>IFERROR(AVERAGE('1'!U186,'2'!U186,'3'!U186,'4'!U186,'5'!U186,'6'!U186,'7'!U186,'8'!U186,'9'!U186,'10'!U186,'11'!U186,'12'!U186,'13'!U186,'14'!U186,'15'!U186,'16'!U186,'17'!U186,'18'!U186,'19'!U186,'20'!U186,'21'!U186,'22'!U186,'23'!U186,'24'!U186,'25'!U186,'26'!U186,'27'!U186,'28'!U186,'29'!U186,'30'!U186,'31'!U186,'32'!U186,'33'!U186,'34'!U186,'35'!U186,'36'!U186,'37'!U186,'38'!U186,'39'!U186,'40'!U186),"")</f>
        <v/>
      </c>
      <c r="I185" s="151" t="str">
        <f>IFERROR(AVERAGE('1'!AA186,'2'!AA186,'3'!AA186,'4'!AA186,'5'!AA186,'6'!AA186,'7'!AA186,'8'!AA186,'9'!AA186,'10'!AA186,'11'!AA186,'12'!AA186,'13'!AA186,'14'!AA186,'15'!AA186,'16'!AA186,'17'!AA186,'18'!AA186,'19'!AA186,'20'!AA186,'21'!AA186,'22'!AA186,'23'!AA186,'24'!AA186,'25'!AA186,'26'!AA186,'27'!AA186,'28'!AA186,'29'!AA186,'30'!AA186,'31'!AA186,'32'!AA186,'33'!AA186,'34'!AA186,'35'!AA186,'36'!AA186,'37'!AA186,'38'!AA186,'39'!AA186,'40'!AA186),"")</f>
        <v/>
      </c>
    </row>
    <row r="186" spans="2:9" ht="18" hidden="1">
      <c r="C186" s="158">
        <f>Référentiel!C185</f>
        <v>0</v>
      </c>
      <c r="D186" s="151" t="str">
        <f t="shared" si="9"/>
        <v/>
      </c>
      <c r="E186" s="151" t="str">
        <f>IFERROR(AVERAGE('1'!D187,'2'!D187,'3'!D187,'4'!D187,'5'!D187,'6'!D187,'7'!D187,'8'!D187,'9'!D187,'10'!D187,'11'!D187,'12'!D187,'13'!D187,'14'!D187,'15'!D187,'16'!D187,'17'!D187,'18'!D187,'19'!D187,'20'!D187,'21'!D187,'22'!D187,'23'!D187,'24'!D187,'25'!D187,'26'!D187,'27'!D187,'28'!D187,'29'!D187,'30'!D187,'31'!D187,'32'!D187,'33'!D187,'34'!D187,'35'!D187,'36'!D187,'37'!D187,'38'!D187,'39'!D187,'40'!D187),"")</f>
        <v/>
      </c>
      <c r="F186" s="151" t="str">
        <f>IFERROR(AVERAGE('1'!I187,'2'!I187,'3'!I187,'4'!I187,'5'!I187,'6'!I187,'7'!I187,'8'!I187,'9'!I187,'10'!I187,'11'!I187,'12'!I187,'13'!I187,'14'!I187,'15'!I187,'16'!I187,'17'!I187,'18'!I187,'19'!I187,'20'!I187,'21'!I187,'22'!I187,'23'!I187,'24'!I187,'25'!I187,'26'!I187,'27'!I187,'28'!I187,'29'!I187,'30'!I187,'31'!I187,'32'!I187,'33'!I187,'34'!I187,'35'!I187,'36'!I187,'37'!I187,'38'!I187,'39'!I187,'40'!I187),"")</f>
        <v/>
      </c>
      <c r="G186" s="151" t="str">
        <f>IFERROR(AVERAGE('1'!O187,'2'!O187,'3'!O187,'4'!O187,'5'!O187,'6'!O187,'7'!O187,'8'!O187,'9'!O187,'10'!O187,'11'!O187,'12'!O187,'13'!O187,'14'!O187,'15'!O187,'16'!O187,'17'!O187,'18'!O187,'19'!O187,'20'!O187,'21'!O187,'22'!O187,'23'!O187,'24'!O187,'25'!O187,'26'!O187,'27'!O187,'28'!O187,'29'!O187,'30'!O187,'31'!O187,'32'!O187,'33'!O187,'34'!O187,'35'!O187,'36'!O187,'37'!O187,'38'!O187,'39'!O187,'40'!O187),"")</f>
        <v/>
      </c>
      <c r="H186" s="151" t="str">
        <f>IFERROR(AVERAGE('1'!U187,'2'!U187,'3'!U187,'4'!U187,'5'!U187,'6'!U187,'7'!U187,'8'!U187,'9'!U187,'10'!U187,'11'!U187,'12'!U187,'13'!U187,'14'!U187,'15'!U187,'16'!U187,'17'!U187,'18'!U187,'19'!U187,'20'!U187,'21'!U187,'22'!U187,'23'!U187,'24'!U187,'25'!U187,'26'!U187,'27'!U187,'28'!U187,'29'!U187,'30'!U187,'31'!U187,'32'!U187,'33'!U187,'34'!U187,'35'!U187,'36'!U187,'37'!U187,'38'!U187,'39'!U187,'40'!U187),"")</f>
        <v/>
      </c>
      <c r="I186" s="151" t="str">
        <f>IFERROR(AVERAGE('1'!AA187,'2'!AA187,'3'!AA187,'4'!AA187,'5'!AA187,'6'!AA187,'7'!AA187,'8'!AA187,'9'!AA187,'10'!AA187,'11'!AA187,'12'!AA187,'13'!AA187,'14'!AA187,'15'!AA187,'16'!AA187,'17'!AA187,'18'!AA187,'19'!AA187,'20'!AA187,'21'!AA187,'22'!AA187,'23'!AA187,'24'!AA187,'25'!AA187,'26'!AA187,'27'!AA187,'28'!AA187,'29'!AA187,'30'!AA187,'31'!AA187,'32'!AA187,'33'!AA187,'34'!AA187,'35'!AA187,'36'!AA187,'37'!AA187,'38'!AA187,'39'!AA187,'40'!AA187),"")</f>
        <v/>
      </c>
    </row>
    <row r="187" spans="2:9" ht="18" hidden="1">
      <c r="C187" s="158">
        <f>Référentiel!C186</f>
        <v>0</v>
      </c>
      <c r="D187" s="151" t="str">
        <f t="shared" si="9"/>
        <v/>
      </c>
      <c r="E187" s="151" t="str">
        <f>IFERROR(AVERAGE('1'!D188,'2'!D188,'3'!D188,'4'!D188,'5'!D188,'6'!D188,'7'!D188,'8'!D188,'9'!D188,'10'!D188,'11'!D188,'12'!D188,'13'!D188,'14'!D188,'15'!D188,'16'!D188,'17'!D188,'18'!D188,'19'!D188,'20'!D188,'21'!D188,'22'!D188,'23'!D188,'24'!D188,'25'!D188,'26'!D188,'27'!D188,'28'!D188,'29'!D188,'30'!D188,'31'!D188,'32'!D188,'33'!D188,'34'!D188,'35'!D188,'36'!D188,'37'!D188,'38'!D188,'39'!D188,'40'!D188),"")</f>
        <v/>
      </c>
      <c r="F187" s="151" t="str">
        <f>IFERROR(AVERAGE('1'!I188,'2'!I188,'3'!I188,'4'!I188,'5'!I188,'6'!I188,'7'!I188,'8'!I188,'9'!I188,'10'!I188,'11'!I188,'12'!I188,'13'!I188,'14'!I188,'15'!I188,'16'!I188,'17'!I188,'18'!I188,'19'!I188,'20'!I188,'21'!I188,'22'!I188,'23'!I188,'24'!I188,'25'!I188,'26'!I188,'27'!I188,'28'!I188,'29'!I188,'30'!I188,'31'!I188,'32'!I188,'33'!I188,'34'!I188,'35'!I188,'36'!I188,'37'!I188,'38'!I188,'39'!I188,'40'!I188),"")</f>
        <v/>
      </c>
      <c r="G187" s="151" t="str">
        <f>IFERROR(AVERAGE('1'!O188,'2'!O188,'3'!O188,'4'!O188,'5'!O188,'6'!O188,'7'!O188,'8'!O188,'9'!O188,'10'!O188,'11'!O188,'12'!O188,'13'!O188,'14'!O188,'15'!O188,'16'!O188,'17'!O188,'18'!O188,'19'!O188,'20'!O188,'21'!O188,'22'!O188,'23'!O188,'24'!O188,'25'!O188,'26'!O188,'27'!O188,'28'!O188,'29'!O188,'30'!O188,'31'!O188,'32'!O188,'33'!O188,'34'!O188,'35'!O188,'36'!O188,'37'!O188,'38'!O188,'39'!O188,'40'!O188),"")</f>
        <v/>
      </c>
      <c r="H187" s="151" t="str">
        <f>IFERROR(AVERAGE('1'!U188,'2'!U188,'3'!U188,'4'!U188,'5'!U188,'6'!U188,'7'!U188,'8'!U188,'9'!U188,'10'!U188,'11'!U188,'12'!U188,'13'!U188,'14'!U188,'15'!U188,'16'!U188,'17'!U188,'18'!U188,'19'!U188,'20'!U188,'21'!U188,'22'!U188,'23'!U188,'24'!U188,'25'!U188,'26'!U188,'27'!U188,'28'!U188,'29'!U188,'30'!U188,'31'!U188,'32'!U188,'33'!U188,'34'!U188,'35'!U188,'36'!U188,'37'!U188,'38'!U188,'39'!U188,'40'!U188),"")</f>
        <v/>
      </c>
      <c r="I187" s="151" t="str">
        <f>IFERROR(AVERAGE('1'!AA188,'2'!AA188,'3'!AA188,'4'!AA188,'5'!AA188,'6'!AA188,'7'!AA188,'8'!AA188,'9'!AA188,'10'!AA188,'11'!AA188,'12'!AA188,'13'!AA188,'14'!AA188,'15'!AA188,'16'!AA188,'17'!AA188,'18'!AA188,'19'!AA188,'20'!AA188,'21'!AA188,'22'!AA188,'23'!AA188,'24'!AA188,'25'!AA188,'26'!AA188,'27'!AA188,'28'!AA188,'29'!AA188,'30'!AA188,'31'!AA188,'32'!AA188,'33'!AA188,'34'!AA188,'35'!AA188,'36'!AA188,'37'!AA188,'38'!AA188,'39'!AA188,'40'!AA188),"")</f>
        <v/>
      </c>
    </row>
    <row r="188" spans="2:9" ht="18" hidden="1">
      <c r="C188" s="169">
        <f>Référentiel!C187</f>
        <v>0</v>
      </c>
      <c r="D188" s="151" t="str">
        <f t="shared" si="9"/>
        <v/>
      </c>
      <c r="E188" s="151" t="str">
        <f>IFERROR(AVERAGE('1'!D189,'2'!D189,'3'!D189,'4'!D189,'5'!D189,'6'!D189,'7'!D189,'8'!D189,'9'!D189,'10'!D189,'11'!D189,'12'!D189,'13'!D189,'14'!D189,'15'!D189,'16'!D189,'17'!D189,'18'!D189,'19'!D189,'20'!D189,'21'!D189,'22'!D189,'23'!D189,'24'!D189,'25'!D189,'26'!D189,'27'!D189,'28'!D189,'29'!D189,'30'!D189,'31'!D189,'32'!D189,'33'!D189,'34'!D189,'35'!D189,'36'!D189,'37'!D189,'38'!D189,'39'!D189,'40'!D189),"")</f>
        <v/>
      </c>
      <c r="F188" s="151" t="str">
        <f>IFERROR(AVERAGE('1'!I189,'2'!I189,'3'!I189,'4'!I189,'5'!I189,'6'!I189,'7'!I189,'8'!I189,'9'!I189,'10'!I189,'11'!I189,'12'!I189,'13'!I189,'14'!I189,'15'!I189,'16'!I189,'17'!I189,'18'!I189,'19'!I189,'20'!I189,'21'!I189,'22'!I189,'23'!I189,'24'!I189,'25'!I189,'26'!I189,'27'!I189,'28'!I189,'29'!I189,'30'!I189,'31'!I189,'32'!I189,'33'!I189,'34'!I189,'35'!I189,'36'!I189,'37'!I189,'38'!I189,'39'!I189,'40'!I189),"")</f>
        <v/>
      </c>
      <c r="G188" s="151" t="str">
        <f>IFERROR(AVERAGE('1'!O189,'2'!O189,'3'!O189,'4'!O189,'5'!O189,'6'!O189,'7'!O189,'8'!O189,'9'!O189,'10'!O189,'11'!O189,'12'!O189,'13'!O189,'14'!O189,'15'!O189,'16'!O189,'17'!O189,'18'!O189,'19'!O189,'20'!O189,'21'!O189,'22'!O189,'23'!O189,'24'!O189,'25'!O189,'26'!O189,'27'!O189,'28'!O189,'29'!O189,'30'!O189,'31'!O189,'32'!O189,'33'!O189,'34'!O189,'35'!O189,'36'!O189,'37'!O189,'38'!O189,'39'!O189,'40'!O189),"")</f>
        <v/>
      </c>
      <c r="H188" s="151" t="str">
        <f>IFERROR(AVERAGE('1'!U189,'2'!U189,'3'!U189,'4'!U189,'5'!U189,'6'!U189,'7'!U189,'8'!U189,'9'!U189,'10'!U189,'11'!U189,'12'!U189,'13'!U189,'14'!U189,'15'!U189,'16'!U189,'17'!U189,'18'!U189,'19'!U189,'20'!U189,'21'!U189,'22'!U189,'23'!U189,'24'!U189,'25'!U189,'26'!U189,'27'!U189,'28'!U189,'29'!U189,'30'!U189,'31'!U189,'32'!U189,'33'!U189,'34'!U189,'35'!U189,'36'!U189,'37'!U189,'38'!U189,'39'!U189,'40'!U189),"")</f>
        <v/>
      </c>
      <c r="I188" s="151" t="str">
        <f>IFERROR(AVERAGE('1'!AA189,'2'!AA189,'3'!AA189,'4'!AA189,'5'!AA189,'6'!AA189,'7'!AA189,'8'!AA189,'9'!AA189,'10'!AA189,'11'!AA189,'12'!AA189,'13'!AA189,'14'!AA189,'15'!AA189,'16'!AA189,'17'!AA189,'18'!AA189,'19'!AA189,'20'!AA189,'21'!AA189,'22'!AA189,'23'!AA189,'24'!AA189,'25'!AA189,'26'!AA189,'27'!AA189,'28'!AA189,'29'!AA189,'30'!AA189,'31'!AA189,'32'!AA189,'33'!AA189,'34'!AA189,'35'!AA189,'36'!AA189,'37'!AA189,'38'!AA189,'39'!AA189,'40'!AA189),"")</f>
        <v/>
      </c>
    </row>
    <row r="189" spans="2:9" s="9" customFormat="1" ht="15.75" hidden="1">
      <c r="B189" s="10"/>
      <c r="C189" s="170"/>
      <c r="D189" s="156"/>
      <c r="E189" s="156"/>
      <c r="F189" s="156"/>
      <c r="G189" s="156"/>
      <c r="H189" s="156"/>
      <c r="I189" s="156"/>
    </row>
    <row r="190" spans="2:9" ht="15.75" hidden="1">
      <c r="D190" s="152"/>
      <c r="E190" s="152"/>
      <c r="F190" s="152"/>
      <c r="G190" s="152"/>
      <c r="H190" s="152"/>
      <c r="I190" s="152"/>
    </row>
    <row r="191" spans="2:9" ht="15.75" hidden="1">
      <c r="D191" s="152"/>
      <c r="E191" s="152"/>
      <c r="F191" s="152"/>
      <c r="G191" s="152"/>
      <c r="H191" s="152"/>
      <c r="I191" s="152"/>
    </row>
    <row r="192" spans="2:9" ht="15.75" hidden="1">
      <c r="D192" s="152"/>
      <c r="E192" s="152"/>
      <c r="F192" s="152"/>
      <c r="G192" s="152"/>
      <c r="H192" s="152"/>
      <c r="I192" s="152"/>
    </row>
    <row r="193" spans="4:9" ht="15.75" hidden="1">
      <c r="D193" s="152"/>
      <c r="E193" s="152"/>
      <c r="F193" s="152"/>
      <c r="G193" s="152"/>
      <c r="H193" s="152"/>
      <c r="I193" s="152"/>
    </row>
    <row r="194" spans="4:9" ht="15.75" hidden="1">
      <c r="D194" s="152"/>
      <c r="E194" s="152"/>
      <c r="F194" s="152"/>
      <c r="G194" s="152"/>
      <c r="H194" s="152"/>
      <c r="I194" s="152"/>
    </row>
    <row r="195" spans="4:9" ht="15.75" hidden="1">
      <c r="D195" s="152"/>
      <c r="E195" s="152"/>
      <c r="F195" s="152"/>
      <c r="G195" s="152"/>
      <c r="H195" s="152"/>
      <c r="I195" s="152"/>
    </row>
    <row r="196" spans="4:9" ht="15.75" hidden="1">
      <c r="D196" s="152"/>
      <c r="E196" s="152"/>
      <c r="F196" s="152"/>
      <c r="G196" s="152"/>
      <c r="H196" s="152"/>
      <c r="I196" s="152"/>
    </row>
    <row r="197" spans="4:9" ht="15.75" hidden="1">
      <c r="D197" s="152"/>
      <c r="E197" s="152"/>
      <c r="F197" s="152"/>
      <c r="G197" s="152"/>
      <c r="H197" s="152"/>
      <c r="I197" s="152"/>
    </row>
    <row r="198" spans="4:9" ht="15.75" hidden="1">
      <c r="D198" s="152"/>
      <c r="E198" s="152"/>
      <c r="F198" s="152"/>
      <c r="G198" s="152"/>
      <c r="H198" s="152"/>
      <c r="I198" s="152"/>
    </row>
    <row r="199" spans="4:9" ht="15.75" hidden="1">
      <c r="D199" s="152"/>
      <c r="E199" s="201"/>
      <c r="F199" s="157"/>
      <c r="G199" s="199"/>
      <c r="H199" s="199"/>
      <c r="I199" s="199"/>
    </row>
    <row r="200" spans="4:9" ht="15.75" hidden="1">
      <c r="D200" s="152"/>
      <c r="E200" s="201"/>
      <c r="F200" s="157"/>
      <c r="G200" s="199"/>
      <c r="H200" s="199"/>
      <c r="I200" s="199"/>
    </row>
    <row r="201" spans="4:9" ht="15.75" hidden="1">
      <c r="D201" s="152"/>
      <c r="E201" s="201"/>
      <c r="F201" s="157"/>
      <c r="G201" s="199"/>
      <c r="H201" s="199"/>
      <c r="I201" s="199"/>
    </row>
    <row r="202" spans="4:9" ht="15.75" hidden="1">
      <c r="D202" s="152"/>
      <c r="E202" s="201"/>
      <c r="F202" s="157"/>
      <c r="G202" s="199"/>
      <c r="H202" s="199"/>
      <c r="I202" s="199"/>
    </row>
    <row r="203" spans="4:9" ht="15.75" hidden="1">
      <c r="D203" s="152"/>
      <c r="E203" s="201"/>
      <c r="F203" s="157"/>
      <c r="G203" s="199"/>
      <c r="H203" s="199"/>
      <c r="I203" s="199"/>
    </row>
    <row r="204" spans="4:9" ht="15.75" hidden="1">
      <c r="D204" s="152"/>
      <c r="E204" s="201"/>
      <c r="F204" s="157"/>
      <c r="G204" s="199"/>
      <c r="H204" s="199"/>
      <c r="I204" s="199"/>
    </row>
    <row r="205" spans="4:9" ht="15.75">
      <c r="D205" s="152"/>
      <c r="E205" s="201"/>
      <c r="F205" s="157"/>
      <c r="G205" s="199"/>
      <c r="H205" s="199"/>
      <c r="I205" s="199"/>
    </row>
    <row r="206" spans="4:9" ht="15.75">
      <c r="D206" s="152"/>
      <c r="E206" s="201"/>
      <c r="F206" s="157"/>
      <c r="G206" s="199"/>
      <c r="H206" s="199"/>
      <c r="I206" s="199"/>
    </row>
    <row r="207" spans="4:9" ht="15.75">
      <c r="D207" s="152"/>
      <c r="E207" s="201"/>
      <c r="F207" s="157"/>
      <c r="G207" s="199"/>
      <c r="H207" s="199"/>
      <c r="I207" s="199"/>
    </row>
    <row r="208" spans="4:9" ht="15.75">
      <c r="D208" s="152"/>
      <c r="E208" s="201"/>
      <c r="F208" s="157"/>
      <c r="G208" s="199"/>
      <c r="H208" s="199"/>
      <c r="I208" s="199"/>
    </row>
    <row r="209" spans="4:9" ht="15.75">
      <c r="D209" s="152"/>
      <c r="E209" s="201"/>
      <c r="F209" s="157"/>
      <c r="G209" s="199"/>
      <c r="H209" s="199"/>
      <c r="I209" s="199"/>
    </row>
    <row r="210" spans="4:9" ht="15.75">
      <c r="D210" s="152"/>
      <c r="E210" s="201"/>
      <c r="F210" s="157"/>
      <c r="G210" s="199"/>
      <c r="H210" s="199"/>
      <c r="I210" s="199"/>
    </row>
    <row r="211" spans="4:9" ht="15.75">
      <c r="D211" s="152"/>
      <c r="E211" s="201"/>
      <c r="F211" s="157"/>
      <c r="G211" s="199"/>
      <c r="H211" s="199"/>
      <c r="I211" s="199"/>
    </row>
    <row r="212" spans="4:9" ht="15.75">
      <c r="D212" s="152"/>
      <c r="E212" s="201"/>
      <c r="F212" s="157"/>
      <c r="G212" s="199"/>
      <c r="H212" s="199"/>
      <c r="I212" s="199"/>
    </row>
    <row r="213" spans="4:9" ht="15.75">
      <c r="D213" s="152"/>
      <c r="E213" s="201"/>
      <c r="F213" s="157"/>
      <c r="G213" s="199"/>
      <c r="H213" s="199"/>
      <c r="I213" s="199"/>
    </row>
    <row r="214" spans="4:9" ht="15.75">
      <c r="D214" s="152"/>
      <c r="E214" s="201"/>
      <c r="F214" s="157"/>
      <c r="G214" s="199"/>
      <c r="H214" s="199"/>
      <c r="I214" s="199"/>
    </row>
    <row r="215" spans="4:9" ht="15.75">
      <c r="D215" s="152"/>
      <c r="E215" s="201"/>
      <c r="F215" s="157"/>
      <c r="G215" s="199"/>
      <c r="H215" s="199"/>
      <c r="I215" s="199"/>
    </row>
    <row r="216" spans="4:9" ht="15.75">
      <c r="D216" s="152"/>
      <c r="E216" s="201"/>
      <c r="F216" s="157"/>
      <c r="G216" s="199"/>
      <c r="H216" s="199"/>
      <c r="I216" s="199"/>
    </row>
    <row r="217" spans="4:9" ht="15.75">
      <c r="D217" s="152"/>
      <c r="E217" s="201"/>
      <c r="F217" s="157"/>
      <c r="G217" s="199"/>
      <c r="H217" s="199"/>
      <c r="I217" s="199"/>
    </row>
    <row r="218" spans="4:9" ht="15.75">
      <c r="D218" s="152"/>
      <c r="E218" s="201"/>
      <c r="F218" s="157"/>
      <c r="G218" s="199"/>
      <c r="H218" s="199"/>
      <c r="I218" s="199"/>
    </row>
    <row r="219" spans="4:9" ht="15.75">
      <c r="D219" s="152"/>
      <c r="E219" s="201"/>
      <c r="F219" s="157"/>
      <c r="G219" s="199"/>
      <c r="H219" s="199"/>
      <c r="I219" s="199"/>
    </row>
    <row r="220" spans="4:9" ht="15.75">
      <c r="D220" s="152"/>
      <c r="E220" s="201"/>
      <c r="F220" s="157"/>
      <c r="G220" s="199"/>
      <c r="H220" s="199"/>
      <c r="I220" s="199"/>
    </row>
    <row r="221" spans="4:9" ht="15.75">
      <c r="D221" s="152"/>
      <c r="E221" s="201"/>
      <c r="F221" s="157"/>
      <c r="G221" s="199"/>
      <c r="H221" s="199"/>
      <c r="I221" s="199"/>
    </row>
    <row r="222" spans="4:9" ht="15.75">
      <c r="D222" s="152"/>
      <c r="E222" s="201"/>
      <c r="F222" s="157"/>
      <c r="G222" s="199"/>
      <c r="H222" s="199"/>
    </row>
    <row r="223" spans="4:9" ht="15.75">
      <c r="D223" s="152"/>
      <c r="E223" s="201"/>
      <c r="F223" s="157"/>
      <c r="G223" s="199"/>
      <c r="H223" s="199"/>
    </row>
    <row r="224" spans="4:9" ht="15.75">
      <c r="D224" s="152"/>
      <c r="E224" s="201"/>
      <c r="F224" s="157"/>
      <c r="G224" s="199"/>
      <c r="H224" s="199"/>
    </row>
    <row r="225" spans="4:8" ht="15.75">
      <c r="D225" s="152"/>
      <c r="E225" s="201"/>
      <c r="F225" s="157"/>
      <c r="G225" s="199"/>
      <c r="H225" s="199"/>
    </row>
    <row r="226" spans="4:8" ht="15.75">
      <c r="D226" s="152"/>
      <c r="E226" s="201"/>
      <c r="F226" s="157"/>
      <c r="G226" s="199"/>
      <c r="H226" s="199"/>
    </row>
    <row r="227" spans="4:8" ht="15.75">
      <c r="D227" s="152"/>
      <c r="E227" s="201"/>
      <c r="F227" s="157"/>
      <c r="G227" s="199"/>
      <c r="H227" s="199"/>
    </row>
    <row r="228" spans="4:8" ht="15.75">
      <c r="D228" s="152"/>
      <c r="E228" s="201"/>
      <c r="F228" s="157"/>
      <c r="G228" s="199"/>
      <c r="H228" s="199"/>
    </row>
    <row r="229" spans="4:8" ht="15.75">
      <c r="D229" s="152"/>
      <c r="E229" s="201"/>
      <c r="F229" s="157"/>
      <c r="G229" s="199"/>
      <c r="H229" s="199"/>
    </row>
    <row r="230" spans="4:8" ht="15.75">
      <c r="D230" s="152"/>
      <c r="E230" s="201"/>
      <c r="F230" s="157"/>
      <c r="G230" s="199"/>
      <c r="H230" s="199"/>
    </row>
    <row r="231" spans="4:8" ht="15.75">
      <c r="D231" s="152"/>
      <c r="E231" s="201"/>
      <c r="F231" s="157"/>
      <c r="G231" s="199"/>
      <c r="H231" s="199"/>
    </row>
    <row r="232" spans="4:8" ht="15.75">
      <c r="D232" s="152"/>
      <c r="E232" s="201"/>
      <c r="F232" s="157"/>
      <c r="G232" s="199"/>
      <c r="H232" s="199"/>
    </row>
    <row r="233" spans="4:8" ht="15.75">
      <c r="D233" s="152"/>
      <c r="E233" s="201"/>
      <c r="F233" s="157"/>
      <c r="G233" s="199"/>
      <c r="H233" s="199"/>
    </row>
    <row r="234" spans="4:8" ht="15.75">
      <c r="D234" s="152"/>
      <c r="E234" s="201"/>
      <c r="F234" s="157"/>
      <c r="G234" s="199"/>
      <c r="H234" s="199"/>
    </row>
    <row r="235" spans="4:8" ht="15.75">
      <c r="D235" s="152"/>
      <c r="E235" s="201"/>
      <c r="F235" s="157"/>
      <c r="G235" s="199"/>
      <c r="H235" s="199"/>
    </row>
    <row r="236" spans="4:8" ht="15.75">
      <c r="D236" s="152"/>
      <c r="E236" s="201"/>
      <c r="F236" s="157"/>
      <c r="G236" s="199"/>
      <c r="H236" s="199"/>
    </row>
    <row r="237" spans="4:8" ht="15.75">
      <c r="D237" s="152"/>
      <c r="E237" s="201"/>
      <c r="F237" s="157"/>
      <c r="G237" s="199"/>
      <c r="H237" s="199"/>
    </row>
    <row r="238" spans="4:8" ht="15.75">
      <c r="D238" s="152"/>
      <c r="E238" s="201"/>
      <c r="F238" s="157"/>
      <c r="G238" s="199"/>
      <c r="H238" s="199"/>
    </row>
    <row r="239" spans="4:8" ht="15.75">
      <c r="D239" s="152"/>
      <c r="E239" s="201"/>
      <c r="F239" s="157"/>
      <c r="G239" s="199"/>
      <c r="H239" s="199"/>
    </row>
    <row r="240" spans="4:8" ht="15.75">
      <c r="D240" s="152"/>
      <c r="E240" s="201"/>
      <c r="F240" s="157"/>
      <c r="G240" s="199"/>
      <c r="H240" s="199"/>
    </row>
    <row r="241" spans="4:8" ht="15.75">
      <c r="D241" s="152"/>
      <c r="E241" s="201"/>
      <c r="F241" s="157"/>
      <c r="G241" s="199"/>
      <c r="H241" s="199"/>
    </row>
    <row r="242" spans="4:8" ht="15.75">
      <c r="D242" s="152"/>
      <c r="E242" s="201"/>
      <c r="F242" s="157"/>
      <c r="G242" s="199"/>
      <c r="H242" s="199"/>
    </row>
    <row r="243" spans="4:8" ht="15.75">
      <c r="D243" s="152"/>
      <c r="E243" s="201"/>
      <c r="F243" s="157"/>
      <c r="G243" s="199"/>
      <c r="H243" s="199"/>
    </row>
    <row r="244" spans="4:8" ht="15.75">
      <c r="D244" s="152"/>
      <c r="E244" s="201"/>
      <c r="F244" s="157"/>
      <c r="G244" s="199"/>
      <c r="H244" s="199"/>
    </row>
    <row r="245" spans="4:8" ht="15.75">
      <c r="D245" s="152"/>
      <c r="E245" s="201"/>
      <c r="F245" s="157"/>
      <c r="G245" s="199"/>
      <c r="H245" s="199"/>
    </row>
    <row r="246" spans="4:8" ht="15.75">
      <c r="D246" s="152"/>
      <c r="E246" s="201"/>
      <c r="F246" s="157"/>
      <c r="G246" s="199"/>
      <c r="H246" s="199"/>
    </row>
    <row r="247" spans="4:8" ht="15.75">
      <c r="D247" s="152"/>
      <c r="E247" s="201"/>
      <c r="F247" s="157"/>
      <c r="G247" s="199"/>
      <c r="H247" s="199"/>
    </row>
    <row r="248" spans="4:8" ht="15.75">
      <c r="D248" s="152"/>
      <c r="E248" s="201"/>
      <c r="F248" s="157"/>
      <c r="G248" s="199"/>
      <c r="H248" s="199"/>
    </row>
    <row r="249" spans="4:8" ht="15.75">
      <c r="D249" s="152"/>
      <c r="E249" s="201"/>
      <c r="F249" s="157"/>
      <c r="G249" s="199"/>
      <c r="H249" s="199"/>
    </row>
    <row r="250" spans="4:8" ht="15.75">
      <c r="D250" s="152"/>
      <c r="E250" s="201"/>
      <c r="F250" s="157"/>
      <c r="G250" s="199"/>
      <c r="H250" s="199"/>
    </row>
    <row r="251" spans="4:8" ht="15.75">
      <c r="D251" s="152"/>
      <c r="E251" s="201"/>
      <c r="F251" s="157"/>
      <c r="G251" s="199"/>
      <c r="H251" s="199"/>
    </row>
    <row r="252" spans="4:8" ht="15.75">
      <c r="D252" s="152"/>
      <c r="E252" s="201"/>
      <c r="F252" s="157"/>
      <c r="G252" s="199"/>
      <c r="H252" s="199"/>
    </row>
    <row r="253" spans="4:8" ht="15.75">
      <c r="D253" s="152"/>
      <c r="E253" s="201"/>
      <c r="F253" s="157"/>
      <c r="G253" s="199"/>
      <c r="H253" s="199"/>
    </row>
    <row r="254" spans="4:8" ht="15.75">
      <c r="D254" s="152"/>
      <c r="E254" s="201"/>
      <c r="F254" s="157"/>
      <c r="G254" s="199"/>
      <c r="H254" s="199"/>
    </row>
    <row r="255" spans="4:8" ht="15.75">
      <c r="D255" s="152"/>
      <c r="E255" s="201"/>
      <c r="F255" s="157"/>
      <c r="G255" s="199"/>
      <c r="H255" s="199"/>
    </row>
    <row r="256" spans="4:8" ht="15.75">
      <c r="D256" s="152"/>
      <c r="E256" s="201"/>
      <c r="F256" s="157"/>
      <c r="G256" s="199"/>
      <c r="H256" s="199"/>
    </row>
    <row r="257" spans="4:8" ht="15.75">
      <c r="D257" s="152"/>
      <c r="E257" s="201"/>
      <c r="F257" s="157"/>
      <c r="G257" s="199"/>
      <c r="H257" s="199"/>
    </row>
    <row r="258" spans="4:8" ht="15.75">
      <c r="D258" s="152"/>
      <c r="E258" s="201"/>
      <c r="F258" s="157"/>
      <c r="G258" s="199"/>
      <c r="H258" s="199"/>
    </row>
    <row r="259" spans="4:8" ht="15.75">
      <c r="D259" s="152"/>
      <c r="E259" s="201"/>
      <c r="F259" s="157"/>
      <c r="G259" s="199"/>
      <c r="H259" s="199"/>
    </row>
    <row r="260" spans="4:8" ht="15.75">
      <c r="D260" s="152"/>
      <c r="E260" s="201"/>
      <c r="F260" s="157"/>
      <c r="G260" s="199"/>
      <c r="H260" s="199"/>
    </row>
    <row r="261" spans="4:8" ht="15.75">
      <c r="D261" s="152"/>
      <c r="E261" s="201"/>
      <c r="F261" s="157"/>
      <c r="G261" s="199"/>
      <c r="H261" s="199"/>
    </row>
    <row r="262" spans="4:8" ht="15.75">
      <c r="D262" s="152"/>
      <c r="E262" s="201"/>
      <c r="F262" s="157"/>
      <c r="G262" s="199"/>
      <c r="H262" s="199"/>
    </row>
    <row r="263" spans="4:8" ht="15.75">
      <c r="D263" s="152"/>
      <c r="E263" s="201"/>
      <c r="F263" s="157"/>
      <c r="G263" s="199"/>
      <c r="H263" s="199"/>
    </row>
    <row r="264" spans="4:8" ht="15.75">
      <c r="D264" s="152"/>
      <c r="E264" s="201"/>
      <c r="F264" s="157"/>
      <c r="G264" s="199"/>
      <c r="H264" s="199"/>
    </row>
    <row r="265" spans="4:8" ht="15.75">
      <c r="D265" s="152"/>
      <c r="E265" s="201"/>
      <c r="F265" s="157"/>
      <c r="G265" s="199"/>
      <c r="H265" s="199"/>
    </row>
    <row r="266" spans="4:8" ht="15.75">
      <c r="D266" s="152"/>
      <c r="E266" s="201"/>
      <c r="F266" s="157"/>
      <c r="G266" s="199"/>
      <c r="H266" s="199"/>
    </row>
    <row r="267" spans="4:8" ht="15.75">
      <c r="D267" s="152"/>
      <c r="E267" s="201"/>
      <c r="F267" s="157"/>
      <c r="G267" s="199"/>
      <c r="H267" s="199"/>
    </row>
    <row r="268" spans="4:8" ht="15.75">
      <c r="D268" s="152"/>
      <c r="E268" s="201"/>
      <c r="F268" s="157"/>
      <c r="G268" s="199"/>
      <c r="H268" s="199"/>
    </row>
    <row r="269" spans="4:8" ht="15.75">
      <c r="D269" s="152"/>
      <c r="E269" s="201"/>
      <c r="F269" s="157"/>
      <c r="G269" s="199"/>
      <c r="H269" s="199"/>
    </row>
    <row r="270" spans="4:8" ht="15.75">
      <c r="D270" s="152"/>
      <c r="E270" s="201"/>
      <c r="F270" s="157"/>
      <c r="G270" s="199"/>
      <c r="H270" s="199"/>
    </row>
    <row r="271" spans="4:8" ht="15.75">
      <c r="D271" s="152"/>
      <c r="E271" s="201"/>
      <c r="F271" s="157"/>
      <c r="G271" s="199"/>
      <c r="H271" s="199"/>
    </row>
    <row r="272" spans="4:8" ht="15.75">
      <c r="D272" s="152"/>
      <c r="E272" s="201"/>
      <c r="F272" s="157"/>
      <c r="G272" s="199"/>
      <c r="H272" s="199"/>
    </row>
    <row r="273" spans="4:8" ht="15.75">
      <c r="D273" s="152"/>
      <c r="E273" s="201"/>
      <c r="F273" s="157"/>
      <c r="G273" s="199"/>
      <c r="H273" s="199"/>
    </row>
    <row r="274" spans="4:8" ht="15.75">
      <c r="D274" s="152"/>
      <c r="E274" s="201"/>
      <c r="F274" s="157"/>
      <c r="G274" s="199"/>
      <c r="H274" s="199"/>
    </row>
    <row r="275" spans="4:8" ht="15.75">
      <c r="D275" s="152"/>
      <c r="E275" s="201"/>
      <c r="F275" s="157"/>
      <c r="G275" s="199"/>
      <c r="H275" s="199"/>
    </row>
    <row r="276" spans="4:8" ht="15.75">
      <c r="D276" s="152"/>
      <c r="E276" s="201"/>
      <c r="F276" s="157"/>
      <c r="G276" s="199"/>
      <c r="H276" s="199"/>
    </row>
    <row r="277" spans="4:8" ht="15.75">
      <c r="D277" s="152"/>
      <c r="E277" s="201"/>
      <c r="F277" s="157"/>
      <c r="G277" s="199"/>
      <c r="H277" s="199"/>
    </row>
    <row r="278" spans="4:8" ht="15.75">
      <c r="D278" s="152"/>
      <c r="E278" s="201"/>
      <c r="F278" s="157"/>
      <c r="G278" s="199"/>
      <c r="H278" s="199"/>
    </row>
    <row r="279" spans="4:8" ht="15.75">
      <c r="D279" s="152"/>
      <c r="E279" s="201"/>
      <c r="F279" s="157"/>
      <c r="G279" s="199"/>
      <c r="H279" s="199"/>
    </row>
    <row r="280" spans="4:8" ht="15.75">
      <c r="D280" s="152"/>
      <c r="E280" s="201"/>
      <c r="F280" s="157"/>
      <c r="G280" s="199"/>
      <c r="H280" s="199"/>
    </row>
    <row r="281" spans="4:8" ht="15.75">
      <c r="D281" s="152"/>
      <c r="E281" s="201"/>
      <c r="F281" s="157"/>
      <c r="G281" s="199"/>
      <c r="H281" s="199"/>
    </row>
    <row r="282" spans="4:8" ht="15.75">
      <c r="D282" s="152"/>
      <c r="E282" s="201"/>
      <c r="F282" s="157"/>
      <c r="G282" s="199"/>
      <c r="H282" s="199"/>
    </row>
    <row r="283" spans="4:8" ht="15.75">
      <c r="D283" s="152"/>
      <c r="E283" s="201"/>
      <c r="F283" s="157"/>
      <c r="G283" s="199"/>
      <c r="H283" s="199"/>
    </row>
    <row r="284" spans="4:8" ht="15.75">
      <c r="D284" s="152"/>
      <c r="E284" s="201"/>
      <c r="F284" s="157"/>
      <c r="G284" s="199"/>
      <c r="H284" s="199"/>
    </row>
    <row r="285" spans="4:8" ht="15.75">
      <c r="D285" s="152"/>
      <c r="E285" s="201"/>
      <c r="F285" s="157"/>
      <c r="G285" s="199"/>
      <c r="H285" s="199"/>
    </row>
    <row r="286" spans="4:8" ht="15.75">
      <c r="D286" s="152"/>
      <c r="E286" s="201"/>
      <c r="F286" s="157"/>
      <c r="G286" s="199"/>
      <c r="H286" s="199"/>
    </row>
    <row r="287" spans="4:8" ht="15.75">
      <c r="D287" s="152"/>
      <c r="E287" s="201"/>
      <c r="F287" s="157"/>
      <c r="G287" s="199"/>
      <c r="H287" s="199"/>
    </row>
    <row r="288" spans="4:8" ht="15.75">
      <c r="D288" s="152"/>
      <c r="E288" s="201"/>
      <c r="F288" s="157"/>
      <c r="G288" s="199"/>
      <c r="H288" s="199"/>
    </row>
    <row r="289" spans="4:8" ht="15.75">
      <c r="D289" s="152"/>
      <c r="E289" s="201"/>
      <c r="F289" s="157"/>
      <c r="G289" s="199"/>
      <c r="H289" s="199"/>
    </row>
    <row r="290" spans="4:8" ht="15.75">
      <c r="D290" s="152"/>
      <c r="E290" s="201"/>
      <c r="F290" s="157"/>
      <c r="G290" s="199"/>
      <c r="H290" s="199"/>
    </row>
    <row r="291" spans="4:8" ht="15.75">
      <c r="D291" s="152"/>
      <c r="E291" s="201"/>
      <c r="F291" s="157"/>
      <c r="G291" s="199"/>
      <c r="H291" s="199"/>
    </row>
    <row r="292" spans="4:8" ht="15.75">
      <c r="D292" s="152"/>
      <c r="E292" s="201"/>
      <c r="F292" s="157"/>
      <c r="G292" s="199"/>
      <c r="H292" s="199"/>
    </row>
    <row r="293" spans="4:8" ht="15.75">
      <c r="D293" s="152"/>
      <c r="E293" s="201"/>
      <c r="F293" s="157"/>
      <c r="G293" s="199"/>
      <c r="H293" s="199"/>
    </row>
    <row r="294" spans="4:8" ht="15.75">
      <c r="D294" s="152"/>
      <c r="E294" s="201"/>
      <c r="F294" s="157"/>
      <c r="G294" s="199"/>
      <c r="H294" s="199"/>
    </row>
    <row r="295" spans="4:8" ht="15.75">
      <c r="D295" s="152"/>
      <c r="E295" s="201"/>
      <c r="F295" s="157"/>
      <c r="G295" s="199"/>
      <c r="H295" s="199"/>
    </row>
    <row r="296" spans="4:8" ht="15.75">
      <c r="D296" s="152"/>
      <c r="E296" s="201"/>
      <c r="F296" s="157"/>
      <c r="G296" s="199"/>
      <c r="H296" s="199"/>
    </row>
    <row r="297" spans="4:8" ht="15.75">
      <c r="D297" s="152"/>
      <c r="E297" s="201"/>
      <c r="F297" s="157"/>
      <c r="G297" s="199"/>
      <c r="H297" s="199"/>
    </row>
    <row r="298" spans="4:8" ht="15.75">
      <c r="D298" s="152"/>
      <c r="E298" s="201"/>
      <c r="F298" s="157"/>
      <c r="G298" s="199"/>
      <c r="H298" s="199"/>
    </row>
    <row r="299" spans="4:8" ht="15.75">
      <c r="D299" s="152"/>
      <c r="E299" s="201"/>
      <c r="F299" s="157"/>
      <c r="G299" s="199"/>
      <c r="H299" s="199"/>
    </row>
    <row r="300" spans="4:8" ht="15.75">
      <c r="D300" s="152"/>
      <c r="E300" s="201"/>
      <c r="F300" s="157"/>
      <c r="G300" s="199"/>
      <c r="H300" s="199"/>
    </row>
    <row r="301" spans="4:8" ht="15.75">
      <c r="D301" s="152"/>
      <c r="E301" s="201"/>
      <c r="F301" s="157"/>
      <c r="G301" s="199"/>
      <c r="H301" s="199"/>
    </row>
    <row r="302" spans="4:8" ht="15.75">
      <c r="D302" s="152"/>
      <c r="E302" s="201"/>
      <c r="F302" s="157"/>
      <c r="G302" s="199"/>
      <c r="H302" s="199"/>
    </row>
    <row r="303" spans="4:8" ht="15.75">
      <c r="D303" s="152"/>
      <c r="E303" s="201"/>
      <c r="F303" s="157"/>
      <c r="G303" s="199"/>
      <c r="H303" s="199"/>
    </row>
    <row r="304" spans="4:8" ht="15.75">
      <c r="D304" s="152"/>
      <c r="E304" s="201"/>
      <c r="F304" s="157"/>
      <c r="G304" s="199"/>
      <c r="H304" s="199"/>
    </row>
    <row r="305" spans="4:8" ht="15.75">
      <c r="D305" s="152"/>
      <c r="E305" s="201"/>
      <c r="F305" s="157"/>
      <c r="G305" s="199"/>
      <c r="H305" s="199"/>
    </row>
    <row r="306" spans="4:8" ht="15.75">
      <c r="D306" s="152"/>
      <c r="E306" s="201"/>
      <c r="F306" s="157"/>
      <c r="G306" s="199"/>
      <c r="H306" s="199"/>
    </row>
    <row r="307" spans="4:8" ht="15.75">
      <c r="D307" s="152"/>
      <c r="E307" s="201"/>
      <c r="F307" s="157"/>
      <c r="G307" s="199"/>
      <c r="H307" s="199"/>
    </row>
    <row r="308" spans="4:8" ht="15.75">
      <c r="D308" s="152"/>
      <c r="E308" s="201"/>
      <c r="F308" s="157"/>
      <c r="G308" s="199"/>
      <c r="H308" s="199"/>
    </row>
    <row r="309" spans="4:8" ht="15.75">
      <c r="D309" s="152"/>
      <c r="E309" s="201"/>
      <c r="F309" s="157"/>
      <c r="G309" s="199"/>
      <c r="H309" s="199"/>
    </row>
    <row r="310" spans="4:8" ht="15.75">
      <c r="D310" s="152"/>
      <c r="E310" s="201"/>
      <c r="F310" s="157"/>
      <c r="G310" s="199"/>
      <c r="H310" s="199"/>
    </row>
    <row r="311" spans="4:8" ht="15.75">
      <c r="D311" s="152"/>
      <c r="E311" s="201"/>
      <c r="F311" s="157"/>
      <c r="G311" s="199"/>
      <c r="H311" s="199"/>
    </row>
    <row r="312" spans="4:8" ht="15.75">
      <c r="D312" s="152"/>
      <c r="E312" s="201"/>
      <c r="F312" s="157"/>
      <c r="G312" s="199"/>
      <c r="H312" s="199"/>
    </row>
    <row r="313" spans="4:8" ht="15.75">
      <c r="D313" s="152"/>
      <c r="E313" s="201"/>
      <c r="F313" s="157"/>
      <c r="G313" s="199"/>
      <c r="H313" s="199"/>
    </row>
    <row r="314" spans="4:8" ht="15.75">
      <c r="D314" s="152"/>
      <c r="E314" s="201"/>
      <c r="F314" s="157"/>
      <c r="G314" s="199"/>
      <c r="H314" s="199"/>
    </row>
    <row r="315" spans="4:8" ht="15.75">
      <c r="D315" s="152"/>
      <c r="E315" s="201"/>
      <c r="F315" s="157"/>
      <c r="G315" s="199"/>
      <c r="H315" s="199"/>
    </row>
    <row r="316" spans="4:8" ht="15.75">
      <c r="D316" s="152"/>
      <c r="E316" s="201"/>
      <c r="F316" s="157"/>
      <c r="G316" s="199"/>
      <c r="H316" s="199"/>
    </row>
    <row r="317" spans="4:8" ht="15.75">
      <c r="D317" s="152"/>
      <c r="E317" s="201"/>
      <c r="F317" s="157"/>
      <c r="G317" s="199"/>
      <c r="H317" s="199"/>
    </row>
    <row r="318" spans="4:8" ht="15.75">
      <c r="D318" s="152"/>
      <c r="E318" s="201"/>
      <c r="F318" s="157"/>
      <c r="G318" s="199"/>
      <c r="H318" s="199"/>
    </row>
    <row r="319" spans="4:8" ht="15.75">
      <c r="D319" s="152"/>
      <c r="E319" s="201"/>
      <c r="F319" s="157"/>
      <c r="G319" s="199"/>
      <c r="H319" s="199"/>
    </row>
    <row r="320" spans="4:8" ht="15.75">
      <c r="D320" s="152"/>
      <c r="E320" s="201"/>
      <c r="F320" s="157"/>
      <c r="G320" s="199"/>
      <c r="H320" s="199"/>
    </row>
    <row r="321" spans="4:8" ht="15.75">
      <c r="D321" s="152"/>
      <c r="E321" s="201"/>
      <c r="F321" s="157"/>
      <c r="G321" s="199"/>
      <c r="H321" s="199"/>
    </row>
    <row r="322" spans="4:8" ht="15.75">
      <c r="D322" s="152"/>
      <c r="E322" s="201"/>
      <c r="F322" s="157"/>
      <c r="G322" s="199"/>
      <c r="H322" s="199"/>
    </row>
    <row r="323" spans="4:8" ht="15.75">
      <c r="D323" s="152"/>
      <c r="E323" s="201"/>
      <c r="F323" s="157"/>
      <c r="G323" s="199"/>
      <c r="H323" s="199"/>
    </row>
    <row r="324" spans="4:8" ht="15.75">
      <c r="D324" s="152"/>
      <c r="E324" s="201"/>
      <c r="F324" s="157"/>
      <c r="G324" s="199"/>
      <c r="H324" s="199"/>
    </row>
    <row r="325" spans="4:8" ht="15.75">
      <c r="D325" s="152"/>
      <c r="E325" s="201"/>
      <c r="F325" s="157"/>
      <c r="G325" s="199"/>
      <c r="H325" s="199"/>
    </row>
    <row r="326" spans="4:8" ht="15.75">
      <c r="D326" s="152"/>
      <c r="E326" s="201"/>
      <c r="F326" s="157"/>
      <c r="G326" s="199"/>
      <c r="H326" s="199"/>
    </row>
    <row r="327" spans="4:8" ht="15.75">
      <c r="D327" s="152"/>
      <c r="E327" s="201"/>
      <c r="F327" s="157"/>
      <c r="G327" s="199"/>
      <c r="H327" s="199"/>
    </row>
    <row r="328" spans="4:8" ht="15.75">
      <c r="D328" s="152"/>
      <c r="E328" s="201"/>
      <c r="F328" s="157"/>
      <c r="G328" s="199"/>
      <c r="H328" s="199"/>
    </row>
    <row r="329" spans="4:8" ht="15.75">
      <c r="D329" s="152"/>
      <c r="E329" s="201"/>
      <c r="F329" s="157"/>
      <c r="G329" s="199"/>
      <c r="H329" s="199"/>
    </row>
    <row r="330" spans="4:8" ht="15.75">
      <c r="D330" s="152"/>
      <c r="E330" s="201"/>
      <c r="F330" s="157"/>
      <c r="G330" s="199"/>
      <c r="H330" s="199"/>
    </row>
    <row r="331" spans="4:8" ht="15.75">
      <c r="D331" s="152"/>
      <c r="E331" s="201"/>
      <c r="F331" s="157"/>
      <c r="G331" s="199"/>
      <c r="H331" s="199"/>
    </row>
    <row r="332" spans="4:8" ht="15.75">
      <c r="D332" s="152"/>
      <c r="E332" s="201"/>
      <c r="F332" s="157"/>
      <c r="G332" s="199"/>
      <c r="H332" s="199"/>
    </row>
    <row r="333" spans="4:8" ht="15.75">
      <c r="D333" s="152"/>
      <c r="E333" s="201"/>
      <c r="F333" s="157"/>
      <c r="G333" s="199"/>
      <c r="H333" s="199"/>
    </row>
    <row r="334" spans="4:8" ht="15.75">
      <c r="D334" s="152"/>
      <c r="E334" s="201"/>
      <c r="F334" s="157"/>
      <c r="G334" s="199"/>
      <c r="H334" s="199"/>
    </row>
    <row r="335" spans="4:8" ht="15.75">
      <c r="D335" s="152"/>
      <c r="E335" s="201"/>
      <c r="F335" s="157"/>
      <c r="G335" s="199"/>
      <c r="H335" s="199"/>
    </row>
    <row r="336" spans="4:8" ht="15.75">
      <c r="D336" s="152"/>
      <c r="E336" s="201"/>
      <c r="F336" s="157"/>
      <c r="G336" s="199"/>
      <c r="H336" s="199"/>
    </row>
    <row r="337" spans="4:8" ht="15.75">
      <c r="D337" s="152"/>
      <c r="E337" s="201"/>
      <c r="F337" s="157"/>
      <c r="G337" s="199"/>
      <c r="H337" s="199"/>
    </row>
    <row r="338" spans="4:8" ht="15.75">
      <c r="D338" s="152"/>
      <c r="E338" s="201"/>
      <c r="F338" s="157"/>
      <c r="G338" s="199"/>
      <c r="H338" s="199"/>
    </row>
    <row r="339" spans="4:8" ht="15.75">
      <c r="D339" s="152"/>
      <c r="E339" s="201"/>
      <c r="F339" s="157"/>
      <c r="G339" s="199"/>
      <c r="H339" s="199"/>
    </row>
    <row r="340" spans="4:8" ht="15.75">
      <c r="D340" s="152"/>
      <c r="E340" s="201"/>
      <c r="F340" s="157"/>
      <c r="G340" s="199"/>
      <c r="H340" s="199"/>
    </row>
    <row r="341" spans="4:8" ht="15.75">
      <c r="D341" s="152"/>
      <c r="E341" s="201"/>
      <c r="F341" s="157"/>
      <c r="G341" s="199"/>
      <c r="H341" s="199"/>
    </row>
    <row r="342" spans="4:8" ht="15.75">
      <c r="D342" s="152"/>
      <c r="E342" s="201"/>
      <c r="F342" s="157"/>
      <c r="G342" s="199"/>
      <c r="H342" s="199"/>
    </row>
    <row r="343" spans="4:8" ht="15.75">
      <c r="D343" s="152"/>
      <c r="E343" s="201"/>
      <c r="F343" s="157"/>
      <c r="G343" s="199"/>
      <c r="H343" s="199"/>
    </row>
    <row r="344" spans="4:8" ht="15.75">
      <c r="D344" s="152"/>
      <c r="E344" s="201"/>
      <c r="F344" s="157"/>
      <c r="G344" s="199"/>
      <c r="H344" s="199"/>
    </row>
    <row r="345" spans="4:8" ht="15.75">
      <c r="D345" s="152"/>
      <c r="E345" s="201"/>
      <c r="F345" s="157"/>
      <c r="G345" s="199"/>
      <c r="H345" s="199"/>
    </row>
    <row r="346" spans="4:8" ht="15.75">
      <c r="D346" s="152"/>
      <c r="E346" s="201"/>
      <c r="F346" s="157"/>
      <c r="G346" s="199"/>
      <c r="H346" s="199"/>
    </row>
    <row r="347" spans="4:8" ht="15.75">
      <c r="D347" s="152"/>
      <c r="E347" s="201"/>
      <c r="F347" s="157"/>
      <c r="G347" s="199"/>
      <c r="H347" s="199"/>
    </row>
    <row r="348" spans="4:8" ht="15.75">
      <c r="D348" s="152"/>
      <c r="E348" s="201"/>
      <c r="F348" s="157"/>
      <c r="G348" s="199"/>
      <c r="H348" s="199"/>
    </row>
    <row r="349" spans="4:8" ht="15.75">
      <c r="D349" s="152"/>
      <c r="E349" s="201"/>
      <c r="F349" s="157"/>
      <c r="G349" s="199"/>
      <c r="H349" s="199"/>
    </row>
    <row r="350" spans="4:8" ht="15.75">
      <c r="D350" s="152"/>
      <c r="E350" s="201"/>
      <c r="F350" s="157"/>
      <c r="G350" s="199"/>
      <c r="H350" s="199"/>
    </row>
    <row r="351" spans="4:8" ht="15.75">
      <c r="D351" s="152"/>
      <c r="E351" s="201"/>
      <c r="F351" s="157"/>
      <c r="G351" s="199"/>
      <c r="H351" s="199"/>
    </row>
    <row r="352" spans="4:8" ht="15.75">
      <c r="D352" s="152"/>
      <c r="E352" s="201"/>
      <c r="F352" s="157"/>
      <c r="G352" s="199"/>
      <c r="H352" s="199"/>
    </row>
    <row r="353" spans="4:8" ht="15.75">
      <c r="D353" s="152"/>
      <c r="E353" s="201"/>
      <c r="F353" s="157"/>
      <c r="G353" s="199"/>
      <c r="H353" s="199"/>
    </row>
    <row r="354" spans="4:8" ht="15.75">
      <c r="D354" s="152"/>
      <c r="E354" s="201"/>
      <c r="F354" s="157"/>
      <c r="G354" s="199"/>
      <c r="H354" s="199"/>
    </row>
    <row r="355" spans="4:8" ht="15.75">
      <c r="D355" s="152"/>
      <c r="E355" s="201"/>
      <c r="F355" s="157"/>
      <c r="G355" s="199"/>
      <c r="H355" s="199"/>
    </row>
    <row r="356" spans="4:8" ht="15.75">
      <c r="D356" s="152"/>
      <c r="E356" s="201"/>
      <c r="F356" s="157"/>
      <c r="G356" s="199"/>
      <c r="H356" s="199"/>
    </row>
    <row r="357" spans="4:8" ht="15.75">
      <c r="D357" s="152"/>
      <c r="E357" s="201"/>
      <c r="F357" s="157"/>
      <c r="G357" s="199"/>
      <c r="H357" s="199"/>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7682" priority="9" stopIfTrue="1" operator="lessThan">
      <formula>#REF!</formula>
    </cfRule>
  </conditionalFormatting>
  <conditionalFormatting sqref="E36:I36">
    <cfRule type="cellIs" dxfId="7681"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Données!$B$12:$B$30</xm:f>
          </x14:formula1>
          <xm:sqref>C12:D12</xm:sqref>
        </x14:dataValidation>
        <x14:dataValidation type="list" allowBlank="1" showInputMessage="1" showErrorMessage="1" xr:uid="{00000000-0002-0000-0100-000002000000}">
          <x14:formula1>
            <xm:f>Données!$F$14:$F$17</xm:f>
          </x14:formula1>
          <xm:sqref>C14:D14</xm:sqref>
        </x14:dataValidation>
        <x14:dataValidation type="list" allowBlank="1" showInputMessage="1" showErrorMessage="1" xr:uid="{00000000-0002-0000-0100-000003000000}">
          <x14:formula1>
            <xm:f>Données!$D$14:$D$43</xm:f>
          </x14:formula1>
          <xm:sqref>C11:D11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358"/>
  <sheetViews>
    <sheetView showGridLines="0" topLeftCell="A40" zoomScale="80" zoomScaleNormal="80" workbookViewId="0">
      <pane xSplit="4" topLeftCell="E1" activePane="topRight" state="frozen"/>
      <selection activeCell="B39" sqref="B39:B46"/>
      <selection pane="topRight" activeCell="D45" sqref="D45"/>
    </sheetView>
  </sheetViews>
  <sheetFormatPr baseColWidth="10" defaultColWidth="25.7109375" defaultRowHeight="15"/>
  <cols>
    <col min="1" max="1" width="1.7109375" style="2" customWidth="1"/>
    <col min="2" max="2" width="23.5703125" style="1" bestFit="1" customWidth="1"/>
    <col min="3" max="3" width="49.7109375" style="159" customWidth="1"/>
    <col min="4" max="4" width="17.85546875" style="136" bestFit="1" customWidth="1"/>
    <col min="5" max="5" width="24.85546875" style="185" customWidth="1"/>
    <col min="6" max="6" width="22.28515625" style="1" bestFit="1" customWidth="1"/>
    <col min="7" max="7" width="25.7109375" style="187" customWidth="1"/>
    <col min="8" max="8" width="24" style="187" customWidth="1"/>
    <col min="9" max="9" width="27.28515625" style="187"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 min="35" max="16384" width="25.7109375" style="2"/>
  </cols>
  <sheetData>
    <row r="1" spans="1:45" ht="2.25" customHeight="1">
      <c r="A1" s="2">
        <v>1</v>
      </c>
      <c r="G1" s="186"/>
    </row>
    <row r="2" spans="1:45" ht="12.75" customHeight="1">
      <c r="A2" s="510"/>
      <c r="B2" s="511"/>
      <c r="C2" s="516" t="s">
        <v>60</v>
      </c>
      <c r="D2" s="517"/>
      <c r="E2" s="517"/>
      <c r="F2" s="517"/>
      <c r="G2" s="517"/>
      <c r="H2" s="517"/>
      <c r="I2" s="517"/>
      <c r="J2" s="517"/>
      <c r="K2" s="517"/>
      <c r="L2" s="517"/>
      <c r="M2" s="517"/>
      <c r="N2" s="517"/>
      <c r="O2" s="517"/>
      <c r="P2" s="517"/>
      <c r="Q2" s="517"/>
      <c r="R2" s="517"/>
      <c r="S2" s="517"/>
      <c r="T2" s="517"/>
      <c r="U2" s="517"/>
      <c r="V2" s="517"/>
      <c r="W2" s="517"/>
      <c r="X2" s="517"/>
      <c r="Y2" s="517"/>
      <c r="Z2" s="517"/>
      <c r="AA2" s="517"/>
      <c r="AB2" s="517"/>
      <c r="AC2" s="517"/>
      <c r="AD2" s="517"/>
      <c r="AE2" s="517"/>
      <c r="AF2" s="517"/>
      <c r="AG2" s="517"/>
      <c r="AH2" s="517"/>
      <c r="AI2" s="517"/>
      <c r="AJ2" s="517"/>
      <c r="AK2" s="517"/>
      <c r="AL2" s="517"/>
      <c r="AM2" s="517"/>
      <c r="AN2" s="517"/>
      <c r="AO2" s="517"/>
      <c r="AP2" s="517"/>
      <c r="AQ2" s="517"/>
      <c r="AR2" s="517"/>
      <c r="AS2" s="517"/>
    </row>
    <row r="3" spans="1:45" ht="12.75" customHeight="1">
      <c r="A3" s="512"/>
      <c r="B3" s="513"/>
      <c r="C3" s="516"/>
      <c r="D3" s="517"/>
      <c r="E3" s="517"/>
      <c r="F3" s="517"/>
      <c r="G3" s="517"/>
      <c r="H3" s="517"/>
      <c r="I3" s="517"/>
      <c r="J3" s="517"/>
      <c r="K3" s="517"/>
      <c r="L3" s="517"/>
      <c r="M3" s="517"/>
      <c r="N3" s="517"/>
      <c r="O3" s="517"/>
      <c r="P3" s="517"/>
      <c r="Q3" s="517"/>
      <c r="R3" s="517"/>
      <c r="S3" s="517"/>
      <c r="T3" s="517"/>
      <c r="U3" s="517"/>
      <c r="V3" s="517"/>
      <c r="W3" s="517"/>
      <c r="X3" s="517"/>
      <c r="Y3" s="517"/>
      <c r="Z3" s="517"/>
      <c r="AA3" s="517"/>
      <c r="AB3" s="517"/>
      <c r="AC3" s="517"/>
      <c r="AD3" s="517"/>
      <c r="AE3" s="517"/>
      <c r="AF3" s="517"/>
      <c r="AG3" s="517"/>
      <c r="AH3" s="517"/>
      <c r="AI3" s="517"/>
      <c r="AJ3" s="517"/>
      <c r="AK3" s="517"/>
      <c r="AL3" s="517"/>
      <c r="AM3" s="517"/>
      <c r="AN3" s="517"/>
      <c r="AO3" s="517"/>
      <c r="AP3" s="517"/>
      <c r="AQ3" s="517"/>
      <c r="AR3" s="517"/>
      <c r="AS3" s="517"/>
    </row>
    <row r="4" spans="1:45" ht="12.75" customHeight="1">
      <c r="A4" s="512"/>
      <c r="B4" s="513"/>
      <c r="C4" s="516"/>
      <c r="D4" s="517"/>
      <c r="E4" s="517"/>
      <c r="F4" s="517"/>
      <c r="G4" s="517"/>
      <c r="H4" s="517"/>
      <c r="I4" s="517"/>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K4" s="517"/>
      <c r="AL4" s="517"/>
      <c r="AM4" s="517"/>
      <c r="AN4" s="517"/>
      <c r="AO4" s="517"/>
      <c r="AP4" s="517"/>
      <c r="AQ4" s="517"/>
      <c r="AR4" s="517"/>
      <c r="AS4" s="517"/>
    </row>
    <row r="5" spans="1:45" ht="12.75" customHeight="1">
      <c r="A5" s="512"/>
      <c r="B5" s="513"/>
      <c r="C5" s="516"/>
      <c r="D5" s="517"/>
      <c r="E5" s="517"/>
      <c r="F5" s="517"/>
      <c r="G5" s="517"/>
      <c r="H5" s="517"/>
      <c r="I5" s="517"/>
      <c r="J5" s="517"/>
      <c r="K5" s="517"/>
      <c r="L5" s="517"/>
      <c r="M5" s="517"/>
      <c r="N5" s="517"/>
      <c r="O5" s="517"/>
      <c r="P5" s="517"/>
      <c r="Q5" s="517"/>
      <c r="R5" s="517"/>
      <c r="S5" s="517"/>
      <c r="T5" s="517"/>
      <c r="U5" s="517"/>
      <c r="V5" s="517"/>
      <c r="W5" s="517"/>
      <c r="X5" s="517"/>
      <c r="Y5" s="517"/>
      <c r="Z5" s="517"/>
      <c r="AA5" s="517"/>
      <c r="AB5" s="517"/>
      <c r="AC5" s="517"/>
      <c r="AD5" s="517"/>
      <c r="AE5" s="517"/>
      <c r="AF5" s="517"/>
      <c r="AG5" s="517"/>
      <c r="AH5" s="517"/>
      <c r="AI5" s="517"/>
      <c r="AJ5" s="517"/>
      <c r="AK5" s="517"/>
      <c r="AL5" s="517"/>
      <c r="AM5" s="517"/>
      <c r="AN5" s="517"/>
      <c r="AO5" s="517"/>
      <c r="AP5" s="517"/>
      <c r="AQ5" s="517"/>
      <c r="AR5" s="517"/>
      <c r="AS5" s="517"/>
    </row>
    <row r="6" spans="1:45" s="11" customFormat="1" ht="30" customHeight="1" thickBot="1">
      <c r="A6" s="514"/>
      <c r="B6" s="515"/>
      <c r="C6" s="516"/>
      <c r="D6" s="517"/>
      <c r="E6" s="517"/>
      <c r="F6" s="517"/>
      <c r="G6" s="517"/>
      <c r="H6" s="517"/>
      <c r="I6" s="517"/>
      <c r="J6" s="517"/>
      <c r="K6" s="517"/>
      <c r="L6" s="517"/>
      <c r="M6" s="517"/>
      <c r="N6" s="517"/>
      <c r="O6" s="517"/>
      <c r="P6" s="517"/>
      <c r="Q6" s="517"/>
      <c r="R6" s="517"/>
      <c r="S6" s="517"/>
      <c r="T6" s="517"/>
      <c r="U6" s="517"/>
      <c r="V6" s="517"/>
      <c r="W6" s="517"/>
      <c r="X6" s="517"/>
      <c r="Y6" s="517"/>
      <c r="Z6" s="517"/>
      <c r="AA6" s="517"/>
      <c r="AB6" s="517"/>
      <c r="AC6" s="517"/>
      <c r="AD6" s="517"/>
      <c r="AE6" s="517"/>
      <c r="AF6" s="517"/>
      <c r="AG6" s="517"/>
      <c r="AH6" s="517"/>
      <c r="AI6" s="517"/>
      <c r="AJ6" s="517"/>
      <c r="AK6" s="517"/>
      <c r="AL6" s="517"/>
      <c r="AM6" s="517"/>
      <c r="AN6" s="517"/>
      <c r="AO6" s="517"/>
      <c r="AP6" s="517"/>
      <c r="AQ6" s="517"/>
      <c r="AR6" s="517"/>
      <c r="AS6" s="517"/>
    </row>
    <row r="7" spans="1:45" s="11" customFormat="1" ht="36" customHeight="1" thickTop="1" thickBot="1">
      <c r="B7" s="51"/>
      <c r="C7" s="160"/>
      <c r="D7" s="234" t="s">
        <v>77</v>
      </c>
      <c r="E7" s="212">
        <f>COUNTIF('1'!R9:R13,"OK")</f>
        <v>0</v>
      </c>
      <c r="F7" s="212">
        <f>COUNTIF('2'!R9:R13,"OK")</f>
        <v>0</v>
      </c>
      <c r="G7" s="212">
        <f>COUNTIF('3'!R9:R13,"OK")</f>
        <v>0</v>
      </c>
      <c r="H7" s="212">
        <f>COUNTIF('4'!R9:R13,"OK")</f>
        <v>0</v>
      </c>
      <c r="I7" s="212">
        <f>COUNTIF('5'!R9:R13,"OK")</f>
        <v>0</v>
      </c>
      <c r="J7" s="212">
        <f>COUNTIF('6'!R9:R13,"OK")</f>
        <v>0</v>
      </c>
      <c r="K7" s="212">
        <f>COUNTIF('7'!R9:R13,"OK")</f>
        <v>0</v>
      </c>
      <c r="L7" s="212">
        <f>COUNTIF('8'!R9:R13,"OK")</f>
        <v>0</v>
      </c>
      <c r="M7" s="212">
        <f>COUNTIF('9'!R9:R13,"OK")</f>
        <v>0</v>
      </c>
      <c r="N7" s="212">
        <f>COUNTIF('10'!R9:R13,"OK")</f>
        <v>0</v>
      </c>
      <c r="O7" s="212">
        <f>COUNTIF('11'!R9:R13,"OK")</f>
        <v>0</v>
      </c>
      <c r="P7" s="212">
        <f>COUNTIF('12'!R9:R13,"OK")</f>
        <v>0</v>
      </c>
      <c r="Q7" s="212">
        <f>COUNTIF('13'!R9:R13,"OK")</f>
        <v>0</v>
      </c>
      <c r="R7" s="212">
        <f>COUNTIF('14'!R9:R13,"OK")</f>
        <v>0</v>
      </c>
      <c r="S7" s="212">
        <f>COUNTIF('15'!R9:R13,"OK")</f>
        <v>0</v>
      </c>
      <c r="T7" s="212">
        <f>COUNTIF('16'!R9:R13,"OK")</f>
        <v>0</v>
      </c>
      <c r="U7" s="212">
        <f>COUNTIF('17'!R9:R13,"OK")</f>
        <v>0</v>
      </c>
      <c r="V7" s="212">
        <f>COUNTIF('18'!R9:R13,"OK")</f>
        <v>0</v>
      </c>
      <c r="W7" s="212">
        <f>COUNTIF('19'!R9:R13,"OK")</f>
        <v>0</v>
      </c>
      <c r="X7" s="212">
        <f>COUNTIF('20'!R9:R13,"OK")</f>
        <v>0</v>
      </c>
      <c r="Y7" s="212">
        <f>COUNTIF('21'!R9:R13,"OK")</f>
        <v>0</v>
      </c>
      <c r="Z7" s="212">
        <f>COUNTIF('22'!R9:R13,"OK")</f>
        <v>0</v>
      </c>
      <c r="AA7" s="212">
        <f>COUNTIF('23'!R9:R13,"OK")</f>
        <v>0</v>
      </c>
      <c r="AB7" s="212">
        <f>COUNTIF('24'!R9:R13,"OK")</f>
        <v>0</v>
      </c>
      <c r="AC7" s="212">
        <f>COUNTIF('25'!R9:R13,"OK")</f>
        <v>0</v>
      </c>
      <c r="AD7" s="212">
        <f>COUNTIF('26'!R9:R13,"OK")</f>
        <v>0</v>
      </c>
      <c r="AE7" s="212">
        <f>COUNTIF('27'!R9:R13,"OK")</f>
        <v>0</v>
      </c>
      <c r="AF7" s="212">
        <f>COUNTIF('28'!R9:R13,"OK")</f>
        <v>0</v>
      </c>
      <c r="AG7" s="212">
        <f>COUNTIF('29'!R9:R13,"OK")</f>
        <v>0</v>
      </c>
      <c r="AH7" s="212">
        <f>COUNTIF('30'!R9:R13,"OK")</f>
        <v>0</v>
      </c>
      <c r="AI7" s="212">
        <f>COUNTIF('31'!R9:R13,"OK")</f>
        <v>0</v>
      </c>
      <c r="AJ7" s="212">
        <f>COUNTIF('32'!R9:R13,"OK")</f>
        <v>0</v>
      </c>
      <c r="AK7" s="212">
        <f>COUNTIF('33'!R9:R13,"OK")</f>
        <v>0</v>
      </c>
      <c r="AL7" s="212">
        <f>COUNTIF('34'!R9:R13,"OK")</f>
        <v>0</v>
      </c>
      <c r="AM7" s="212">
        <f>COUNTIF('35'!R9:R13,"OK")</f>
        <v>0</v>
      </c>
      <c r="AN7" s="212">
        <f>COUNTIF('36'!R9:R13,"OK")</f>
        <v>0</v>
      </c>
      <c r="AO7" s="212">
        <f>COUNTIF('37'!R9:R13,"OK")</f>
        <v>0</v>
      </c>
      <c r="AP7" s="212">
        <f>COUNTIF('38'!R9:R13,"OK")</f>
        <v>0</v>
      </c>
      <c r="AQ7" s="212">
        <f>COUNTIF('39'!R9:R13,"OK")</f>
        <v>0</v>
      </c>
      <c r="AR7" s="212">
        <f>COUNTIF('40'!R9:R13,"OK")</f>
        <v>0</v>
      </c>
    </row>
    <row r="8" spans="1:45" s="11" customFormat="1" ht="12.75" hidden="1" customHeight="1">
      <c r="B8" s="51"/>
      <c r="C8" s="160"/>
      <c r="D8" s="234"/>
      <c r="E8" s="31"/>
      <c r="F8" s="31"/>
      <c r="G8" s="33"/>
      <c r="H8" s="31"/>
      <c r="I8" s="188"/>
      <c r="J8" s="188"/>
      <c r="K8" s="188"/>
      <c r="L8" s="188"/>
      <c r="M8" s="188"/>
      <c r="N8" s="188"/>
      <c r="O8" s="188"/>
      <c r="P8" s="188"/>
      <c r="Q8" s="188"/>
      <c r="R8" s="188"/>
      <c r="S8" s="188"/>
      <c r="T8" s="188"/>
      <c r="U8" s="188"/>
      <c r="V8" s="188"/>
      <c r="W8" s="188"/>
      <c r="X8" s="188"/>
      <c r="Y8" s="188"/>
      <c r="Z8" s="188"/>
      <c r="AA8" s="188"/>
      <c r="AB8" s="188"/>
      <c r="AC8" s="188"/>
      <c r="AD8" s="188"/>
      <c r="AE8" s="188"/>
      <c r="AF8" s="188"/>
      <c r="AG8" s="188"/>
      <c r="AH8" s="188"/>
    </row>
    <row r="9" spans="1:45" s="11" customFormat="1" ht="12.75" hidden="1" customHeight="1">
      <c r="B9" s="51"/>
      <c r="C9" s="160"/>
      <c r="D9" s="234"/>
      <c r="E9" s="31"/>
      <c r="F9" s="31"/>
      <c r="G9" s="33"/>
      <c r="H9" s="31"/>
      <c r="I9" s="188"/>
      <c r="J9" s="188"/>
      <c r="K9" s="188"/>
      <c r="L9" s="188"/>
      <c r="M9" s="188"/>
      <c r="N9" s="188"/>
      <c r="O9" s="188"/>
      <c r="P9" s="188"/>
      <c r="Q9" s="188"/>
      <c r="R9" s="188"/>
      <c r="S9" s="188"/>
      <c r="T9" s="188"/>
      <c r="U9" s="188"/>
      <c r="V9" s="188"/>
      <c r="W9" s="188"/>
      <c r="X9" s="188"/>
      <c r="Y9" s="188"/>
      <c r="Z9" s="188"/>
      <c r="AA9" s="188"/>
      <c r="AB9" s="188"/>
      <c r="AC9" s="188"/>
      <c r="AD9" s="188"/>
      <c r="AE9" s="188"/>
      <c r="AF9" s="188"/>
      <c r="AG9" s="188"/>
      <c r="AH9" s="188"/>
    </row>
    <row r="10" spans="1:45" s="11" customFormat="1" ht="12.75" hidden="1" customHeight="1" thickBot="1">
      <c r="B10" s="51"/>
      <c r="C10" s="160"/>
      <c r="D10" s="234"/>
      <c r="E10" s="31"/>
      <c r="F10" s="31"/>
      <c r="G10" s="33"/>
      <c r="H10" s="31"/>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row>
    <row r="11" spans="1:45" s="11" customFormat="1" ht="12.75" hidden="1" customHeight="1">
      <c r="B11" s="45"/>
      <c r="C11" s="160"/>
      <c r="D11" s="234"/>
      <c r="E11" s="46"/>
      <c r="F11" s="46"/>
      <c r="G11" s="47"/>
      <c r="H11" s="46"/>
      <c r="I11" s="188"/>
      <c r="J11" s="188"/>
      <c r="K11" s="188"/>
      <c r="L11" s="188"/>
      <c r="M11" s="188"/>
      <c r="N11" s="188"/>
      <c r="O11" s="188"/>
      <c r="P11" s="188"/>
      <c r="Q11" s="188"/>
      <c r="R11" s="188"/>
      <c r="S11" s="188"/>
      <c r="T11" s="188"/>
      <c r="U11" s="188"/>
      <c r="V11" s="188"/>
      <c r="W11" s="188"/>
      <c r="X11" s="188"/>
      <c r="Y11" s="188"/>
      <c r="Z11" s="188"/>
      <c r="AA11" s="188"/>
      <c r="AB11" s="188"/>
      <c r="AC11" s="188"/>
      <c r="AD11" s="188"/>
      <c r="AE11" s="188"/>
      <c r="AF11" s="188"/>
      <c r="AG11" s="188"/>
      <c r="AH11" s="188"/>
    </row>
    <row r="12" spans="1:45" ht="18" hidden="1" customHeight="1">
      <c r="B12" s="126"/>
      <c r="C12" s="161"/>
      <c r="D12" s="235"/>
      <c r="E12" s="127"/>
      <c r="F12" s="129"/>
      <c r="G12" s="127"/>
      <c r="H12" s="129"/>
      <c r="I12" s="1"/>
    </row>
    <row r="13" spans="1:45" ht="18" hidden="1" customHeight="1">
      <c r="B13" s="126"/>
      <c r="C13" s="161"/>
      <c r="D13" s="235"/>
      <c r="E13" s="127"/>
      <c r="F13" s="189"/>
      <c r="G13" s="190"/>
      <c r="H13" s="189"/>
      <c r="I13" s="1"/>
    </row>
    <row r="14" spans="1:45" ht="18.75" hidden="1" customHeight="1" thickBot="1">
      <c r="B14" s="126"/>
      <c r="C14" s="161"/>
      <c r="D14" s="235"/>
      <c r="E14" s="127"/>
      <c r="F14" s="189"/>
      <c r="G14" s="190"/>
      <c r="H14" s="189"/>
      <c r="I14" s="1"/>
    </row>
    <row r="15" spans="1:45" ht="18.75" hidden="1" customHeight="1" thickBot="1">
      <c r="B15" s="126"/>
      <c r="C15" s="161"/>
      <c r="D15" s="235"/>
      <c r="E15" s="127"/>
      <c r="F15" s="189"/>
      <c r="G15" s="190"/>
      <c r="H15" s="189"/>
      <c r="I15" s="1"/>
    </row>
    <row r="16" spans="1:45" ht="24.75" hidden="1" thickTop="1" thickBot="1">
      <c r="B16" s="126"/>
      <c r="C16" s="161"/>
      <c r="D16" s="235"/>
      <c r="E16" s="127"/>
      <c r="F16" s="189"/>
      <c r="G16" s="191"/>
      <c r="H16" s="189"/>
      <c r="I16" s="1"/>
    </row>
    <row r="17" spans="1:44" ht="24.75" hidden="1" thickTop="1" thickBot="1">
      <c r="B17" s="128"/>
      <c r="C17" s="162"/>
      <c r="D17" s="235"/>
      <c r="E17" s="191"/>
      <c r="F17" s="10"/>
      <c r="G17" s="191"/>
      <c r="H17" s="10"/>
      <c r="I17" s="1"/>
    </row>
    <row r="18" spans="1:44" s="213" customFormat="1" ht="30.75" customHeight="1" thickTop="1" thickBot="1">
      <c r="B18" s="214"/>
      <c r="C18" s="214"/>
      <c r="D18" s="234" t="s">
        <v>76</v>
      </c>
      <c r="E18" s="212">
        <f>(5-(COUNTBLANK('1'!L9:L13)))</f>
        <v>1</v>
      </c>
      <c r="F18" s="212">
        <f>(5-(COUNTBLANK('2'!L9:L13)))</f>
        <v>0</v>
      </c>
      <c r="G18" s="212">
        <f>(5-(COUNTBLANK('3'!L9:L13)))</f>
        <v>0</v>
      </c>
      <c r="H18" s="212">
        <f>(5-(COUNTBLANK('4'!L9:L13)))</f>
        <v>0</v>
      </c>
      <c r="I18" s="212">
        <f>(5-(COUNTBLANK('5'!L9:L13)))</f>
        <v>0</v>
      </c>
      <c r="J18" s="212">
        <f>(5-(COUNTBLANK('6'!L9:L13)))</f>
        <v>0</v>
      </c>
      <c r="K18" s="212">
        <f>(5-(COUNTBLANK('7'!L9:L13)))</f>
        <v>0</v>
      </c>
      <c r="L18" s="212">
        <f>(5-(COUNTBLANK('8'!L9:L13)))</f>
        <v>0</v>
      </c>
      <c r="M18" s="212">
        <f>(5-(COUNTBLANK('9'!L9:L13)))</f>
        <v>0</v>
      </c>
      <c r="N18" s="212">
        <f>(5-(COUNTBLANK('10'!L9:L13)))</f>
        <v>0</v>
      </c>
      <c r="O18" s="212">
        <f>(5-(COUNTBLANK('11'!L9:L13)))</f>
        <v>0</v>
      </c>
      <c r="P18" s="212">
        <f>(5-(COUNTBLANK('12'!L9:L13)))</f>
        <v>0</v>
      </c>
      <c r="Q18" s="212">
        <f>(5-(COUNTBLANK('13'!L9:L13)))</f>
        <v>0</v>
      </c>
      <c r="R18" s="212">
        <f>(5-(COUNTBLANK('14'!L9:L13)))</f>
        <v>0</v>
      </c>
      <c r="S18" s="212">
        <f>(5-(COUNTBLANK('15'!L9:L13)))</f>
        <v>0</v>
      </c>
      <c r="T18" s="212">
        <f>(5-(COUNTBLANK('16'!L9:L13)))</f>
        <v>0</v>
      </c>
      <c r="U18" s="212">
        <f>(5-(COUNTBLANK('17'!L9:L13)))</f>
        <v>0</v>
      </c>
      <c r="V18" s="212">
        <f>(5-(COUNTBLANK('18'!L9:L13)))</f>
        <v>0</v>
      </c>
      <c r="W18" s="212">
        <f>(5-(COUNTBLANK('19'!L9:L13)))</f>
        <v>0</v>
      </c>
      <c r="X18" s="212">
        <f>(5-(COUNTBLANK('20'!L9:L13)))</f>
        <v>0</v>
      </c>
      <c r="Y18" s="212">
        <f>(5-(COUNTBLANK('21'!L9:L13)))</f>
        <v>0</v>
      </c>
      <c r="Z18" s="212">
        <f>(5-(COUNTBLANK('22'!L9:L13)))</f>
        <v>0</v>
      </c>
      <c r="AA18" s="212">
        <f>(5-(COUNTBLANK('23'!L9:L13)))</f>
        <v>0</v>
      </c>
      <c r="AB18" s="212">
        <f>(5-(COUNTBLANK('24'!L9:L13)))</f>
        <v>0</v>
      </c>
      <c r="AC18" s="212">
        <f>(5-(COUNTBLANK('25'!L9:L13)))</f>
        <v>0</v>
      </c>
      <c r="AD18" s="212">
        <f>(5-(COUNTBLANK('26'!L9:L13)))</f>
        <v>0</v>
      </c>
      <c r="AE18" s="212">
        <f>(5-(COUNTBLANK('27'!L9:L13)))</f>
        <v>0</v>
      </c>
      <c r="AF18" s="212">
        <f>(5-(COUNTBLANK('28'!L9:L13)))</f>
        <v>0</v>
      </c>
      <c r="AG18" s="212">
        <f>(5-(COUNTBLANK('29'!L9:L13)))</f>
        <v>0</v>
      </c>
      <c r="AH18" s="212">
        <f>(5-(COUNTBLANK('30'!L9:L13)))</f>
        <v>0</v>
      </c>
      <c r="AI18" s="212">
        <f>(5-(COUNTBLANK('31'!L9:L13)))</f>
        <v>0</v>
      </c>
      <c r="AJ18" s="212">
        <f>(5-(COUNTBLANK('32'!L9:L13)))</f>
        <v>0</v>
      </c>
      <c r="AK18" s="212">
        <f>(5-(COUNTBLANK('33'!L9:L13)))</f>
        <v>0</v>
      </c>
      <c r="AL18" s="212">
        <f>(5-(COUNTBLANK('34'!L9:L13)))</f>
        <v>0</v>
      </c>
      <c r="AM18" s="212">
        <f>(5-(COUNTBLANK('35'!L9:L13)))</f>
        <v>0</v>
      </c>
      <c r="AN18" s="212">
        <f>(5-(COUNTBLANK('36'!L9:L13)))</f>
        <v>0</v>
      </c>
      <c r="AO18" s="212">
        <f>(5-(COUNTBLANK('37'!L9:L13)))</f>
        <v>0</v>
      </c>
      <c r="AP18" s="212">
        <f>(5-(COUNTBLANK('38'!L9:L13)))</f>
        <v>0</v>
      </c>
      <c r="AQ18" s="212">
        <f>(5-(COUNTBLANK('39'!L9:L13)))</f>
        <v>0</v>
      </c>
      <c r="AR18" s="212">
        <f>(5-(COUNTBLANK('40'!L9:L13)))</f>
        <v>0</v>
      </c>
    </row>
    <row r="19" spans="1:44" s="175" customFormat="1" ht="84" customHeight="1" thickTop="1">
      <c r="B19" s="176"/>
      <c r="C19" s="159"/>
      <c r="D19" s="141"/>
      <c r="E19" s="177">
        <f>'1'!B11</f>
        <v>0</v>
      </c>
      <c r="F19" s="177">
        <f>'2'!B11</f>
        <v>0</v>
      </c>
      <c r="G19" s="177">
        <f>'3'!B11</f>
        <v>0</v>
      </c>
      <c r="H19" s="177">
        <f>'4'!B11</f>
        <v>0</v>
      </c>
      <c r="I19" s="177">
        <f>'5'!B11</f>
        <v>0</v>
      </c>
      <c r="J19" s="177">
        <f>'6'!B11</f>
        <v>0</v>
      </c>
      <c r="K19" s="177">
        <f>'7'!B11</f>
        <v>0</v>
      </c>
      <c r="L19" s="177">
        <f>'8'!B11</f>
        <v>0</v>
      </c>
      <c r="M19" s="177">
        <f>'9'!B11</f>
        <v>0</v>
      </c>
      <c r="N19" s="177">
        <f>'10'!B11</f>
        <v>0</v>
      </c>
      <c r="O19" s="177">
        <f>'11'!B11</f>
        <v>0</v>
      </c>
      <c r="P19" s="177">
        <f>'12'!B11</f>
        <v>0</v>
      </c>
      <c r="Q19" s="177">
        <f>'13'!B11</f>
        <v>0</v>
      </c>
      <c r="R19" s="177">
        <f>'14'!B11</f>
        <v>0</v>
      </c>
      <c r="S19" s="177">
        <f>'15'!B11</f>
        <v>0</v>
      </c>
      <c r="T19" s="177">
        <f>'16'!B11</f>
        <v>0</v>
      </c>
      <c r="U19" s="177">
        <f>'17'!B11</f>
        <v>0</v>
      </c>
      <c r="V19" s="177">
        <f>'18'!B11</f>
        <v>0</v>
      </c>
      <c r="W19" s="177">
        <f>'19'!B11</f>
        <v>0</v>
      </c>
      <c r="X19" s="177">
        <f>'20'!B11</f>
        <v>0</v>
      </c>
      <c r="Y19" s="177">
        <f>'21'!B11</f>
        <v>0</v>
      </c>
      <c r="Z19" s="177">
        <f>'22'!B11</f>
        <v>0</v>
      </c>
      <c r="AA19" s="177">
        <f>'23'!B11</f>
        <v>0</v>
      </c>
      <c r="AB19" s="177">
        <f>'24'!B11</f>
        <v>0</v>
      </c>
      <c r="AC19" s="177">
        <f>'25'!B11</f>
        <v>0</v>
      </c>
      <c r="AD19" s="177">
        <f>'26'!B11</f>
        <v>0</v>
      </c>
      <c r="AE19" s="177">
        <f>'27'!B11</f>
        <v>0</v>
      </c>
      <c r="AF19" s="177">
        <f>'28'!B11</f>
        <v>0</v>
      </c>
      <c r="AG19" s="177">
        <f>'29'!B11</f>
        <v>0</v>
      </c>
      <c r="AH19" s="177">
        <f>'30'!B11</f>
        <v>0</v>
      </c>
      <c r="AI19" s="177">
        <f>'31'!B11</f>
        <v>0</v>
      </c>
      <c r="AJ19" s="177">
        <f>'32'!B11</f>
        <v>0</v>
      </c>
      <c r="AK19" s="177">
        <f>'33'!B11</f>
        <v>0</v>
      </c>
      <c r="AL19" s="177">
        <f>'34'!B11</f>
        <v>0</v>
      </c>
      <c r="AM19" s="177">
        <f>'35'!B11</f>
        <v>0</v>
      </c>
      <c r="AN19" s="177">
        <f>'36'!B11</f>
        <v>0</v>
      </c>
      <c r="AO19" s="177">
        <f>'37'!B11</f>
        <v>0</v>
      </c>
      <c r="AP19" s="177">
        <f>'38'!B11</f>
        <v>0</v>
      </c>
      <c r="AQ19" s="177">
        <f>'39'!B11</f>
        <v>0</v>
      </c>
      <c r="AR19" s="177">
        <f>'40'!B11</f>
        <v>0</v>
      </c>
    </row>
    <row r="20" spans="1:44" s="134" customFormat="1" ht="24" customHeight="1">
      <c r="B20" s="48"/>
      <c r="C20" s="159"/>
      <c r="D20" s="142" t="s">
        <v>35</v>
      </c>
      <c r="E20" s="194">
        <f>'1'!B15</f>
        <v>1</v>
      </c>
      <c r="F20" s="194" t="str">
        <f>'2'!B15</f>
        <v xml:space="preserve"> </v>
      </c>
      <c r="G20" s="194" t="str">
        <f>'3'!B15</f>
        <v xml:space="preserve"> </v>
      </c>
      <c r="H20" s="194" t="str">
        <f>'4'!B15</f>
        <v xml:space="preserve"> </v>
      </c>
      <c r="I20" s="194" t="str">
        <f>'5'!B15</f>
        <v xml:space="preserve"> </v>
      </c>
      <c r="J20" s="194" t="str">
        <f>'6'!B15</f>
        <v xml:space="preserve"> </v>
      </c>
      <c r="K20" s="194" t="str">
        <f>'7'!B15</f>
        <v xml:space="preserve"> </v>
      </c>
      <c r="L20" s="194" t="str">
        <f>'8'!B15</f>
        <v xml:space="preserve"> </v>
      </c>
      <c r="M20" s="194" t="str">
        <f>'9'!B15</f>
        <v xml:space="preserve"> </v>
      </c>
      <c r="N20" s="194" t="str">
        <f>'10'!B15</f>
        <v xml:space="preserve"> </v>
      </c>
      <c r="O20" s="194" t="str">
        <f>'11'!B15</f>
        <v xml:space="preserve"> </v>
      </c>
      <c r="P20" s="194" t="str">
        <f>'12'!B15</f>
        <v xml:space="preserve"> </v>
      </c>
      <c r="Q20" s="194" t="str">
        <f>'13'!B15</f>
        <v xml:space="preserve"> </v>
      </c>
      <c r="R20" s="194" t="str">
        <f>'14'!B15</f>
        <v xml:space="preserve"> </v>
      </c>
      <c r="S20" s="194" t="str">
        <f>'15'!B15</f>
        <v xml:space="preserve"> </v>
      </c>
      <c r="T20" s="194" t="str">
        <f>'16'!B15</f>
        <v xml:space="preserve"> </v>
      </c>
      <c r="U20" s="194" t="str">
        <f>'17'!B15</f>
        <v xml:space="preserve"> </v>
      </c>
      <c r="V20" s="194" t="str">
        <f>'18'!B15</f>
        <v xml:space="preserve"> </v>
      </c>
      <c r="W20" s="194" t="str">
        <f>'19'!B15</f>
        <v xml:space="preserve"> </v>
      </c>
      <c r="X20" s="194" t="str">
        <f>'20'!B15</f>
        <v xml:space="preserve"> </v>
      </c>
      <c r="Y20" s="194" t="str">
        <f>'21'!B15</f>
        <v xml:space="preserve"> </v>
      </c>
      <c r="Z20" s="194" t="str">
        <f>'22'!B15</f>
        <v xml:space="preserve"> </v>
      </c>
      <c r="AA20" s="194" t="str">
        <f>'23'!B15</f>
        <v xml:space="preserve"> </v>
      </c>
      <c r="AB20" s="194" t="str">
        <f>'24'!B15</f>
        <v xml:space="preserve"> </v>
      </c>
      <c r="AC20" s="194" t="str">
        <f>'25'!B15</f>
        <v xml:space="preserve"> </v>
      </c>
      <c r="AD20" s="194" t="str">
        <f>'26'!B15</f>
        <v xml:space="preserve"> </v>
      </c>
      <c r="AE20" s="194" t="str">
        <f>'27'!B15</f>
        <v xml:space="preserve"> </v>
      </c>
      <c r="AF20" s="194" t="str">
        <f>'28'!B15</f>
        <v xml:space="preserve"> </v>
      </c>
      <c r="AG20" s="194" t="str">
        <f>'29'!B15</f>
        <v xml:space="preserve"> </v>
      </c>
      <c r="AH20" s="194" t="str">
        <f>'30'!B15</f>
        <v xml:space="preserve"> </v>
      </c>
      <c r="AI20" s="194" t="str">
        <f>'31'!B15</f>
        <v xml:space="preserve"> </v>
      </c>
      <c r="AJ20" s="194" t="str">
        <f>'32'!B15</f>
        <v xml:space="preserve"> </v>
      </c>
      <c r="AK20" s="194" t="str">
        <f>'33'!B15</f>
        <v xml:space="preserve"> </v>
      </c>
      <c r="AL20" s="194" t="str">
        <f>'34'!B15</f>
        <v xml:space="preserve"> </v>
      </c>
      <c r="AM20" s="194" t="str">
        <f>'35'!B15</f>
        <v xml:space="preserve"> </v>
      </c>
      <c r="AN20" s="194" t="str">
        <f>'36'!B15</f>
        <v xml:space="preserve"> </v>
      </c>
      <c r="AO20" s="194" t="str">
        <f>'37'!B15</f>
        <v xml:space="preserve"> </v>
      </c>
      <c r="AP20" s="194" t="str">
        <f>'38'!B15</f>
        <v xml:space="preserve"> </v>
      </c>
      <c r="AQ20" s="194" t="str">
        <f>'39'!B15</f>
        <v xml:space="preserve"> </v>
      </c>
      <c r="AR20" s="194" t="str">
        <f>'40'!B15</f>
        <v xml:space="preserve"> </v>
      </c>
    </row>
    <row r="21" spans="1:44" s="3" customFormat="1" ht="15.75">
      <c r="A21" s="2"/>
      <c r="B21" s="57"/>
      <c r="C21" s="164" t="str">
        <f>Référentiel!C14</f>
        <v>Accueil</v>
      </c>
      <c r="D21" s="143">
        <f t="shared" ref="D21:D36" si="0">IFERROR(AVERAGE(E21:AR21),"")</f>
        <v>1</v>
      </c>
      <c r="E21" s="135">
        <f>'1'!AH21</f>
        <v>1</v>
      </c>
      <c r="F21" s="135" t="str">
        <f>'2'!AH21</f>
        <v/>
      </c>
      <c r="G21" s="135" t="str">
        <f>'3'!AH21</f>
        <v/>
      </c>
      <c r="H21" s="135" t="str">
        <f>'4'!AH21</f>
        <v/>
      </c>
      <c r="I21" s="135" t="str">
        <f>'5'!AH21</f>
        <v/>
      </c>
      <c r="J21" s="135" t="str">
        <f>'6'!AH21</f>
        <v/>
      </c>
      <c r="K21" s="135" t="str">
        <f>'7'!AH21</f>
        <v/>
      </c>
      <c r="L21" s="135" t="str">
        <f>'8'!AH21</f>
        <v/>
      </c>
      <c r="M21" s="135" t="str">
        <f>'9'!AH21</f>
        <v/>
      </c>
      <c r="N21" s="135" t="str">
        <f>'10'!AH21</f>
        <v/>
      </c>
      <c r="O21" s="135" t="str">
        <f>'11'!AH21</f>
        <v/>
      </c>
      <c r="P21" s="135" t="str">
        <f>'12'!AH21</f>
        <v/>
      </c>
      <c r="Q21" s="135" t="str">
        <f>'13'!AH21</f>
        <v/>
      </c>
      <c r="R21" s="135" t="str">
        <f>'14'!AH21</f>
        <v/>
      </c>
      <c r="S21" s="135" t="str">
        <f>'15'!AH21</f>
        <v/>
      </c>
      <c r="T21" s="135" t="str">
        <f>'16'!AH21</f>
        <v/>
      </c>
      <c r="U21" s="135" t="str">
        <f>'17'!AH21</f>
        <v/>
      </c>
      <c r="V21" s="135" t="str">
        <f>'18'!AH21</f>
        <v/>
      </c>
      <c r="W21" s="135" t="str">
        <f>'19'!AH21</f>
        <v/>
      </c>
      <c r="X21" s="135" t="str">
        <f>'20'!AH21</f>
        <v/>
      </c>
      <c r="Y21" s="135" t="str">
        <f>'21'!AH21</f>
        <v/>
      </c>
      <c r="Z21" s="135" t="str">
        <f>'22'!AH21</f>
        <v/>
      </c>
      <c r="AA21" s="135" t="str">
        <f>'23'!AH21</f>
        <v/>
      </c>
      <c r="AB21" s="135" t="str">
        <f>'24'!AH21</f>
        <v/>
      </c>
      <c r="AC21" s="135" t="str">
        <f>'25'!AH21</f>
        <v/>
      </c>
      <c r="AD21" s="135" t="str">
        <f>'26'!AH21</f>
        <v/>
      </c>
      <c r="AE21" s="135" t="str">
        <f>'27'!AH21</f>
        <v/>
      </c>
      <c r="AF21" s="135" t="str">
        <f>'28'!AH21</f>
        <v/>
      </c>
      <c r="AG21" s="135" t="str">
        <f>'29'!AH21</f>
        <v/>
      </c>
      <c r="AH21" s="135" t="str">
        <f>'30'!AH21</f>
        <v/>
      </c>
      <c r="AI21" s="135" t="str">
        <f>'31'!AH21</f>
        <v/>
      </c>
      <c r="AJ21" s="135" t="str">
        <f>'32'!AH21</f>
        <v/>
      </c>
      <c r="AK21" s="135" t="str">
        <f>'33'!AH21</f>
        <v/>
      </c>
      <c r="AL21" s="135" t="str">
        <f>'34'!AH21</f>
        <v/>
      </c>
      <c r="AM21" s="135" t="str">
        <f>'35'!AH21</f>
        <v/>
      </c>
      <c r="AN21" s="135" t="str">
        <f>'36'!AH21</f>
        <v/>
      </c>
      <c r="AO21" s="135" t="str">
        <f>'37'!AH21</f>
        <v/>
      </c>
      <c r="AP21" s="135" t="str">
        <f>'38'!AH21</f>
        <v/>
      </c>
      <c r="AQ21" s="135" t="str">
        <f>'39'!AH21</f>
        <v/>
      </c>
      <c r="AR21" s="135" t="str">
        <f>'40'!AH21</f>
        <v/>
      </c>
    </row>
    <row r="22" spans="1:44" s="3" customFormat="1" ht="18">
      <c r="A22" s="2"/>
      <c r="B22" s="58"/>
      <c r="C22" s="158" t="str">
        <f>Référentiel!C15</f>
        <v xml:space="preserve">Accueil du client </v>
      </c>
      <c r="D22" s="151">
        <f t="shared" si="0"/>
        <v>1</v>
      </c>
      <c r="E22" s="195">
        <f>'1'!AI22</f>
        <v>1</v>
      </c>
      <c r="F22" s="195" t="str">
        <f>'2'!AI22</f>
        <v/>
      </c>
      <c r="G22" s="195" t="str">
        <f>'3'!AI22</f>
        <v/>
      </c>
      <c r="H22" s="195" t="str">
        <f>'4'!AI22</f>
        <v/>
      </c>
      <c r="I22" s="195" t="str">
        <f>'5'!AI22</f>
        <v/>
      </c>
      <c r="J22" s="195" t="str">
        <f>'6'!AI22</f>
        <v/>
      </c>
      <c r="K22" s="195" t="str">
        <f>'7'!AI22</f>
        <v/>
      </c>
      <c r="L22" s="195" t="str">
        <f>'8'!AI22</f>
        <v/>
      </c>
      <c r="M22" s="195" t="str">
        <f>'9'!AI22</f>
        <v/>
      </c>
      <c r="N22" s="195" t="str">
        <f>'10'!AI22</f>
        <v/>
      </c>
      <c r="O22" s="195" t="str">
        <f>'11'!AI22</f>
        <v/>
      </c>
      <c r="P22" s="195" t="str">
        <f>'12'!AI22</f>
        <v/>
      </c>
      <c r="Q22" s="195" t="str">
        <f>'13'!AI22</f>
        <v/>
      </c>
      <c r="R22" s="195" t="str">
        <f>'14'!AI22</f>
        <v/>
      </c>
      <c r="S22" s="195" t="str">
        <f>'15'!AI22</f>
        <v/>
      </c>
      <c r="T22" s="195" t="str">
        <f>'16'!AI22</f>
        <v/>
      </c>
      <c r="U22" s="195" t="str">
        <f>'17'!AI22</f>
        <v/>
      </c>
      <c r="V22" s="195" t="str">
        <f>'18'!AI22</f>
        <v/>
      </c>
      <c r="W22" s="195" t="str">
        <f>'19'!AI22</f>
        <v/>
      </c>
      <c r="X22" s="195" t="str">
        <f>'20'!AI22</f>
        <v/>
      </c>
      <c r="Y22" s="195" t="str">
        <f>'21'!AI22</f>
        <v/>
      </c>
      <c r="Z22" s="195" t="str">
        <f>'22'!AI22</f>
        <v/>
      </c>
      <c r="AA22" s="195" t="str">
        <f>'23'!AI22</f>
        <v/>
      </c>
      <c r="AB22" s="195" t="str">
        <f>'24'!AI22</f>
        <v/>
      </c>
      <c r="AC22" s="195" t="str">
        <f>'25'!AI22</f>
        <v/>
      </c>
      <c r="AD22" s="195" t="str">
        <f>'26'!AI22</f>
        <v/>
      </c>
      <c r="AE22" s="195" t="str">
        <f>'27'!AI22</f>
        <v/>
      </c>
      <c r="AF22" s="195" t="str">
        <f>'28'!AI22</f>
        <v/>
      </c>
      <c r="AG22" s="195" t="str">
        <f>'29'!AI22</f>
        <v/>
      </c>
      <c r="AH22" s="195" t="str">
        <f>'30'!AI22</f>
        <v/>
      </c>
      <c r="AI22" s="195" t="str">
        <f>'31'!AI22</f>
        <v/>
      </c>
      <c r="AJ22" s="195" t="str">
        <f>'32'!AI22</f>
        <v/>
      </c>
      <c r="AK22" s="195" t="str">
        <f>'33'!AI22</f>
        <v/>
      </c>
      <c r="AL22" s="195" t="str">
        <f>'34'!AI22</f>
        <v/>
      </c>
      <c r="AM22" s="195" t="str">
        <f>'35'!AI22</f>
        <v/>
      </c>
      <c r="AN22" s="195" t="str">
        <f>'36'!AI22</f>
        <v/>
      </c>
      <c r="AO22" s="195" t="str">
        <f>'37'!AI22</f>
        <v/>
      </c>
      <c r="AP22" s="195" t="str">
        <f>'38'!AI22</f>
        <v/>
      </c>
      <c r="AQ22" s="195" t="str">
        <f>'39'!AI22</f>
        <v/>
      </c>
      <c r="AR22" s="195" t="str">
        <f>'40'!AI22</f>
        <v/>
      </c>
    </row>
    <row r="23" spans="1:44" s="3" customFormat="1" ht="18">
      <c r="A23" s="2"/>
      <c r="B23" s="57"/>
      <c r="C23" s="158" t="str">
        <f>Référentiel!C16</f>
        <v>Identification du client</v>
      </c>
      <c r="D23" s="151">
        <f t="shared" si="0"/>
        <v>1</v>
      </c>
      <c r="E23" s="195">
        <f>'1'!AI23</f>
        <v>1</v>
      </c>
      <c r="F23" s="195" t="str">
        <f>'2'!AI23</f>
        <v/>
      </c>
      <c r="G23" s="195" t="str">
        <f>'3'!AI23</f>
        <v/>
      </c>
      <c r="H23" s="195" t="str">
        <f>'4'!AI23</f>
        <v/>
      </c>
      <c r="I23" s="195" t="str">
        <f>'5'!AI23</f>
        <v/>
      </c>
      <c r="J23" s="195" t="str">
        <f>'6'!AI23</f>
        <v/>
      </c>
      <c r="K23" s="195" t="str">
        <f>'7'!AI23</f>
        <v/>
      </c>
      <c r="L23" s="195" t="str">
        <f>'8'!AI23</f>
        <v/>
      </c>
      <c r="M23" s="195" t="str">
        <f>'9'!AI23</f>
        <v/>
      </c>
      <c r="N23" s="195" t="str">
        <f>'10'!AI23</f>
        <v/>
      </c>
      <c r="O23" s="195" t="str">
        <f>'11'!AI23</f>
        <v/>
      </c>
      <c r="P23" s="195" t="str">
        <f>'12'!AI23</f>
        <v/>
      </c>
      <c r="Q23" s="195" t="str">
        <f>'13'!AI23</f>
        <v/>
      </c>
      <c r="R23" s="195" t="str">
        <f>'14'!AI23</f>
        <v/>
      </c>
      <c r="S23" s="195" t="str">
        <f>'15'!AI23</f>
        <v/>
      </c>
      <c r="T23" s="195" t="str">
        <f>'16'!AI23</f>
        <v/>
      </c>
      <c r="U23" s="195" t="str">
        <f>'17'!AI23</f>
        <v/>
      </c>
      <c r="V23" s="195" t="str">
        <f>'18'!AI23</f>
        <v/>
      </c>
      <c r="W23" s="195" t="str">
        <f>'19'!AI23</f>
        <v/>
      </c>
      <c r="X23" s="195" t="str">
        <f>'20'!AI23</f>
        <v/>
      </c>
      <c r="Y23" s="195" t="str">
        <f>'21'!AI23</f>
        <v/>
      </c>
      <c r="Z23" s="195" t="str">
        <f>'22'!AI23</f>
        <v/>
      </c>
      <c r="AA23" s="195" t="str">
        <f>'23'!AI23</f>
        <v/>
      </c>
      <c r="AB23" s="195" t="str">
        <f>'24'!AI23</f>
        <v/>
      </c>
      <c r="AC23" s="195" t="str">
        <f>'25'!AI23</f>
        <v/>
      </c>
      <c r="AD23" s="195" t="str">
        <f>'26'!AI23</f>
        <v/>
      </c>
      <c r="AE23" s="195" t="str">
        <f>'27'!AI23</f>
        <v/>
      </c>
      <c r="AF23" s="195" t="str">
        <f>'28'!AI23</f>
        <v/>
      </c>
      <c r="AG23" s="195" t="str">
        <f>'29'!AI23</f>
        <v/>
      </c>
      <c r="AH23" s="195" t="str">
        <f>'30'!AI23</f>
        <v/>
      </c>
      <c r="AI23" s="195" t="str">
        <f>'31'!AI23</f>
        <v/>
      </c>
      <c r="AJ23" s="195" t="str">
        <f>'32'!AI23</f>
        <v/>
      </c>
      <c r="AK23" s="195" t="str">
        <f>'33'!AI23</f>
        <v/>
      </c>
      <c r="AL23" s="195" t="str">
        <f>'34'!AI23</f>
        <v/>
      </c>
      <c r="AM23" s="195" t="str">
        <f>'35'!AI23</f>
        <v/>
      </c>
      <c r="AN23" s="195" t="str">
        <f>'36'!AI23</f>
        <v/>
      </c>
      <c r="AO23" s="195" t="str">
        <f>'37'!AI23</f>
        <v/>
      </c>
      <c r="AP23" s="195" t="str">
        <f>'38'!AI23</f>
        <v/>
      </c>
      <c r="AQ23" s="195" t="str">
        <f>'39'!AI23</f>
        <v/>
      </c>
      <c r="AR23" s="195" t="str">
        <f>'40'!AI23</f>
        <v/>
      </c>
    </row>
    <row r="24" spans="1:44" s="3" customFormat="1" ht="18" hidden="1">
      <c r="A24" s="2"/>
      <c r="B24" s="57"/>
      <c r="C24" s="158">
        <f>Référentiel!C17</f>
        <v>0</v>
      </c>
      <c r="D24" s="151" t="str">
        <f t="shared" si="0"/>
        <v/>
      </c>
      <c r="E24" s="195" t="str">
        <f>'1'!AI24</f>
        <v/>
      </c>
      <c r="F24" s="195" t="str">
        <f>'2'!AI24</f>
        <v/>
      </c>
      <c r="G24" s="195" t="str">
        <f>'3'!AI24</f>
        <v/>
      </c>
      <c r="H24" s="195" t="str">
        <f>'4'!AI24</f>
        <v/>
      </c>
      <c r="I24" s="195" t="str">
        <f>'5'!AI24</f>
        <v/>
      </c>
      <c r="J24" s="195" t="str">
        <f>'6'!AI24</f>
        <v/>
      </c>
      <c r="K24" s="195" t="str">
        <f>'7'!AI24</f>
        <v/>
      </c>
      <c r="L24" s="195" t="str">
        <f>'8'!AI24</f>
        <v/>
      </c>
      <c r="M24" s="195" t="str">
        <f>'9'!AI24</f>
        <v/>
      </c>
      <c r="N24" s="195" t="str">
        <f>'10'!AI24</f>
        <v/>
      </c>
      <c r="O24" s="195" t="str">
        <f>'11'!AI24</f>
        <v/>
      </c>
      <c r="P24" s="195" t="str">
        <f>'12'!AI24</f>
        <v/>
      </c>
      <c r="Q24" s="195" t="str">
        <f>'13'!AI24</f>
        <v/>
      </c>
      <c r="R24" s="195" t="str">
        <f>'14'!AI24</f>
        <v/>
      </c>
      <c r="S24" s="195" t="str">
        <f>'15'!AI24</f>
        <v/>
      </c>
      <c r="T24" s="195" t="str">
        <f>'16'!AI24</f>
        <v/>
      </c>
      <c r="U24" s="195" t="str">
        <f>'17'!AI24</f>
        <v/>
      </c>
      <c r="V24" s="195" t="str">
        <f>'18'!AI24</f>
        <v/>
      </c>
      <c r="W24" s="195" t="str">
        <f>'19'!AI24</f>
        <v/>
      </c>
      <c r="X24" s="195" t="str">
        <f>'20'!AI24</f>
        <v/>
      </c>
      <c r="Y24" s="195" t="str">
        <f>'21'!AI24</f>
        <v/>
      </c>
      <c r="Z24" s="195" t="str">
        <f>'22'!AI24</f>
        <v/>
      </c>
      <c r="AA24" s="195" t="str">
        <f>'23'!AI24</f>
        <v/>
      </c>
      <c r="AB24" s="195" t="str">
        <f>'24'!AI24</f>
        <v/>
      </c>
      <c r="AC24" s="195" t="str">
        <f>'25'!AI24</f>
        <v/>
      </c>
      <c r="AD24" s="195" t="str">
        <f>'26'!AI24</f>
        <v/>
      </c>
      <c r="AE24" s="195" t="str">
        <f>'27'!AI24</f>
        <v/>
      </c>
      <c r="AF24" s="195" t="str">
        <f>'28'!AI24</f>
        <v/>
      </c>
      <c r="AG24" s="195" t="str">
        <f>'29'!AI24</f>
        <v/>
      </c>
      <c r="AH24" s="195" t="str">
        <f>'30'!AI24</f>
        <v/>
      </c>
      <c r="AI24" s="195" t="str">
        <f>'31'!AI24</f>
        <v/>
      </c>
      <c r="AJ24" s="195" t="str">
        <f>'32'!AI24</f>
        <v/>
      </c>
      <c r="AK24" s="195" t="str">
        <f>'33'!AI24</f>
        <v/>
      </c>
      <c r="AL24" s="195" t="str">
        <f>'34'!AI24</f>
        <v/>
      </c>
      <c r="AM24" s="195" t="str">
        <f>'35'!AI24</f>
        <v/>
      </c>
      <c r="AN24" s="195" t="str">
        <f>'36'!AI24</f>
        <v/>
      </c>
      <c r="AO24" s="195" t="str">
        <f>'37'!AI24</f>
        <v/>
      </c>
      <c r="AP24" s="195" t="str">
        <f>'38'!AI24</f>
        <v/>
      </c>
      <c r="AQ24" s="195" t="str">
        <f>'39'!AI24</f>
        <v/>
      </c>
      <c r="AR24" s="195" t="str">
        <f>'40'!AI24</f>
        <v/>
      </c>
    </row>
    <row r="25" spans="1:44" s="3" customFormat="1" ht="18" hidden="1">
      <c r="A25" s="2"/>
      <c r="B25" s="59"/>
      <c r="C25" s="158">
        <f>Référentiel!C18</f>
        <v>0</v>
      </c>
      <c r="D25" s="151" t="str">
        <f t="shared" si="0"/>
        <v/>
      </c>
      <c r="E25" s="195" t="str">
        <f>'1'!AI25</f>
        <v/>
      </c>
      <c r="F25" s="195" t="str">
        <f>'2'!AI25</f>
        <v/>
      </c>
      <c r="G25" s="195" t="str">
        <f>'3'!AI25</f>
        <v/>
      </c>
      <c r="H25" s="195" t="str">
        <f>'4'!AI25</f>
        <v/>
      </c>
      <c r="I25" s="195" t="str">
        <f>'5'!AI25</f>
        <v/>
      </c>
      <c r="J25" s="195" t="str">
        <f>'6'!AI25</f>
        <v/>
      </c>
      <c r="K25" s="195" t="str">
        <f>'7'!AI25</f>
        <v/>
      </c>
      <c r="L25" s="195" t="str">
        <f>'8'!AI25</f>
        <v/>
      </c>
      <c r="M25" s="195" t="str">
        <f>'9'!AI25</f>
        <v/>
      </c>
      <c r="N25" s="195" t="str">
        <f>'10'!AI25</f>
        <v/>
      </c>
      <c r="O25" s="195" t="str">
        <f>'11'!AI25</f>
        <v/>
      </c>
      <c r="P25" s="195" t="str">
        <f>'12'!AI25</f>
        <v/>
      </c>
      <c r="Q25" s="195" t="str">
        <f>'13'!AI25</f>
        <v/>
      </c>
      <c r="R25" s="195" t="str">
        <f>'14'!AI25</f>
        <v/>
      </c>
      <c r="S25" s="195" t="str">
        <f>'15'!AI25</f>
        <v/>
      </c>
      <c r="T25" s="195" t="str">
        <f>'16'!AI25</f>
        <v/>
      </c>
      <c r="U25" s="195" t="str">
        <f>'17'!AI25</f>
        <v/>
      </c>
      <c r="V25" s="195" t="str">
        <f>'18'!AI25</f>
        <v/>
      </c>
      <c r="W25" s="195" t="str">
        <f>'19'!AI25</f>
        <v/>
      </c>
      <c r="X25" s="195" t="str">
        <f>'20'!AI25</f>
        <v/>
      </c>
      <c r="Y25" s="195" t="str">
        <f>'21'!AI25</f>
        <v/>
      </c>
      <c r="Z25" s="195" t="str">
        <f>'22'!AI25</f>
        <v/>
      </c>
      <c r="AA25" s="195" t="str">
        <f>'23'!AI25</f>
        <v/>
      </c>
      <c r="AB25" s="195" t="str">
        <f>'24'!AI25</f>
        <v/>
      </c>
      <c r="AC25" s="195" t="str">
        <f>'25'!AI25</f>
        <v/>
      </c>
      <c r="AD25" s="195" t="str">
        <f>'26'!AI25</f>
        <v/>
      </c>
      <c r="AE25" s="195" t="str">
        <f>'27'!AI25</f>
        <v/>
      </c>
      <c r="AF25" s="195" t="str">
        <f>'28'!AI25</f>
        <v/>
      </c>
      <c r="AG25" s="195" t="str">
        <f>'29'!AI25</f>
        <v/>
      </c>
      <c r="AH25" s="195" t="str">
        <f>'30'!AI25</f>
        <v/>
      </c>
      <c r="AI25" s="195" t="str">
        <f>'31'!AI25</f>
        <v/>
      </c>
      <c r="AJ25" s="195" t="str">
        <f>'32'!AI25</f>
        <v/>
      </c>
      <c r="AK25" s="195" t="str">
        <f>'33'!AI25</f>
        <v/>
      </c>
      <c r="AL25" s="195" t="str">
        <f>'34'!AI25</f>
        <v/>
      </c>
      <c r="AM25" s="195" t="str">
        <f>'35'!AI25</f>
        <v/>
      </c>
      <c r="AN25" s="195" t="str">
        <f>'36'!AI25</f>
        <v/>
      </c>
      <c r="AO25" s="195" t="str">
        <f>'37'!AI25</f>
        <v/>
      </c>
      <c r="AP25" s="195" t="str">
        <f>'38'!AI25</f>
        <v/>
      </c>
      <c r="AQ25" s="195" t="str">
        <f>'39'!AI25</f>
        <v/>
      </c>
      <c r="AR25" s="195" t="str">
        <f>'40'!AI25</f>
        <v/>
      </c>
    </row>
    <row r="26" spans="1:44" s="3" customFormat="1" ht="18" hidden="1">
      <c r="A26" s="2"/>
      <c r="B26" s="6"/>
      <c r="C26" s="158">
        <f>Référentiel!C19</f>
        <v>0</v>
      </c>
      <c r="D26" s="151" t="str">
        <f t="shared" si="0"/>
        <v/>
      </c>
      <c r="E26" s="195" t="str">
        <f>'1'!AI26</f>
        <v/>
      </c>
      <c r="F26" s="195" t="str">
        <f>'2'!AI26</f>
        <v/>
      </c>
      <c r="G26" s="195" t="str">
        <f>'3'!AI26</f>
        <v/>
      </c>
      <c r="H26" s="195" t="str">
        <f>'4'!AI26</f>
        <v/>
      </c>
      <c r="I26" s="195" t="str">
        <f>'5'!AI26</f>
        <v/>
      </c>
      <c r="J26" s="195" t="str">
        <f>'6'!AI26</f>
        <v/>
      </c>
      <c r="K26" s="195" t="str">
        <f>'7'!AI26</f>
        <v/>
      </c>
      <c r="L26" s="195" t="str">
        <f>'8'!AI26</f>
        <v/>
      </c>
      <c r="M26" s="195" t="str">
        <f>'9'!AI26</f>
        <v/>
      </c>
      <c r="N26" s="195" t="str">
        <f>'10'!AI26</f>
        <v/>
      </c>
      <c r="O26" s="195" t="str">
        <f>'11'!AI26</f>
        <v/>
      </c>
      <c r="P26" s="195" t="str">
        <f>'12'!AI26</f>
        <v/>
      </c>
      <c r="Q26" s="195" t="str">
        <f>'13'!AI26</f>
        <v/>
      </c>
      <c r="R26" s="195" t="str">
        <f>'14'!AI26</f>
        <v/>
      </c>
      <c r="S26" s="195" t="str">
        <f>'15'!AI26</f>
        <v/>
      </c>
      <c r="T26" s="195" t="str">
        <f>'16'!AI26</f>
        <v/>
      </c>
      <c r="U26" s="195" t="str">
        <f>'17'!AI26</f>
        <v/>
      </c>
      <c r="V26" s="195" t="str">
        <f>'18'!AI26</f>
        <v/>
      </c>
      <c r="W26" s="195" t="str">
        <f>'19'!AI26</f>
        <v/>
      </c>
      <c r="X26" s="195" t="str">
        <f>'20'!AI26</f>
        <v/>
      </c>
      <c r="Y26" s="195" t="str">
        <f>'21'!AI26</f>
        <v/>
      </c>
      <c r="Z26" s="195" t="str">
        <f>'22'!AI26</f>
        <v/>
      </c>
      <c r="AA26" s="195" t="str">
        <f>'23'!AI26</f>
        <v/>
      </c>
      <c r="AB26" s="195" t="str">
        <f>'24'!AI26</f>
        <v/>
      </c>
      <c r="AC26" s="195" t="str">
        <f>'25'!AI26</f>
        <v/>
      </c>
      <c r="AD26" s="195" t="str">
        <f>'26'!AI26</f>
        <v/>
      </c>
      <c r="AE26" s="195" t="str">
        <f>'27'!AI26</f>
        <v/>
      </c>
      <c r="AF26" s="195" t="str">
        <f>'28'!AI26</f>
        <v/>
      </c>
      <c r="AG26" s="195" t="str">
        <f>'29'!AI26</f>
        <v/>
      </c>
      <c r="AH26" s="195" t="str">
        <f>'30'!AI26</f>
        <v/>
      </c>
      <c r="AI26" s="195" t="str">
        <f>'31'!AI26</f>
        <v/>
      </c>
      <c r="AJ26" s="195" t="str">
        <f>'32'!AI26</f>
        <v/>
      </c>
      <c r="AK26" s="195" t="str">
        <f>'33'!AI26</f>
        <v/>
      </c>
      <c r="AL26" s="195" t="str">
        <f>'34'!AI26</f>
        <v/>
      </c>
      <c r="AM26" s="195" t="str">
        <f>'35'!AI26</f>
        <v/>
      </c>
      <c r="AN26" s="195" t="str">
        <f>'36'!AI26</f>
        <v/>
      </c>
      <c r="AO26" s="195" t="str">
        <f>'37'!AI26</f>
        <v/>
      </c>
      <c r="AP26" s="195" t="str">
        <f>'38'!AI26</f>
        <v/>
      </c>
      <c r="AQ26" s="195" t="str">
        <f>'39'!AI26</f>
        <v/>
      </c>
      <c r="AR26" s="195" t="str">
        <f>'40'!AI26</f>
        <v/>
      </c>
    </row>
    <row r="27" spans="1:44" s="3" customFormat="1" ht="18" hidden="1">
      <c r="A27" s="2"/>
      <c r="B27" s="6"/>
      <c r="C27" s="158">
        <f>Référentiel!C20</f>
        <v>0</v>
      </c>
      <c r="D27" s="151" t="str">
        <f t="shared" si="0"/>
        <v/>
      </c>
      <c r="E27" s="195" t="str">
        <f>'1'!AI27</f>
        <v/>
      </c>
      <c r="F27" s="195" t="str">
        <f>'2'!AI27</f>
        <v/>
      </c>
      <c r="G27" s="195" t="str">
        <f>'3'!AI27</f>
        <v/>
      </c>
      <c r="H27" s="195" t="str">
        <f>'4'!AI27</f>
        <v/>
      </c>
      <c r="I27" s="195" t="str">
        <f>'5'!AI27</f>
        <v/>
      </c>
      <c r="J27" s="195" t="str">
        <f>'6'!AI27</f>
        <v/>
      </c>
      <c r="K27" s="195" t="str">
        <f>'7'!AI27</f>
        <v/>
      </c>
      <c r="L27" s="195" t="str">
        <f>'8'!AI27</f>
        <v/>
      </c>
      <c r="M27" s="195" t="str">
        <f>'9'!AI27</f>
        <v/>
      </c>
      <c r="N27" s="195" t="str">
        <f>'10'!AI27</f>
        <v/>
      </c>
      <c r="O27" s="195" t="str">
        <f>'11'!AI27</f>
        <v/>
      </c>
      <c r="P27" s="195" t="str">
        <f>'12'!AI27</f>
        <v/>
      </c>
      <c r="Q27" s="195" t="str">
        <f>'13'!AI27</f>
        <v/>
      </c>
      <c r="R27" s="195" t="str">
        <f>'14'!AI27</f>
        <v/>
      </c>
      <c r="S27" s="195" t="str">
        <f>'15'!AI27</f>
        <v/>
      </c>
      <c r="T27" s="195" t="str">
        <f>'16'!AI27</f>
        <v/>
      </c>
      <c r="U27" s="195" t="str">
        <f>'17'!AI27</f>
        <v/>
      </c>
      <c r="V27" s="195" t="str">
        <f>'18'!AI27</f>
        <v/>
      </c>
      <c r="W27" s="195" t="str">
        <f>'19'!AI27</f>
        <v/>
      </c>
      <c r="X27" s="195" t="str">
        <f>'20'!AI27</f>
        <v/>
      </c>
      <c r="Y27" s="195" t="str">
        <f>'21'!AI27</f>
        <v/>
      </c>
      <c r="Z27" s="195" t="str">
        <f>'22'!AI27</f>
        <v/>
      </c>
      <c r="AA27" s="195" t="str">
        <f>'23'!AI27</f>
        <v/>
      </c>
      <c r="AB27" s="195" t="str">
        <f>'24'!AI27</f>
        <v/>
      </c>
      <c r="AC27" s="195" t="str">
        <f>'25'!AI27</f>
        <v/>
      </c>
      <c r="AD27" s="195" t="str">
        <f>'26'!AI27</f>
        <v/>
      </c>
      <c r="AE27" s="195" t="str">
        <f>'27'!AI27</f>
        <v/>
      </c>
      <c r="AF27" s="195" t="str">
        <f>'28'!AI27</f>
        <v/>
      </c>
      <c r="AG27" s="195" t="str">
        <f>'29'!AI27</f>
        <v/>
      </c>
      <c r="AH27" s="195" t="str">
        <f>'30'!AI27</f>
        <v/>
      </c>
      <c r="AI27" s="195" t="str">
        <f>'31'!AI27</f>
        <v/>
      </c>
      <c r="AJ27" s="195" t="str">
        <f>'32'!AI27</f>
        <v/>
      </c>
      <c r="AK27" s="195" t="str">
        <f>'33'!AI27</f>
        <v/>
      </c>
      <c r="AL27" s="195" t="str">
        <f>'34'!AI27</f>
        <v/>
      </c>
      <c r="AM27" s="195" t="str">
        <f>'35'!AI27</f>
        <v/>
      </c>
      <c r="AN27" s="195" t="str">
        <f>'36'!AI27</f>
        <v/>
      </c>
      <c r="AO27" s="195" t="str">
        <f>'37'!AI27</f>
        <v/>
      </c>
      <c r="AP27" s="195" t="str">
        <f>'38'!AI27</f>
        <v/>
      </c>
      <c r="AQ27" s="195" t="str">
        <f>'39'!AI27</f>
        <v/>
      </c>
      <c r="AR27" s="195" t="str">
        <f>'40'!AI27</f>
        <v/>
      </c>
    </row>
    <row r="28" spans="1:44" s="3" customFormat="1" ht="18" hidden="1">
      <c r="A28" s="2"/>
      <c r="B28" s="6"/>
      <c r="C28" s="158">
        <f>Référentiel!C21</f>
        <v>0</v>
      </c>
      <c r="D28" s="151" t="str">
        <f t="shared" si="0"/>
        <v/>
      </c>
      <c r="E28" s="195" t="str">
        <f>'1'!AI28</f>
        <v/>
      </c>
      <c r="F28" s="195" t="str">
        <f>'2'!AI28</f>
        <v/>
      </c>
      <c r="G28" s="195" t="str">
        <f>'3'!AI28</f>
        <v/>
      </c>
      <c r="H28" s="195" t="str">
        <f>'4'!AI28</f>
        <v/>
      </c>
      <c r="I28" s="195" t="str">
        <f>'5'!AI28</f>
        <v/>
      </c>
      <c r="J28" s="195" t="str">
        <f>'6'!AI28</f>
        <v/>
      </c>
      <c r="K28" s="195" t="str">
        <f>'7'!AI28</f>
        <v/>
      </c>
      <c r="L28" s="195" t="str">
        <f>'8'!AI28</f>
        <v/>
      </c>
      <c r="M28" s="195" t="str">
        <f>'9'!AI28</f>
        <v/>
      </c>
      <c r="N28" s="195" t="str">
        <f>'10'!AI28</f>
        <v/>
      </c>
      <c r="O28" s="195" t="str">
        <f>'11'!AI28</f>
        <v/>
      </c>
      <c r="P28" s="195" t="str">
        <f>'12'!AI28</f>
        <v/>
      </c>
      <c r="Q28" s="195" t="str">
        <f>'13'!AI28</f>
        <v/>
      </c>
      <c r="R28" s="195" t="str">
        <f>'14'!AI28</f>
        <v/>
      </c>
      <c r="S28" s="195" t="str">
        <f>'15'!AI28</f>
        <v/>
      </c>
      <c r="T28" s="195" t="str">
        <f>'16'!AI28</f>
        <v/>
      </c>
      <c r="U28" s="195" t="str">
        <f>'17'!AI28</f>
        <v/>
      </c>
      <c r="V28" s="195" t="str">
        <f>'18'!AI28</f>
        <v/>
      </c>
      <c r="W28" s="195" t="str">
        <f>'19'!AI28</f>
        <v/>
      </c>
      <c r="X28" s="195" t="str">
        <f>'20'!AI28</f>
        <v/>
      </c>
      <c r="Y28" s="195" t="str">
        <f>'21'!AI28</f>
        <v/>
      </c>
      <c r="Z28" s="195" t="str">
        <f>'22'!AI28</f>
        <v/>
      </c>
      <c r="AA28" s="195" t="str">
        <f>'23'!AI28</f>
        <v/>
      </c>
      <c r="AB28" s="195" t="str">
        <f>'24'!AI28</f>
        <v/>
      </c>
      <c r="AC28" s="195" t="str">
        <f>'25'!AI28</f>
        <v/>
      </c>
      <c r="AD28" s="195" t="str">
        <f>'26'!AI28</f>
        <v/>
      </c>
      <c r="AE28" s="195" t="str">
        <f>'27'!AI28</f>
        <v/>
      </c>
      <c r="AF28" s="195" t="str">
        <f>'28'!AI28</f>
        <v/>
      </c>
      <c r="AG28" s="195" t="str">
        <f>'29'!AI28</f>
        <v/>
      </c>
      <c r="AH28" s="195" t="str">
        <f>'30'!AI28</f>
        <v/>
      </c>
      <c r="AI28" s="195" t="str">
        <f>'31'!AI28</f>
        <v/>
      </c>
      <c r="AJ28" s="195" t="str">
        <f>'32'!AI28</f>
        <v/>
      </c>
      <c r="AK28" s="195" t="str">
        <f>'33'!AI28</f>
        <v/>
      </c>
      <c r="AL28" s="195" t="str">
        <f>'34'!AI28</f>
        <v/>
      </c>
      <c r="AM28" s="195" t="str">
        <f>'35'!AI28</f>
        <v/>
      </c>
      <c r="AN28" s="195" t="str">
        <f>'36'!AI28</f>
        <v/>
      </c>
      <c r="AO28" s="195" t="str">
        <f>'37'!AI28</f>
        <v/>
      </c>
      <c r="AP28" s="195" t="str">
        <f>'38'!AI28</f>
        <v/>
      </c>
      <c r="AQ28" s="195" t="str">
        <f>'39'!AI28</f>
        <v/>
      </c>
      <c r="AR28" s="195" t="str">
        <f>'40'!AI28</f>
        <v/>
      </c>
    </row>
    <row r="29" spans="1:44" s="3" customFormat="1" ht="18" hidden="1">
      <c r="A29" s="2"/>
      <c r="B29" s="6"/>
      <c r="C29" s="158">
        <f>Référentiel!C22</f>
        <v>0</v>
      </c>
      <c r="D29" s="151" t="str">
        <f t="shared" si="0"/>
        <v/>
      </c>
      <c r="E29" s="195" t="str">
        <f>'1'!AI29</f>
        <v/>
      </c>
      <c r="F29" s="195" t="str">
        <f>'2'!AI29</f>
        <v/>
      </c>
      <c r="G29" s="195" t="str">
        <f>'3'!AI29</f>
        <v/>
      </c>
      <c r="H29" s="195" t="str">
        <f>'4'!AI29</f>
        <v/>
      </c>
      <c r="I29" s="195" t="str">
        <f>'5'!AI29</f>
        <v/>
      </c>
      <c r="J29" s="195" t="str">
        <f>'6'!AI29</f>
        <v/>
      </c>
      <c r="K29" s="195" t="str">
        <f>'7'!AI29</f>
        <v/>
      </c>
      <c r="L29" s="195" t="str">
        <f>'8'!AI29</f>
        <v/>
      </c>
      <c r="M29" s="195" t="str">
        <f>'9'!AI29</f>
        <v/>
      </c>
      <c r="N29" s="195" t="str">
        <f>'10'!AI29</f>
        <v/>
      </c>
      <c r="O29" s="195" t="str">
        <f>'11'!AI29</f>
        <v/>
      </c>
      <c r="P29" s="195" t="str">
        <f>'12'!AI29</f>
        <v/>
      </c>
      <c r="Q29" s="195" t="str">
        <f>'13'!AI29</f>
        <v/>
      </c>
      <c r="R29" s="195" t="str">
        <f>'14'!AI29</f>
        <v/>
      </c>
      <c r="S29" s="195" t="str">
        <f>'15'!AI29</f>
        <v/>
      </c>
      <c r="T29" s="195" t="str">
        <f>'16'!AI29</f>
        <v/>
      </c>
      <c r="U29" s="195" t="str">
        <f>'17'!AI29</f>
        <v/>
      </c>
      <c r="V29" s="195" t="str">
        <f>'18'!AI29</f>
        <v/>
      </c>
      <c r="W29" s="195" t="str">
        <f>'19'!AI29</f>
        <v/>
      </c>
      <c r="X29" s="195" t="str">
        <f>'20'!AI29</f>
        <v/>
      </c>
      <c r="Y29" s="195" t="str">
        <f>'21'!AI29</f>
        <v/>
      </c>
      <c r="Z29" s="195" t="str">
        <f>'22'!AI29</f>
        <v/>
      </c>
      <c r="AA29" s="195" t="str">
        <f>'23'!AI29</f>
        <v/>
      </c>
      <c r="AB29" s="195" t="str">
        <f>'24'!AI29</f>
        <v/>
      </c>
      <c r="AC29" s="195" t="str">
        <f>'25'!AI29</f>
        <v/>
      </c>
      <c r="AD29" s="195" t="str">
        <f>'26'!AI29</f>
        <v/>
      </c>
      <c r="AE29" s="195" t="str">
        <f>'27'!AI29</f>
        <v/>
      </c>
      <c r="AF29" s="195" t="str">
        <f>'28'!AI29</f>
        <v/>
      </c>
      <c r="AG29" s="195" t="str">
        <f>'29'!AI29</f>
        <v/>
      </c>
      <c r="AH29" s="195" t="str">
        <f>'30'!AI29</f>
        <v/>
      </c>
      <c r="AI29" s="195" t="str">
        <f>'31'!AI29</f>
        <v/>
      </c>
      <c r="AJ29" s="195" t="str">
        <f>'32'!AI29</f>
        <v/>
      </c>
      <c r="AK29" s="195" t="str">
        <f>'33'!AI29</f>
        <v/>
      </c>
      <c r="AL29" s="195" t="str">
        <f>'34'!AI29</f>
        <v/>
      </c>
      <c r="AM29" s="195" t="str">
        <f>'35'!AI29</f>
        <v/>
      </c>
      <c r="AN29" s="195" t="str">
        <f>'36'!AI29</f>
        <v/>
      </c>
      <c r="AO29" s="195" t="str">
        <f>'37'!AI29</f>
        <v/>
      </c>
      <c r="AP29" s="195" t="str">
        <f>'38'!AI29</f>
        <v/>
      </c>
      <c r="AQ29" s="195" t="str">
        <f>'39'!AI29</f>
        <v/>
      </c>
      <c r="AR29" s="195" t="str">
        <f>'40'!AI29</f>
        <v/>
      </c>
    </row>
    <row r="30" spans="1:44" s="3" customFormat="1" ht="18" hidden="1">
      <c r="A30" s="2"/>
      <c r="B30" s="6"/>
      <c r="C30" s="158">
        <f>Référentiel!C23</f>
        <v>0</v>
      </c>
      <c r="D30" s="151" t="str">
        <f t="shared" si="0"/>
        <v/>
      </c>
      <c r="E30" s="195" t="str">
        <f>'1'!AI30</f>
        <v/>
      </c>
      <c r="F30" s="195" t="str">
        <f>'2'!AI30</f>
        <v/>
      </c>
      <c r="G30" s="195" t="str">
        <f>'3'!AI30</f>
        <v/>
      </c>
      <c r="H30" s="195" t="str">
        <f>'4'!AI30</f>
        <v/>
      </c>
      <c r="I30" s="195" t="str">
        <f>'5'!AI30</f>
        <v/>
      </c>
      <c r="J30" s="195" t="str">
        <f>'6'!AI30</f>
        <v/>
      </c>
      <c r="K30" s="195" t="str">
        <f>'7'!AI30</f>
        <v/>
      </c>
      <c r="L30" s="195" t="str">
        <f>'8'!AI30</f>
        <v/>
      </c>
      <c r="M30" s="195" t="str">
        <f>'9'!AI30</f>
        <v/>
      </c>
      <c r="N30" s="195" t="str">
        <f>'10'!AI30</f>
        <v/>
      </c>
      <c r="O30" s="195" t="str">
        <f>'11'!AI30</f>
        <v/>
      </c>
      <c r="P30" s="195" t="str">
        <f>'12'!AI30</f>
        <v/>
      </c>
      <c r="Q30" s="195" t="str">
        <f>'13'!AI30</f>
        <v/>
      </c>
      <c r="R30" s="195" t="str">
        <f>'14'!AI30</f>
        <v/>
      </c>
      <c r="S30" s="195" t="str">
        <f>'15'!AI30</f>
        <v/>
      </c>
      <c r="T30" s="195" t="str">
        <f>'16'!AI30</f>
        <v/>
      </c>
      <c r="U30" s="195" t="str">
        <f>'17'!AI30</f>
        <v/>
      </c>
      <c r="V30" s="195" t="str">
        <f>'18'!AI30</f>
        <v/>
      </c>
      <c r="W30" s="195" t="str">
        <f>'19'!AI30</f>
        <v/>
      </c>
      <c r="X30" s="195" t="str">
        <f>'20'!AI30</f>
        <v/>
      </c>
      <c r="Y30" s="195" t="str">
        <f>'21'!AI30</f>
        <v/>
      </c>
      <c r="Z30" s="195" t="str">
        <f>'22'!AI30</f>
        <v/>
      </c>
      <c r="AA30" s="195" t="str">
        <f>'23'!AI30</f>
        <v/>
      </c>
      <c r="AB30" s="195" t="str">
        <f>'24'!AI30</f>
        <v/>
      </c>
      <c r="AC30" s="195" t="str">
        <f>'25'!AI30</f>
        <v/>
      </c>
      <c r="AD30" s="195" t="str">
        <f>'26'!AI30</f>
        <v/>
      </c>
      <c r="AE30" s="195" t="str">
        <f>'27'!AI30</f>
        <v/>
      </c>
      <c r="AF30" s="195" t="str">
        <f>'28'!AI30</f>
        <v/>
      </c>
      <c r="AG30" s="195" t="str">
        <f>'29'!AI30</f>
        <v/>
      </c>
      <c r="AH30" s="195" t="str">
        <f>'30'!AI30</f>
        <v/>
      </c>
      <c r="AI30" s="195" t="str">
        <f>'31'!AI30</f>
        <v/>
      </c>
      <c r="AJ30" s="195" t="str">
        <f>'32'!AI30</f>
        <v/>
      </c>
      <c r="AK30" s="195" t="str">
        <f>'33'!AI30</f>
        <v/>
      </c>
      <c r="AL30" s="195" t="str">
        <f>'34'!AI30</f>
        <v/>
      </c>
      <c r="AM30" s="195" t="str">
        <f>'35'!AI30</f>
        <v/>
      </c>
      <c r="AN30" s="195" t="str">
        <f>'36'!AI30</f>
        <v/>
      </c>
      <c r="AO30" s="195" t="str">
        <f>'37'!AI30</f>
        <v/>
      </c>
      <c r="AP30" s="195" t="str">
        <f>'38'!AI30</f>
        <v/>
      </c>
      <c r="AQ30" s="195" t="str">
        <f>'39'!AI30</f>
        <v/>
      </c>
      <c r="AR30" s="195" t="str">
        <f>'40'!AI30</f>
        <v/>
      </c>
    </row>
    <row r="31" spans="1:44" s="3" customFormat="1" ht="18" hidden="1">
      <c r="A31" s="2"/>
      <c r="B31" s="6"/>
      <c r="C31" s="158">
        <f>Référentiel!C24</f>
        <v>0</v>
      </c>
      <c r="D31" s="151" t="str">
        <f t="shared" si="0"/>
        <v/>
      </c>
      <c r="E31" s="195" t="str">
        <f>'1'!AI31</f>
        <v/>
      </c>
      <c r="F31" s="195" t="str">
        <f>'2'!AI31</f>
        <v/>
      </c>
      <c r="G31" s="195" t="str">
        <f>'3'!AI31</f>
        <v/>
      </c>
      <c r="H31" s="195" t="str">
        <f>'4'!AI31</f>
        <v/>
      </c>
      <c r="I31" s="195" t="str">
        <f>'5'!AI31</f>
        <v/>
      </c>
      <c r="J31" s="195" t="str">
        <f>'6'!AI31</f>
        <v/>
      </c>
      <c r="K31" s="195" t="str">
        <f>'7'!AI31</f>
        <v/>
      </c>
      <c r="L31" s="195" t="str">
        <f>'8'!AI31</f>
        <v/>
      </c>
      <c r="M31" s="195" t="str">
        <f>'9'!AI31</f>
        <v/>
      </c>
      <c r="N31" s="195" t="str">
        <f>'10'!AI31</f>
        <v/>
      </c>
      <c r="O31" s="195" t="str">
        <f>'11'!AI31</f>
        <v/>
      </c>
      <c r="P31" s="195" t="str">
        <f>'12'!AI31</f>
        <v/>
      </c>
      <c r="Q31" s="195" t="str">
        <f>'13'!AI31</f>
        <v/>
      </c>
      <c r="R31" s="195" t="str">
        <f>'14'!AI31</f>
        <v/>
      </c>
      <c r="S31" s="195" t="str">
        <f>'15'!AI31</f>
        <v/>
      </c>
      <c r="T31" s="195" t="str">
        <f>'16'!AI31</f>
        <v/>
      </c>
      <c r="U31" s="195" t="str">
        <f>'17'!AI31</f>
        <v/>
      </c>
      <c r="V31" s="195" t="str">
        <f>'18'!AI31</f>
        <v/>
      </c>
      <c r="W31" s="195" t="str">
        <f>'19'!AI31</f>
        <v/>
      </c>
      <c r="X31" s="195" t="str">
        <f>'20'!AI31</f>
        <v/>
      </c>
      <c r="Y31" s="195" t="str">
        <f>'21'!AI31</f>
        <v/>
      </c>
      <c r="Z31" s="195" t="str">
        <f>'22'!AI31</f>
        <v/>
      </c>
      <c r="AA31" s="195" t="str">
        <f>'23'!AI31</f>
        <v/>
      </c>
      <c r="AB31" s="195" t="str">
        <f>'24'!AI31</f>
        <v/>
      </c>
      <c r="AC31" s="195" t="str">
        <f>'25'!AI31</f>
        <v/>
      </c>
      <c r="AD31" s="195" t="str">
        <f>'26'!AI31</f>
        <v/>
      </c>
      <c r="AE31" s="195" t="str">
        <f>'27'!AI31</f>
        <v/>
      </c>
      <c r="AF31" s="195" t="str">
        <f>'28'!AI31</f>
        <v/>
      </c>
      <c r="AG31" s="195" t="str">
        <f>'29'!AI31</f>
        <v/>
      </c>
      <c r="AH31" s="195" t="str">
        <f>'30'!AI31</f>
        <v/>
      </c>
      <c r="AI31" s="195" t="str">
        <f>'31'!AI31</f>
        <v/>
      </c>
      <c r="AJ31" s="195" t="str">
        <f>'32'!AI31</f>
        <v/>
      </c>
      <c r="AK31" s="195" t="str">
        <f>'33'!AI31</f>
        <v/>
      </c>
      <c r="AL31" s="195" t="str">
        <f>'34'!AI31</f>
        <v/>
      </c>
      <c r="AM31" s="195" t="str">
        <f>'35'!AI31</f>
        <v/>
      </c>
      <c r="AN31" s="195" t="str">
        <f>'36'!AI31</f>
        <v/>
      </c>
      <c r="AO31" s="195" t="str">
        <f>'37'!AI31</f>
        <v/>
      </c>
      <c r="AP31" s="195" t="str">
        <f>'38'!AI31</f>
        <v/>
      </c>
      <c r="AQ31" s="195" t="str">
        <f>'39'!AI31</f>
        <v/>
      </c>
      <c r="AR31" s="195" t="str">
        <f>'40'!AI31</f>
        <v/>
      </c>
    </row>
    <row r="32" spans="1:44" s="3" customFormat="1" ht="18" hidden="1">
      <c r="A32" s="2"/>
      <c r="B32" s="6"/>
      <c r="C32" s="158">
        <f>Référentiel!C25</f>
        <v>0</v>
      </c>
      <c r="D32" s="151" t="str">
        <f t="shared" si="0"/>
        <v/>
      </c>
      <c r="E32" s="195" t="str">
        <f>'1'!AI32</f>
        <v/>
      </c>
      <c r="F32" s="195" t="str">
        <f>'2'!AI32</f>
        <v/>
      </c>
      <c r="G32" s="195" t="str">
        <f>'3'!AI32</f>
        <v/>
      </c>
      <c r="H32" s="195" t="str">
        <f>'4'!AI32</f>
        <v/>
      </c>
      <c r="I32" s="195" t="str">
        <f>'5'!AI32</f>
        <v/>
      </c>
      <c r="J32" s="195" t="str">
        <f>'6'!AI32</f>
        <v/>
      </c>
      <c r="K32" s="195" t="str">
        <f>'7'!AI32</f>
        <v/>
      </c>
      <c r="L32" s="195" t="str">
        <f>'8'!AI32</f>
        <v/>
      </c>
      <c r="M32" s="195" t="str">
        <f>'9'!AI32</f>
        <v/>
      </c>
      <c r="N32" s="195" t="str">
        <f>'10'!AI32</f>
        <v/>
      </c>
      <c r="O32" s="195" t="str">
        <f>'11'!AI32</f>
        <v/>
      </c>
      <c r="P32" s="195" t="str">
        <f>'12'!AI32</f>
        <v/>
      </c>
      <c r="Q32" s="195" t="str">
        <f>'13'!AI32</f>
        <v/>
      </c>
      <c r="R32" s="195" t="str">
        <f>'14'!AI32</f>
        <v/>
      </c>
      <c r="S32" s="195" t="str">
        <f>'15'!AI32</f>
        <v/>
      </c>
      <c r="T32" s="195" t="str">
        <f>'16'!AI32</f>
        <v/>
      </c>
      <c r="U32" s="195" t="str">
        <f>'17'!AI32</f>
        <v/>
      </c>
      <c r="V32" s="195" t="str">
        <f>'18'!AI32</f>
        <v/>
      </c>
      <c r="W32" s="195" t="str">
        <f>'19'!AI32</f>
        <v/>
      </c>
      <c r="X32" s="195" t="str">
        <f>'20'!AI32</f>
        <v/>
      </c>
      <c r="Y32" s="195" t="str">
        <f>'21'!AI32</f>
        <v/>
      </c>
      <c r="Z32" s="195" t="str">
        <f>'22'!AI32</f>
        <v/>
      </c>
      <c r="AA32" s="195" t="str">
        <f>'23'!AI32</f>
        <v/>
      </c>
      <c r="AB32" s="195" t="str">
        <f>'24'!AI32</f>
        <v/>
      </c>
      <c r="AC32" s="195" t="str">
        <f>'25'!AI32</f>
        <v/>
      </c>
      <c r="AD32" s="195" t="str">
        <f>'26'!AI32</f>
        <v/>
      </c>
      <c r="AE32" s="195" t="str">
        <f>'27'!AI32</f>
        <v/>
      </c>
      <c r="AF32" s="195" t="str">
        <f>'28'!AI32</f>
        <v/>
      </c>
      <c r="AG32" s="195" t="str">
        <f>'29'!AI32</f>
        <v/>
      </c>
      <c r="AH32" s="195" t="str">
        <f>'30'!AI32</f>
        <v/>
      </c>
      <c r="AI32" s="195" t="str">
        <f>'31'!AI32</f>
        <v/>
      </c>
      <c r="AJ32" s="195" t="str">
        <f>'32'!AI32</f>
        <v/>
      </c>
      <c r="AK32" s="195" t="str">
        <f>'33'!AI32</f>
        <v/>
      </c>
      <c r="AL32" s="195" t="str">
        <f>'34'!AI32</f>
        <v/>
      </c>
      <c r="AM32" s="195" t="str">
        <f>'35'!AI32</f>
        <v/>
      </c>
      <c r="AN32" s="195" t="str">
        <f>'36'!AI32</f>
        <v/>
      </c>
      <c r="AO32" s="195" t="str">
        <f>'37'!AI32</f>
        <v/>
      </c>
      <c r="AP32" s="195" t="str">
        <f>'38'!AI32</f>
        <v/>
      </c>
      <c r="AQ32" s="195" t="str">
        <f>'39'!AI32</f>
        <v/>
      </c>
      <c r="AR32" s="195" t="str">
        <f>'40'!AI32</f>
        <v/>
      </c>
    </row>
    <row r="33" spans="1:44" s="3" customFormat="1" ht="18" hidden="1">
      <c r="A33" s="2"/>
      <c r="B33" s="6"/>
      <c r="C33" s="158">
        <f>Référentiel!C26</f>
        <v>0</v>
      </c>
      <c r="D33" s="151" t="str">
        <f t="shared" si="0"/>
        <v/>
      </c>
      <c r="E33" s="195" t="str">
        <f>'1'!AI33</f>
        <v/>
      </c>
      <c r="F33" s="195" t="str">
        <f>'2'!AI33</f>
        <v/>
      </c>
      <c r="G33" s="195" t="str">
        <f>'3'!AI33</f>
        <v/>
      </c>
      <c r="H33" s="195" t="str">
        <f>'4'!AI33</f>
        <v/>
      </c>
      <c r="I33" s="195" t="str">
        <f>'5'!AI33</f>
        <v/>
      </c>
      <c r="J33" s="195" t="str">
        <f>'6'!AI33</f>
        <v/>
      </c>
      <c r="K33" s="195" t="str">
        <f>'7'!AI33</f>
        <v/>
      </c>
      <c r="L33" s="195" t="str">
        <f>'8'!AI33</f>
        <v/>
      </c>
      <c r="M33" s="195" t="str">
        <f>'9'!AI33</f>
        <v/>
      </c>
      <c r="N33" s="195" t="str">
        <f>'10'!AI33</f>
        <v/>
      </c>
      <c r="O33" s="195" t="str">
        <f>'11'!AI33</f>
        <v/>
      </c>
      <c r="P33" s="195" t="str">
        <f>'12'!AI33</f>
        <v/>
      </c>
      <c r="Q33" s="195" t="str">
        <f>'13'!AI33</f>
        <v/>
      </c>
      <c r="R33" s="195" t="str">
        <f>'14'!AI33</f>
        <v/>
      </c>
      <c r="S33" s="195" t="str">
        <f>'15'!AI33</f>
        <v/>
      </c>
      <c r="T33" s="195" t="str">
        <f>'16'!AI33</f>
        <v/>
      </c>
      <c r="U33" s="195" t="str">
        <f>'17'!AI33</f>
        <v/>
      </c>
      <c r="V33" s="195" t="str">
        <f>'18'!AI33</f>
        <v/>
      </c>
      <c r="W33" s="195" t="str">
        <f>'19'!AI33</f>
        <v/>
      </c>
      <c r="X33" s="195" t="str">
        <f>'20'!AI33</f>
        <v/>
      </c>
      <c r="Y33" s="195" t="str">
        <f>'21'!AI33</f>
        <v/>
      </c>
      <c r="Z33" s="195" t="str">
        <f>'22'!AI33</f>
        <v/>
      </c>
      <c r="AA33" s="195" t="str">
        <f>'23'!AI33</f>
        <v/>
      </c>
      <c r="AB33" s="195" t="str">
        <f>'24'!AI33</f>
        <v/>
      </c>
      <c r="AC33" s="195" t="str">
        <f>'25'!AI33</f>
        <v/>
      </c>
      <c r="AD33" s="195" t="str">
        <f>'26'!AI33</f>
        <v/>
      </c>
      <c r="AE33" s="195" t="str">
        <f>'27'!AI33</f>
        <v/>
      </c>
      <c r="AF33" s="195" t="str">
        <f>'28'!AI33</f>
        <v/>
      </c>
      <c r="AG33" s="195" t="str">
        <f>'29'!AI33</f>
        <v/>
      </c>
      <c r="AH33" s="195" t="str">
        <f>'30'!AI33</f>
        <v/>
      </c>
      <c r="AI33" s="195" t="str">
        <f>'31'!AI33</f>
        <v/>
      </c>
      <c r="AJ33" s="195" t="str">
        <f>'32'!AI33</f>
        <v/>
      </c>
      <c r="AK33" s="195" t="str">
        <f>'33'!AI33</f>
        <v/>
      </c>
      <c r="AL33" s="195" t="str">
        <f>'34'!AI33</f>
        <v/>
      </c>
      <c r="AM33" s="195" t="str">
        <f>'35'!AI33</f>
        <v/>
      </c>
      <c r="AN33" s="195" t="str">
        <f>'36'!AI33</f>
        <v/>
      </c>
      <c r="AO33" s="195" t="str">
        <f>'37'!AI33</f>
        <v/>
      </c>
      <c r="AP33" s="195" t="str">
        <f>'38'!AI33</f>
        <v/>
      </c>
      <c r="AQ33" s="195" t="str">
        <f>'39'!AI33</f>
        <v/>
      </c>
      <c r="AR33" s="195" t="str">
        <f>'40'!AI33</f>
        <v/>
      </c>
    </row>
    <row r="34" spans="1:44" s="3" customFormat="1" ht="18" hidden="1">
      <c r="A34" s="2"/>
      <c r="B34" s="6"/>
      <c r="C34" s="158">
        <f>Référentiel!C27</f>
        <v>0</v>
      </c>
      <c r="D34" s="151" t="str">
        <f t="shared" si="0"/>
        <v/>
      </c>
      <c r="E34" s="195" t="str">
        <f>'1'!AI34</f>
        <v/>
      </c>
      <c r="F34" s="195" t="str">
        <f>'2'!AI34</f>
        <v/>
      </c>
      <c r="G34" s="195" t="str">
        <f>'3'!AI34</f>
        <v/>
      </c>
      <c r="H34" s="195" t="str">
        <f>'4'!AI34</f>
        <v/>
      </c>
      <c r="I34" s="195" t="str">
        <f>'5'!AI34</f>
        <v/>
      </c>
      <c r="J34" s="195" t="str">
        <f>'6'!AI34</f>
        <v/>
      </c>
      <c r="K34" s="195" t="str">
        <f>'7'!AI34</f>
        <v/>
      </c>
      <c r="L34" s="195" t="str">
        <f>'8'!AI34</f>
        <v/>
      </c>
      <c r="M34" s="195" t="str">
        <f>'9'!AI34</f>
        <v/>
      </c>
      <c r="N34" s="195" t="str">
        <f>'10'!AI34</f>
        <v/>
      </c>
      <c r="O34" s="195" t="str">
        <f>'11'!AI34</f>
        <v/>
      </c>
      <c r="P34" s="195" t="str">
        <f>'12'!AI34</f>
        <v/>
      </c>
      <c r="Q34" s="195" t="str">
        <f>'13'!AI34</f>
        <v/>
      </c>
      <c r="R34" s="195" t="str">
        <f>'14'!AI34</f>
        <v/>
      </c>
      <c r="S34" s="195" t="str">
        <f>'15'!AI34</f>
        <v/>
      </c>
      <c r="T34" s="195" t="str">
        <f>'16'!AI34</f>
        <v/>
      </c>
      <c r="U34" s="195" t="str">
        <f>'17'!AI34</f>
        <v/>
      </c>
      <c r="V34" s="195" t="str">
        <f>'18'!AI34</f>
        <v/>
      </c>
      <c r="W34" s="195" t="str">
        <f>'19'!AI34</f>
        <v/>
      </c>
      <c r="X34" s="195" t="str">
        <f>'20'!AI34</f>
        <v/>
      </c>
      <c r="Y34" s="195" t="str">
        <f>'21'!AI34</f>
        <v/>
      </c>
      <c r="Z34" s="195" t="str">
        <f>'22'!AI34</f>
        <v/>
      </c>
      <c r="AA34" s="195" t="str">
        <f>'23'!AI34</f>
        <v/>
      </c>
      <c r="AB34" s="195" t="str">
        <f>'24'!AI34</f>
        <v/>
      </c>
      <c r="AC34" s="195" t="str">
        <f>'25'!AI34</f>
        <v/>
      </c>
      <c r="AD34" s="195" t="str">
        <f>'26'!AI34</f>
        <v/>
      </c>
      <c r="AE34" s="195" t="str">
        <f>'27'!AI34</f>
        <v/>
      </c>
      <c r="AF34" s="195" t="str">
        <f>'28'!AI34</f>
        <v/>
      </c>
      <c r="AG34" s="195" t="str">
        <f>'29'!AI34</f>
        <v/>
      </c>
      <c r="AH34" s="195" t="str">
        <f>'30'!AI34</f>
        <v/>
      </c>
      <c r="AI34" s="195" t="str">
        <f>'31'!AI34</f>
        <v/>
      </c>
      <c r="AJ34" s="195" t="str">
        <f>'32'!AI34</f>
        <v/>
      </c>
      <c r="AK34" s="195" t="str">
        <f>'33'!AI34</f>
        <v/>
      </c>
      <c r="AL34" s="195" t="str">
        <f>'34'!AI34</f>
        <v/>
      </c>
      <c r="AM34" s="195" t="str">
        <f>'35'!AI34</f>
        <v/>
      </c>
      <c r="AN34" s="195" t="str">
        <f>'36'!AI34</f>
        <v/>
      </c>
      <c r="AO34" s="195" t="str">
        <f>'37'!AI34</f>
        <v/>
      </c>
      <c r="AP34" s="195" t="str">
        <f>'38'!AI34</f>
        <v/>
      </c>
      <c r="AQ34" s="195" t="str">
        <f>'39'!AI34</f>
        <v/>
      </c>
      <c r="AR34" s="195" t="str">
        <f>'40'!AI34</f>
        <v/>
      </c>
    </row>
    <row r="35" spans="1:44" s="3" customFormat="1" ht="18" hidden="1">
      <c r="A35" s="2"/>
      <c r="B35" s="6"/>
      <c r="C35" s="158">
        <f>Référentiel!C28</f>
        <v>0</v>
      </c>
      <c r="D35" s="151" t="str">
        <f t="shared" si="0"/>
        <v/>
      </c>
      <c r="E35" s="195" t="str">
        <f>'1'!AI35</f>
        <v/>
      </c>
      <c r="F35" s="195" t="str">
        <f>'2'!AI35</f>
        <v/>
      </c>
      <c r="G35" s="195" t="str">
        <f>'3'!AI35</f>
        <v/>
      </c>
      <c r="H35" s="195" t="str">
        <f>'4'!AI35</f>
        <v/>
      </c>
      <c r="I35" s="195" t="str">
        <f>'5'!AI35</f>
        <v/>
      </c>
      <c r="J35" s="195" t="str">
        <f>'6'!AI35</f>
        <v/>
      </c>
      <c r="K35" s="195" t="str">
        <f>'7'!AI35</f>
        <v/>
      </c>
      <c r="L35" s="195" t="str">
        <f>'8'!AI35</f>
        <v/>
      </c>
      <c r="M35" s="195" t="str">
        <f>'9'!AI35</f>
        <v/>
      </c>
      <c r="N35" s="195" t="str">
        <f>'10'!AI35</f>
        <v/>
      </c>
      <c r="O35" s="195" t="str">
        <f>'11'!AI35</f>
        <v/>
      </c>
      <c r="P35" s="195" t="str">
        <f>'12'!AI35</f>
        <v/>
      </c>
      <c r="Q35" s="195" t="str">
        <f>'13'!AI35</f>
        <v/>
      </c>
      <c r="R35" s="195" t="str">
        <f>'14'!AI35</f>
        <v/>
      </c>
      <c r="S35" s="195" t="str">
        <f>'15'!AI35</f>
        <v/>
      </c>
      <c r="T35" s="195" t="str">
        <f>'16'!AI35</f>
        <v/>
      </c>
      <c r="U35" s="195" t="str">
        <f>'17'!AI35</f>
        <v/>
      </c>
      <c r="V35" s="195" t="str">
        <f>'18'!AI35</f>
        <v/>
      </c>
      <c r="W35" s="195" t="str">
        <f>'19'!AI35</f>
        <v/>
      </c>
      <c r="X35" s="195" t="str">
        <f>'20'!AI35</f>
        <v/>
      </c>
      <c r="Y35" s="195" t="str">
        <f>'21'!AI35</f>
        <v/>
      </c>
      <c r="Z35" s="195" t="str">
        <f>'22'!AI35</f>
        <v/>
      </c>
      <c r="AA35" s="195" t="str">
        <f>'23'!AI35</f>
        <v/>
      </c>
      <c r="AB35" s="195" t="str">
        <f>'24'!AI35</f>
        <v/>
      </c>
      <c r="AC35" s="195" t="str">
        <f>'25'!AI35</f>
        <v/>
      </c>
      <c r="AD35" s="195" t="str">
        <f>'26'!AI35</f>
        <v/>
      </c>
      <c r="AE35" s="195" t="str">
        <f>'27'!AI35</f>
        <v/>
      </c>
      <c r="AF35" s="195" t="str">
        <f>'28'!AI35</f>
        <v/>
      </c>
      <c r="AG35" s="195" t="str">
        <f>'29'!AI35</f>
        <v/>
      </c>
      <c r="AH35" s="195" t="str">
        <f>'30'!AI35</f>
        <v/>
      </c>
      <c r="AI35" s="195" t="str">
        <f>'31'!AI35</f>
        <v/>
      </c>
      <c r="AJ35" s="195" t="str">
        <f>'32'!AI35</f>
        <v/>
      </c>
      <c r="AK35" s="195" t="str">
        <f>'33'!AI35</f>
        <v/>
      </c>
      <c r="AL35" s="195" t="str">
        <f>'34'!AI35</f>
        <v/>
      </c>
      <c r="AM35" s="195" t="str">
        <f>'35'!AI35</f>
        <v/>
      </c>
      <c r="AN35" s="195" t="str">
        <f>'36'!AI35</f>
        <v/>
      </c>
      <c r="AO35" s="195" t="str">
        <f>'37'!AI35</f>
        <v/>
      </c>
      <c r="AP35" s="195" t="str">
        <f>'38'!AI35</f>
        <v/>
      </c>
      <c r="AQ35" s="195" t="str">
        <f>'39'!AI35</f>
        <v/>
      </c>
      <c r="AR35" s="195" t="str">
        <f>'40'!AI35</f>
        <v/>
      </c>
    </row>
    <row r="36" spans="1:44" s="3" customFormat="1" ht="18" hidden="1">
      <c r="A36" s="2"/>
      <c r="B36" s="6"/>
      <c r="C36" s="158">
        <f>Référentiel!C29</f>
        <v>0</v>
      </c>
      <c r="D36" s="151" t="str">
        <f t="shared" si="0"/>
        <v/>
      </c>
      <c r="E36" s="195" t="str">
        <f>'1'!AI36</f>
        <v/>
      </c>
      <c r="F36" s="195" t="str">
        <f>'2'!AI36</f>
        <v/>
      </c>
      <c r="G36" s="195" t="str">
        <f>'3'!AI36</f>
        <v/>
      </c>
      <c r="H36" s="195" t="str">
        <f>'4'!AI36</f>
        <v/>
      </c>
      <c r="I36" s="195" t="str">
        <f>'5'!AI36</f>
        <v/>
      </c>
      <c r="J36" s="195" t="str">
        <f>'6'!AI36</f>
        <v/>
      </c>
      <c r="K36" s="195" t="str">
        <f>'7'!AI36</f>
        <v/>
      </c>
      <c r="L36" s="195" t="str">
        <f>'8'!AI36</f>
        <v/>
      </c>
      <c r="M36" s="195" t="str">
        <f>'9'!AI36</f>
        <v/>
      </c>
      <c r="N36" s="195" t="str">
        <f>'10'!AI36</f>
        <v/>
      </c>
      <c r="O36" s="195" t="str">
        <f>'11'!AI36</f>
        <v/>
      </c>
      <c r="P36" s="195" t="str">
        <f>'12'!AI36</f>
        <v/>
      </c>
      <c r="Q36" s="195" t="str">
        <f>'13'!AI36</f>
        <v/>
      </c>
      <c r="R36" s="195" t="str">
        <f>'14'!AI36</f>
        <v/>
      </c>
      <c r="S36" s="195" t="str">
        <f>'15'!AI36</f>
        <v/>
      </c>
      <c r="T36" s="195" t="str">
        <f>'16'!AI36</f>
        <v/>
      </c>
      <c r="U36" s="195" t="str">
        <f>'17'!AI36</f>
        <v/>
      </c>
      <c r="V36" s="195" t="str">
        <f>'18'!AI36</f>
        <v/>
      </c>
      <c r="W36" s="195" t="str">
        <f>'19'!AI36</f>
        <v/>
      </c>
      <c r="X36" s="195" t="str">
        <f>'20'!AI36</f>
        <v/>
      </c>
      <c r="Y36" s="195" t="str">
        <f>'21'!AI36</f>
        <v/>
      </c>
      <c r="Z36" s="195" t="str">
        <f>'22'!AI36</f>
        <v/>
      </c>
      <c r="AA36" s="195" t="str">
        <f>'23'!AI36</f>
        <v/>
      </c>
      <c r="AB36" s="195" t="str">
        <f>'24'!AI36</f>
        <v/>
      </c>
      <c r="AC36" s="195" t="str">
        <f>'25'!AI36</f>
        <v/>
      </c>
      <c r="AD36" s="195" t="str">
        <f>'26'!AI36</f>
        <v/>
      </c>
      <c r="AE36" s="195" t="str">
        <f>'27'!AI36</f>
        <v/>
      </c>
      <c r="AF36" s="195" t="str">
        <f>'28'!AI36</f>
        <v/>
      </c>
      <c r="AG36" s="195" t="str">
        <f>'29'!AI36</f>
        <v/>
      </c>
      <c r="AH36" s="195" t="str">
        <f>'30'!AI36</f>
        <v/>
      </c>
      <c r="AI36" s="195" t="str">
        <f>'31'!AI36</f>
        <v/>
      </c>
      <c r="AJ36" s="195" t="str">
        <f>'32'!AI36</f>
        <v/>
      </c>
      <c r="AK36" s="195" t="str">
        <f>'33'!AI36</f>
        <v/>
      </c>
      <c r="AL36" s="195" t="str">
        <f>'34'!AI36</f>
        <v/>
      </c>
      <c r="AM36" s="195" t="str">
        <f>'35'!AI36</f>
        <v/>
      </c>
      <c r="AN36" s="195" t="str">
        <f>'36'!AI36</f>
        <v/>
      </c>
      <c r="AO36" s="195" t="str">
        <f>'37'!AI36</f>
        <v/>
      </c>
      <c r="AP36" s="195" t="str">
        <f>'38'!AI36</f>
        <v/>
      </c>
      <c r="AQ36" s="195" t="str">
        <f>'39'!AI36</f>
        <v/>
      </c>
      <c r="AR36" s="195" t="str">
        <f>'40'!AI36</f>
        <v/>
      </c>
    </row>
    <row r="37" spans="1:44" s="3" customFormat="1" ht="15.75">
      <c r="A37" s="5"/>
      <c r="B37" s="7"/>
      <c r="C37" s="165"/>
      <c r="D37" s="152"/>
      <c r="E37" s="196"/>
      <c r="F37" s="196"/>
      <c r="G37" s="196"/>
      <c r="H37" s="196"/>
      <c r="I37" s="196"/>
      <c r="J37" s="196"/>
      <c r="K37" s="196"/>
      <c r="L37" s="196"/>
      <c r="M37" s="196"/>
      <c r="N37" s="196"/>
      <c r="O37" s="196"/>
      <c r="P37" s="196"/>
      <c r="Q37" s="196"/>
      <c r="R37" s="196"/>
      <c r="S37" s="196"/>
      <c r="T37" s="196"/>
      <c r="U37" s="196"/>
      <c r="V37" s="196"/>
      <c r="W37" s="196"/>
      <c r="X37" s="196"/>
      <c r="Y37" s="196"/>
      <c r="Z37" s="196"/>
      <c r="AA37" s="196"/>
      <c r="AB37" s="196"/>
      <c r="AC37" s="196"/>
      <c r="AD37" s="196"/>
      <c r="AE37" s="196"/>
      <c r="AF37" s="196"/>
      <c r="AG37" s="196"/>
      <c r="AH37" s="196"/>
      <c r="AI37" s="196"/>
      <c r="AJ37" s="196"/>
      <c r="AK37" s="196"/>
      <c r="AL37" s="196"/>
      <c r="AM37" s="196"/>
      <c r="AN37" s="196"/>
      <c r="AO37" s="196"/>
      <c r="AP37" s="196"/>
      <c r="AQ37" s="196"/>
      <c r="AR37" s="196"/>
    </row>
    <row r="38" spans="1:44" s="133" customFormat="1" ht="18.75" customHeight="1">
      <c r="A38" s="134"/>
      <c r="B38" s="132"/>
      <c r="C38" s="178" t="str">
        <f>Référentiel!C31</f>
        <v>Prise en charge et traitement de la demande</v>
      </c>
      <c r="D38" s="143">
        <f>IFERROR(AVERAGE(E38:AR38),"")</f>
        <v>1</v>
      </c>
      <c r="E38" s="130">
        <f>'1'!AH38</f>
        <v>1</v>
      </c>
      <c r="F38" s="135" t="str">
        <f>'2'!AH38</f>
        <v/>
      </c>
      <c r="G38" s="130" t="str">
        <f>'3'!AH38</f>
        <v/>
      </c>
      <c r="H38" s="135" t="str">
        <f>'4'!AH38</f>
        <v/>
      </c>
      <c r="I38" s="130" t="str">
        <f>'5'!AH38</f>
        <v/>
      </c>
      <c r="J38" s="130" t="str">
        <f>'6'!AH38</f>
        <v/>
      </c>
      <c r="K38" s="130" t="str">
        <f>'7'!AH38</f>
        <v/>
      </c>
      <c r="L38" s="130" t="str">
        <f>'8'!AH38</f>
        <v/>
      </c>
      <c r="M38" s="130" t="str">
        <f>'9'!AH38</f>
        <v/>
      </c>
      <c r="N38" s="130" t="str">
        <f>'10'!AH38</f>
        <v/>
      </c>
      <c r="O38" s="130" t="str">
        <f>'11'!AH38</f>
        <v/>
      </c>
      <c r="P38" s="130" t="str">
        <f>'12'!AH38</f>
        <v/>
      </c>
      <c r="Q38" s="130" t="str">
        <f>'13'!AH38</f>
        <v/>
      </c>
      <c r="R38" s="130" t="str">
        <f>'14'!AH38</f>
        <v/>
      </c>
      <c r="S38" s="130" t="str">
        <f>'15'!AH38</f>
        <v/>
      </c>
      <c r="T38" s="130" t="str">
        <f>'16'!AH38</f>
        <v/>
      </c>
      <c r="U38" s="130" t="str">
        <f>'17'!AH38</f>
        <v/>
      </c>
      <c r="V38" s="130" t="str">
        <f>'18'!AH38</f>
        <v/>
      </c>
      <c r="W38" s="130" t="str">
        <f>'19'!AH38</f>
        <v/>
      </c>
      <c r="X38" s="130" t="str">
        <f>'20'!AH38</f>
        <v/>
      </c>
      <c r="Y38" s="130" t="str">
        <f>'21'!AH38</f>
        <v/>
      </c>
      <c r="Z38" s="130" t="str">
        <f>'22'!AH38</f>
        <v/>
      </c>
      <c r="AA38" s="130" t="str">
        <f>'23'!AH38</f>
        <v/>
      </c>
      <c r="AB38" s="130" t="str">
        <f>'24'!AH38</f>
        <v/>
      </c>
      <c r="AC38" s="130" t="str">
        <f>'25'!AH38</f>
        <v/>
      </c>
      <c r="AD38" s="130" t="str">
        <f>'26'!AH38</f>
        <v/>
      </c>
      <c r="AE38" s="130" t="str">
        <f>'27'!AH38</f>
        <v/>
      </c>
      <c r="AF38" s="130" t="str">
        <f>'28'!AH38</f>
        <v/>
      </c>
      <c r="AG38" s="130" t="str">
        <f>'29'!AH38</f>
        <v/>
      </c>
      <c r="AH38" s="130" t="str">
        <f>'30'!AH38</f>
        <v/>
      </c>
      <c r="AI38" s="130" t="str">
        <f>'31'!AH38</f>
        <v/>
      </c>
      <c r="AJ38" s="130" t="str">
        <f>'32'!AH38</f>
        <v/>
      </c>
      <c r="AK38" s="130" t="str">
        <f>'33'!AH38</f>
        <v/>
      </c>
      <c r="AL38" s="130" t="str">
        <f>'34'!AH38</f>
        <v/>
      </c>
      <c r="AM38" s="130" t="str">
        <f>'35'!AH38</f>
        <v/>
      </c>
      <c r="AN38" s="130" t="str">
        <f>'36'!AH38</f>
        <v/>
      </c>
      <c r="AO38" s="130" t="str">
        <f>'37'!AH38</f>
        <v/>
      </c>
      <c r="AP38" s="130" t="str">
        <f>'38'!AH38</f>
        <v/>
      </c>
      <c r="AQ38" s="130" t="str">
        <f>'39'!AH38</f>
        <v/>
      </c>
      <c r="AR38" s="130" t="str">
        <f>'40'!AH38</f>
        <v/>
      </c>
    </row>
    <row r="39" spans="1:44" s="3" customFormat="1" ht="36">
      <c r="A39" s="2"/>
      <c r="B39" s="1"/>
      <c r="C39" s="158" t="str">
        <f>Référentiel!C37</f>
        <v>Aide à la formulation et identification de la demande</v>
      </c>
      <c r="D39" s="151">
        <f t="shared" ref="D39:D53" si="1">IFERROR(AVERAGE(E39:AR39),"")</f>
        <v>1</v>
      </c>
      <c r="E39" s="197">
        <f>'1'!AI39</f>
        <v>1</v>
      </c>
      <c r="F39" s="195" t="str">
        <f>'2'!AI39</f>
        <v/>
      </c>
      <c r="G39" s="197" t="str">
        <f>'3'!AI39</f>
        <v/>
      </c>
      <c r="H39" s="195" t="str">
        <f>'4'!AI39</f>
        <v/>
      </c>
      <c r="I39" s="197" t="str">
        <f>'5'!AI39</f>
        <v/>
      </c>
      <c r="J39" s="197" t="str">
        <f>'6'!AI39</f>
        <v/>
      </c>
      <c r="K39" s="197" t="str">
        <f>'7'!AI39</f>
        <v/>
      </c>
      <c r="L39" s="197" t="str">
        <f>'8'!AI39</f>
        <v/>
      </c>
      <c r="M39" s="197" t="str">
        <f>'9'!AI39</f>
        <v/>
      </c>
      <c r="N39" s="197" t="str">
        <f>'10'!AI39</f>
        <v/>
      </c>
      <c r="O39" s="197" t="str">
        <f>'11'!AI39</f>
        <v/>
      </c>
      <c r="P39" s="197" t="str">
        <f>'12'!AI39</f>
        <v/>
      </c>
      <c r="Q39" s="197" t="str">
        <f>'13'!AI39</f>
        <v/>
      </c>
      <c r="R39" s="197" t="str">
        <f>'14'!AI39</f>
        <v/>
      </c>
      <c r="S39" s="197" t="str">
        <f>'15'!AI39</f>
        <v/>
      </c>
      <c r="T39" s="197" t="str">
        <f>'16'!AI39</f>
        <v/>
      </c>
      <c r="U39" s="197" t="str">
        <f>'17'!AI39</f>
        <v/>
      </c>
      <c r="V39" s="197" t="str">
        <f>'18'!AI39</f>
        <v/>
      </c>
      <c r="W39" s="197" t="str">
        <f>'19'!AI39</f>
        <v/>
      </c>
      <c r="X39" s="197" t="str">
        <f>'20'!AI39</f>
        <v/>
      </c>
      <c r="Y39" s="197" t="str">
        <f>'21'!AI39</f>
        <v/>
      </c>
      <c r="Z39" s="197" t="str">
        <f>'22'!AI39</f>
        <v/>
      </c>
      <c r="AA39" s="197" t="str">
        <f>'23'!AI39</f>
        <v/>
      </c>
      <c r="AB39" s="197" t="str">
        <f>'24'!AI39</f>
        <v/>
      </c>
      <c r="AC39" s="197" t="str">
        <f>'25'!AI39</f>
        <v/>
      </c>
      <c r="AD39" s="197" t="str">
        <f>'26'!AI39</f>
        <v/>
      </c>
      <c r="AE39" s="197" t="str">
        <f>'27'!AI39</f>
        <v/>
      </c>
      <c r="AF39" s="197" t="str">
        <f>'28'!AI39</f>
        <v/>
      </c>
      <c r="AG39" s="197" t="str">
        <f>'29'!AI39</f>
        <v/>
      </c>
      <c r="AH39" s="197" t="str">
        <f>'30'!AI39</f>
        <v/>
      </c>
      <c r="AI39" s="197" t="str">
        <f>'31'!AI39</f>
        <v/>
      </c>
      <c r="AJ39" s="197" t="str">
        <f>'32'!AI39</f>
        <v/>
      </c>
      <c r="AK39" s="197" t="str">
        <f>'33'!AI39</f>
        <v/>
      </c>
      <c r="AL39" s="197" t="str">
        <f>'34'!AI39</f>
        <v/>
      </c>
      <c r="AM39" s="197" t="str">
        <f>'35'!AI39</f>
        <v/>
      </c>
      <c r="AN39" s="197" t="str">
        <f>'36'!AI39</f>
        <v/>
      </c>
      <c r="AO39" s="197" t="str">
        <f>'37'!AI39</f>
        <v/>
      </c>
      <c r="AP39" s="197" t="str">
        <f>'38'!AI39</f>
        <v/>
      </c>
      <c r="AQ39" s="197" t="str">
        <f>'39'!AI39</f>
        <v/>
      </c>
      <c r="AR39" s="197" t="str">
        <f>'40'!AI39</f>
        <v/>
      </c>
    </row>
    <row r="40" spans="1:44" s="3" customFormat="1" ht="18">
      <c r="A40" s="2"/>
      <c r="B40" s="1"/>
      <c r="C40" s="158" t="str">
        <f>Référentiel!C38</f>
        <v>Analyse claire et concise du dossier</v>
      </c>
      <c r="D40" s="151">
        <f t="shared" si="1"/>
        <v>1</v>
      </c>
      <c r="E40" s="197">
        <f>'1'!AI40</f>
        <v>1</v>
      </c>
      <c r="F40" s="195" t="str">
        <f>'2'!AI40</f>
        <v/>
      </c>
      <c r="G40" s="197" t="str">
        <f>'3'!AI40</f>
        <v/>
      </c>
      <c r="H40" s="195" t="str">
        <f>'4'!AI40</f>
        <v/>
      </c>
      <c r="I40" s="197" t="str">
        <f>'5'!AI40</f>
        <v/>
      </c>
      <c r="J40" s="197" t="str">
        <f>'6'!AI40</f>
        <v/>
      </c>
      <c r="K40" s="197" t="str">
        <f>'7'!AI40</f>
        <v/>
      </c>
      <c r="L40" s="197" t="str">
        <f>'8'!AI40</f>
        <v/>
      </c>
      <c r="M40" s="197" t="str">
        <f>'9'!AI40</f>
        <v/>
      </c>
      <c r="N40" s="197" t="str">
        <f>'10'!AI40</f>
        <v/>
      </c>
      <c r="O40" s="197" t="str">
        <f>'11'!AI40</f>
        <v/>
      </c>
      <c r="P40" s="197" t="str">
        <f>'12'!AI40</f>
        <v/>
      </c>
      <c r="Q40" s="197" t="str">
        <f>'13'!AI40</f>
        <v/>
      </c>
      <c r="R40" s="197" t="str">
        <f>'14'!AI40</f>
        <v/>
      </c>
      <c r="S40" s="197" t="str">
        <f>'15'!AI40</f>
        <v/>
      </c>
      <c r="T40" s="197" t="str">
        <f>'16'!AI40</f>
        <v/>
      </c>
      <c r="U40" s="197" t="str">
        <f>'17'!AI40</f>
        <v/>
      </c>
      <c r="V40" s="197" t="str">
        <f>'18'!AI40</f>
        <v/>
      </c>
      <c r="W40" s="197" t="str">
        <f>'19'!AI40</f>
        <v/>
      </c>
      <c r="X40" s="197" t="str">
        <f>'20'!AI40</f>
        <v/>
      </c>
      <c r="Y40" s="197" t="str">
        <f>'21'!AI40</f>
        <v/>
      </c>
      <c r="Z40" s="197" t="str">
        <f>'22'!AI40</f>
        <v/>
      </c>
      <c r="AA40" s="197" t="str">
        <f>'23'!AI40</f>
        <v/>
      </c>
      <c r="AB40" s="197" t="str">
        <f>'24'!AI40</f>
        <v/>
      </c>
      <c r="AC40" s="197" t="str">
        <f>'25'!AI40</f>
        <v/>
      </c>
      <c r="AD40" s="197" t="str">
        <f>'26'!AI40</f>
        <v/>
      </c>
      <c r="AE40" s="197" t="str">
        <f>'27'!AI40</f>
        <v/>
      </c>
      <c r="AF40" s="197" t="str">
        <f>'28'!AI40</f>
        <v/>
      </c>
      <c r="AG40" s="197" t="str">
        <f>'29'!AI40</f>
        <v/>
      </c>
      <c r="AH40" s="197" t="str">
        <f>'30'!AI40</f>
        <v/>
      </c>
      <c r="AI40" s="197" t="str">
        <f>'31'!AI40</f>
        <v/>
      </c>
      <c r="AJ40" s="197" t="str">
        <f>'32'!AI40</f>
        <v/>
      </c>
      <c r="AK40" s="197" t="str">
        <f>'33'!AI40</f>
        <v/>
      </c>
      <c r="AL40" s="197" t="str">
        <f>'34'!AI40</f>
        <v/>
      </c>
      <c r="AM40" s="197" t="str">
        <f>'35'!AI40</f>
        <v/>
      </c>
      <c r="AN40" s="197" t="str">
        <f>'36'!AI40</f>
        <v/>
      </c>
      <c r="AO40" s="197" t="str">
        <f>'37'!AI40</f>
        <v/>
      </c>
      <c r="AP40" s="197" t="str">
        <f>'38'!AI40</f>
        <v/>
      </c>
      <c r="AQ40" s="197" t="str">
        <f>'39'!AI40</f>
        <v/>
      </c>
      <c r="AR40" s="197" t="str">
        <f>'40'!AI40</f>
        <v/>
      </c>
    </row>
    <row r="41" spans="1:44" s="3" customFormat="1" ht="18">
      <c r="A41" s="2"/>
      <c r="B41" s="1"/>
      <c r="C41" s="158" t="str">
        <f>Référentiel!C39</f>
        <v>Reformulation de la demande</v>
      </c>
      <c r="D41" s="151">
        <f t="shared" si="1"/>
        <v>1</v>
      </c>
      <c r="E41" s="197">
        <f>'1'!AI41</f>
        <v>1</v>
      </c>
      <c r="F41" s="195" t="str">
        <f>'2'!AI41</f>
        <v/>
      </c>
      <c r="G41" s="197" t="str">
        <f>'3'!AI41</f>
        <v/>
      </c>
      <c r="H41" s="195" t="str">
        <f>'4'!AI41</f>
        <v/>
      </c>
      <c r="I41" s="197" t="str">
        <f>'5'!AI41</f>
        <v/>
      </c>
      <c r="J41" s="197" t="str">
        <f>'6'!AI41</f>
        <v/>
      </c>
      <c r="K41" s="197" t="str">
        <f>'7'!AI41</f>
        <v/>
      </c>
      <c r="L41" s="197" t="str">
        <f>'8'!AI41</f>
        <v/>
      </c>
      <c r="M41" s="197" t="str">
        <f>'9'!AI41</f>
        <v/>
      </c>
      <c r="N41" s="197" t="str">
        <f>'10'!AI41</f>
        <v/>
      </c>
      <c r="O41" s="197" t="str">
        <f>'11'!AI41</f>
        <v/>
      </c>
      <c r="P41" s="197" t="str">
        <f>'12'!AI41</f>
        <v/>
      </c>
      <c r="Q41" s="197" t="str">
        <f>'13'!AI41</f>
        <v/>
      </c>
      <c r="R41" s="197" t="str">
        <f>'14'!AI41</f>
        <v/>
      </c>
      <c r="S41" s="197" t="str">
        <f>'15'!AI41</f>
        <v/>
      </c>
      <c r="T41" s="197" t="str">
        <f>'16'!AI41</f>
        <v/>
      </c>
      <c r="U41" s="197" t="str">
        <f>'17'!AI41</f>
        <v/>
      </c>
      <c r="V41" s="197" t="str">
        <f>'18'!AI41</f>
        <v/>
      </c>
      <c r="W41" s="197" t="str">
        <f>'19'!AI41</f>
        <v/>
      </c>
      <c r="X41" s="197" t="str">
        <f>'20'!AI41</f>
        <v/>
      </c>
      <c r="Y41" s="197" t="str">
        <f>'21'!AI41</f>
        <v/>
      </c>
      <c r="Z41" s="197" t="str">
        <f>'22'!AI41</f>
        <v/>
      </c>
      <c r="AA41" s="197" t="str">
        <f>'23'!AI41</f>
        <v/>
      </c>
      <c r="AB41" s="197" t="str">
        <f>'24'!AI41</f>
        <v/>
      </c>
      <c r="AC41" s="197" t="str">
        <f>'25'!AI41</f>
        <v/>
      </c>
      <c r="AD41" s="197" t="str">
        <f>'26'!AI41</f>
        <v/>
      </c>
      <c r="AE41" s="197" t="str">
        <f>'27'!AI41</f>
        <v/>
      </c>
      <c r="AF41" s="197" t="str">
        <f>'28'!AI41</f>
        <v/>
      </c>
      <c r="AG41" s="197" t="str">
        <f>'29'!AI41</f>
        <v/>
      </c>
      <c r="AH41" s="197" t="str">
        <f>'30'!AI41</f>
        <v/>
      </c>
      <c r="AI41" s="197" t="str">
        <f>'31'!AI41</f>
        <v/>
      </c>
      <c r="AJ41" s="197" t="str">
        <f>'32'!AI41</f>
        <v/>
      </c>
      <c r="AK41" s="197" t="str">
        <f>'33'!AI41</f>
        <v/>
      </c>
      <c r="AL41" s="197" t="str">
        <f>'34'!AI41</f>
        <v/>
      </c>
      <c r="AM41" s="197" t="str">
        <f>'35'!AI41</f>
        <v/>
      </c>
      <c r="AN41" s="197" t="str">
        <f>'36'!AI41</f>
        <v/>
      </c>
      <c r="AO41" s="197" t="str">
        <f>'37'!AI41</f>
        <v/>
      </c>
      <c r="AP41" s="197" t="str">
        <f>'38'!AI41</f>
        <v/>
      </c>
      <c r="AQ41" s="197" t="str">
        <f>'39'!AI41</f>
        <v/>
      </c>
      <c r="AR41" s="197" t="str">
        <f>'40'!AI41</f>
        <v/>
      </c>
    </row>
    <row r="42" spans="1:44" s="3" customFormat="1" ht="36">
      <c r="A42" s="2"/>
      <c r="B42" s="1"/>
      <c r="C42" s="158" t="str">
        <f>Référentiel!C40</f>
        <v>Réponse adéquate et bonne solution apportée</v>
      </c>
      <c r="D42" s="151">
        <f t="shared" si="1"/>
        <v>1</v>
      </c>
      <c r="E42" s="197">
        <f>'1'!AI42</f>
        <v>1</v>
      </c>
      <c r="F42" s="195" t="str">
        <f>'2'!AI42</f>
        <v/>
      </c>
      <c r="G42" s="197" t="str">
        <f>'3'!AI42</f>
        <v/>
      </c>
      <c r="H42" s="195" t="str">
        <f>'4'!AI42</f>
        <v/>
      </c>
      <c r="I42" s="197" t="str">
        <f>'5'!AI42</f>
        <v/>
      </c>
      <c r="J42" s="197" t="str">
        <f>'6'!AI42</f>
        <v/>
      </c>
      <c r="K42" s="197" t="str">
        <f>'7'!AI42</f>
        <v/>
      </c>
      <c r="L42" s="197" t="str">
        <f>'8'!AI42</f>
        <v/>
      </c>
      <c r="M42" s="197" t="str">
        <f>'9'!AI42</f>
        <v/>
      </c>
      <c r="N42" s="197" t="str">
        <f>'10'!AI42</f>
        <v/>
      </c>
      <c r="O42" s="197" t="str">
        <f>'11'!AI42</f>
        <v/>
      </c>
      <c r="P42" s="197" t="str">
        <f>'12'!AI42</f>
        <v/>
      </c>
      <c r="Q42" s="197" t="str">
        <f>'13'!AI42</f>
        <v/>
      </c>
      <c r="R42" s="197" t="str">
        <f>'14'!AI42</f>
        <v/>
      </c>
      <c r="S42" s="197" t="str">
        <f>'15'!AI42</f>
        <v/>
      </c>
      <c r="T42" s="197" t="str">
        <f>'16'!AI42</f>
        <v/>
      </c>
      <c r="U42" s="197" t="str">
        <f>'17'!AI42</f>
        <v/>
      </c>
      <c r="V42" s="197" t="str">
        <f>'18'!AI42</f>
        <v/>
      </c>
      <c r="W42" s="197" t="str">
        <f>'19'!AI42</f>
        <v/>
      </c>
      <c r="X42" s="197" t="str">
        <f>'20'!AI42</f>
        <v/>
      </c>
      <c r="Y42" s="197" t="str">
        <f>'21'!AI42</f>
        <v/>
      </c>
      <c r="Z42" s="197" t="str">
        <f>'22'!AI42</f>
        <v/>
      </c>
      <c r="AA42" s="197" t="str">
        <f>'23'!AI42</f>
        <v/>
      </c>
      <c r="AB42" s="197" t="str">
        <f>'24'!AI42</f>
        <v/>
      </c>
      <c r="AC42" s="197" t="str">
        <f>'25'!AI42</f>
        <v/>
      </c>
      <c r="AD42" s="197" t="str">
        <f>'26'!AI42</f>
        <v/>
      </c>
      <c r="AE42" s="197" t="str">
        <f>'27'!AI42</f>
        <v/>
      </c>
      <c r="AF42" s="197" t="str">
        <f>'28'!AI42</f>
        <v/>
      </c>
      <c r="AG42" s="197" t="str">
        <f>'29'!AI42</f>
        <v/>
      </c>
      <c r="AH42" s="197" t="str">
        <f>'30'!AI42</f>
        <v/>
      </c>
      <c r="AI42" s="197" t="str">
        <f>'31'!AI42</f>
        <v/>
      </c>
      <c r="AJ42" s="197" t="str">
        <f>'32'!AI42</f>
        <v/>
      </c>
      <c r="AK42" s="197" t="str">
        <f>'33'!AI42</f>
        <v/>
      </c>
      <c r="AL42" s="197" t="str">
        <f>'34'!AI42</f>
        <v/>
      </c>
      <c r="AM42" s="197" t="str">
        <f>'35'!AI42</f>
        <v/>
      </c>
      <c r="AN42" s="197" t="str">
        <f>'36'!AI42</f>
        <v/>
      </c>
      <c r="AO42" s="197" t="str">
        <f>'37'!AI42</f>
        <v/>
      </c>
      <c r="AP42" s="197" t="str">
        <f>'38'!AI42</f>
        <v/>
      </c>
      <c r="AQ42" s="197" t="str">
        <f>'39'!AI42</f>
        <v/>
      </c>
      <c r="AR42" s="197" t="str">
        <f>'40'!AI42</f>
        <v/>
      </c>
    </row>
    <row r="43" spans="1:44" s="3" customFormat="1" ht="40.5" customHeight="1">
      <c r="A43" s="2"/>
      <c r="B43" s="1"/>
      <c r="C43" s="158" t="str">
        <f>Référentiel!C41</f>
        <v>Informer le client en cs d'un transfert de l'appel</v>
      </c>
      <c r="D43" s="151">
        <f t="shared" si="1"/>
        <v>1</v>
      </c>
      <c r="E43" s="197">
        <f>'1'!AI43</f>
        <v>1</v>
      </c>
      <c r="F43" s="195" t="str">
        <f>'2'!AI43</f>
        <v/>
      </c>
      <c r="G43" s="197" t="str">
        <f>'3'!AI43</f>
        <v/>
      </c>
      <c r="H43" s="195" t="str">
        <f>'4'!AI43</f>
        <v/>
      </c>
      <c r="I43" s="197" t="str">
        <f>'5'!AI43</f>
        <v/>
      </c>
      <c r="J43" s="197" t="str">
        <f>'6'!AI43</f>
        <v/>
      </c>
      <c r="K43" s="197" t="str">
        <f>'7'!AI43</f>
        <v/>
      </c>
      <c r="L43" s="197" t="str">
        <f>'8'!AI43</f>
        <v/>
      </c>
      <c r="M43" s="197" t="str">
        <f>'9'!AI43</f>
        <v/>
      </c>
      <c r="N43" s="197" t="str">
        <f>'10'!AI43</f>
        <v/>
      </c>
      <c r="O43" s="197" t="str">
        <f>'11'!AI43</f>
        <v/>
      </c>
      <c r="P43" s="197" t="str">
        <f>'12'!AI43</f>
        <v/>
      </c>
      <c r="Q43" s="197" t="str">
        <f>'13'!AI43</f>
        <v/>
      </c>
      <c r="R43" s="197" t="str">
        <f>'14'!AI43</f>
        <v/>
      </c>
      <c r="S43" s="197" t="str">
        <f>'15'!AI43</f>
        <v/>
      </c>
      <c r="T43" s="197" t="str">
        <f>'16'!AI43</f>
        <v/>
      </c>
      <c r="U43" s="197" t="str">
        <f>'17'!AI43</f>
        <v/>
      </c>
      <c r="V43" s="197" t="str">
        <f>'18'!AI43</f>
        <v/>
      </c>
      <c r="W43" s="197" t="str">
        <f>'19'!AI43</f>
        <v/>
      </c>
      <c r="X43" s="197" t="str">
        <f>'20'!AI43</f>
        <v/>
      </c>
      <c r="Y43" s="197" t="str">
        <f>'21'!AI43</f>
        <v/>
      </c>
      <c r="Z43" s="197" t="str">
        <f>'22'!AI43</f>
        <v/>
      </c>
      <c r="AA43" s="197" t="str">
        <f>'23'!AI43</f>
        <v/>
      </c>
      <c r="AB43" s="197" t="str">
        <f>'24'!AI43</f>
        <v/>
      </c>
      <c r="AC43" s="197" t="str">
        <f>'25'!AI43</f>
        <v/>
      </c>
      <c r="AD43" s="197" t="str">
        <f>'26'!AI43</f>
        <v/>
      </c>
      <c r="AE43" s="197" t="str">
        <f>'27'!AI43</f>
        <v/>
      </c>
      <c r="AF43" s="197" t="str">
        <f>'28'!AI43</f>
        <v/>
      </c>
      <c r="AG43" s="197" t="str">
        <f>'29'!AI43</f>
        <v/>
      </c>
      <c r="AH43" s="197" t="str">
        <f>'30'!AI43</f>
        <v/>
      </c>
      <c r="AI43" s="197" t="str">
        <f>'31'!AI43</f>
        <v/>
      </c>
      <c r="AJ43" s="197" t="str">
        <f>'32'!AI43</f>
        <v/>
      </c>
      <c r="AK43" s="197" t="str">
        <f>'33'!AI43</f>
        <v/>
      </c>
      <c r="AL43" s="197" t="str">
        <f>'34'!AI43</f>
        <v/>
      </c>
      <c r="AM43" s="197" t="str">
        <f>'35'!AI43</f>
        <v/>
      </c>
      <c r="AN43" s="197" t="str">
        <f>'36'!AI43</f>
        <v/>
      </c>
      <c r="AO43" s="197" t="str">
        <f>'37'!AI43</f>
        <v/>
      </c>
      <c r="AP43" s="197" t="str">
        <f>'38'!AI43</f>
        <v/>
      </c>
      <c r="AQ43" s="197" t="str">
        <f>'39'!AI43</f>
        <v/>
      </c>
      <c r="AR43" s="197" t="str">
        <f>'40'!AI43</f>
        <v/>
      </c>
    </row>
    <row r="44" spans="1:44" s="3" customFormat="1" ht="23.25" customHeight="1">
      <c r="A44" s="2"/>
      <c r="B44" s="1"/>
      <c r="C44" s="158" t="str">
        <f>Référentiel!C42</f>
        <v>Annoncer l'objet du transfert</v>
      </c>
      <c r="D44" s="151">
        <f t="shared" si="1"/>
        <v>1</v>
      </c>
      <c r="E44" s="197">
        <f>'1'!AI44</f>
        <v>1</v>
      </c>
      <c r="F44" s="195" t="str">
        <f>'2'!AI44</f>
        <v/>
      </c>
      <c r="G44" s="197" t="str">
        <f>'3'!AI44</f>
        <v/>
      </c>
      <c r="H44" s="195" t="str">
        <f>'4'!AI44</f>
        <v/>
      </c>
      <c r="I44" s="197" t="str">
        <f>'5'!AI44</f>
        <v/>
      </c>
      <c r="J44" s="197" t="str">
        <f>'6'!AI44</f>
        <v/>
      </c>
      <c r="K44" s="197" t="str">
        <f>'7'!AI44</f>
        <v/>
      </c>
      <c r="L44" s="197" t="str">
        <f>'8'!AI44</f>
        <v/>
      </c>
      <c r="M44" s="197" t="str">
        <f>'9'!AI44</f>
        <v/>
      </c>
      <c r="N44" s="197" t="str">
        <f>'10'!AI44</f>
        <v/>
      </c>
      <c r="O44" s="197" t="str">
        <f>'11'!AI44</f>
        <v/>
      </c>
      <c r="P44" s="197" t="str">
        <f>'12'!AI44</f>
        <v/>
      </c>
      <c r="Q44" s="197" t="str">
        <f>'13'!AI44</f>
        <v/>
      </c>
      <c r="R44" s="197" t="str">
        <f>'14'!AI44</f>
        <v/>
      </c>
      <c r="S44" s="197" t="str">
        <f>'15'!AI44</f>
        <v/>
      </c>
      <c r="T44" s="197" t="str">
        <f>'16'!AI44</f>
        <v/>
      </c>
      <c r="U44" s="197" t="str">
        <f>'17'!AI44</f>
        <v/>
      </c>
      <c r="V44" s="197" t="str">
        <f>'18'!AI44</f>
        <v/>
      </c>
      <c r="W44" s="197" t="str">
        <f>'19'!AI44</f>
        <v/>
      </c>
      <c r="X44" s="197" t="str">
        <f>'20'!AI44</f>
        <v/>
      </c>
      <c r="Y44" s="197" t="str">
        <f>'21'!AI44</f>
        <v/>
      </c>
      <c r="Z44" s="197" t="str">
        <f>'22'!AI44</f>
        <v/>
      </c>
      <c r="AA44" s="197" t="str">
        <f>'23'!AI44</f>
        <v/>
      </c>
      <c r="AB44" s="197" t="str">
        <f>'24'!AI44</f>
        <v/>
      </c>
      <c r="AC44" s="197" t="str">
        <f>'25'!AI44</f>
        <v/>
      </c>
      <c r="AD44" s="197" t="str">
        <f>'26'!AI44</f>
        <v/>
      </c>
      <c r="AE44" s="197" t="str">
        <f>'27'!AI44</f>
        <v/>
      </c>
      <c r="AF44" s="197" t="str">
        <f>'28'!AI44</f>
        <v/>
      </c>
      <c r="AG44" s="197" t="str">
        <f>'29'!AI44</f>
        <v/>
      </c>
      <c r="AH44" s="197" t="str">
        <f>'30'!AI44</f>
        <v/>
      </c>
      <c r="AI44" s="197" t="str">
        <f>'31'!AI44</f>
        <v/>
      </c>
      <c r="AJ44" s="197" t="str">
        <f>'32'!AI44</f>
        <v/>
      </c>
      <c r="AK44" s="197" t="str">
        <f>'33'!AI44</f>
        <v/>
      </c>
      <c r="AL44" s="197" t="str">
        <f>'34'!AI44</f>
        <v/>
      </c>
      <c r="AM44" s="197" t="str">
        <f>'35'!AI44</f>
        <v/>
      </c>
      <c r="AN44" s="197" t="str">
        <f>'36'!AI44</f>
        <v/>
      </c>
      <c r="AO44" s="197" t="str">
        <f>'37'!AI44</f>
        <v/>
      </c>
      <c r="AP44" s="197" t="str">
        <f>'38'!AI44</f>
        <v/>
      </c>
      <c r="AQ44" s="197" t="str">
        <f>'39'!AI44</f>
        <v/>
      </c>
      <c r="AR44" s="197" t="str">
        <f>'40'!AI44</f>
        <v/>
      </c>
    </row>
    <row r="45" spans="1:44" s="3" customFormat="1" ht="24.75" customHeight="1">
      <c r="A45" s="2"/>
      <c r="B45" s="1"/>
      <c r="C45" s="158" t="str">
        <f>Référentiel!C43</f>
        <v>Présentation des bénéfices de la solution</v>
      </c>
      <c r="D45" s="151">
        <f t="shared" si="1"/>
        <v>1</v>
      </c>
      <c r="E45" s="197">
        <f>'1'!AI45</f>
        <v>1</v>
      </c>
      <c r="F45" s="195" t="str">
        <f>'2'!AI45</f>
        <v/>
      </c>
      <c r="G45" s="197" t="str">
        <f>'3'!AI45</f>
        <v/>
      </c>
      <c r="H45" s="195" t="str">
        <f>'4'!AI45</f>
        <v/>
      </c>
      <c r="I45" s="197" t="str">
        <f>'5'!AI45</f>
        <v/>
      </c>
      <c r="J45" s="197" t="str">
        <f>'6'!AI45</f>
        <v/>
      </c>
      <c r="K45" s="197" t="str">
        <f>'7'!AI45</f>
        <v/>
      </c>
      <c r="L45" s="197" t="str">
        <f>'8'!AI45</f>
        <v/>
      </c>
      <c r="M45" s="197" t="str">
        <f>'9'!AI45</f>
        <v/>
      </c>
      <c r="N45" s="197" t="str">
        <f>'10'!AI45</f>
        <v/>
      </c>
      <c r="O45" s="197" t="str">
        <f>'11'!AI45</f>
        <v/>
      </c>
      <c r="P45" s="197" t="str">
        <f>'12'!AI45</f>
        <v/>
      </c>
      <c r="Q45" s="197" t="str">
        <f>'13'!AI45</f>
        <v/>
      </c>
      <c r="R45" s="197" t="str">
        <f>'14'!AI45</f>
        <v/>
      </c>
      <c r="S45" s="197" t="str">
        <f>'15'!AI45</f>
        <v/>
      </c>
      <c r="T45" s="197" t="str">
        <f>'16'!AI45</f>
        <v/>
      </c>
      <c r="U45" s="197" t="str">
        <f>'17'!AI45</f>
        <v/>
      </c>
      <c r="V45" s="197" t="str">
        <f>'18'!AI45</f>
        <v/>
      </c>
      <c r="W45" s="197" t="str">
        <f>'19'!AI45</f>
        <v/>
      </c>
      <c r="X45" s="197" t="str">
        <f>'20'!AI45</f>
        <v/>
      </c>
      <c r="Y45" s="197" t="str">
        <f>'21'!AI45</f>
        <v/>
      </c>
      <c r="Z45" s="197" t="str">
        <f>'22'!AI45</f>
        <v/>
      </c>
      <c r="AA45" s="197" t="str">
        <f>'23'!AI45</f>
        <v/>
      </c>
      <c r="AB45" s="197" t="str">
        <f>'24'!AI45</f>
        <v/>
      </c>
      <c r="AC45" s="197" t="str">
        <f>'25'!AI45</f>
        <v/>
      </c>
      <c r="AD45" s="197" t="str">
        <f>'26'!AI45</f>
        <v/>
      </c>
      <c r="AE45" s="197" t="str">
        <f>'27'!AI45</f>
        <v/>
      </c>
      <c r="AF45" s="197" t="str">
        <f>'28'!AI45</f>
        <v/>
      </c>
      <c r="AG45" s="197" t="str">
        <f>'29'!AI45</f>
        <v/>
      </c>
      <c r="AH45" s="197" t="str">
        <f>'30'!AI45</f>
        <v/>
      </c>
      <c r="AI45" s="197" t="str">
        <f>'31'!AI45</f>
        <v/>
      </c>
      <c r="AJ45" s="197" t="str">
        <f>'32'!AI45</f>
        <v/>
      </c>
      <c r="AK45" s="197" t="str">
        <f>'33'!AI45</f>
        <v/>
      </c>
      <c r="AL45" s="197" t="str">
        <f>'34'!AI45</f>
        <v/>
      </c>
      <c r="AM45" s="197" t="str">
        <f>'35'!AI45</f>
        <v/>
      </c>
      <c r="AN45" s="197" t="str">
        <f>'36'!AI45</f>
        <v/>
      </c>
      <c r="AO45" s="197" t="str">
        <f>'37'!AI45</f>
        <v/>
      </c>
      <c r="AP45" s="197" t="str">
        <f>'38'!AI45</f>
        <v/>
      </c>
      <c r="AQ45" s="197" t="str">
        <f>'39'!AI45</f>
        <v/>
      </c>
      <c r="AR45" s="197" t="str">
        <f>'40'!AI45</f>
        <v/>
      </c>
    </row>
    <row r="46" spans="1:44" s="3" customFormat="1" ht="28.5" hidden="1" customHeight="1">
      <c r="A46" s="2"/>
      <c r="B46" s="1"/>
      <c r="C46" s="158" t="str">
        <f>Référentiel!C39</f>
        <v>Reformulation de la demande</v>
      </c>
      <c r="D46" s="151" t="str">
        <f t="shared" si="1"/>
        <v/>
      </c>
      <c r="E46" s="197" t="str">
        <f>'1'!AI46</f>
        <v/>
      </c>
      <c r="F46" s="195" t="str">
        <f>'2'!AI46</f>
        <v/>
      </c>
      <c r="G46" s="197" t="str">
        <f>'3'!AI46</f>
        <v/>
      </c>
      <c r="H46" s="195" t="str">
        <f>'4'!AI46</f>
        <v/>
      </c>
      <c r="I46" s="197" t="str">
        <f>'5'!AI46</f>
        <v/>
      </c>
      <c r="J46" s="197" t="str">
        <f>'6'!AI46</f>
        <v/>
      </c>
      <c r="K46" s="197" t="str">
        <f>'7'!AI46</f>
        <v/>
      </c>
      <c r="L46" s="197" t="str">
        <f>'8'!AI46</f>
        <v/>
      </c>
      <c r="M46" s="197" t="str">
        <f>'9'!AI46</f>
        <v/>
      </c>
      <c r="N46" s="197" t="str">
        <f>'10'!AI46</f>
        <v/>
      </c>
      <c r="O46" s="197" t="str">
        <f>'11'!AI46</f>
        <v/>
      </c>
      <c r="P46" s="197" t="str">
        <f>'12'!AI46</f>
        <v/>
      </c>
      <c r="Q46" s="197" t="str">
        <f>'13'!AI46</f>
        <v/>
      </c>
      <c r="R46" s="197" t="str">
        <f>'14'!AI46</f>
        <v/>
      </c>
      <c r="S46" s="197" t="str">
        <f>'15'!AI46</f>
        <v/>
      </c>
      <c r="T46" s="197" t="str">
        <f>'16'!AI46</f>
        <v/>
      </c>
      <c r="U46" s="197" t="str">
        <f>'17'!AI46</f>
        <v/>
      </c>
      <c r="V46" s="197" t="str">
        <f>'18'!AI46</f>
        <v/>
      </c>
      <c r="W46" s="197" t="str">
        <f>'19'!AI46</f>
        <v/>
      </c>
      <c r="X46" s="197" t="str">
        <f>'20'!AI46</f>
        <v/>
      </c>
      <c r="Y46" s="197" t="str">
        <f>'21'!AI46</f>
        <v/>
      </c>
      <c r="Z46" s="197" t="str">
        <f>'22'!AI46</f>
        <v/>
      </c>
      <c r="AA46" s="197" t="str">
        <f>'23'!AI46</f>
        <v/>
      </c>
      <c r="AB46" s="197" t="str">
        <f>'24'!AI46</f>
        <v/>
      </c>
      <c r="AC46" s="197" t="str">
        <f>'25'!AI46</f>
        <v/>
      </c>
      <c r="AD46" s="197" t="str">
        <f>'26'!AI46</f>
        <v/>
      </c>
      <c r="AE46" s="197" t="str">
        <f>'27'!AI46</f>
        <v/>
      </c>
      <c r="AF46" s="197" t="str">
        <f>'28'!AI46</f>
        <v/>
      </c>
      <c r="AG46" s="197" t="str">
        <f>'29'!AI46</f>
        <v/>
      </c>
      <c r="AH46" s="197" t="str">
        <f>'30'!AI46</f>
        <v/>
      </c>
      <c r="AI46" s="197" t="str">
        <f>'31'!AI46</f>
        <v/>
      </c>
      <c r="AJ46" s="197" t="str">
        <f>'32'!AI46</f>
        <v/>
      </c>
      <c r="AK46" s="197" t="str">
        <f>'33'!AI46</f>
        <v/>
      </c>
      <c r="AL46" s="197" t="str">
        <f>'34'!AI46</f>
        <v/>
      </c>
      <c r="AM46" s="197" t="str">
        <f>'35'!AI46</f>
        <v/>
      </c>
      <c r="AN46" s="197" t="str">
        <f>'36'!AI46</f>
        <v/>
      </c>
      <c r="AO46" s="197" t="str">
        <f>'37'!AI46</f>
        <v/>
      </c>
      <c r="AP46" s="197" t="str">
        <f>'38'!AI46</f>
        <v/>
      </c>
      <c r="AQ46" s="197" t="str">
        <f>'39'!AI46</f>
        <v/>
      </c>
      <c r="AR46" s="197" t="str">
        <f>'40'!AI46</f>
        <v/>
      </c>
    </row>
    <row r="47" spans="1:44" s="3" customFormat="1" ht="26.25" hidden="1" customHeight="1">
      <c r="A47" s="2"/>
      <c r="B47" s="1"/>
      <c r="C47" s="158" t="str">
        <f>Référentiel!C40</f>
        <v>Réponse adéquate et bonne solution apportée</v>
      </c>
      <c r="D47" s="151">
        <f t="shared" si="1"/>
        <v>1</v>
      </c>
      <c r="E47" s="197">
        <f>'1'!AI47</f>
        <v>1</v>
      </c>
      <c r="F47" s="195" t="str">
        <f>'2'!AI47</f>
        <v/>
      </c>
      <c r="G47" s="197" t="str">
        <f>'3'!AI47</f>
        <v/>
      </c>
      <c r="H47" s="195" t="str">
        <f>'4'!AI47</f>
        <v/>
      </c>
      <c r="I47" s="197" t="str">
        <f>'5'!AI47</f>
        <v/>
      </c>
      <c r="J47" s="197" t="str">
        <f>'6'!AI47</f>
        <v/>
      </c>
      <c r="K47" s="197" t="str">
        <f>'7'!AI47</f>
        <v/>
      </c>
      <c r="L47" s="197" t="str">
        <f>'8'!AI47</f>
        <v/>
      </c>
      <c r="M47" s="197" t="str">
        <f>'9'!AI47</f>
        <v/>
      </c>
      <c r="N47" s="197" t="str">
        <f>'10'!AI47</f>
        <v/>
      </c>
      <c r="O47" s="197" t="str">
        <f>'11'!AI47</f>
        <v/>
      </c>
      <c r="P47" s="197" t="str">
        <f>'12'!AI47</f>
        <v/>
      </c>
      <c r="Q47" s="197" t="str">
        <f>'13'!AI47</f>
        <v/>
      </c>
      <c r="R47" s="197" t="str">
        <f>'14'!AI47</f>
        <v/>
      </c>
      <c r="S47" s="197" t="str">
        <f>'15'!AI47</f>
        <v/>
      </c>
      <c r="T47" s="197" t="str">
        <f>'16'!AI47</f>
        <v/>
      </c>
      <c r="U47" s="197" t="str">
        <f>'17'!AI47</f>
        <v/>
      </c>
      <c r="V47" s="197" t="str">
        <f>'18'!AI47</f>
        <v/>
      </c>
      <c r="W47" s="197" t="str">
        <f>'19'!AI47</f>
        <v/>
      </c>
      <c r="X47" s="197" t="str">
        <f>'20'!AI47</f>
        <v/>
      </c>
      <c r="Y47" s="197" t="str">
        <f>'21'!AI47</f>
        <v/>
      </c>
      <c r="Z47" s="197" t="str">
        <f>'22'!AI47</f>
        <v/>
      </c>
      <c r="AA47" s="197" t="str">
        <f>'23'!AI47</f>
        <v/>
      </c>
      <c r="AB47" s="197" t="str">
        <f>'24'!AI47</f>
        <v/>
      </c>
      <c r="AC47" s="197" t="str">
        <f>'25'!AI47</f>
        <v/>
      </c>
      <c r="AD47" s="197" t="str">
        <f>'26'!AI47</f>
        <v/>
      </c>
      <c r="AE47" s="197" t="str">
        <f>'27'!AI47</f>
        <v/>
      </c>
      <c r="AF47" s="197" t="str">
        <f>'28'!AI47</f>
        <v/>
      </c>
      <c r="AG47" s="197" t="str">
        <f>'29'!AI47</f>
        <v/>
      </c>
      <c r="AH47" s="197" t="str">
        <f>'30'!AI47</f>
        <v/>
      </c>
      <c r="AI47" s="197" t="str">
        <f>'31'!AI47</f>
        <v/>
      </c>
      <c r="AJ47" s="197" t="str">
        <f>'32'!AI47</f>
        <v/>
      </c>
      <c r="AK47" s="197" t="str">
        <f>'33'!AI47</f>
        <v/>
      </c>
      <c r="AL47" s="197" t="str">
        <f>'34'!AI47</f>
        <v/>
      </c>
      <c r="AM47" s="197" t="str">
        <f>'35'!AI47</f>
        <v/>
      </c>
      <c r="AN47" s="197" t="str">
        <f>'36'!AI47</f>
        <v/>
      </c>
      <c r="AO47" s="197" t="str">
        <f>'37'!AI47</f>
        <v/>
      </c>
      <c r="AP47" s="197" t="str">
        <f>'38'!AI47</f>
        <v/>
      </c>
      <c r="AQ47" s="197" t="str">
        <f>'39'!AI47</f>
        <v/>
      </c>
      <c r="AR47" s="197" t="str">
        <f>'40'!AI47</f>
        <v/>
      </c>
    </row>
    <row r="48" spans="1:44" s="3" customFormat="1" ht="26.25" hidden="1" customHeight="1">
      <c r="A48" s="2"/>
      <c r="B48" s="1"/>
      <c r="C48" s="158" t="str">
        <f>Référentiel!C43</f>
        <v>Présentation des bénéfices de la solution</v>
      </c>
      <c r="D48" s="151">
        <f t="shared" si="1"/>
        <v>1</v>
      </c>
      <c r="E48" s="197">
        <f>'1'!AI48</f>
        <v>1</v>
      </c>
      <c r="F48" s="195" t="str">
        <f>'2'!AI48</f>
        <v/>
      </c>
      <c r="G48" s="197" t="str">
        <f>'3'!AI48</f>
        <v/>
      </c>
      <c r="H48" s="195" t="str">
        <f>'4'!AI48</f>
        <v/>
      </c>
      <c r="I48" s="197" t="str">
        <f>'5'!AI48</f>
        <v/>
      </c>
      <c r="J48" s="197" t="str">
        <f>'6'!AI48</f>
        <v/>
      </c>
      <c r="K48" s="197" t="str">
        <f>'7'!AI48</f>
        <v/>
      </c>
      <c r="L48" s="197" t="str">
        <f>'8'!AI48</f>
        <v/>
      </c>
      <c r="M48" s="197" t="str">
        <f>'9'!AI48</f>
        <v/>
      </c>
      <c r="N48" s="197" t="str">
        <f>'10'!AI48</f>
        <v/>
      </c>
      <c r="O48" s="197" t="str">
        <f>'11'!AI48</f>
        <v/>
      </c>
      <c r="P48" s="197" t="str">
        <f>'12'!AI48</f>
        <v/>
      </c>
      <c r="Q48" s="197" t="str">
        <f>'13'!AI48</f>
        <v/>
      </c>
      <c r="R48" s="197" t="str">
        <f>'14'!AI48</f>
        <v/>
      </c>
      <c r="S48" s="197" t="str">
        <f>'15'!AI48</f>
        <v/>
      </c>
      <c r="T48" s="197" t="str">
        <f>'16'!AI48</f>
        <v/>
      </c>
      <c r="U48" s="197" t="str">
        <f>'17'!AI48</f>
        <v/>
      </c>
      <c r="V48" s="197" t="str">
        <f>'18'!AI48</f>
        <v/>
      </c>
      <c r="W48" s="197" t="str">
        <f>'19'!AI48</f>
        <v/>
      </c>
      <c r="X48" s="197" t="str">
        <f>'20'!AI48</f>
        <v/>
      </c>
      <c r="Y48" s="197" t="str">
        <f>'21'!AI48</f>
        <v/>
      </c>
      <c r="Z48" s="197" t="str">
        <f>'22'!AI48</f>
        <v/>
      </c>
      <c r="AA48" s="197" t="str">
        <f>'23'!AI48</f>
        <v/>
      </c>
      <c r="AB48" s="197" t="str">
        <f>'24'!AI48</f>
        <v/>
      </c>
      <c r="AC48" s="197" t="str">
        <f>'25'!AI48</f>
        <v/>
      </c>
      <c r="AD48" s="197" t="str">
        <f>'26'!AI48</f>
        <v/>
      </c>
      <c r="AE48" s="197" t="str">
        <f>'27'!AI48</f>
        <v/>
      </c>
      <c r="AF48" s="197" t="str">
        <f>'28'!AI48</f>
        <v/>
      </c>
      <c r="AG48" s="197" t="str">
        <f>'29'!AI48</f>
        <v/>
      </c>
      <c r="AH48" s="197" t="str">
        <f>'30'!AI48</f>
        <v/>
      </c>
      <c r="AI48" s="197" t="str">
        <f>'31'!AI48</f>
        <v/>
      </c>
      <c r="AJ48" s="197" t="str">
        <f>'32'!AI48</f>
        <v/>
      </c>
      <c r="AK48" s="197" t="str">
        <f>'33'!AI48</f>
        <v/>
      </c>
      <c r="AL48" s="197" t="str">
        <f>'34'!AI48</f>
        <v/>
      </c>
      <c r="AM48" s="197" t="str">
        <f>'35'!AI48</f>
        <v/>
      </c>
      <c r="AN48" s="197" t="str">
        <f>'36'!AI48</f>
        <v/>
      </c>
      <c r="AO48" s="197" t="str">
        <f>'37'!AI48</f>
        <v/>
      </c>
      <c r="AP48" s="197" t="str">
        <f>'38'!AI48</f>
        <v/>
      </c>
      <c r="AQ48" s="197" t="str">
        <f>'39'!AI48</f>
        <v/>
      </c>
      <c r="AR48" s="197" t="str">
        <f>'40'!AI48</f>
        <v/>
      </c>
    </row>
    <row r="49" spans="1:44" s="3" customFormat="1" ht="25.5" hidden="1" customHeight="1">
      <c r="A49" s="2"/>
      <c r="B49" s="1"/>
      <c r="C49" s="158" t="str">
        <f>Référentiel!C41</f>
        <v>Informer le client en cs d'un transfert de l'appel</v>
      </c>
      <c r="D49" s="151" t="str">
        <f t="shared" si="1"/>
        <v/>
      </c>
      <c r="E49" s="197" t="str">
        <f>'1'!AI49</f>
        <v/>
      </c>
      <c r="F49" s="195" t="str">
        <f>'2'!AI49</f>
        <v/>
      </c>
      <c r="G49" s="197" t="str">
        <f>'3'!AI49</f>
        <v/>
      </c>
      <c r="H49" s="195" t="str">
        <f>'4'!AI49</f>
        <v/>
      </c>
      <c r="I49" s="197" t="str">
        <f>'5'!AI49</f>
        <v/>
      </c>
      <c r="J49" s="197" t="str">
        <f>'6'!AI49</f>
        <v/>
      </c>
      <c r="K49" s="197" t="str">
        <f>'7'!AI49</f>
        <v/>
      </c>
      <c r="L49" s="197" t="str">
        <f>'8'!AI49</f>
        <v/>
      </c>
      <c r="M49" s="197" t="str">
        <f>'9'!AI49</f>
        <v/>
      </c>
      <c r="N49" s="197" t="str">
        <f>'10'!AI49</f>
        <v/>
      </c>
      <c r="O49" s="197" t="str">
        <f>'11'!AI49</f>
        <v/>
      </c>
      <c r="P49" s="197" t="str">
        <f>'12'!AI49</f>
        <v/>
      </c>
      <c r="Q49" s="197" t="str">
        <f>'13'!AI49</f>
        <v/>
      </c>
      <c r="R49" s="197" t="str">
        <f>'14'!AI49</f>
        <v/>
      </c>
      <c r="S49" s="197" t="str">
        <f>'15'!AI49</f>
        <v/>
      </c>
      <c r="T49" s="197" t="str">
        <f>'16'!AI49</f>
        <v/>
      </c>
      <c r="U49" s="197" t="str">
        <f>'17'!AI49</f>
        <v/>
      </c>
      <c r="V49" s="197" t="str">
        <f>'18'!AI49</f>
        <v/>
      </c>
      <c r="W49" s="197" t="str">
        <f>'19'!AI49</f>
        <v/>
      </c>
      <c r="X49" s="197" t="str">
        <f>'20'!AI49</f>
        <v/>
      </c>
      <c r="Y49" s="197" t="str">
        <f>'21'!AI49</f>
        <v/>
      </c>
      <c r="Z49" s="197" t="str">
        <f>'22'!AI49</f>
        <v/>
      </c>
      <c r="AA49" s="197" t="str">
        <f>'23'!AI49</f>
        <v/>
      </c>
      <c r="AB49" s="197" t="str">
        <f>'24'!AI49</f>
        <v/>
      </c>
      <c r="AC49" s="197" t="str">
        <f>'25'!AI49</f>
        <v/>
      </c>
      <c r="AD49" s="197" t="str">
        <f>'26'!AI49</f>
        <v/>
      </c>
      <c r="AE49" s="197" t="str">
        <f>'27'!AI49</f>
        <v/>
      </c>
      <c r="AF49" s="197" t="str">
        <f>'28'!AI49</f>
        <v/>
      </c>
      <c r="AG49" s="197" t="str">
        <f>'29'!AI49</f>
        <v/>
      </c>
      <c r="AH49" s="197" t="str">
        <f>'30'!AI49</f>
        <v/>
      </c>
      <c r="AI49" s="197" t="str">
        <f>'31'!AI49</f>
        <v/>
      </c>
      <c r="AJ49" s="197" t="str">
        <f>'32'!AI49</f>
        <v/>
      </c>
      <c r="AK49" s="197" t="str">
        <f>'33'!AI49</f>
        <v/>
      </c>
      <c r="AL49" s="197" t="str">
        <f>'34'!AI49</f>
        <v/>
      </c>
      <c r="AM49" s="197" t="str">
        <f>'35'!AI49</f>
        <v/>
      </c>
      <c r="AN49" s="197" t="str">
        <f>'36'!AI49</f>
        <v/>
      </c>
      <c r="AO49" s="197" t="str">
        <f>'37'!AI49</f>
        <v/>
      </c>
      <c r="AP49" s="197" t="str">
        <f>'38'!AI49</f>
        <v/>
      </c>
      <c r="AQ49" s="197" t="str">
        <f>'39'!AI49</f>
        <v/>
      </c>
      <c r="AR49" s="197" t="str">
        <f>'40'!AI49</f>
        <v/>
      </c>
    </row>
    <row r="50" spans="1:44" s="3" customFormat="1" ht="26.25" hidden="1" customHeight="1">
      <c r="A50" s="2"/>
      <c r="B50" s="1"/>
      <c r="C50" s="158" t="str">
        <f>Référentiel!C42</f>
        <v>Annoncer l'objet du transfert</v>
      </c>
      <c r="D50" s="151" t="str">
        <f t="shared" si="1"/>
        <v/>
      </c>
      <c r="E50" s="197" t="str">
        <f>'1'!AI50</f>
        <v/>
      </c>
      <c r="F50" s="195" t="str">
        <f>'2'!AI50</f>
        <v/>
      </c>
      <c r="G50" s="197" t="str">
        <f>'3'!AI50</f>
        <v/>
      </c>
      <c r="H50" s="195" t="str">
        <f>'4'!AI50</f>
        <v/>
      </c>
      <c r="I50" s="197" t="str">
        <f>'5'!AI50</f>
        <v/>
      </c>
      <c r="J50" s="197" t="str">
        <f>'6'!AI50</f>
        <v/>
      </c>
      <c r="K50" s="197" t="str">
        <f>'7'!AI50</f>
        <v/>
      </c>
      <c r="L50" s="197" t="str">
        <f>'8'!AI50</f>
        <v/>
      </c>
      <c r="M50" s="197" t="str">
        <f>'9'!AI50</f>
        <v/>
      </c>
      <c r="N50" s="197" t="str">
        <f>'10'!AI50</f>
        <v/>
      </c>
      <c r="O50" s="197" t="str">
        <f>'11'!AI50</f>
        <v/>
      </c>
      <c r="P50" s="197" t="str">
        <f>'12'!AI50</f>
        <v/>
      </c>
      <c r="Q50" s="197" t="str">
        <f>'13'!AI50</f>
        <v/>
      </c>
      <c r="R50" s="197" t="str">
        <f>'14'!AI50</f>
        <v/>
      </c>
      <c r="S50" s="197" t="str">
        <f>'15'!AI50</f>
        <v/>
      </c>
      <c r="T50" s="197" t="str">
        <f>'16'!AI50</f>
        <v/>
      </c>
      <c r="U50" s="197" t="str">
        <f>'17'!AI50</f>
        <v/>
      </c>
      <c r="V50" s="197" t="str">
        <f>'18'!AI50</f>
        <v/>
      </c>
      <c r="W50" s="197" t="str">
        <f>'19'!AI50</f>
        <v/>
      </c>
      <c r="X50" s="197" t="str">
        <f>'20'!AI50</f>
        <v/>
      </c>
      <c r="Y50" s="197" t="str">
        <f>'21'!AI50</f>
        <v/>
      </c>
      <c r="Z50" s="197" t="str">
        <f>'22'!AI50</f>
        <v/>
      </c>
      <c r="AA50" s="197" t="str">
        <f>'23'!AI50</f>
        <v/>
      </c>
      <c r="AB50" s="197" t="str">
        <f>'24'!AI50</f>
        <v/>
      </c>
      <c r="AC50" s="197" t="str">
        <f>'25'!AI50</f>
        <v/>
      </c>
      <c r="AD50" s="197" t="str">
        <f>'26'!AI50</f>
        <v/>
      </c>
      <c r="AE50" s="197" t="str">
        <f>'27'!AI50</f>
        <v/>
      </c>
      <c r="AF50" s="197" t="str">
        <f>'28'!AI50</f>
        <v/>
      </c>
      <c r="AG50" s="197" t="str">
        <f>'29'!AI50</f>
        <v/>
      </c>
      <c r="AH50" s="197" t="str">
        <f>'30'!AI50</f>
        <v/>
      </c>
      <c r="AI50" s="197" t="str">
        <f>'31'!AI50</f>
        <v/>
      </c>
      <c r="AJ50" s="197" t="str">
        <f>'32'!AI50</f>
        <v/>
      </c>
      <c r="AK50" s="197" t="str">
        <f>'33'!AI50</f>
        <v/>
      </c>
      <c r="AL50" s="197" t="str">
        <f>'34'!AI50</f>
        <v/>
      </c>
      <c r="AM50" s="197" t="str">
        <f>'35'!AI50</f>
        <v/>
      </c>
      <c r="AN50" s="197" t="str">
        <f>'36'!AI50</f>
        <v/>
      </c>
      <c r="AO50" s="197" t="str">
        <f>'37'!AI50</f>
        <v/>
      </c>
      <c r="AP50" s="197" t="str">
        <f>'38'!AI50</f>
        <v/>
      </c>
      <c r="AQ50" s="197" t="str">
        <f>'39'!AI50</f>
        <v/>
      </c>
      <c r="AR50" s="197" t="str">
        <f>'40'!AI50</f>
        <v/>
      </c>
    </row>
    <row r="51" spans="1:44" s="3" customFormat="1" ht="17.25" hidden="1" customHeight="1">
      <c r="A51" s="2"/>
      <c r="B51" s="1"/>
      <c r="C51" s="158">
        <f>Référentiel!C46</f>
        <v>0</v>
      </c>
      <c r="D51" s="151" t="str">
        <f t="shared" si="1"/>
        <v/>
      </c>
      <c r="E51" s="197" t="str">
        <f>'1'!AI51</f>
        <v/>
      </c>
      <c r="F51" s="195" t="str">
        <f>'2'!AI51</f>
        <v/>
      </c>
      <c r="G51" s="197" t="str">
        <f>'3'!AI51</f>
        <v/>
      </c>
      <c r="H51" s="195" t="str">
        <f>'4'!AI51</f>
        <v/>
      </c>
      <c r="I51" s="197" t="str">
        <f>'5'!AI51</f>
        <v/>
      </c>
      <c r="J51" s="197" t="str">
        <f>'6'!AI51</f>
        <v/>
      </c>
      <c r="K51" s="197" t="str">
        <f>'7'!AI51</f>
        <v/>
      </c>
      <c r="L51" s="197" t="str">
        <f>'8'!AI51</f>
        <v/>
      </c>
      <c r="M51" s="197" t="str">
        <f>'9'!AI51</f>
        <v/>
      </c>
      <c r="N51" s="197" t="str">
        <f>'10'!AI51</f>
        <v/>
      </c>
      <c r="O51" s="197" t="str">
        <f>'11'!AI51</f>
        <v/>
      </c>
      <c r="P51" s="197" t="str">
        <f>'12'!AI51</f>
        <v/>
      </c>
      <c r="Q51" s="197" t="str">
        <f>'13'!AI51</f>
        <v/>
      </c>
      <c r="R51" s="197" t="str">
        <f>'14'!AI51</f>
        <v/>
      </c>
      <c r="S51" s="197" t="str">
        <f>'15'!AI51</f>
        <v/>
      </c>
      <c r="T51" s="197" t="str">
        <f>'16'!AI51</f>
        <v/>
      </c>
      <c r="U51" s="197" t="str">
        <f>'17'!AI51</f>
        <v/>
      </c>
      <c r="V51" s="197" t="str">
        <f>'18'!AI51</f>
        <v/>
      </c>
      <c r="W51" s="197" t="str">
        <f>'19'!AI51</f>
        <v/>
      </c>
      <c r="X51" s="197" t="str">
        <f>'20'!AI51</f>
        <v/>
      </c>
      <c r="Y51" s="197" t="str">
        <f>'21'!AI51</f>
        <v/>
      </c>
      <c r="Z51" s="197" t="str">
        <f>'22'!AI51</f>
        <v/>
      </c>
      <c r="AA51" s="197" t="str">
        <f>'23'!AI51</f>
        <v/>
      </c>
      <c r="AB51" s="197" t="str">
        <f>'24'!AI51</f>
        <v/>
      </c>
      <c r="AC51" s="197" t="str">
        <f>'25'!AI51</f>
        <v/>
      </c>
      <c r="AD51" s="197" t="str">
        <f>'26'!AI51</f>
        <v/>
      </c>
      <c r="AE51" s="197" t="str">
        <f>'27'!AI51</f>
        <v/>
      </c>
      <c r="AF51" s="197" t="str">
        <f>'28'!AI51</f>
        <v/>
      </c>
      <c r="AG51" s="197" t="str">
        <f>'29'!AI51</f>
        <v/>
      </c>
      <c r="AH51" s="197" t="str">
        <f>'30'!AI51</f>
        <v/>
      </c>
      <c r="AI51" s="197" t="str">
        <f>'31'!AI51</f>
        <v/>
      </c>
      <c r="AJ51" s="197" t="str">
        <f>'32'!AI51</f>
        <v/>
      </c>
      <c r="AK51" s="197" t="str">
        <f>'33'!AI51</f>
        <v/>
      </c>
      <c r="AL51" s="197" t="str">
        <f>'34'!AI51</f>
        <v/>
      </c>
      <c r="AM51" s="197" t="str">
        <f>'35'!AI51</f>
        <v/>
      </c>
      <c r="AN51" s="197" t="str">
        <f>'36'!AI51</f>
        <v/>
      </c>
      <c r="AO51" s="197" t="str">
        <f>'37'!AI51</f>
        <v/>
      </c>
      <c r="AP51" s="197" t="str">
        <f>'38'!AI51</f>
        <v/>
      </c>
      <c r="AQ51" s="197" t="str">
        <f>'39'!AI51</f>
        <v/>
      </c>
      <c r="AR51" s="197" t="str">
        <f>'40'!AI51</f>
        <v/>
      </c>
    </row>
    <row r="52" spans="1:44" s="3" customFormat="1" ht="15.75" hidden="1" customHeight="1">
      <c r="A52" s="2"/>
      <c r="B52" s="1"/>
      <c r="C52" s="158">
        <f>Référentiel!C47</f>
        <v>0</v>
      </c>
      <c r="D52" s="151" t="str">
        <f t="shared" si="1"/>
        <v/>
      </c>
      <c r="E52" s="197" t="str">
        <f>'1'!AI52</f>
        <v/>
      </c>
      <c r="F52" s="195" t="str">
        <f>'2'!AI52</f>
        <v/>
      </c>
      <c r="G52" s="197" t="str">
        <f>'3'!AI52</f>
        <v/>
      </c>
      <c r="H52" s="195" t="str">
        <f>'4'!AI52</f>
        <v/>
      </c>
      <c r="I52" s="197" t="str">
        <f>'5'!AI52</f>
        <v/>
      </c>
      <c r="J52" s="197" t="str">
        <f>'6'!AI52</f>
        <v/>
      </c>
      <c r="K52" s="197" t="str">
        <f>'7'!AI52</f>
        <v/>
      </c>
      <c r="L52" s="197" t="str">
        <f>'8'!AI52</f>
        <v/>
      </c>
      <c r="M52" s="197" t="str">
        <f>'9'!AI52</f>
        <v/>
      </c>
      <c r="N52" s="197" t="str">
        <f>'10'!AI52</f>
        <v/>
      </c>
      <c r="O52" s="197" t="str">
        <f>'11'!AI52</f>
        <v/>
      </c>
      <c r="P52" s="197" t="str">
        <f>'12'!AI52</f>
        <v/>
      </c>
      <c r="Q52" s="197" t="str">
        <f>'13'!AI52</f>
        <v/>
      </c>
      <c r="R52" s="197" t="str">
        <f>'14'!AI52</f>
        <v/>
      </c>
      <c r="S52" s="197" t="str">
        <f>'15'!AI52</f>
        <v/>
      </c>
      <c r="T52" s="197" t="str">
        <f>'16'!AI52</f>
        <v/>
      </c>
      <c r="U52" s="197" t="str">
        <f>'17'!AI52</f>
        <v/>
      </c>
      <c r="V52" s="197" t="str">
        <f>'18'!AI52</f>
        <v/>
      </c>
      <c r="W52" s="197" t="str">
        <f>'19'!AI52</f>
        <v/>
      </c>
      <c r="X52" s="197" t="str">
        <f>'20'!AI52</f>
        <v/>
      </c>
      <c r="Y52" s="197" t="str">
        <f>'21'!AI52</f>
        <v/>
      </c>
      <c r="Z52" s="197" t="str">
        <f>'22'!AI52</f>
        <v/>
      </c>
      <c r="AA52" s="197" t="str">
        <f>'23'!AI52</f>
        <v/>
      </c>
      <c r="AB52" s="197" t="str">
        <f>'24'!AI52</f>
        <v/>
      </c>
      <c r="AC52" s="197" t="str">
        <f>'25'!AI52</f>
        <v/>
      </c>
      <c r="AD52" s="197" t="str">
        <f>'26'!AI52</f>
        <v/>
      </c>
      <c r="AE52" s="197" t="str">
        <f>'27'!AI52</f>
        <v/>
      </c>
      <c r="AF52" s="197" t="str">
        <f>'28'!AI52</f>
        <v/>
      </c>
      <c r="AG52" s="197" t="str">
        <f>'29'!AI52</f>
        <v/>
      </c>
      <c r="AH52" s="197" t="str">
        <f>'30'!AI52</f>
        <v/>
      </c>
      <c r="AI52" s="197" t="str">
        <f>'31'!AI52</f>
        <v/>
      </c>
      <c r="AJ52" s="197" t="str">
        <f>'32'!AI52</f>
        <v/>
      </c>
      <c r="AK52" s="197" t="str">
        <f>'33'!AI52</f>
        <v/>
      </c>
      <c r="AL52" s="197" t="str">
        <f>'34'!AI52</f>
        <v/>
      </c>
      <c r="AM52" s="197" t="str">
        <f>'35'!AI52</f>
        <v/>
      </c>
      <c r="AN52" s="197" t="str">
        <f>'36'!AI52</f>
        <v/>
      </c>
      <c r="AO52" s="197" t="str">
        <f>'37'!AI52</f>
        <v/>
      </c>
      <c r="AP52" s="197" t="str">
        <f>'38'!AI52</f>
        <v/>
      </c>
      <c r="AQ52" s="197" t="str">
        <f>'39'!AI52</f>
        <v/>
      </c>
      <c r="AR52" s="197" t="str">
        <f>'40'!AI52</f>
        <v/>
      </c>
    </row>
    <row r="53" spans="1:44" s="3" customFormat="1" ht="18" hidden="1" customHeight="1">
      <c r="A53" s="2"/>
      <c r="B53" s="1"/>
      <c r="C53" s="158">
        <f>Référentiel!C48</f>
        <v>0</v>
      </c>
      <c r="D53" s="151" t="str">
        <f t="shared" si="1"/>
        <v/>
      </c>
      <c r="E53" s="197" t="str">
        <f>'1'!AI53</f>
        <v/>
      </c>
      <c r="F53" s="195" t="str">
        <f>'2'!AI53</f>
        <v/>
      </c>
      <c r="G53" s="197" t="str">
        <f>'3'!AI53</f>
        <v/>
      </c>
      <c r="H53" s="195" t="str">
        <f>'4'!AI53</f>
        <v/>
      </c>
      <c r="I53" s="197" t="str">
        <f>'5'!AI53</f>
        <v/>
      </c>
      <c r="J53" s="197" t="str">
        <f>'6'!AI53</f>
        <v/>
      </c>
      <c r="K53" s="197" t="str">
        <f>'7'!AI53</f>
        <v/>
      </c>
      <c r="L53" s="197" t="str">
        <f>'8'!AI53</f>
        <v/>
      </c>
      <c r="M53" s="197" t="str">
        <f>'9'!AI53</f>
        <v/>
      </c>
      <c r="N53" s="197" t="str">
        <f>'10'!AI53</f>
        <v/>
      </c>
      <c r="O53" s="197" t="str">
        <f>'11'!AI53</f>
        <v/>
      </c>
      <c r="P53" s="197" t="str">
        <f>'12'!AI53</f>
        <v/>
      </c>
      <c r="Q53" s="197" t="str">
        <f>'13'!AI53</f>
        <v/>
      </c>
      <c r="R53" s="197" t="str">
        <f>'14'!AI53</f>
        <v/>
      </c>
      <c r="S53" s="197" t="str">
        <f>'15'!AI53</f>
        <v/>
      </c>
      <c r="T53" s="197" t="str">
        <f>'16'!AI53</f>
        <v/>
      </c>
      <c r="U53" s="197" t="str">
        <f>'17'!AI53</f>
        <v/>
      </c>
      <c r="V53" s="197" t="str">
        <f>'18'!AI53</f>
        <v/>
      </c>
      <c r="W53" s="197" t="str">
        <f>'19'!AI53</f>
        <v/>
      </c>
      <c r="X53" s="197" t="str">
        <f>'20'!AI53</f>
        <v/>
      </c>
      <c r="Y53" s="197" t="str">
        <f>'21'!AI53</f>
        <v/>
      </c>
      <c r="Z53" s="197" t="str">
        <f>'22'!AI53</f>
        <v/>
      </c>
      <c r="AA53" s="197" t="str">
        <f>'23'!AI53</f>
        <v/>
      </c>
      <c r="AB53" s="197" t="str">
        <f>'24'!AI53</f>
        <v/>
      </c>
      <c r="AC53" s="197" t="str">
        <f>'25'!AI53</f>
        <v/>
      </c>
      <c r="AD53" s="197" t="str">
        <f>'26'!AI53</f>
        <v/>
      </c>
      <c r="AE53" s="197" t="str">
        <f>'27'!AI53</f>
        <v/>
      </c>
      <c r="AF53" s="197" t="str">
        <f>'28'!AI53</f>
        <v/>
      </c>
      <c r="AG53" s="197" t="str">
        <f>'29'!AI53</f>
        <v/>
      </c>
      <c r="AH53" s="197" t="str">
        <f>'30'!AI53</f>
        <v/>
      </c>
      <c r="AI53" s="197" t="str">
        <f>'31'!AI53</f>
        <v/>
      </c>
      <c r="AJ53" s="197" t="str">
        <f>'32'!AI53</f>
        <v/>
      </c>
      <c r="AK53" s="197" t="str">
        <f>'33'!AI53</f>
        <v/>
      </c>
      <c r="AL53" s="197" t="str">
        <f>'34'!AI53</f>
        <v/>
      </c>
      <c r="AM53" s="197" t="str">
        <f>'35'!AI53</f>
        <v/>
      </c>
      <c r="AN53" s="197" t="str">
        <f>'36'!AI53</f>
        <v/>
      </c>
      <c r="AO53" s="197" t="str">
        <f>'37'!AI53</f>
        <v/>
      </c>
      <c r="AP53" s="197" t="str">
        <f>'38'!AI53</f>
        <v/>
      </c>
      <c r="AQ53" s="197" t="str">
        <f>'39'!AI53</f>
        <v/>
      </c>
      <c r="AR53" s="197" t="str">
        <f>'40'!AI53</f>
        <v/>
      </c>
    </row>
    <row r="54" spans="1:44" s="3" customFormat="1" ht="15.75">
      <c r="A54" s="4"/>
      <c r="B54" s="8"/>
      <c r="C54" s="166"/>
      <c r="D54" s="153"/>
      <c r="E54" s="154"/>
      <c r="F54" s="196"/>
      <c r="G54" s="154"/>
      <c r="H54" s="196"/>
      <c r="I54" s="154"/>
      <c r="J54" s="154"/>
      <c r="K54" s="154"/>
      <c r="L54" s="154"/>
      <c r="M54" s="154"/>
      <c r="N54" s="154"/>
      <c r="O54" s="154"/>
      <c r="P54" s="154"/>
      <c r="Q54" s="154"/>
      <c r="R54" s="154"/>
      <c r="S54" s="154"/>
      <c r="T54" s="154"/>
      <c r="U54" s="154"/>
      <c r="V54" s="154"/>
      <c r="W54" s="154"/>
      <c r="X54" s="154"/>
      <c r="Y54" s="154"/>
      <c r="Z54" s="154"/>
      <c r="AA54" s="154"/>
      <c r="AB54" s="154"/>
      <c r="AC54" s="154"/>
      <c r="AD54" s="154"/>
      <c r="AE54" s="154"/>
      <c r="AF54" s="154"/>
      <c r="AG54" s="154"/>
      <c r="AH54" s="154"/>
      <c r="AI54" s="154"/>
      <c r="AJ54" s="154"/>
      <c r="AK54" s="154"/>
      <c r="AL54" s="154"/>
      <c r="AM54" s="154"/>
      <c r="AN54" s="154"/>
      <c r="AO54" s="154"/>
      <c r="AP54" s="154"/>
      <c r="AQ54" s="154"/>
      <c r="AR54" s="154"/>
    </row>
    <row r="55" spans="1:44" s="3" customFormat="1" ht="15.75">
      <c r="A55" s="2"/>
      <c r="B55" s="1"/>
      <c r="C55" s="167" t="str">
        <f>Référentiel!C50</f>
        <v>Prise de congé</v>
      </c>
      <c r="D55" s="143">
        <f t="shared" ref="D55:D70" si="2">IFERROR(AVERAGE(E55:AR55),"")</f>
        <v>1</v>
      </c>
      <c r="E55" s="130">
        <f>'1'!AH55</f>
        <v>1</v>
      </c>
      <c r="F55" s="135" t="str">
        <f>'2'!AH55</f>
        <v/>
      </c>
      <c r="G55" s="130" t="str">
        <f>'3'!AH55</f>
        <v/>
      </c>
      <c r="H55" s="135" t="str">
        <f>'4'!AH55</f>
        <v/>
      </c>
      <c r="I55" s="130" t="str">
        <f>'5'!AH55</f>
        <v/>
      </c>
      <c r="J55" s="130" t="str">
        <f>'6'!AH55</f>
        <v/>
      </c>
      <c r="K55" s="130" t="str">
        <f>'7'!AH55</f>
        <v/>
      </c>
      <c r="L55" s="130" t="str">
        <f>'8'!AH55</f>
        <v/>
      </c>
      <c r="M55" s="130" t="str">
        <f>'9'!AH55</f>
        <v/>
      </c>
      <c r="N55" s="130" t="str">
        <f>'10'!AH55</f>
        <v/>
      </c>
      <c r="O55" s="130" t="str">
        <f>'11'!AH55</f>
        <v/>
      </c>
      <c r="P55" s="130" t="str">
        <f>'12'!AH55</f>
        <v/>
      </c>
      <c r="Q55" s="130" t="str">
        <f>'13'!AH55</f>
        <v/>
      </c>
      <c r="R55" s="130" t="str">
        <f>'14'!AH55</f>
        <v/>
      </c>
      <c r="S55" s="130" t="str">
        <f>'15'!AH55</f>
        <v/>
      </c>
      <c r="T55" s="130" t="str">
        <f>'16'!AH55</f>
        <v/>
      </c>
      <c r="U55" s="130" t="str">
        <f>'17'!AH55</f>
        <v/>
      </c>
      <c r="V55" s="130" t="str">
        <f>'18'!AH55</f>
        <v/>
      </c>
      <c r="W55" s="130" t="str">
        <f>'19'!AH55</f>
        <v/>
      </c>
      <c r="X55" s="130" t="str">
        <f>'20'!AH55</f>
        <v/>
      </c>
      <c r="Y55" s="130" t="str">
        <f>'21'!AH55</f>
        <v/>
      </c>
      <c r="Z55" s="130" t="str">
        <f>'22'!AH55</f>
        <v/>
      </c>
      <c r="AA55" s="130" t="str">
        <f>'23'!AH55</f>
        <v/>
      </c>
      <c r="AB55" s="130" t="str">
        <f>'24'!AH55</f>
        <v/>
      </c>
      <c r="AC55" s="130" t="str">
        <f>'25'!AH55</f>
        <v/>
      </c>
      <c r="AD55" s="130" t="str">
        <f>'26'!AH55</f>
        <v/>
      </c>
      <c r="AE55" s="130" t="str">
        <f>'27'!AH55</f>
        <v/>
      </c>
      <c r="AF55" s="130" t="str">
        <f>'28'!AH55</f>
        <v/>
      </c>
      <c r="AG55" s="130" t="str">
        <f>'29'!AH55</f>
        <v/>
      </c>
      <c r="AH55" s="130" t="str">
        <f>'30'!AH55</f>
        <v/>
      </c>
      <c r="AI55" s="130" t="str">
        <f>'31'!AH55</f>
        <v/>
      </c>
      <c r="AJ55" s="130" t="str">
        <f>'32'!AH55</f>
        <v/>
      </c>
      <c r="AK55" s="130" t="str">
        <f>'33'!AH55</f>
        <v/>
      </c>
      <c r="AL55" s="130" t="str">
        <f>'34'!AH55</f>
        <v/>
      </c>
      <c r="AM55" s="130" t="str">
        <f>'35'!AH55</f>
        <v/>
      </c>
      <c r="AN55" s="130" t="str">
        <f>'36'!AH55</f>
        <v/>
      </c>
      <c r="AO55" s="130" t="str">
        <f>'37'!AH55</f>
        <v/>
      </c>
      <c r="AP55" s="130" t="str">
        <f>'38'!AH55</f>
        <v/>
      </c>
      <c r="AQ55" s="130" t="str">
        <f>'39'!AH55</f>
        <v/>
      </c>
      <c r="AR55" s="130" t="str">
        <f>'40'!AH55</f>
        <v/>
      </c>
    </row>
    <row r="56" spans="1:44" s="3" customFormat="1" ht="18">
      <c r="A56" s="2"/>
      <c r="B56" s="1"/>
      <c r="C56" s="158" t="str">
        <f>Référentiel!C58</f>
        <v>Synthèse et validation</v>
      </c>
      <c r="D56" s="151">
        <f t="shared" si="2"/>
        <v>1</v>
      </c>
      <c r="E56" s="197">
        <f>'1'!AI56</f>
        <v>1</v>
      </c>
      <c r="F56" s="195" t="str">
        <f>'2'!AI56</f>
        <v/>
      </c>
      <c r="G56" s="197" t="str">
        <f>'3'!AI56</f>
        <v/>
      </c>
      <c r="H56" s="195" t="str">
        <f>'4'!AI56</f>
        <v/>
      </c>
      <c r="I56" s="197" t="str">
        <f>'5'!AI56</f>
        <v/>
      </c>
      <c r="J56" s="197" t="str">
        <f>'6'!AI56</f>
        <v/>
      </c>
      <c r="K56" s="197" t="str">
        <f>'7'!AI56</f>
        <v/>
      </c>
      <c r="L56" s="197" t="str">
        <f>'8'!AI56</f>
        <v/>
      </c>
      <c r="M56" s="197" t="str">
        <f>'9'!AI56</f>
        <v/>
      </c>
      <c r="N56" s="197" t="str">
        <f>'10'!AI56</f>
        <v/>
      </c>
      <c r="O56" s="197" t="str">
        <f>'11'!AI56</f>
        <v/>
      </c>
      <c r="P56" s="197" t="str">
        <f>'12'!AI56</f>
        <v/>
      </c>
      <c r="Q56" s="197" t="str">
        <f>'13'!AI56</f>
        <v/>
      </c>
      <c r="R56" s="197" t="str">
        <f>'14'!AI56</f>
        <v/>
      </c>
      <c r="S56" s="197" t="str">
        <f>'15'!AI56</f>
        <v/>
      </c>
      <c r="T56" s="197" t="str">
        <f>'16'!AI56</f>
        <v/>
      </c>
      <c r="U56" s="197" t="str">
        <f>'17'!AI56</f>
        <v/>
      </c>
      <c r="V56" s="197" t="str">
        <f>'18'!AI56</f>
        <v/>
      </c>
      <c r="W56" s="197" t="str">
        <f>'19'!AI56</f>
        <v/>
      </c>
      <c r="X56" s="197" t="str">
        <f>'20'!AI56</f>
        <v/>
      </c>
      <c r="Y56" s="197" t="str">
        <f>'21'!AI56</f>
        <v/>
      </c>
      <c r="Z56" s="197" t="str">
        <f>'22'!AI56</f>
        <v/>
      </c>
      <c r="AA56" s="197" t="str">
        <f>'23'!AI56</f>
        <v/>
      </c>
      <c r="AB56" s="197" t="str">
        <f>'24'!AI56</f>
        <v/>
      </c>
      <c r="AC56" s="197" t="str">
        <f>'25'!AI56</f>
        <v/>
      </c>
      <c r="AD56" s="197" t="str">
        <f>'26'!AI56</f>
        <v/>
      </c>
      <c r="AE56" s="197" t="str">
        <f>'27'!AI56</f>
        <v/>
      </c>
      <c r="AF56" s="197" t="str">
        <f>'28'!AI56</f>
        <v/>
      </c>
      <c r="AG56" s="197" t="str">
        <f>'29'!AI56</f>
        <v/>
      </c>
      <c r="AH56" s="197" t="str">
        <f>'30'!AI56</f>
        <v/>
      </c>
      <c r="AI56" s="197" t="str">
        <f>'31'!AI56</f>
        <v/>
      </c>
      <c r="AJ56" s="197" t="str">
        <f>'32'!AI56</f>
        <v/>
      </c>
      <c r="AK56" s="197" t="str">
        <f>'33'!AI56</f>
        <v/>
      </c>
      <c r="AL56" s="197" t="str">
        <f>'34'!AI56</f>
        <v/>
      </c>
      <c r="AM56" s="197" t="str">
        <f>'35'!AI56</f>
        <v/>
      </c>
      <c r="AN56" s="197" t="str">
        <f>'36'!AI56</f>
        <v/>
      </c>
      <c r="AO56" s="197" t="str">
        <f>'37'!AI56</f>
        <v/>
      </c>
      <c r="AP56" s="197" t="str">
        <f>'38'!AI56</f>
        <v/>
      </c>
      <c r="AQ56" s="197" t="str">
        <f>'39'!AI56</f>
        <v/>
      </c>
      <c r="AR56" s="197" t="str">
        <f>'40'!AI56</f>
        <v/>
      </c>
    </row>
    <row r="57" spans="1:44" s="3" customFormat="1" ht="18">
      <c r="A57" s="2"/>
      <c r="B57" s="1"/>
      <c r="C57" s="158" t="str">
        <f>Référentiel!C59</f>
        <v xml:space="preserve">Prise de congé  </v>
      </c>
      <c r="D57" s="151">
        <f t="shared" si="2"/>
        <v>1</v>
      </c>
      <c r="E57" s="197">
        <f>'1'!AI57</f>
        <v>1</v>
      </c>
      <c r="F57" s="195" t="str">
        <f>'2'!AI57</f>
        <v/>
      </c>
      <c r="G57" s="197" t="str">
        <f>'3'!AI57</f>
        <v/>
      </c>
      <c r="H57" s="195" t="str">
        <f>'4'!AI57</f>
        <v/>
      </c>
      <c r="I57" s="197" t="str">
        <f>'5'!AI57</f>
        <v/>
      </c>
      <c r="J57" s="197" t="str">
        <f>'6'!AI57</f>
        <v/>
      </c>
      <c r="K57" s="197" t="str">
        <f>'7'!AI57</f>
        <v/>
      </c>
      <c r="L57" s="197" t="str">
        <f>'8'!AI57</f>
        <v/>
      </c>
      <c r="M57" s="197" t="str">
        <f>'9'!AI57</f>
        <v/>
      </c>
      <c r="N57" s="197" t="str">
        <f>'10'!AI57</f>
        <v/>
      </c>
      <c r="O57" s="197" t="str">
        <f>'11'!AI57</f>
        <v/>
      </c>
      <c r="P57" s="197" t="str">
        <f>'12'!AI57</f>
        <v/>
      </c>
      <c r="Q57" s="197" t="str">
        <f>'13'!AI57</f>
        <v/>
      </c>
      <c r="R57" s="197" t="str">
        <f>'14'!AI57</f>
        <v/>
      </c>
      <c r="S57" s="197" t="str">
        <f>'15'!AI57</f>
        <v/>
      </c>
      <c r="T57" s="197" t="str">
        <f>'16'!AI57</f>
        <v/>
      </c>
      <c r="U57" s="197" t="str">
        <f>'17'!AI57</f>
        <v/>
      </c>
      <c r="V57" s="197" t="str">
        <f>'18'!AI57</f>
        <v/>
      </c>
      <c r="W57" s="197" t="str">
        <f>'19'!AI57</f>
        <v/>
      </c>
      <c r="X57" s="197" t="str">
        <f>'20'!AI57</f>
        <v/>
      </c>
      <c r="Y57" s="197" t="str">
        <f>'21'!AI57</f>
        <v/>
      </c>
      <c r="Z57" s="197" t="str">
        <f>'22'!AI57</f>
        <v/>
      </c>
      <c r="AA57" s="197" t="str">
        <f>'23'!AI57</f>
        <v/>
      </c>
      <c r="AB57" s="197" t="str">
        <f>'24'!AI57</f>
        <v/>
      </c>
      <c r="AC57" s="197" t="str">
        <f>'25'!AI57</f>
        <v/>
      </c>
      <c r="AD57" s="197" t="str">
        <f>'26'!AI57</f>
        <v/>
      </c>
      <c r="AE57" s="197" t="str">
        <f>'27'!AI57</f>
        <v/>
      </c>
      <c r="AF57" s="197" t="str">
        <f>'28'!AI57</f>
        <v/>
      </c>
      <c r="AG57" s="197" t="str">
        <f>'29'!AI57</f>
        <v/>
      </c>
      <c r="AH57" s="197" t="str">
        <f>'30'!AI57</f>
        <v/>
      </c>
      <c r="AI57" s="197" t="str">
        <f>'31'!AI57</f>
        <v/>
      </c>
      <c r="AJ57" s="197" t="str">
        <f>'32'!AI57</f>
        <v/>
      </c>
      <c r="AK57" s="197" t="str">
        <f>'33'!AI57</f>
        <v/>
      </c>
      <c r="AL57" s="197" t="str">
        <f>'34'!AI57</f>
        <v/>
      </c>
      <c r="AM57" s="197" t="str">
        <f>'35'!AI57</f>
        <v/>
      </c>
      <c r="AN57" s="197" t="str">
        <f>'36'!AI57</f>
        <v/>
      </c>
      <c r="AO57" s="197" t="str">
        <f>'37'!AI57</f>
        <v/>
      </c>
      <c r="AP57" s="197" t="str">
        <f>'38'!AI57</f>
        <v/>
      </c>
      <c r="AQ57" s="197" t="str">
        <f>'39'!AI57</f>
        <v/>
      </c>
      <c r="AR57" s="197" t="str">
        <f>'40'!AI57</f>
        <v/>
      </c>
    </row>
    <row r="58" spans="1:44" s="3" customFormat="1" ht="18" hidden="1">
      <c r="A58" s="2"/>
      <c r="B58" s="1"/>
      <c r="C58" s="158">
        <f>Référentiel!C53</f>
        <v>0</v>
      </c>
      <c r="D58" s="151">
        <f t="shared" si="2"/>
        <v>1</v>
      </c>
      <c r="E58" s="197">
        <f>'1'!AI58</f>
        <v>1</v>
      </c>
      <c r="F58" s="195" t="str">
        <f>'2'!AI58</f>
        <v/>
      </c>
      <c r="G58" s="197" t="str">
        <f>'3'!AI58</f>
        <v/>
      </c>
      <c r="H58" s="195" t="str">
        <f>'4'!AI58</f>
        <v/>
      </c>
      <c r="I58" s="197" t="str">
        <f>'5'!AI58</f>
        <v/>
      </c>
      <c r="J58" s="197" t="str">
        <f>'6'!AI58</f>
        <v/>
      </c>
      <c r="K58" s="197" t="str">
        <f>'7'!AI58</f>
        <v/>
      </c>
      <c r="L58" s="197" t="str">
        <f>'8'!AI58</f>
        <v/>
      </c>
      <c r="M58" s="197" t="str">
        <f>'9'!AI58</f>
        <v/>
      </c>
      <c r="N58" s="197" t="str">
        <f>'10'!AI58</f>
        <v/>
      </c>
      <c r="O58" s="197" t="str">
        <f>'11'!AI58</f>
        <v/>
      </c>
      <c r="P58" s="197" t="str">
        <f>'12'!AI58</f>
        <v/>
      </c>
      <c r="Q58" s="197" t="str">
        <f>'13'!AI58</f>
        <v/>
      </c>
      <c r="R58" s="197" t="str">
        <f>'14'!AI58</f>
        <v/>
      </c>
      <c r="S58" s="197" t="str">
        <f>'15'!AI58</f>
        <v/>
      </c>
      <c r="T58" s="197" t="str">
        <f>'16'!AI58</f>
        <v/>
      </c>
      <c r="U58" s="197" t="str">
        <f>'17'!AI58</f>
        <v/>
      </c>
      <c r="V58" s="197" t="str">
        <f>'18'!AI58</f>
        <v/>
      </c>
      <c r="W58" s="197" t="str">
        <f>'19'!AI58</f>
        <v/>
      </c>
      <c r="X58" s="197" t="str">
        <f>'20'!AI58</f>
        <v/>
      </c>
      <c r="Y58" s="197" t="str">
        <f>'21'!AI58</f>
        <v/>
      </c>
      <c r="Z58" s="197" t="str">
        <f>'22'!AI58</f>
        <v/>
      </c>
      <c r="AA58" s="197" t="str">
        <f>'23'!AI58</f>
        <v/>
      </c>
      <c r="AB58" s="197" t="str">
        <f>'24'!AI58</f>
        <v/>
      </c>
      <c r="AC58" s="197" t="str">
        <f>'25'!AI58</f>
        <v/>
      </c>
      <c r="AD58" s="197" t="str">
        <f>'26'!AI58</f>
        <v/>
      </c>
      <c r="AE58" s="197" t="str">
        <f>'27'!AI58</f>
        <v/>
      </c>
      <c r="AF58" s="197" t="str">
        <f>'28'!AI58</f>
        <v/>
      </c>
      <c r="AG58" s="197" t="str">
        <f>'29'!AI58</f>
        <v/>
      </c>
      <c r="AH58" s="197" t="str">
        <f>'30'!AI58</f>
        <v/>
      </c>
      <c r="AI58" s="197" t="str">
        <f>'31'!AI58</f>
        <v/>
      </c>
      <c r="AJ58" s="197" t="str">
        <f>'32'!AI58</f>
        <v/>
      </c>
      <c r="AK58" s="197" t="str">
        <f>'33'!AI58</f>
        <v/>
      </c>
      <c r="AL58" s="197" t="str">
        <f>'34'!AI58</f>
        <v/>
      </c>
      <c r="AM58" s="197" t="str">
        <f>'35'!AI58</f>
        <v/>
      </c>
      <c r="AN58" s="197" t="str">
        <f>'36'!AI58</f>
        <v/>
      </c>
      <c r="AO58" s="197" t="str">
        <f>'37'!AI58</f>
        <v/>
      </c>
      <c r="AP58" s="197" t="str">
        <f>'38'!AI58</f>
        <v/>
      </c>
      <c r="AQ58" s="197" t="str">
        <f>'39'!AI58</f>
        <v/>
      </c>
      <c r="AR58" s="197" t="str">
        <f>'40'!AI58</f>
        <v/>
      </c>
    </row>
    <row r="59" spans="1:44" s="3" customFormat="1" ht="18" hidden="1">
      <c r="A59" s="2"/>
      <c r="B59" s="1"/>
      <c r="C59" s="158">
        <f>Référentiel!C54</f>
        <v>0</v>
      </c>
      <c r="D59" s="151">
        <f t="shared" si="2"/>
        <v>1</v>
      </c>
      <c r="E59" s="197">
        <f>'1'!AI59</f>
        <v>1</v>
      </c>
      <c r="F59" s="195" t="str">
        <f>'2'!AI59</f>
        <v/>
      </c>
      <c r="G59" s="197" t="str">
        <f>'3'!AI59</f>
        <v/>
      </c>
      <c r="H59" s="195" t="str">
        <f>'4'!AI59</f>
        <v/>
      </c>
      <c r="I59" s="197" t="str">
        <f>'5'!AI59</f>
        <v/>
      </c>
      <c r="J59" s="197" t="str">
        <f>'6'!AI59</f>
        <v/>
      </c>
      <c r="K59" s="197" t="str">
        <f>'7'!AI59</f>
        <v/>
      </c>
      <c r="L59" s="197" t="str">
        <f>'8'!AI59</f>
        <v/>
      </c>
      <c r="M59" s="197" t="str">
        <f>'9'!AI59</f>
        <v/>
      </c>
      <c r="N59" s="197" t="str">
        <f>'10'!AI59</f>
        <v/>
      </c>
      <c r="O59" s="197" t="str">
        <f>'11'!AI59</f>
        <v/>
      </c>
      <c r="P59" s="197" t="str">
        <f>'12'!AI59</f>
        <v/>
      </c>
      <c r="Q59" s="197" t="str">
        <f>'13'!AI59</f>
        <v/>
      </c>
      <c r="R59" s="197" t="str">
        <f>'14'!AI59</f>
        <v/>
      </c>
      <c r="S59" s="197" t="str">
        <f>'15'!AI59</f>
        <v/>
      </c>
      <c r="T59" s="197" t="str">
        <f>'16'!AI59</f>
        <v/>
      </c>
      <c r="U59" s="197" t="str">
        <f>'17'!AI59</f>
        <v/>
      </c>
      <c r="V59" s="197" t="str">
        <f>'18'!AI59</f>
        <v/>
      </c>
      <c r="W59" s="197" t="str">
        <f>'19'!AI59</f>
        <v/>
      </c>
      <c r="X59" s="197" t="str">
        <f>'20'!AI59</f>
        <v/>
      </c>
      <c r="Y59" s="197" t="str">
        <f>'21'!AI59</f>
        <v/>
      </c>
      <c r="Z59" s="197" t="str">
        <f>'22'!AI59</f>
        <v/>
      </c>
      <c r="AA59" s="197" t="str">
        <f>'23'!AI59</f>
        <v/>
      </c>
      <c r="AB59" s="197" t="str">
        <f>'24'!AI59</f>
        <v/>
      </c>
      <c r="AC59" s="197" t="str">
        <f>'25'!AI59</f>
        <v/>
      </c>
      <c r="AD59" s="197" t="str">
        <f>'26'!AI59</f>
        <v/>
      </c>
      <c r="AE59" s="197" t="str">
        <f>'27'!AI59</f>
        <v/>
      </c>
      <c r="AF59" s="197" t="str">
        <f>'28'!AI59</f>
        <v/>
      </c>
      <c r="AG59" s="197" t="str">
        <f>'29'!AI59</f>
        <v/>
      </c>
      <c r="AH59" s="197" t="str">
        <f>'30'!AI59</f>
        <v/>
      </c>
      <c r="AI59" s="197" t="str">
        <f>'31'!AI59</f>
        <v/>
      </c>
      <c r="AJ59" s="197" t="str">
        <f>'32'!AI59</f>
        <v/>
      </c>
      <c r="AK59" s="197" t="str">
        <f>'33'!AI59</f>
        <v/>
      </c>
      <c r="AL59" s="197" t="str">
        <f>'34'!AI59</f>
        <v/>
      </c>
      <c r="AM59" s="197" t="str">
        <f>'35'!AI59</f>
        <v/>
      </c>
      <c r="AN59" s="197" t="str">
        <f>'36'!AI59</f>
        <v/>
      </c>
      <c r="AO59" s="197" t="str">
        <f>'37'!AI59</f>
        <v/>
      </c>
      <c r="AP59" s="197" t="str">
        <f>'38'!AI59</f>
        <v/>
      </c>
      <c r="AQ59" s="197" t="str">
        <f>'39'!AI59</f>
        <v/>
      </c>
      <c r="AR59" s="197" t="str">
        <f>'40'!AI59</f>
        <v/>
      </c>
    </row>
    <row r="60" spans="1:44" s="3" customFormat="1" ht="18" hidden="1">
      <c r="A60" s="2"/>
      <c r="B60" s="1"/>
      <c r="C60" s="158">
        <f>Référentiel!C55</f>
        <v>0</v>
      </c>
      <c r="D60" s="151">
        <f t="shared" si="2"/>
        <v>1</v>
      </c>
      <c r="E60" s="197">
        <f>'1'!AI60</f>
        <v>1</v>
      </c>
      <c r="F60" s="195" t="str">
        <f>'2'!AI60</f>
        <v/>
      </c>
      <c r="G60" s="197" t="str">
        <f>'3'!AI60</f>
        <v/>
      </c>
      <c r="H60" s="195" t="str">
        <f>'4'!AI60</f>
        <v/>
      </c>
      <c r="I60" s="197" t="str">
        <f>'5'!AI60</f>
        <v/>
      </c>
      <c r="J60" s="197" t="str">
        <f>'6'!AI60</f>
        <v/>
      </c>
      <c r="K60" s="197" t="str">
        <f>'7'!AI60</f>
        <v/>
      </c>
      <c r="L60" s="197" t="str">
        <f>'8'!AI60</f>
        <v/>
      </c>
      <c r="M60" s="197" t="str">
        <f>'9'!AI60</f>
        <v/>
      </c>
      <c r="N60" s="197" t="str">
        <f>'10'!AI60</f>
        <v/>
      </c>
      <c r="O60" s="197" t="str">
        <f>'11'!AI60</f>
        <v/>
      </c>
      <c r="P60" s="197" t="str">
        <f>'12'!AI60</f>
        <v/>
      </c>
      <c r="Q60" s="197" t="str">
        <f>'13'!AI60</f>
        <v/>
      </c>
      <c r="R60" s="197" t="str">
        <f>'14'!AI60</f>
        <v/>
      </c>
      <c r="S60" s="197" t="str">
        <f>'15'!AI60</f>
        <v/>
      </c>
      <c r="T60" s="197" t="str">
        <f>'16'!AI60</f>
        <v/>
      </c>
      <c r="U60" s="197" t="str">
        <f>'17'!AI60</f>
        <v/>
      </c>
      <c r="V60" s="197" t="str">
        <f>'18'!AI60</f>
        <v/>
      </c>
      <c r="W60" s="197" t="str">
        <f>'19'!AI60</f>
        <v/>
      </c>
      <c r="X60" s="197" t="str">
        <f>'20'!AI60</f>
        <v/>
      </c>
      <c r="Y60" s="197" t="str">
        <f>'21'!AI60</f>
        <v/>
      </c>
      <c r="Z60" s="197" t="str">
        <f>'22'!AI60</f>
        <v/>
      </c>
      <c r="AA60" s="197" t="str">
        <f>'23'!AI60</f>
        <v/>
      </c>
      <c r="AB60" s="197" t="str">
        <f>'24'!AI60</f>
        <v/>
      </c>
      <c r="AC60" s="197" t="str">
        <f>'25'!AI60</f>
        <v/>
      </c>
      <c r="AD60" s="197" t="str">
        <f>'26'!AI60</f>
        <v/>
      </c>
      <c r="AE60" s="197" t="str">
        <f>'27'!AI60</f>
        <v/>
      </c>
      <c r="AF60" s="197" t="str">
        <f>'28'!AI60</f>
        <v/>
      </c>
      <c r="AG60" s="197" t="str">
        <f>'29'!AI60</f>
        <v/>
      </c>
      <c r="AH60" s="197" t="str">
        <f>'30'!AI60</f>
        <v/>
      </c>
      <c r="AI60" s="197" t="str">
        <f>'31'!AI60</f>
        <v/>
      </c>
      <c r="AJ60" s="197" t="str">
        <f>'32'!AI60</f>
        <v/>
      </c>
      <c r="AK60" s="197" t="str">
        <f>'33'!AI60</f>
        <v/>
      </c>
      <c r="AL60" s="197" t="str">
        <f>'34'!AI60</f>
        <v/>
      </c>
      <c r="AM60" s="197" t="str">
        <f>'35'!AI60</f>
        <v/>
      </c>
      <c r="AN60" s="197" t="str">
        <f>'36'!AI60</f>
        <v/>
      </c>
      <c r="AO60" s="197" t="str">
        <f>'37'!AI60</f>
        <v/>
      </c>
      <c r="AP60" s="197" t="str">
        <f>'38'!AI60</f>
        <v/>
      </c>
      <c r="AQ60" s="197" t="str">
        <f>'39'!AI60</f>
        <v/>
      </c>
      <c r="AR60" s="197" t="str">
        <f>'40'!AI60</f>
        <v/>
      </c>
    </row>
    <row r="61" spans="1:44" s="3" customFormat="1" ht="18" hidden="1">
      <c r="A61" s="2"/>
      <c r="B61" s="1"/>
      <c r="C61" s="158">
        <f>Référentiel!C56</f>
        <v>0</v>
      </c>
      <c r="D61" s="151">
        <f t="shared" si="2"/>
        <v>1</v>
      </c>
      <c r="E61" s="197">
        <f>'1'!AI61</f>
        <v>1</v>
      </c>
      <c r="F61" s="195" t="str">
        <f>'2'!AI61</f>
        <v/>
      </c>
      <c r="G61" s="197" t="str">
        <f>'3'!AI61</f>
        <v/>
      </c>
      <c r="H61" s="195" t="str">
        <f>'4'!AI61</f>
        <v/>
      </c>
      <c r="I61" s="197" t="str">
        <f>'5'!AI61</f>
        <v/>
      </c>
      <c r="J61" s="197" t="str">
        <f>'6'!AI61</f>
        <v/>
      </c>
      <c r="K61" s="197" t="str">
        <f>'7'!AI61</f>
        <v/>
      </c>
      <c r="L61" s="197" t="str">
        <f>'8'!AI61</f>
        <v/>
      </c>
      <c r="M61" s="197" t="str">
        <f>'9'!AI61</f>
        <v/>
      </c>
      <c r="N61" s="197" t="str">
        <f>'10'!AI61</f>
        <v/>
      </c>
      <c r="O61" s="197" t="str">
        <f>'11'!AI61</f>
        <v/>
      </c>
      <c r="P61" s="197" t="str">
        <f>'12'!AI61</f>
        <v/>
      </c>
      <c r="Q61" s="197" t="str">
        <f>'13'!AI61</f>
        <v/>
      </c>
      <c r="R61" s="197" t="str">
        <f>'14'!AI61</f>
        <v/>
      </c>
      <c r="S61" s="197" t="str">
        <f>'15'!AI61</f>
        <v/>
      </c>
      <c r="T61" s="197" t="str">
        <f>'16'!AI61</f>
        <v/>
      </c>
      <c r="U61" s="197" t="str">
        <f>'17'!AI61</f>
        <v/>
      </c>
      <c r="V61" s="197" t="str">
        <f>'18'!AI61</f>
        <v/>
      </c>
      <c r="W61" s="197" t="str">
        <f>'19'!AI61</f>
        <v/>
      </c>
      <c r="X61" s="197" t="str">
        <f>'20'!AI61</f>
        <v/>
      </c>
      <c r="Y61" s="197" t="str">
        <f>'21'!AI61</f>
        <v/>
      </c>
      <c r="Z61" s="197" t="str">
        <f>'22'!AI61</f>
        <v/>
      </c>
      <c r="AA61" s="197" t="str">
        <f>'23'!AI61</f>
        <v/>
      </c>
      <c r="AB61" s="197" t="str">
        <f>'24'!AI61</f>
        <v/>
      </c>
      <c r="AC61" s="197" t="str">
        <f>'25'!AI61</f>
        <v/>
      </c>
      <c r="AD61" s="197" t="str">
        <f>'26'!AI61</f>
        <v/>
      </c>
      <c r="AE61" s="197" t="str">
        <f>'27'!AI61</f>
        <v/>
      </c>
      <c r="AF61" s="197" t="str">
        <f>'28'!AI61</f>
        <v/>
      </c>
      <c r="AG61" s="197" t="str">
        <f>'29'!AI61</f>
        <v/>
      </c>
      <c r="AH61" s="197" t="str">
        <f>'30'!AI61</f>
        <v/>
      </c>
      <c r="AI61" s="197" t="str">
        <f>'31'!AI61</f>
        <v/>
      </c>
      <c r="AJ61" s="197" t="str">
        <f>'32'!AI61</f>
        <v/>
      </c>
      <c r="AK61" s="197" t="str">
        <f>'33'!AI61</f>
        <v/>
      </c>
      <c r="AL61" s="197" t="str">
        <f>'34'!AI61</f>
        <v/>
      </c>
      <c r="AM61" s="197" t="str">
        <f>'35'!AI61</f>
        <v/>
      </c>
      <c r="AN61" s="197" t="str">
        <f>'36'!AI61</f>
        <v/>
      </c>
      <c r="AO61" s="197" t="str">
        <f>'37'!AI61</f>
        <v/>
      </c>
      <c r="AP61" s="197" t="str">
        <f>'38'!AI61</f>
        <v/>
      </c>
      <c r="AQ61" s="197" t="str">
        <f>'39'!AI61</f>
        <v/>
      </c>
      <c r="AR61" s="197" t="str">
        <f>'40'!AI61</f>
        <v/>
      </c>
    </row>
    <row r="62" spans="1:44" s="3" customFormat="1" ht="18" hidden="1">
      <c r="A62" s="2"/>
      <c r="B62" s="1"/>
      <c r="C62" s="158">
        <f>Référentiel!C57</f>
        <v>0</v>
      </c>
      <c r="D62" s="151">
        <f t="shared" si="2"/>
        <v>1</v>
      </c>
      <c r="E62" s="197">
        <f>'1'!AI62</f>
        <v>1</v>
      </c>
      <c r="F62" s="195" t="str">
        <f>'2'!AI62</f>
        <v/>
      </c>
      <c r="G62" s="197" t="str">
        <f>'3'!AI62</f>
        <v/>
      </c>
      <c r="H62" s="195" t="str">
        <f>'4'!AI62</f>
        <v/>
      </c>
      <c r="I62" s="197" t="str">
        <f>'5'!AI62</f>
        <v/>
      </c>
      <c r="J62" s="197" t="str">
        <f>'6'!AI62</f>
        <v/>
      </c>
      <c r="K62" s="197" t="str">
        <f>'7'!AI62</f>
        <v/>
      </c>
      <c r="L62" s="197" t="str">
        <f>'8'!AI62</f>
        <v/>
      </c>
      <c r="M62" s="197" t="str">
        <f>'9'!AI62</f>
        <v/>
      </c>
      <c r="N62" s="197" t="str">
        <f>'10'!AI62</f>
        <v/>
      </c>
      <c r="O62" s="197" t="str">
        <f>'11'!AI62</f>
        <v/>
      </c>
      <c r="P62" s="197" t="str">
        <f>'12'!AI62</f>
        <v/>
      </c>
      <c r="Q62" s="197" t="str">
        <f>'13'!AI62</f>
        <v/>
      </c>
      <c r="R62" s="197" t="str">
        <f>'14'!AI62</f>
        <v/>
      </c>
      <c r="S62" s="197" t="str">
        <f>'15'!AI62</f>
        <v/>
      </c>
      <c r="T62" s="197" t="str">
        <f>'16'!AI62</f>
        <v/>
      </c>
      <c r="U62" s="197" t="str">
        <f>'17'!AI62</f>
        <v/>
      </c>
      <c r="V62" s="197" t="str">
        <f>'18'!AI62</f>
        <v/>
      </c>
      <c r="W62" s="197" t="str">
        <f>'19'!AI62</f>
        <v/>
      </c>
      <c r="X62" s="197" t="str">
        <f>'20'!AI62</f>
        <v/>
      </c>
      <c r="Y62" s="197" t="str">
        <f>'21'!AI62</f>
        <v/>
      </c>
      <c r="Z62" s="197" t="str">
        <f>'22'!AI62</f>
        <v/>
      </c>
      <c r="AA62" s="197" t="str">
        <f>'23'!AI62</f>
        <v/>
      </c>
      <c r="AB62" s="197" t="str">
        <f>'24'!AI62</f>
        <v/>
      </c>
      <c r="AC62" s="197" t="str">
        <f>'25'!AI62</f>
        <v/>
      </c>
      <c r="AD62" s="197" t="str">
        <f>'26'!AI62</f>
        <v/>
      </c>
      <c r="AE62" s="197" t="str">
        <f>'27'!AI62</f>
        <v/>
      </c>
      <c r="AF62" s="197" t="str">
        <f>'28'!AI62</f>
        <v/>
      </c>
      <c r="AG62" s="197" t="str">
        <f>'29'!AI62</f>
        <v/>
      </c>
      <c r="AH62" s="197" t="str">
        <f>'30'!AI62</f>
        <v/>
      </c>
      <c r="AI62" s="197" t="str">
        <f>'31'!AI62</f>
        <v/>
      </c>
      <c r="AJ62" s="197" t="str">
        <f>'32'!AI62</f>
        <v/>
      </c>
      <c r="AK62" s="197" t="str">
        <f>'33'!AI62</f>
        <v/>
      </c>
      <c r="AL62" s="197" t="str">
        <f>'34'!AI62</f>
        <v/>
      </c>
      <c r="AM62" s="197" t="str">
        <f>'35'!AI62</f>
        <v/>
      </c>
      <c r="AN62" s="197" t="str">
        <f>'36'!AI62</f>
        <v/>
      </c>
      <c r="AO62" s="197" t="str">
        <f>'37'!AI62</f>
        <v/>
      </c>
      <c r="AP62" s="197" t="str">
        <f>'38'!AI62</f>
        <v/>
      </c>
      <c r="AQ62" s="197" t="str">
        <f>'39'!AI62</f>
        <v/>
      </c>
      <c r="AR62" s="197" t="str">
        <f>'40'!AI62</f>
        <v/>
      </c>
    </row>
    <row r="63" spans="1:44" s="3" customFormat="1" ht="18" hidden="1">
      <c r="A63" s="2"/>
      <c r="B63" s="1"/>
      <c r="C63" s="158" t="str">
        <f>Référentiel!C58</f>
        <v>Synthèse et validation</v>
      </c>
      <c r="D63" s="151">
        <f t="shared" si="2"/>
        <v>1</v>
      </c>
      <c r="E63" s="197">
        <f>'1'!AI63</f>
        <v>1</v>
      </c>
      <c r="F63" s="195" t="str">
        <f>'2'!AI63</f>
        <v/>
      </c>
      <c r="G63" s="197" t="str">
        <f>'3'!AI63</f>
        <v/>
      </c>
      <c r="H63" s="195" t="str">
        <f>'4'!AI63</f>
        <v/>
      </c>
      <c r="I63" s="197" t="str">
        <f>'5'!AI63</f>
        <v/>
      </c>
      <c r="J63" s="197" t="str">
        <f>'6'!AI63</f>
        <v/>
      </c>
      <c r="K63" s="197" t="str">
        <f>'7'!AI63</f>
        <v/>
      </c>
      <c r="L63" s="197" t="str">
        <f>'8'!AI63</f>
        <v/>
      </c>
      <c r="M63" s="197" t="str">
        <f>'9'!AI63</f>
        <v/>
      </c>
      <c r="N63" s="197" t="str">
        <f>'10'!AI63</f>
        <v/>
      </c>
      <c r="O63" s="197" t="str">
        <f>'11'!AI63</f>
        <v/>
      </c>
      <c r="P63" s="197" t="str">
        <f>'12'!AI63</f>
        <v/>
      </c>
      <c r="Q63" s="197" t="str">
        <f>'13'!AI63</f>
        <v/>
      </c>
      <c r="R63" s="197" t="str">
        <f>'14'!AI63</f>
        <v/>
      </c>
      <c r="S63" s="197" t="str">
        <f>'15'!AI63</f>
        <v/>
      </c>
      <c r="T63" s="197" t="str">
        <f>'16'!AI63</f>
        <v/>
      </c>
      <c r="U63" s="197" t="str">
        <f>'17'!AI63</f>
        <v/>
      </c>
      <c r="V63" s="197" t="str">
        <f>'18'!AI63</f>
        <v/>
      </c>
      <c r="W63" s="197" t="str">
        <f>'19'!AI63</f>
        <v/>
      </c>
      <c r="X63" s="197" t="str">
        <f>'20'!AI63</f>
        <v/>
      </c>
      <c r="Y63" s="197" t="str">
        <f>'21'!AI63</f>
        <v/>
      </c>
      <c r="Z63" s="197" t="str">
        <f>'22'!AI63</f>
        <v/>
      </c>
      <c r="AA63" s="197" t="str">
        <f>'23'!AI63</f>
        <v/>
      </c>
      <c r="AB63" s="197" t="str">
        <f>'24'!AI63</f>
        <v/>
      </c>
      <c r="AC63" s="197" t="str">
        <f>'25'!AI63</f>
        <v/>
      </c>
      <c r="AD63" s="197" t="str">
        <f>'26'!AI63</f>
        <v/>
      </c>
      <c r="AE63" s="197" t="str">
        <f>'27'!AI63</f>
        <v/>
      </c>
      <c r="AF63" s="197" t="str">
        <f>'28'!AI63</f>
        <v/>
      </c>
      <c r="AG63" s="197" t="str">
        <f>'29'!AI63</f>
        <v/>
      </c>
      <c r="AH63" s="197" t="str">
        <f>'30'!AI63</f>
        <v/>
      </c>
      <c r="AI63" s="197" t="str">
        <f>'31'!AI63</f>
        <v/>
      </c>
      <c r="AJ63" s="197" t="str">
        <f>'32'!AI63</f>
        <v/>
      </c>
      <c r="AK63" s="197" t="str">
        <f>'33'!AI63</f>
        <v/>
      </c>
      <c r="AL63" s="197" t="str">
        <f>'34'!AI63</f>
        <v/>
      </c>
      <c r="AM63" s="197" t="str">
        <f>'35'!AI63</f>
        <v/>
      </c>
      <c r="AN63" s="197" t="str">
        <f>'36'!AI63</f>
        <v/>
      </c>
      <c r="AO63" s="197" t="str">
        <f>'37'!AI63</f>
        <v/>
      </c>
      <c r="AP63" s="197" t="str">
        <f>'38'!AI63</f>
        <v/>
      </c>
      <c r="AQ63" s="197" t="str">
        <f>'39'!AI63</f>
        <v/>
      </c>
      <c r="AR63" s="197" t="str">
        <f>'40'!AI63</f>
        <v/>
      </c>
    </row>
    <row r="64" spans="1:44" s="3" customFormat="1" ht="18" hidden="1">
      <c r="A64" s="2"/>
      <c r="B64" s="1"/>
      <c r="C64" s="158" t="str">
        <f>Référentiel!C59</f>
        <v xml:space="preserve">Prise de congé  </v>
      </c>
      <c r="D64" s="151">
        <f t="shared" si="2"/>
        <v>1</v>
      </c>
      <c r="E64" s="197">
        <f>'1'!AI64</f>
        <v>1</v>
      </c>
      <c r="F64" s="195" t="str">
        <f>'2'!AI64</f>
        <v/>
      </c>
      <c r="G64" s="197" t="str">
        <f>'3'!AI64</f>
        <v/>
      </c>
      <c r="H64" s="195" t="str">
        <f>'4'!AI64</f>
        <v/>
      </c>
      <c r="I64" s="197" t="str">
        <f>'5'!AI64</f>
        <v/>
      </c>
      <c r="J64" s="197" t="str">
        <f>'6'!AI64</f>
        <v/>
      </c>
      <c r="K64" s="197" t="str">
        <f>'7'!AI64</f>
        <v/>
      </c>
      <c r="L64" s="197" t="str">
        <f>'8'!AI64</f>
        <v/>
      </c>
      <c r="M64" s="197" t="str">
        <f>'9'!AI64</f>
        <v/>
      </c>
      <c r="N64" s="197" t="str">
        <f>'10'!AI64</f>
        <v/>
      </c>
      <c r="O64" s="197" t="str">
        <f>'11'!AI64</f>
        <v/>
      </c>
      <c r="P64" s="197" t="str">
        <f>'12'!AI64</f>
        <v/>
      </c>
      <c r="Q64" s="197" t="str">
        <f>'13'!AI64</f>
        <v/>
      </c>
      <c r="R64" s="197" t="str">
        <f>'14'!AI64</f>
        <v/>
      </c>
      <c r="S64" s="197" t="str">
        <f>'15'!AI64</f>
        <v/>
      </c>
      <c r="T64" s="197" t="str">
        <f>'16'!AI64</f>
        <v/>
      </c>
      <c r="U64" s="197" t="str">
        <f>'17'!AI64</f>
        <v/>
      </c>
      <c r="V64" s="197" t="str">
        <f>'18'!AI64</f>
        <v/>
      </c>
      <c r="W64" s="197" t="str">
        <f>'19'!AI64</f>
        <v/>
      </c>
      <c r="X64" s="197" t="str">
        <f>'20'!AI64</f>
        <v/>
      </c>
      <c r="Y64" s="197" t="str">
        <f>'21'!AI64</f>
        <v/>
      </c>
      <c r="Z64" s="197" t="str">
        <f>'22'!AI64</f>
        <v/>
      </c>
      <c r="AA64" s="197" t="str">
        <f>'23'!AI64</f>
        <v/>
      </c>
      <c r="AB64" s="197" t="str">
        <f>'24'!AI64</f>
        <v/>
      </c>
      <c r="AC64" s="197" t="str">
        <f>'25'!AI64</f>
        <v/>
      </c>
      <c r="AD64" s="197" t="str">
        <f>'26'!AI64</f>
        <v/>
      </c>
      <c r="AE64" s="197" t="str">
        <f>'27'!AI64</f>
        <v/>
      </c>
      <c r="AF64" s="197" t="str">
        <f>'28'!AI64</f>
        <v/>
      </c>
      <c r="AG64" s="197" t="str">
        <f>'29'!AI64</f>
        <v/>
      </c>
      <c r="AH64" s="197" t="str">
        <f>'30'!AI64</f>
        <v/>
      </c>
      <c r="AI64" s="197" t="str">
        <f>'31'!AI64</f>
        <v/>
      </c>
      <c r="AJ64" s="197" t="str">
        <f>'32'!AI64</f>
        <v/>
      </c>
      <c r="AK64" s="197" t="str">
        <f>'33'!AI64</f>
        <v/>
      </c>
      <c r="AL64" s="197" t="str">
        <f>'34'!AI64</f>
        <v/>
      </c>
      <c r="AM64" s="197" t="str">
        <f>'35'!AI64</f>
        <v/>
      </c>
      <c r="AN64" s="197" t="str">
        <f>'36'!AI64</f>
        <v/>
      </c>
      <c r="AO64" s="197" t="str">
        <f>'37'!AI64</f>
        <v/>
      </c>
      <c r="AP64" s="197" t="str">
        <f>'38'!AI64</f>
        <v/>
      </c>
      <c r="AQ64" s="197" t="str">
        <f>'39'!AI64</f>
        <v/>
      </c>
      <c r="AR64" s="197" t="str">
        <f>'40'!AI64</f>
        <v/>
      </c>
    </row>
    <row r="65" spans="1:44" s="3" customFormat="1" ht="18" hidden="1">
      <c r="A65" s="2"/>
      <c r="B65" s="1"/>
      <c r="C65" s="158">
        <f>Référentiel!C60</f>
        <v>0</v>
      </c>
      <c r="D65" s="151" t="str">
        <f t="shared" si="2"/>
        <v/>
      </c>
      <c r="E65" s="197" t="str">
        <f>'1'!AI65</f>
        <v/>
      </c>
      <c r="F65" s="195" t="str">
        <f>'2'!AI65</f>
        <v/>
      </c>
      <c r="G65" s="197" t="str">
        <f>'3'!AI65</f>
        <v/>
      </c>
      <c r="H65" s="195" t="str">
        <f>'4'!AI65</f>
        <v/>
      </c>
      <c r="I65" s="197" t="str">
        <f>'5'!AI65</f>
        <v/>
      </c>
      <c r="J65" s="197" t="str">
        <f>'6'!AI65</f>
        <v/>
      </c>
      <c r="K65" s="197" t="str">
        <f>'7'!AI65</f>
        <v/>
      </c>
      <c r="L65" s="197" t="str">
        <f>'8'!AI65</f>
        <v/>
      </c>
      <c r="M65" s="197" t="str">
        <f>'9'!AI65</f>
        <v/>
      </c>
      <c r="N65" s="197" t="str">
        <f>'10'!AI65</f>
        <v/>
      </c>
      <c r="O65" s="197" t="str">
        <f>'11'!AI65</f>
        <v/>
      </c>
      <c r="P65" s="197" t="str">
        <f>'12'!AI65</f>
        <v/>
      </c>
      <c r="Q65" s="197" t="str">
        <f>'13'!AI65</f>
        <v/>
      </c>
      <c r="R65" s="197" t="str">
        <f>'14'!AI65</f>
        <v/>
      </c>
      <c r="S65" s="197" t="str">
        <f>'15'!AI65</f>
        <v/>
      </c>
      <c r="T65" s="197" t="str">
        <f>'16'!AI65</f>
        <v/>
      </c>
      <c r="U65" s="197" t="str">
        <f>'17'!AI65</f>
        <v/>
      </c>
      <c r="V65" s="197" t="str">
        <f>'18'!AI65</f>
        <v/>
      </c>
      <c r="W65" s="197" t="str">
        <f>'19'!AI65</f>
        <v/>
      </c>
      <c r="X65" s="197" t="str">
        <f>'20'!AI65</f>
        <v/>
      </c>
      <c r="Y65" s="197" t="str">
        <f>'21'!AI65</f>
        <v/>
      </c>
      <c r="Z65" s="197" t="str">
        <f>'22'!AI65</f>
        <v/>
      </c>
      <c r="AA65" s="197" t="str">
        <f>'23'!AI65</f>
        <v/>
      </c>
      <c r="AB65" s="197" t="str">
        <f>'24'!AI65</f>
        <v/>
      </c>
      <c r="AC65" s="197" t="str">
        <f>'25'!AI65</f>
        <v/>
      </c>
      <c r="AD65" s="197" t="str">
        <f>'26'!AI65</f>
        <v/>
      </c>
      <c r="AE65" s="197" t="str">
        <f>'27'!AI65</f>
        <v/>
      </c>
      <c r="AF65" s="197" t="str">
        <f>'28'!AI65</f>
        <v/>
      </c>
      <c r="AG65" s="197" t="str">
        <f>'29'!AI65</f>
        <v/>
      </c>
      <c r="AH65" s="197" t="str">
        <f>'30'!AI65</f>
        <v/>
      </c>
      <c r="AI65" s="197" t="str">
        <f>'31'!AI65</f>
        <v/>
      </c>
      <c r="AJ65" s="197" t="str">
        <f>'32'!AI65</f>
        <v/>
      </c>
      <c r="AK65" s="197" t="str">
        <f>'33'!AI65</f>
        <v/>
      </c>
      <c r="AL65" s="197" t="str">
        <f>'34'!AI65</f>
        <v/>
      </c>
      <c r="AM65" s="197" t="str">
        <f>'35'!AI65</f>
        <v/>
      </c>
      <c r="AN65" s="197" t="str">
        <f>'36'!AI65</f>
        <v/>
      </c>
      <c r="AO65" s="197" t="str">
        <f>'37'!AI65</f>
        <v/>
      </c>
      <c r="AP65" s="197" t="str">
        <f>'38'!AI65</f>
        <v/>
      </c>
      <c r="AQ65" s="197" t="str">
        <f>'39'!AI65</f>
        <v/>
      </c>
      <c r="AR65" s="197" t="str">
        <f>'40'!AI65</f>
        <v/>
      </c>
    </row>
    <row r="66" spans="1:44" s="3" customFormat="1" ht="18" hidden="1">
      <c r="A66" s="2"/>
      <c r="B66" s="1"/>
      <c r="C66" s="158">
        <f>Référentiel!C61</f>
        <v>0</v>
      </c>
      <c r="D66" s="151" t="str">
        <f t="shared" si="2"/>
        <v/>
      </c>
      <c r="E66" s="197" t="str">
        <f>'1'!AI66</f>
        <v/>
      </c>
      <c r="F66" s="195" t="str">
        <f>'2'!AI66</f>
        <v/>
      </c>
      <c r="G66" s="197" t="str">
        <f>'3'!AI66</f>
        <v/>
      </c>
      <c r="H66" s="195" t="str">
        <f>'4'!AI66</f>
        <v/>
      </c>
      <c r="I66" s="197" t="str">
        <f>'5'!AI66</f>
        <v/>
      </c>
      <c r="J66" s="197" t="str">
        <f>'6'!AI66</f>
        <v/>
      </c>
      <c r="K66" s="197" t="str">
        <f>'7'!AI66</f>
        <v/>
      </c>
      <c r="L66" s="197" t="str">
        <f>'8'!AI66</f>
        <v/>
      </c>
      <c r="M66" s="197" t="str">
        <f>'9'!AI66</f>
        <v/>
      </c>
      <c r="N66" s="197" t="str">
        <f>'10'!AI66</f>
        <v/>
      </c>
      <c r="O66" s="197" t="str">
        <f>'11'!AI66</f>
        <v/>
      </c>
      <c r="P66" s="197" t="str">
        <f>'12'!AI66</f>
        <v/>
      </c>
      <c r="Q66" s="197" t="str">
        <f>'13'!AI66</f>
        <v/>
      </c>
      <c r="R66" s="197" t="str">
        <f>'14'!AI66</f>
        <v/>
      </c>
      <c r="S66" s="197" t="str">
        <f>'15'!AI66</f>
        <v/>
      </c>
      <c r="T66" s="197" t="str">
        <f>'16'!AI66</f>
        <v/>
      </c>
      <c r="U66" s="197" t="str">
        <f>'17'!AI66</f>
        <v/>
      </c>
      <c r="V66" s="197" t="str">
        <f>'18'!AI66</f>
        <v/>
      </c>
      <c r="W66" s="197" t="str">
        <f>'19'!AI66</f>
        <v/>
      </c>
      <c r="X66" s="197" t="str">
        <f>'20'!AI66</f>
        <v/>
      </c>
      <c r="Y66" s="197" t="str">
        <f>'21'!AI66</f>
        <v/>
      </c>
      <c r="Z66" s="197" t="str">
        <f>'22'!AI66</f>
        <v/>
      </c>
      <c r="AA66" s="197" t="str">
        <f>'23'!AI66</f>
        <v/>
      </c>
      <c r="AB66" s="197" t="str">
        <f>'24'!AI66</f>
        <v/>
      </c>
      <c r="AC66" s="197" t="str">
        <f>'25'!AI66</f>
        <v/>
      </c>
      <c r="AD66" s="197" t="str">
        <f>'26'!AI66</f>
        <v/>
      </c>
      <c r="AE66" s="197" t="str">
        <f>'27'!AI66</f>
        <v/>
      </c>
      <c r="AF66" s="197" t="str">
        <f>'28'!AI66</f>
        <v/>
      </c>
      <c r="AG66" s="197" t="str">
        <f>'29'!AI66</f>
        <v/>
      </c>
      <c r="AH66" s="197" t="str">
        <f>'30'!AI66</f>
        <v/>
      </c>
      <c r="AI66" s="197" t="str">
        <f>'31'!AI66</f>
        <v/>
      </c>
      <c r="AJ66" s="197" t="str">
        <f>'32'!AI66</f>
        <v/>
      </c>
      <c r="AK66" s="197" t="str">
        <f>'33'!AI66</f>
        <v/>
      </c>
      <c r="AL66" s="197" t="str">
        <f>'34'!AI66</f>
        <v/>
      </c>
      <c r="AM66" s="197" t="str">
        <f>'35'!AI66</f>
        <v/>
      </c>
      <c r="AN66" s="197" t="str">
        <f>'36'!AI66</f>
        <v/>
      </c>
      <c r="AO66" s="197" t="str">
        <f>'37'!AI66</f>
        <v/>
      </c>
      <c r="AP66" s="197" t="str">
        <f>'38'!AI66</f>
        <v/>
      </c>
      <c r="AQ66" s="197" t="str">
        <f>'39'!AI66</f>
        <v/>
      </c>
      <c r="AR66" s="197" t="str">
        <f>'40'!AI66</f>
        <v/>
      </c>
    </row>
    <row r="67" spans="1:44" s="3" customFormat="1" ht="18" hidden="1">
      <c r="A67" s="2"/>
      <c r="B67" s="1"/>
      <c r="C67" s="158">
        <f>Référentiel!C62</f>
        <v>0</v>
      </c>
      <c r="D67" s="151" t="str">
        <f t="shared" si="2"/>
        <v/>
      </c>
      <c r="E67" s="197" t="str">
        <f>'1'!AI67</f>
        <v/>
      </c>
      <c r="F67" s="195" t="str">
        <f>'2'!AI67</f>
        <v/>
      </c>
      <c r="G67" s="197" t="str">
        <f>'3'!AI67</f>
        <v/>
      </c>
      <c r="H67" s="195" t="str">
        <f>'4'!AI67</f>
        <v/>
      </c>
      <c r="I67" s="197" t="str">
        <f>'5'!AI67</f>
        <v/>
      </c>
      <c r="J67" s="197" t="str">
        <f>'6'!AI67</f>
        <v/>
      </c>
      <c r="K67" s="197" t="str">
        <f>'7'!AI67</f>
        <v/>
      </c>
      <c r="L67" s="197" t="str">
        <f>'8'!AI67</f>
        <v/>
      </c>
      <c r="M67" s="197" t="str">
        <f>'9'!AI67</f>
        <v/>
      </c>
      <c r="N67" s="197" t="str">
        <f>'10'!AI67</f>
        <v/>
      </c>
      <c r="O67" s="197" t="str">
        <f>'11'!AI67</f>
        <v/>
      </c>
      <c r="P67" s="197" t="str">
        <f>'12'!AI67</f>
        <v/>
      </c>
      <c r="Q67" s="197" t="str">
        <f>'13'!AI67</f>
        <v/>
      </c>
      <c r="R67" s="197" t="str">
        <f>'14'!AI67</f>
        <v/>
      </c>
      <c r="S67" s="197" t="str">
        <f>'15'!AI67</f>
        <v/>
      </c>
      <c r="T67" s="197" t="str">
        <f>'16'!AI67</f>
        <v/>
      </c>
      <c r="U67" s="197" t="str">
        <f>'17'!AI67</f>
        <v/>
      </c>
      <c r="V67" s="197" t="str">
        <f>'18'!AI67</f>
        <v/>
      </c>
      <c r="W67" s="197" t="str">
        <f>'19'!AI67</f>
        <v/>
      </c>
      <c r="X67" s="197" t="str">
        <f>'20'!AI67</f>
        <v/>
      </c>
      <c r="Y67" s="197" t="str">
        <f>'21'!AI67</f>
        <v/>
      </c>
      <c r="Z67" s="197" t="str">
        <f>'22'!AI67</f>
        <v/>
      </c>
      <c r="AA67" s="197" t="str">
        <f>'23'!AI67</f>
        <v/>
      </c>
      <c r="AB67" s="197" t="str">
        <f>'24'!AI67</f>
        <v/>
      </c>
      <c r="AC67" s="197" t="str">
        <f>'25'!AI67</f>
        <v/>
      </c>
      <c r="AD67" s="197" t="str">
        <f>'26'!AI67</f>
        <v/>
      </c>
      <c r="AE67" s="197" t="str">
        <f>'27'!AI67</f>
        <v/>
      </c>
      <c r="AF67" s="197" t="str">
        <f>'28'!AI67</f>
        <v/>
      </c>
      <c r="AG67" s="197" t="str">
        <f>'29'!AI67</f>
        <v/>
      </c>
      <c r="AH67" s="197" t="str">
        <f>'30'!AI67</f>
        <v/>
      </c>
      <c r="AI67" s="197" t="str">
        <f>'31'!AI67</f>
        <v/>
      </c>
      <c r="AJ67" s="197" t="str">
        <f>'32'!AI67</f>
        <v/>
      </c>
      <c r="AK67" s="197" t="str">
        <f>'33'!AI67</f>
        <v/>
      </c>
      <c r="AL67" s="197" t="str">
        <f>'34'!AI67</f>
        <v/>
      </c>
      <c r="AM67" s="197" t="str">
        <f>'35'!AI67</f>
        <v/>
      </c>
      <c r="AN67" s="197" t="str">
        <f>'36'!AI67</f>
        <v/>
      </c>
      <c r="AO67" s="197" t="str">
        <f>'37'!AI67</f>
        <v/>
      </c>
      <c r="AP67" s="197" t="str">
        <f>'38'!AI67</f>
        <v/>
      </c>
      <c r="AQ67" s="197" t="str">
        <f>'39'!AI67</f>
        <v/>
      </c>
      <c r="AR67" s="197" t="str">
        <f>'40'!AI67</f>
        <v/>
      </c>
    </row>
    <row r="68" spans="1:44" s="3" customFormat="1" ht="18" hidden="1">
      <c r="A68" s="2"/>
      <c r="B68" s="1"/>
      <c r="C68" s="158">
        <f>Référentiel!C63</f>
        <v>0</v>
      </c>
      <c r="D68" s="151" t="str">
        <f t="shared" si="2"/>
        <v/>
      </c>
      <c r="E68" s="197" t="str">
        <f>'1'!AI68</f>
        <v/>
      </c>
      <c r="F68" s="195" t="str">
        <f>'2'!AI68</f>
        <v/>
      </c>
      <c r="G68" s="197" t="str">
        <f>'3'!AI68</f>
        <v/>
      </c>
      <c r="H68" s="195" t="str">
        <f>'4'!AI68</f>
        <v/>
      </c>
      <c r="I68" s="197" t="str">
        <f>'5'!AI68</f>
        <v/>
      </c>
      <c r="J68" s="197" t="str">
        <f>'6'!AI68</f>
        <v/>
      </c>
      <c r="K68" s="197" t="str">
        <f>'7'!AI68</f>
        <v/>
      </c>
      <c r="L68" s="197" t="str">
        <f>'8'!AI68</f>
        <v/>
      </c>
      <c r="M68" s="197" t="str">
        <f>'9'!AI68</f>
        <v/>
      </c>
      <c r="N68" s="197" t="str">
        <f>'10'!AI68</f>
        <v/>
      </c>
      <c r="O68" s="197" t="str">
        <f>'11'!AI68</f>
        <v/>
      </c>
      <c r="P68" s="197" t="str">
        <f>'12'!AI68</f>
        <v/>
      </c>
      <c r="Q68" s="197" t="str">
        <f>'13'!AI68</f>
        <v/>
      </c>
      <c r="R68" s="197" t="str">
        <f>'14'!AI68</f>
        <v/>
      </c>
      <c r="S68" s="197" t="str">
        <f>'15'!AI68</f>
        <v/>
      </c>
      <c r="T68" s="197" t="str">
        <f>'16'!AI68</f>
        <v/>
      </c>
      <c r="U68" s="197" t="str">
        <f>'17'!AI68</f>
        <v/>
      </c>
      <c r="V68" s="197" t="str">
        <f>'18'!AI68</f>
        <v/>
      </c>
      <c r="W68" s="197" t="str">
        <f>'19'!AI68</f>
        <v/>
      </c>
      <c r="X68" s="197" t="str">
        <f>'20'!AI68</f>
        <v/>
      </c>
      <c r="Y68" s="197" t="str">
        <f>'21'!AI68</f>
        <v/>
      </c>
      <c r="Z68" s="197" t="str">
        <f>'22'!AI68</f>
        <v/>
      </c>
      <c r="AA68" s="197" t="str">
        <f>'23'!AI68</f>
        <v/>
      </c>
      <c r="AB68" s="197" t="str">
        <f>'24'!AI68</f>
        <v/>
      </c>
      <c r="AC68" s="197" t="str">
        <f>'25'!AI68</f>
        <v/>
      </c>
      <c r="AD68" s="197" t="str">
        <f>'26'!AI68</f>
        <v/>
      </c>
      <c r="AE68" s="197" t="str">
        <f>'27'!AI68</f>
        <v/>
      </c>
      <c r="AF68" s="197" t="str">
        <f>'28'!AI68</f>
        <v/>
      </c>
      <c r="AG68" s="197" t="str">
        <f>'29'!AI68</f>
        <v/>
      </c>
      <c r="AH68" s="197" t="str">
        <f>'30'!AI68</f>
        <v/>
      </c>
      <c r="AI68" s="197" t="str">
        <f>'31'!AI68</f>
        <v/>
      </c>
      <c r="AJ68" s="197" t="str">
        <f>'32'!AI68</f>
        <v/>
      </c>
      <c r="AK68" s="197" t="str">
        <f>'33'!AI68</f>
        <v/>
      </c>
      <c r="AL68" s="197" t="str">
        <f>'34'!AI68</f>
        <v/>
      </c>
      <c r="AM68" s="197" t="str">
        <f>'35'!AI68</f>
        <v/>
      </c>
      <c r="AN68" s="197" t="str">
        <f>'36'!AI68</f>
        <v/>
      </c>
      <c r="AO68" s="197" t="str">
        <f>'37'!AI68</f>
        <v/>
      </c>
      <c r="AP68" s="197" t="str">
        <f>'38'!AI68</f>
        <v/>
      </c>
      <c r="AQ68" s="197" t="str">
        <f>'39'!AI68</f>
        <v/>
      </c>
      <c r="AR68" s="197" t="str">
        <f>'40'!AI68</f>
        <v/>
      </c>
    </row>
    <row r="69" spans="1:44" s="3" customFormat="1" ht="18" hidden="1">
      <c r="A69" s="2"/>
      <c r="B69" s="1"/>
      <c r="C69" s="158">
        <f>Référentiel!C64</f>
        <v>0</v>
      </c>
      <c r="D69" s="151" t="str">
        <f t="shared" si="2"/>
        <v/>
      </c>
      <c r="E69" s="197" t="str">
        <f>'1'!AI69</f>
        <v/>
      </c>
      <c r="F69" s="195" t="str">
        <f>'2'!AI69</f>
        <v/>
      </c>
      <c r="G69" s="197" t="str">
        <f>'3'!AI69</f>
        <v/>
      </c>
      <c r="H69" s="195" t="str">
        <f>'4'!AI69</f>
        <v/>
      </c>
      <c r="I69" s="197" t="str">
        <f>'5'!AI69</f>
        <v/>
      </c>
      <c r="J69" s="197" t="str">
        <f>'6'!AI69</f>
        <v/>
      </c>
      <c r="K69" s="197" t="str">
        <f>'7'!AI69</f>
        <v/>
      </c>
      <c r="L69" s="197" t="str">
        <f>'8'!AI69</f>
        <v/>
      </c>
      <c r="M69" s="197" t="str">
        <f>'9'!AI69</f>
        <v/>
      </c>
      <c r="N69" s="197" t="str">
        <f>'10'!AI69</f>
        <v/>
      </c>
      <c r="O69" s="197" t="str">
        <f>'11'!AI69</f>
        <v/>
      </c>
      <c r="P69" s="197" t="str">
        <f>'12'!AI69</f>
        <v/>
      </c>
      <c r="Q69" s="197" t="str">
        <f>'13'!AI69</f>
        <v/>
      </c>
      <c r="R69" s="197" t="str">
        <f>'14'!AI69</f>
        <v/>
      </c>
      <c r="S69" s="197" t="str">
        <f>'15'!AI69</f>
        <v/>
      </c>
      <c r="T69" s="197" t="str">
        <f>'16'!AI69</f>
        <v/>
      </c>
      <c r="U69" s="197" t="str">
        <f>'17'!AI69</f>
        <v/>
      </c>
      <c r="V69" s="197" t="str">
        <f>'18'!AI69</f>
        <v/>
      </c>
      <c r="W69" s="197" t="str">
        <f>'19'!AI69</f>
        <v/>
      </c>
      <c r="X69" s="197" t="str">
        <f>'20'!AI69</f>
        <v/>
      </c>
      <c r="Y69" s="197" t="str">
        <f>'21'!AI69</f>
        <v/>
      </c>
      <c r="Z69" s="197" t="str">
        <f>'22'!AI69</f>
        <v/>
      </c>
      <c r="AA69" s="197" t="str">
        <f>'23'!AI69</f>
        <v/>
      </c>
      <c r="AB69" s="197" t="str">
        <f>'24'!AI69</f>
        <v/>
      </c>
      <c r="AC69" s="197" t="str">
        <f>'25'!AI69</f>
        <v/>
      </c>
      <c r="AD69" s="197" t="str">
        <f>'26'!AI69</f>
        <v/>
      </c>
      <c r="AE69" s="197" t="str">
        <f>'27'!AI69</f>
        <v/>
      </c>
      <c r="AF69" s="197" t="str">
        <f>'28'!AI69</f>
        <v/>
      </c>
      <c r="AG69" s="197" t="str">
        <f>'29'!AI69</f>
        <v/>
      </c>
      <c r="AH69" s="197" t="str">
        <f>'30'!AI69</f>
        <v/>
      </c>
      <c r="AI69" s="197" t="str">
        <f>'31'!AI69</f>
        <v/>
      </c>
      <c r="AJ69" s="197" t="str">
        <f>'32'!AI69</f>
        <v/>
      </c>
      <c r="AK69" s="197" t="str">
        <f>'33'!AI69</f>
        <v/>
      </c>
      <c r="AL69" s="197" t="str">
        <f>'34'!AI69</f>
        <v/>
      </c>
      <c r="AM69" s="197" t="str">
        <f>'35'!AI69</f>
        <v/>
      </c>
      <c r="AN69" s="197" t="str">
        <f>'36'!AI69</f>
        <v/>
      </c>
      <c r="AO69" s="197" t="str">
        <f>'37'!AI69</f>
        <v/>
      </c>
      <c r="AP69" s="197" t="str">
        <f>'38'!AI69</f>
        <v/>
      </c>
      <c r="AQ69" s="197" t="str">
        <f>'39'!AI69</f>
        <v/>
      </c>
      <c r="AR69" s="197" t="str">
        <f>'40'!AI69</f>
        <v/>
      </c>
    </row>
    <row r="70" spans="1:44" s="3" customFormat="1" ht="18" hidden="1">
      <c r="A70" s="2"/>
      <c r="B70" s="1"/>
      <c r="C70" s="158">
        <f>Référentiel!C65</f>
        <v>0</v>
      </c>
      <c r="D70" s="151" t="str">
        <f t="shared" si="2"/>
        <v/>
      </c>
      <c r="E70" s="197" t="str">
        <f>'1'!AI70</f>
        <v/>
      </c>
      <c r="F70" s="195" t="str">
        <f>'2'!AI70</f>
        <v/>
      </c>
      <c r="G70" s="197" t="str">
        <f>'3'!AI70</f>
        <v/>
      </c>
      <c r="H70" s="195" t="str">
        <f>'4'!AI70</f>
        <v/>
      </c>
      <c r="I70" s="197" t="str">
        <f>'5'!AI70</f>
        <v/>
      </c>
      <c r="J70" s="197" t="str">
        <f>'6'!AI70</f>
        <v/>
      </c>
      <c r="K70" s="197" t="str">
        <f>'7'!AI70</f>
        <v/>
      </c>
      <c r="L70" s="197" t="str">
        <f>'8'!AI70</f>
        <v/>
      </c>
      <c r="M70" s="197" t="str">
        <f>'9'!AI70</f>
        <v/>
      </c>
      <c r="N70" s="197" t="str">
        <f>'10'!AI70</f>
        <v/>
      </c>
      <c r="O70" s="197" t="str">
        <f>'11'!AI70</f>
        <v/>
      </c>
      <c r="P70" s="197" t="str">
        <f>'12'!AI70</f>
        <v/>
      </c>
      <c r="Q70" s="197" t="str">
        <f>'13'!AI70</f>
        <v/>
      </c>
      <c r="R70" s="197" t="str">
        <f>'14'!AI70</f>
        <v/>
      </c>
      <c r="S70" s="197" t="str">
        <f>'15'!AI70</f>
        <v/>
      </c>
      <c r="T70" s="197" t="str">
        <f>'16'!AI70</f>
        <v/>
      </c>
      <c r="U70" s="197" t="str">
        <f>'17'!AI70</f>
        <v/>
      </c>
      <c r="V70" s="197" t="str">
        <f>'18'!AI70</f>
        <v/>
      </c>
      <c r="W70" s="197" t="str">
        <f>'19'!AI70</f>
        <v/>
      </c>
      <c r="X70" s="197" t="str">
        <f>'20'!AI70</f>
        <v/>
      </c>
      <c r="Y70" s="197" t="str">
        <f>'21'!AI70</f>
        <v/>
      </c>
      <c r="Z70" s="197" t="str">
        <f>'22'!AI70</f>
        <v/>
      </c>
      <c r="AA70" s="197" t="str">
        <f>'23'!AI70</f>
        <v/>
      </c>
      <c r="AB70" s="197" t="str">
        <f>'24'!AI70</f>
        <v/>
      </c>
      <c r="AC70" s="197" t="str">
        <f>'25'!AI70</f>
        <v/>
      </c>
      <c r="AD70" s="197" t="str">
        <f>'26'!AI70</f>
        <v/>
      </c>
      <c r="AE70" s="197" t="str">
        <f>'27'!AI70</f>
        <v/>
      </c>
      <c r="AF70" s="197" t="str">
        <f>'28'!AI70</f>
        <v/>
      </c>
      <c r="AG70" s="197" t="str">
        <f>'29'!AI70</f>
        <v/>
      </c>
      <c r="AH70" s="197" t="str">
        <f>'30'!AI70</f>
        <v/>
      </c>
      <c r="AI70" s="197" t="str">
        <f>'31'!AI70</f>
        <v/>
      </c>
      <c r="AJ70" s="197" t="str">
        <f>'32'!AI70</f>
        <v/>
      </c>
      <c r="AK70" s="197" t="str">
        <f>'33'!AI70</f>
        <v/>
      </c>
      <c r="AL70" s="197" t="str">
        <f>'34'!AI70</f>
        <v/>
      </c>
      <c r="AM70" s="197" t="str">
        <f>'35'!AI70</f>
        <v/>
      </c>
      <c r="AN70" s="197" t="str">
        <f>'36'!AI70</f>
        <v/>
      </c>
      <c r="AO70" s="197" t="str">
        <f>'37'!AI70</f>
        <v/>
      </c>
      <c r="AP70" s="197" t="str">
        <f>'38'!AI70</f>
        <v/>
      </c>
      <c r="AQ70" s="197" t="str">
        <f>'39'!AI70</f>
        <v/>
      </c>
      <c r="AR70" s="197" t="str">
        <f>'40'!AI70</f>
        <v/>
      </c>
    </row>
    <row r="71" spans="1:44" s="3" customFormat="1" ht="15.75">
      <c r="A71" s="4"/>
      <c r="B71" s="8"/>
      <c r="C71" s="168"/>
      <c r="D71" s="150"/>
      <c r="E71" s="198"/>
      <c r="F71" s="196"/>
      <c r="G71" s="198"/>
      <c r="H71" s="196"/>
      <c r="I71" s="198"/>
      <c r="J71" s="198"/>
      <c r="K71" s="198"/>
      <c r="L71" s="198"/>
      <c r="M71" s="198"/>
      <c r="N71" s="198"/>
      <c r="O71" s="198"/>
      <c r="P71" s="198"/>
      <c r="Q71" s="198"/>
      <c r="R71" s="198"/>
      <c r="S71" s="198"/>
      <c r="T71" s="198"/>
      <c r="U71" s="198"/>
      <c r="V71" s="198"/>
      <c r="W71" s="198"/>
      <c r="X71" s="198"/>
      <c r="Y71" s="198"/>
      <c r="Z71" s="198"/>
      <c r="AA71" s="198"/>
      <c r="AB71" s="198"/>
      <c r="AC71" s="198"/>
      <c r="AD71" s="198"/>
      <c r="AE71" s="198"/>
      <c r="AF71" s="198"/>
      <c r="AG71" s="198"/>
      <c r="AH71" s="198"/>
      <c r="AI71" s="198"/>
      <c r="AJ71" s="198"/>
      <c r="AK71" s="198"/>
      <c r="AL71" s="198"/>
      <c r="AM71" s="198"/>
      <c r="AN71" s="198"/>
      <c r="AO71" s="198"/>
      <c r="AP71" s="198"/>
      <c r="AQ71" s="198"/>
      <c r="AR71" s="198"/>
    </row>
    <row r="72" spans="1:44" s="3" customFormat="1" ht="15.75">
      <c r="A72" s="2"/>
      <c r="B72" s="1"/>
      <c r="C72" s="167" t="str">
        <f>Référentiel!C67</f>
        <v>Mise en attente</v>
      </c>
      <c r="D72" s="143">
        <f t="shared" ref="D72:D87" si="3">IFERROR(AVERAGE(E72:AR72),"")</f>
        <v>1</v>
      </c>
      <c r="E72" s="130">
        <f>'1'!AH72</f>
        <v>1</v>
      </c>
      <c r="F72" s="135" t="str">
        <f>'2'!AH72</f>
        <v/>
      </c>
      <c r="G72" s="130" t="str">
        <f>'3'!AH72</f>
        <v/>
      </c>
      <c r="H72" s="135" t="str">
        <f>'4'!AH72</f>
        <v/>
      </c>
      <c r="I72" s="130" t="str">
        <f>'5'!AH72</f>
        <v/>
      </c>
      <c r="J72" s="130" t="str">
        <f>'6'!AH72</f>
        <v/>
      </c>
      <c r="K72" s="130" t="str">
        <f>'7'!AH72</f>
        <v/>
      </c>
      <c r="L72" s="130" t="str">
        <f>'8'!AH72</f>
        <v/>
      </c>
      <c r="M72" s="130" t="str">
        <f>'9'!AH72</f>
        <v/>
      </c>
      <c r="N72" s="130" t="str">
        <f>'10'!AH72</f>
        <v/>
      </c>
      <c r="O72" s="130" t="str">
        <f>'11'!AH72</f>
        <v/>
      </c>
      <c r="P72" s="130" t="str">
        <f>'12'!AH72</f>
        <v/>
      </c>
      <c r="Q72" s="130" t="str">
        <f>'13'!AH72</f>
        <v/>
      </c>
      <c r="R72" s="130" t="str">
        <f>'14'!AH72</f>
        <v/>
      </c>
      <c r="S72" s="130" t="str">
        <f>'15'!AH72</f>
        <v/>
      </c>
      <c r="T72" s="130" t="str">
        <f>'16'!AH72</f>
        <v/>
      </c>
      <c r="U72" s="130" t="str">
        <f>'17'!AH72</f>
        <v/>
      </c>
      <c r="V72" s="130" t="str">
        <f>'18'!AH72</f>
        <v/>
      </c>
      <c r="W72" s="130" t="str">
        <f>'19'!AH72</f>
        <v/>
      </c>
      <c r="X72" s="130" t="str">
        <f>'20'!AH72</f>
        <v/>
      </c>
      <c r="Y72" s="130" t="str">
        <f>'21'!AH72</f>
        <v/>
      </c>
      <c r="Z72" s="130" t="str">
        <f>'22'!AH72</f>
        <v/>
      </c>
      <c r="AA72" s="130" t="str">
        <f>'23'!AH72</f>
        <v/>
      </c>
      <c r="AB72" s="130" t="str">
        <f>'24'!AH72</f>
        <v/>
      </c>
      <c r="AC72" s="130" t="str">
        <f>'25'!AH72</f>
        <v/>
      </c>
      <c r="AD72" s="130" t="str">
        <f>'26'!AH72</f>
        <v/>
      </c>
      <c r="AE72" s="130" t="str">
        <f>'27'!AH72</f>
        <v/>
      </c>
      <c r="AF72" s="130" t="str">
        <f>'28'!AH72</f>
        <v/>
      </c>
      <c r="AG72" s="130" t="str">
        <f>'29'!AH72</f>
        <v/>
      </c>
      <c r="AH72" s="130" t="str">
        <f>'30'!AH72</f>
        <v/>
      </c>
      <c r="AI72" s="130" t="str">
        <f>'31'!AH72</f>
        <v/>
      </c>
      <c r="AJ72" s="130" t="str">
        <f>'32'!AH72</f>
        <v/>
      </c>
      <c r="AK72" s="130" t="str">
        <f>'33'!AH72</f>
        <v/>
      </c>
      <c r="AL72" s="130" t="str">
        <f>'34'!AH72</f>
        <v/>
      </c>
      <c r="AM72" s="130" t="str">
        <f>'35'!AH72</f>
        <v/>
      </c>
      <c r="AN72" s="130" t="str">
        <f>'36'!AH72</f>
        <v/>
      </c>
      <c r="AO72" s="130" t="str">
        <f>'37'!AH72</f>
        <v/>
      </c>
      <c r="AP72" s="130" t="str">
        <f>'38'!AH72</f>
        <v/>
      </c>
      <c r="AQ72" s="130" t="str">
        <f>'39'!AH72</f>
        <v/>
      </c>
      <c r="AR72" s="130" t="str">
        <f>'40'!AH72</f>
        <v/>
      </c>
    </row>
    <row r="73" spans="1:44" s="3" customFormat="1" ht="18">
      <c r="A73" s="2"/>
      <c r="B73" s="1"/>
      <c r="C73" s="158" t="str">
        <f>Référentiel!C71</f>
        <v xml:space="preserve">Mise en attente  </v>
      </c>
      <c r="D73" s="151">
        <f t="shared" si="3"/>
        <v>1</v>
      </c>
      <c r="E73" s="197">
        <f>'1'!AI73</f>
        <v>1</v>
      </c>
      <c r="F73" s="195" t="str">
        <f>'2'!AI73</f>
        <v/>
      </c>
      <c r="G73" s="197" t="str">
        <f>'3'!AI73</f>
        <v/>
      </c>
      <c r="H73" s="195" t="str">
        <f>'4'!AI73</f>
        <v/>
      </c>
      <c r="I73" s="197" t="str">
        <f>'5'!AI73</f>
        <v/>
      </c>
      <c r="J73" s="197" t="str">
        <f>'6'!AI73</f>
        <v/>
      </c>
      <c r="K73" s="197" t="str">
        <f>'7'!AI73</f>
        <v/>
      </c>
      <c r="L73" s="197" t="str">
        <f>'8'!AI73</f>
        <v/>
      </c>
      <c r="M73" s="197" t="str">
        <f>'9'!AI73</f>
        <v/>
      </c>
      <c r="N73" s="197" t="str">
        <f>'10'!AI73</f>
        <v/>
      </c>
      <c r="O73" s="197" t="str">
        <f>'11'!AI73</f>
        <v/>
      </c>
      <c r="P73" s="197" t="str">
        <f>'12'!AI73</f>
        <v/>
      </c>
      <c r="Q73" s="197" t="str">
        <f>'13'!AI73</f>
        <v/>
      </c>
      <c r="R73" s="197" t="str">
        <f>'14'!AI73</f>
        <v/>
      </c>
      <c r="S73" s="197" t="str">
        <f>'15'!AI73</f>
        <v/>
      </c>
      <c r="T73" s="197" t="str">
        <f>'16'!AI73</f>
        <v/>
      </c>
      <c r="U73" s="197" t="str">
        <f>'17'!AI73</f>
        <v/>
      </c>
      <c r="V73" s="197" t="str">
        <f>'18'!AI73</f>
        <v/>
      </c>
      <c r="W73" s="197" t="str">
        <f>'19'!AI73</f>
        <v/>
      </c>
      <c r="X73" s="197" t="str">
        <f>'20'!AI73</f>
        <v/>
      </c>
      <c r="Y73" s="197" t="str">
        <f>'21'!AI73</f>
        <v/>
      </c>
      <c r="Z73" s="197" t="str">
        <f>'22'!AI73</f>
        <v/>
      </c>
      <c r="AA73" s="197" t="str">
        <f>'23'!AI73</f>
        <v/>
      </c>
      <c r="AB73" s="197" t="str">
        <f>'24'!AI73</f>
        <v/>
      </c>
      <c r="AC73" s="197" t="str">
        <f>'25'!AI73</f>
        <v/>
      </c>
      <c r="AD73" s="197" t="str">
        <f>'26'!AI73</f>
        <v/>
      </c>
      <c r="AE73" s="197" t="str">
        <f>'27'!AI73</f>
        <v/>
      </c>
      <c r="AF73" s="197" t="str">
        <f>'28'!AI73</f>
        <v/>
      </c>
      <c r="AG73" s="197" t="str">
        <f>'29'!AI73</f>
        <v/>
      </c>
      <c r="AH73" s="197" t="str">
        <f>'30'!AI73</f>
        <v/>
      </c>
      <c r="AI73" s="197" t="str">
        <f>'31'!AI73</f>
        <v/>
      </c>
      <c r="AJ73" s="197" t="str">
        <f>'32'!AI73</f>
        <v/>
      </c>
      <c r="AK73" s="197" t="str">
        <f>'33'!AI73</f>
        <v/>
      </c>
      <c r="AL73" s="197" t="str">
        <f>'34'!AI73</f>
        <v/>
      </c>
      <c r="AM73" s="197" t="str">
        <f>'35'!AI73</f>
        <v/>
      </c>
      <c r="AN73" s="197" t="str">
        <f>'36'!AI73</f>
        <v/>
      </c>
      <c r="AO73" s="197" t="str">
        <f>'37'!AI73</f>
        <v/>
      </c>
      <c r="AP73" s="197" t="str">
        <f>'38'!AI73</f>
        <v/>
      </c>
      <c r="AQ73" s="197" t="str">
        <f>'39'!AI73</f>
        <v/>
      </c>
      <c r="AR73" s="197" t="str">
        <f>'40'!AI73</f>
        <v/>
      </c>
    </row>
    <row r="74" spans="1:44" s="3" customFormat="1" ht="18">
      <c r="A74" s="2"/>
      <c r="B74" s="1"/>
      <c r="C74" s="158" t="str">
        <f>Référentiel!C72</f>
        <v>Annonce de la mise en attente</v>
      </c>
      <c r="D74" s="151">
        <f t="shared" si="3"/>
        <v>1</v>
      </c>
      <c r="E74" s="197">
        <f>'1'!AI74</f>
        <v>1</v>
      </c>
      <c r="F74" s="195" t="str">
        <f>'2'!AI74</f>
        <v/>
      </c>
      <c r="G74" s="197" t="str">
        <f>'3'!AI74</f>
        <v/>
      </c>
      <c r="H74" s="195" t="str">
        <f>'4'!AI74</f>
        <v/>
      </c>
      <c r="I74" s="197" t="str">
        <f>'5'!AI74</f>
        <v/>
      </c>
      <c r="J74" s="197" t="str">
        <f>'6'!AI74</f>
        <v/>
      </c>
      <c r="K74" s="197" t="str">
        <f>'7'!AI74</f>
        <v/>
      </c>
      <c r="L74" s="197" t="str">
        <f>'8'!AI74</f>
        <v/>
      </c>
      <c r="M74" s="197" t="str">
        <f>'9'!AI74</f>
        <v/>
      </c>
      <c r="N74" s="197" t="str">
        <f>'10'!AI74</f>
        <v/>
      </c>
      <c r="O74" s="197" t="str">
        <f>'11'!AI74</f>
        <v/>
      </c>
      <c r="P74" s="197" t="str">
        <f>'12'!AI74</f>
        <v/>
      </c>
      <c r="Q74" s="197" t="str">
        <f>'13'!AI74</f>
        <v/>
      </c>
      <c r="R74" s="197" t="str">
        <f>'14'!AI74</f>
        <v/>
      </c>
      <c r="S74" s="197" t="str">
        <f>'15'!AI74</f>
        <v/>
      </c>
      <c r="T74" s="197" t="str">
        <f>'16'!AI74</f>
        <v/>
      </c>
      <c r="U74" s="197" t="str">
        <f>'17'!AI74</f>
        <v/>
      </c>
      <c r="V74" s="197" t="str">
        <f>'18'!AI74</f>
        <v/>
      </c>
      <c r="W74" s="197" t="str">
        <f>'19'!AI74</f>
        <v/>
      </c>
      <c r="X74" s="197" t="str">
        <f>'20'!AI74</f>
        <v/>
      </c>
      <c r="Y74" s="197" t="str">
        <f>'21'!AI74</f>
        <v/>
      </c>
      <c r="Z74" s="197" t="str">
        <f>'22'!AI74</f>
        <v/>
      </c>
      <c r="AA74" s="197" t="str">
        <f>'23'!AI74</f>
        <v/>
      </c>
      <c r="AB74" s="197" t="str">
        <f>'24'!AI74</f>
        <v/>
      </c>
      <c r="AC74" s="197" t="str">
        <f>'25'!AI74</f>
        <v/>
      </c>
      <c r="AD74" s="197" t="str">
        <f>'26'!AI74</f>
        <v/>
      </c>
      <c r="AE74" s="197" t="str">
        <f>'27'!AI74</f>
        <v/>
      </c>
      <c r="AF74" s="197" t="str">
        <f>'28'!AI74</f>
        <v/>
      </c>
      <c r="AG74" s="197" t="str">
        <f>'29'!AI74</f>
        <v/>
      </c>
      <c r="AH74" s="197" t="str">
        <f>'30'!AI74</f>
        <v/>
      </c>
      <c r="AI74" s="197" t="str">
        <f>'31'!AI74</f>
        <v/>
      </c>
      <c r="AJ74" s="197" t="str">
        <f>'32'!AI74</f>
        <v/>
      </c>
      <c r="AK74" s="197" t="str">
        <f>'33'!AI74</f>
        <v/>
      </c>
      <c r="AL74" s="197" t="str">
        <f>'34'!AI74</f>
        <v/>
      </c>
      <c r="AM74" s="197" t="str">
        <f>'35'!AI74</f>
        <v/>
      </c>
      <c r="AN74" s="197" t="str">
        <f>'36'!AI74</f>
        <v/>
      </c>
      <c r="AO74" s="197" t="str">
        <f>'37'!AI74</f>
        <v/>
      </c>
      <c r="AP74" s="197" t="str">
        <f>'38'!AI74</f>
        <v/>
      </c>
      <c r="AQ74" s="197" t="str">
        <f>'39'!AI74</f>
        <v/>
      </c>
      <c r="AR74" s="197" t="str">
        <f>'40'!AI74</f>
        <v/>
      </c>
    </row>
    <row r="75" spans="1:44" s="3" customFormat="1" ht="57" customHeight="1">
      <c r="A75" s="2"/>
      <c r="B75" s="1"/>
      <c r="C75" s="158" t="str">
        <f>Référentiel!C73</f>
        <v>Pertinence de la mise en attente</v>
      </c>
      <c r="D75" s="151">
        <f t="shared" si="3"/>
        <v>1</v>
      </c>
      <c r="E75" s="197">
        <f>'1'!AI75</f>
        <v>1</v>
      </c>
      <c r="F75" s="195" t="str">
        <f>'2'!AI75</f>
        <v/>
      </c>
      <c r="G75" s="197" t="str">
        <f>'3'!AI75</f>
        <v/>
      </c>
      <c r="H75" s="195" t="str">
        <f>'4'!AI75</f>
        <v/>
      </c>
      <c r="I75" s="197" t="str">
        <f>'5'!AI75</f>
        <v/>
      </c>
      <c r="J75" s="197" t="str">
        <f>'6'!AI75</f>
        <v/>
      </c>
      <c r="K75" s="197" t="str">
        <f>'7'!AI75</f>
        <v/>
      </c>
      <c r="L75" s="197" t="str">
        <f>'8'!AI75</f>
        <v/>
      </c>
      <c r="M75" s="197" t="str">
        <f>'9'!AI75</f>
        <v/>
      </c>
      <c r="N75" s="197" t="str">
        <f>'10'!AI75</f>
        <v/>
      </c>
      <c r="O75" s="197" t="str">
        <f>'11'!AI75</f>
        <v/>
      </c>
      <c r="P75" s="197" t="str">
        <f>'12'!AI75</f>
        <v/>
      </c>
      <c r="Q75" s="197" t="str">
        <f>'13'!AI75</f>
        <v/>
      </c>
      <c r="R75" s="197" t="str">
        <f>'14'!AI75</f>
        <v/>
      </c>
      <c r="S75" s="197" t="str">
        <f>'15'!AI75</f>
        <v/>
      </c>
      <c r="T75" s="197" t="str">
        <f>'16'!AI75</f>
        <v/>
      </c>
      <c r="U75" s="197" t="str">
        <f>'17'!AI75</f>
        <v/>
      </c>
      <c r="V75" s="197" t="str">
        <f>'18'!AI75</f>
        <v/>
      </c>
      <c r="W75" s="197" t="str">
        <f>'19'!AI75</f>
        <v/>
      </c>
      <c r="X75" s="197" t="str">
        <f>'20'!AI75</f>
        <v/>
      </c>
      <c r="Y75" s="197" t="str">
        <f>'21'!AI75</f>
        <v/>
      </c>
      <c r="Z75" s="197" t="str">
        <f>'22'!AI75</f>
        <v/>
      </c>
      <c r="AA75" s="197" t="str">
        <f>'23'!AI75</f>
        <v/>
      </c>
      <c r="AB75" s="197" t="str">
        <f>'24'!AI75</f>
        <v/>
      </c>
      <c r="AC75" s="197" t="str">
        <f>'25'!AI75</f>
        <v/>
      </c>
      <c r="AD75" s="197" t="str">
        <f>'26'!AI75</f>
        <v/>
      </c>
      <c r="AE75" s="197" t="str">
        <f>'27'!AI75</f>
        <v/>
      </c>
      <c r="AF75" s="197" t="str">
        <f>'28'!AI75</f>
        <v/>
      </c>
      <c r="AG75" s="197" t="str">
        <f>'29'!AI75</f>
        <v/>
      </c>
      <c r="AH75" s="197" t="str">
        <f>'30'!AI75</f>
        <v/>
      </c>
      <c r="AI75" s="197" t="str">
        <f>'31'!AI75</f>
        <v/>
      </c>
      <c r="AJ75" s="197" t="str">
        <f>'32'!AI75</f>
        <v/>
      </c>
      <c r="AK75" s="197" t="str">
        <f>'33'!AI75</f>
        <v/>
      </c>
      <c r="AL75" s="197" t="str">
        <f>'34'!AI75</f>
        <v/>
      </c>
      <c r="AM75" s="197" t="str">
        <f>'35'!AI75</f>
        <v/>
      </c>
      <c r="AN75" s="197" t="str">
        <f>'36'!AI75</f>
        <v/>
      </c>
      <c r="AO75" s="197" t="str">
        <f>'37'!AI75</f>
        <v/>
      </c>
      <c r="AP75" s="197" t="str">
        <f>'38'!AI75</f>
        <v/>
      </c>
      <c r="AQ75" s="197" t="str">
        <f>'39'!AI75</f>
        <v/>
      </c>
      <c r="AR75" s="197" t="str">
        <f>'40'!AI75</f>
        <v/>
      </c>
    </row>
    <row r="76" spans="1:44" s="3" customFormat="1" ht="27" customHeight="1">
      <c r="A76" s="2"/>
      <c r="B76" s="1"/>
      <c r="C76" s="158" t="str">
        <f>Référentiel!C74</f>
        <v>Gestion de la mise en attente</v>
      </c>
      <c r="D76" s="151">
        <f t="shared" si="3"/>
        <v>1</v>
      </c>
      <c r="E76" s="197">
        <f>'1'!AI76</f>
        <v>1</v>
      </c>
      <c r="F76" s="195" t="str">
        <f>'2'!AI76</f>
        <v/>
      </c>
      <c r="G76" s="197" t="str">
        <f>'3'!AI76</f>
        <v/>
      </c>
      <c r="H76" s="195" t="str">
        <f>'4'!AI76</f>
        <v/>
      </c>
      <c r="I76" s="197" t="str">
        <f>'5'!AI76</f>
        <v/>
      </c>
      <c r="J76" s="197" t="str">
        <f>'6'!AI76</f>
        <v/>
      </c>
      <c r="K76" s="197" t="str">
        <f>'7'!AI76</f>
        <v/>
      </c>
      <c r="L76" s="197" t="str">
        <f>'8'!AI76</f>
        <v/>
      </c>
      <c r="M76" s="197" t="str">
        <f>'9'!AI76</f>
        <v/>
      </c>
      <c r="N76" s="197" t="str">
        <f>'10'!AI76</f>
        <v/>
      </c>
      <c r="O76" s="197" t="str">
        <f>'11'!AI76</f>
        <v/>
      </c>
      <c r="P76" s="197" t="str">
        <f>'12'!AI76</f>
        <v/>
      </c>
      <c r="Q76" s="197" t="str">
        <f>'13'!AI76</f>
        <v/>
      </c>
      <c r="R76" s="197" t="str">
        <f>'14'!AI76</f>
        <v/>
      </c>
      <c r="S76" s="197" t="str">
        <f>'15'!AI76</f>
        <v/>
      </c>
      <c r="T76" s="197" t="str">
        <f>'16'!AI76</f>
        <v/>
      </c>
      <c r="U76" s="197" t="str">
        <f>'17'!AI76</f>
        <v/>
      </c>
      <c r="V76" s="197" t="str">
        <f>'18'!AI76</f>
        <v/>
      </c>
      <c r="W76" s="197" t="str">
        <f>'19'!AI76</f>
        <v/>
      </c>
      <c r="X76" s="197" t="str">
        <f>'20'!AI76</f>
        <v/>
      </c>
      <c r="Y76" s="197" t="str">
        <f>'21'!AI76</f>
        <v/>
      </c>
      <c r="Z76" s="197" t="str">
        <f>'22'!AI76</f>
        <v/>
      </c>
      <c r="AA76" s="197" t="str">
        <f>'23'!AI76</f>
        <v/>
      </c>
      <c r="AB76" s="197" t="str">
        <f>'24'!AI76</f>
        <v/>
      </c>
      <c r="AC76" s="197" t="str">
        <f>'25'!AI76</f>
        <v/>
      </c>
      <c r="AD76" s="197" t="str">
        <f>'26'!AI76</f>
        <v/>
      </c>
      <c r="AE76" s="197" t="str">
        <f>'27'!AI76</f>
        <v/>
      </c>
      <c r="AF76" s="197" t="str">
        <f>'28'!AI76</f>
        <v/>
      </c>
      <c r="AG76" s="197" t="str">
        <f>'29'!AI76</f>
        <v/>
      </c>
      <c r="AH76" s="197" t="str">
        <f>'30'!AI76</f>
        <v/>
      </c>
      <c r="AI76" s="197" t="str">
        <f>'31'!AI76</f>
        <v/>
      </c>
      <c r="AJ76" s="197" t="str">
        <f>'32'!AI76</f>
        <v/>
      </c>
      <c r="AK76" s="197" t="str">
        <f>'33'!AI76</f>
        <v/>
      </c>
      <c r="AL76" s="197" t="str">
        <f>'34'!AI76</f>
        <v/>
      </c>
      <c r="AM76" s="197" t="str">
        <f>'35'!AI76</f>
        <v/>
      </c>
      <c r="AN76" s="197" t="str">
        <f>'36'!AI76</f>
        <v/>
      </c>
      <c r="AO76" s="197" t="str">
        <f>'37'!AI76</f>
        <v/>
      </c>
      <c r="AP76" s="197" t="str">
        <f>'38'!AI76</f>
        <v/>
      </c>
      <c r="AQ76" s="197" t="str">
        <f>'39'!AI76</f>
        <v/>
      </c>
      <c r="AR76" s="197" t="str">
        <f>'40'!AI76</f>
        <v/>
      </c>
    </row>
    <row r="77" spans="1:44" s="3" customFormat="1" ht="21" customHeight="1">
      <c r="A77" s="2"/>
      <c r="B77" s="1"/>
      <c r="C77" s="158" t="str">
        <f>Référentiel!C75</f>
        <v>Reprise définitive de la communication</v>
      </c>
      <c r="D77" s="151">
        <f t="shared" si="3"/>
        <v>1</v>
      </c>
      <c r="E77" s="197">
        <f>'1'!AI77</f>
        <v>1</v>
      </c>
      <c r="F77" s="195" t="str">
        <f>'2'!AI77</f>
        <v/>
      </c>
      <c r="G77" s="197" t="str">
        <f>'3'!AI77</f>
        <v/>
      </c>
      <c r="H77" s="195" t="str">
        <f>'4'!AI77</f>
        <v/>
      </c>
      <c r="I77" s="197" t="str">
        <f>'5'!AI77</f>
        <v/>
      </c>
      <c r="J77" s="197" t="str">
        <f>'6'!AI77</f>
        <v/>
      </c>
      <c r="K77" s="197" t="str">
        <f>'7'!AI77</f>
        <v/>
      </c>
      <c r="L77" s="197" t="str">
        <f>'8'!AI77</f>
        <v/>
      </c>
      <c r="M77" s="197" t="str">
        <f>'9'!AI77</f>
        <v/>
      </c>
      <c r="N77" s="197" t="str">
        <f>'10'!AI77</f>
        <v/>
      </c>
      <c r="O77" s="197" t="str">
        <f>'11'!AI77</f>
        <v/>
      </c>
      <c r="P77" s="197" t="str">
        <f>'12'!AI77</f>
        <v/>
      </c>
      <c r="Q77" s="197" t="str">
        <f>'13'!AI77</f>
        <v/>
      </c>
      <c r="R77" s="197" t="str">
        <f>'14'!AI77</f>
        <v/>
      </c>
      <c r="S77" s="197" t="str">
        <f>'15'!AI77</f>
        <v/>
      </c>
      <c r="T77" s="197" t="str">
        <f>'16'!AI77</f>
        <v/>
      </c>
      <c r="U77" s="197" t="str">
        <f>'17'!AI77</f>
        <v/>
      </c>
      <c r="V77" s="197" t="str">
        <f>'18'!AI77</f>
        <v/>
      </c>
      <c r="W77" s="197" t="str">
        <f>'19'!AI77</f>
        <v/>
      </c>
      <c r="X77" s="197" t="str">
        <f>'20'!AI77</f>
        <v/>
      </c>
      <c r="Y77" s="197" t="str">
        <f>'21'!AI77</f>
        <v/>
      </c>
      <c r="Z77" s="197" t="str">
        <f>'22'!AI77</f>
        <v/>
      </c>
      <c r="AA77" s="197" t="str">
        <f>'23'!AI77</f>
        <v/>
      </c>
      <c r="AB77" s="197" t="str">
        <f>'24'!AI77</f>
        <v/>
      </c>
      <c r="AC77" s="197" t="str">
        <f>'25'!AI77</f>
        <v/>
      </c>
      <c r="AD77" s="197" t="str">
        <f>'26'!AI77</f>
        <v/>
      </c>
      <c r="AE77" s="197" t="str">
        <f>'27'!AI77</f>
        <v/>
      </c>
      <c r="AF77" s="197" t="str">
        <f>'28'!AI77</f>
        <v/>
      </c>
      <c r="AG77" s="197" t="str">
        <f>'29'!AI77</f>
        <v/>
      </c>
      <c r="AH77" s="197" t="str">
        <f>'30'!AI77</f>
        <v/>
      </c>
      <c r="AI77" s="197" t="str">
        <f>'31'!AI77</f>
        <v/>
      </c>
      <c r="AJ77" s="197" t="str">
        <f>'32'!AI77</f>
        <v/>
      </c>
      <c r="AK77" s="197" t="str">
        <f>'33'!AI77</f>
        <v/>
      </c>
      <c r="AL77" s="197" t="str">
        <f>'34'!AI77</f>
        <v/>
      </c>
      <c r="AM77" s="197" t="str">
        <f>'35'!AI77</f>
        <v/>
      </c>
      <c r="AN77" s="197" t="str">
        <f>'36'!AI77</f>
        <v/>
      </c>
      <c r="AO77" s="197" t="str">
        <f>'37'!AI77</f>
        <v/>
      </c>
      <c r="AP77" s="197" t="str">
        <f>'38'!AI77</f>
        <v/>
      </c>
      <c r="AQ77" s="197" t="str">
        <f>'39'!AI77</f>
        <v/>
      </c>
      <c r="AR77" s="197" t="str">
        <f>'40'!AI77</f>
        <v/>
      </c>
    </row>
    <row r="78" spans="1:44" s="3" customFormat="1" ht="21.75" customHeight="1">
      <c r="A78" s="2"/>
      <c r="B78" s="1"/>
      <c r="C78" s="158" t="str">
        <f>Référentiel!C76</f>
        <v>Temps d'attente</v>
      </c>
      <c r="D78" s="151">
        <f t="shared" si="3"/>
        <v>1</v>
      </c>
      <c r="E78" s="197">
        <f>'1'!AI78</f>
        <v>1</v>
      </c>
      <c r="F78" s="195" t="str">
        <f>'2'!AI78</f>
        <v/>
      </c>
      <c r="G78" s="197" t="str">
        <f>'3'!AI78</f>
        <v/>
      </c>
      <c r="H78" s="195" t="str">
        <f>'4'!AI78</f>
        <v/>
      </c>
      <c r="I78" s="197" t="str">
        <f>'5'!AI78</f>
        <v/>
      </c>
      <c r="J78" s="197" t="str">
        <f>'6'!AI78</f>
        <v/>
      </c>
      <c r="K78" s="197" t="str">
        <f>'7'!AI78</f>
        <v/>
      </c>
      <c r="L78" s="197" t="str">
        <f>'8'!AI78</f>
        <v/>
      </c>
      <c r="M78" s="197" t="str">
        <f>'9'!AI78</f>
        <v/>
      </c>
      <c r="N78" s="197" t="str">
        <f>'10'!AI78</f>
        <v/>
      </c>
      <c r="O78" s="197" t="str">
        <f>'11'!AI78</f>
        <v/>
      </c>
      <c r="P78" s="197" t="str">
        <f>'12'!AI78</f>
        <v/>
      </c>
      <c r="Q78" s="197" t="str">
        <f>'13'!AI78</f>
        <v/>
      </c>
      <c r="R78" s="197" t="str">
        <f>'14'!AI78</f>
        <v/>
      </c>
      <c r="S78" s="197" t="str">
        <f>'15'!AI78</f>
        <v/>
      </c>
      <c r="T78" s="197" t="str">
        <f>'16'!AI78</f>
        <v/>
      </c>
      <c r="U78" s="197" t="str">
        <f>'17'!AI78</f>
        <v/>
      </c>
      <c r="V78" s="197" t="str">
        <f>'18'!AI78</f>
        <v/>
      </c>
      <c r="W78" s="197" t="str">
        <f>'19'!AI78</f>
        <v/>
      </c>
      <c r="X78" s="197" t="str">
        <f>'20'!AI78</f>
        <v/>
      </c>
      <c r="Y78" s="197" t="str">
        <f>'21'!AI78</f>
        <v/>
      </c>
      <c r="Z78" s="197" t="str">
        <f>'22'!AI78</f>
        <v/>
      </c>
      <c r="AA78" s="197" t="str">
        <f>'23'!AI78</f>
        <v/>
      </c>
      <c r="AB78" s="197" t="str">
        <f>'24'!AI78</f>
        <v/>
      </c>
      <c r="AC78" s="197" t="str">
        <f>'25'!AI78</f>
        <v/>
      </c>
      <c r="AD78" s="197" t="str">
        <f>'26'!AI78</f>
        <v/>
      </c>
      <c r="AE78" s="197" t="str">
        <f>'27'!AI78</f>
        <v/>
      </c>
      <c r="AF78" s="197" t="str">
        <f>'28'!AI78</f>
        <v/>
      </c>
      <c r="AG78" s="197" t="str">
        <f>'29'!AI78</f>
        <v/>
      </c>
      <c r="AH78" s="197" t="str">
        <f>'30'!AI78</f>
        <v/>
      </c>
      <c r="AI78" s="197" t="str">
        <f>'31'!AI78</f>
        <v/>
      </c>
      <c r="AJ78" s="197" t="str">
        <f>'32'!AI78</f>
        <v/>
      </c>
      <c r="AK78" s="197" t="str">
        <f>'33'!AI78</f>
        <v/>
      </c>
      <c r="AL78" s="197" t="str">
        <f>'34'!AI78</f>
        <v/>
      </c>
      <c r="AM78" s="197" t="str">
        <f>'35'!AI78</f>
        <v/>
      </c>
      <c r="AN78" s="197" t="str">
        <f>'36'!AI78</f>
        <v/>
      </c>
      <c r="AO78" s="197" t="str">
        <f>'37'!AI78</f>
        <v/>
      </c>
      <c r="AP78" s="197" t="str">
        <f>'38'!AI78</f>
        <v/>
      </c>
      <c r="AQ78" s="197" t="str">
        <f>'39'!AI78</f>
        <v/>
      </c>
      <c r="AR78" s="197" t="str">
        <f>'40'!AI78</f>
        <v/>
      </c>
    </row>
    <row r="79" spans="1:44" s="3" customFormat="1" ht="21.75" hidden="1" customHeight="1">
      <c r="A79" s="2"/>
      <c r="B79" s="1"/>
      <c r="C79" s="158" t="str">
        <f>Référentiel!C74</f>
        <v>Gestion de la mise en attente</v>
      </c>
      <c r="D79" s="151">
        <f t="shared" si="3"/>
        <v>1</v>
      </c>
      <c r="E79" s="197">
        <f>'1'!AI79</f>
        <v>1</v>
      </c>
      <c r="F79" s="195" t="str">
        <f>'2'!AI79</f>
        <v/>
      </c>
      <c r="G79" s="197" t="str">
        <f>'3'!AI79</f>
        <v/>
      </c>
      <c r="H79" s="195" t="str">
        <f>'4'!AI79</f>
        <v/>
      </c>
      <c r="I79" s="197" t="str">
        <f>'5'!AI79</f>
        <v/>
      </c>
      <c r="J79" s="197" t="str">
        <f>'6'!AI79</f>
        <v/>
      </c>
      <c r="K79" s="197" t="str">
        <f>'7'!AI79</f>
        <v/>
      </c>
      <c r="L79" s="197" t="str">
        <f>'8'!AI79</f>
        <v/>
      </c>
      <c r="M79" s="197" t="str">
        <f>'9'!AI79</f>
        <v/>
      </c>
      <c r="N79" s="197" t="str">
        <f>'10'!AI79</f>
        <v/>
      </c>
      <c r="O79" s="197" t="str">
        <f>'11'!AI79</f>
        <v/>
      </c>
      <c r="P79" s="197" t="str">
        <f>'12'!AI79</f>
        <v/>
      </c>
      <c r="Q79" s="197" t="str">
        <f>'13'!AI79</f>
        <v/>
      </c>
      <c r="R79" s="197" t="str">
        <f>'14'!AI79</f>
        <v/>
      </c>
      <c r="S79" s="197" t="str">
        <f>'15'!AI79</f>
        <v/>
      </c>
      <c r="T79" s="197" t="str">
        <f>'16'!AI79</f>
        <v/>
      </c>
      <c r="U79" s="197" t="str">
        <f>'17'!AI79</f>
        <v/>
      </c>
      <c r="V79" s="197" t="str">
        <f>'18'!AI79</f>
        <v/>
      </c>
      <c r="W79" s="197" t="str">
        <f>'19'!AI79</f>
        <v/>
      </c>
      <c r="X79" s="197" t="str">
        <f>'20'!AI79</f>
        <v/>
      </c>
      <c r="Y79" s="197" t="str">
        <f>'21'!AI79</f>
        <v/>
      </c>
      <c r="Z79" s="197" t="str">
        <f>'22'!AI79</f>
        <v/>
      </c>
      <c r="AA79" s="197" t="str">
        <f>'23'!AI79</f>
        <v/>
      </c>
      <c r="AB79" s="197" t="str">
        <f>'24'!AI79</f>
        <v/>
      </c>
      <c r="AC79" s="197" t="str">
        <f>'25'!AI79</f>
        <v/>
      </c>
      <c r="AD79" s="197" t="str">
        <f>'26'!AI79</f>
        <v/>
      </c>
      <c r="AE79" s="197" t="str">
        <f>'27'!AI79</f>
        <v/>
      </c>
      <c r="AF79" s="197" t="str">
        <f>'28'!AI79</f>
        <v/>
      </c>
      <c r="AG79" s="197" t="str">
        <f>'29'!AI79</f>
        <v/>
      </c>
      <c r="AH79" s="197" t="str">
        <f>'30'!AI79</f>
        <v/>
      </c>
      <c r="AI79" s="197" t="str">
        <f>'31'!AI79</f>
        <v/>
      </c>
      <c r="AJ79" s="197" t="str">
        <f>'32'!AI79</f>
        <v/>
      </c>
      <c r="AK79" s="197" t="str">
        <f>'33'!AI79</f>
        <v/>
      </c>
      <c r="AL79" s="197" t="str">
        <f>'34'!AI79</f>
        <v/>
      </c>
      <c r="AM79" s="197" t="str">
        <f>'35'!AI79</f>
        <v/>
      </c>
      <c r="AN79" s="197" t="str">
        <f>'36'!AI79</f>
        <v/>
      </c>
      <c r="AO79" s="197" t="str">
        <f>'37'!AI79</f>
        <v/>
      </c>
      <c r="AP79" s="197" t="str">
        <f>'38'!AI79</f>
        <v/>
      </c>
      <c r="AQ79" s="197" t="str">
        <f>'39'!AI79</f>
        <v/>
      </c>
      <c r="AR79" s="197" t="str">
        <f>'40'!AI79</f>
        <v/>
      </c>
    </row>
    <row r="80" spans="1:44" s="3" customFormat="1" ht="30" hidden="1" customHeight="1">
      <c r="A80" s="2"/>
      <c r="B80" s="1"/>
      <c r="C80" s="158" t="str">
        <f>Référentiel!C75</f>
        <v>Reprise définitive de la communication</v>
      </c>
      <c r="D80" s="151">
        <f t="shared" si="3"/>
        <v>1</v>
      </c>
      <c r="E80" s="197">
        <f>'1'!AI80</f>
        <v>1</v>
      </c>
      <c r="F80" s="195" t="str">
        <f>'2'!AI80</f>
        <v/>
      </c>
      <c r="G80" s="197" t="str">
        <f>'3'!AI80</f>
        <v/>
      </c>
      <c r="H80" s="195" t="str">
        <f>'4'!AI80</f>
        <v/>
      </c>
      <c r="I80" s="197" t="str">
        <f>'5'!AI80</f>
        <v/>
      </c>
      <c r="J80" s="197" t="str">
        <f>'6'!AI80</f>
        <v/>
      </c>
      <c r="K80" s="197" t="str">
        <f>'7'!AI80</f>
        <v/>
      </c>
      <c r="L80" s="197" t="str">
        <f>'8'!AI80</f>
        <v/>
      </c>
      <c r="M80" s="197" t="str">
        <f>'9'!AI80</f>
        <v/>
      </c>
      <c r="N80" s="197" t="str">
        <f>'10'!AI80</f>
        <v/>
      </c>
      <c r="O80" s="197" t="str">
        <f>'11'!AI80</f>
        <v/>
      </c>
      <c r="P80" s="197" t="str">
        <f>'12'!AI80</f>
        <v/>
      </c>
      <c r="Q80" s="197" t="str">
        <f>'13'!AI80</f>
        <v/>
      </c>
      <c r="R80" s="197" t="str">
        <f>'14'!AI80</f>
        <v/>
      </c>
      <c r="S80" s="197" t="str">
        <f>'15'!AI80</f>
        <v/>
      </c>
      <c r="T80" s="197" t="str">
        <f>'16'!AI80</f>
        <v/>
      </c>
      <c r="U80" s="197" t="str">
        <f>'17'!AI80</f>
        <v/>
      </c>
      <c r="V80" s="197" t="str">
        <f>'18'!AI80</f>
        <v/>
      </c>
      <c r="W80" s="197" t="str">
        <f>'19'!AI80</f>
        <v/>
      </c>
      <c r="X80" s="197" t="str">
        <f>'20'!AI80</f>
        <v/>
      </c>
      <c r="Y80" s="197" t="str">
        <f>'21'!AI80</f>
        <v/>
      </c>
      <c r="Z80" s="197" t="str">
        <f>'22'!AI80</f>
        <v/>
      </c>
      <c r="AA80" s="197" t="str">
        <f>'23'!AI80</f>
        <v/>
      </c>
      <c r="AB80" s="197" t="str">
        <f>'24'!AI80</f>
        <v/>
      </c>
      <c r="AC80" s="197" t="str">
        <f>'25'!AI80</f>
        <v/>
      </c>
      <c r="AD80" s="197" t="str">
        <f>'26'!AI80</f>
        <v/>
      </c>
      <c r="AE80" s="197" t="str">
        <f>'27'!AI80</f>
        <v/>
      </c>
      <c r="AF80" s="197" t="str">
        <f>'28'!AI80</f>
        <v/>
      </c>
      <c r="AG80" s="197" t="str">
        <f>'29'!AI80</f>
        <v/>
      </c>
      <c r="AH80" s="197" t="str">
        <f>'30'!AI80</f>
        <v/>
      </c>
      <c r="AI80" s="197" t="str">
        <f>'31'!AI80</f>
        <v/>
      </c>
      <c r="AJ80" s="197" t="str">
        <f>'32'!AI80</f>
        <v/>
      </c>
      <c r="AK80" s="197" t="str">
        <f>'33'!AI80</f>
        <v/>
      </c>
      <c r="AL80" s="197" t="str">
        <f>'34'!AI80</f>
        <v/>
      </c>
      <c r="AM80" s="197" t="str">
        <f>'35'!AI80</f>
        <v/>
      </c>
      <c r="AN80" s="197" t="str">
        <f>'36'!AI80</f>
        <v/>
      </c>
      <c r="AO80" s="197" t="str">
        <f>'37'!AI80</f>
        <v/>
      </c>
      <c r="AP80" s="197" t="str">
        <f>'38'!AI80</f>
        <v/>
      </c>
      <c r="AQ80" s="197" t="str">
        <f>'39'!AI80</f>
        <v/>
      </c>
      <c r="AR80" s="197" t="str">
        <f>'40'!AI80</f>
        <v/>
      </c>
    </row>
    <row r="81" spans="1:44" s="3" customFormat="1" ht="18" hidden="1" customHeight="1">
      <c r="A81" s="2"/>
      <c r="B81" s="1"/>
      <c r="C81" s="158" t="str">
        <f>Référentiel!C76</f>
        <v>Temps d'attente</v>
      </c>
      <c r="D81" s="151">
        <f t="shared" si="3"/>
        <v>1</v>
      </c>
      <c r="E81" s="197">
        <f>'1'!AI81</f>
        <v>1</v>
      </c>
      <c r="F81" s="195" t="str">
        <f>'2'!AI81</f>
        <v/>
      </c>
      <c r="G81" s="197" t="str">
        <f>'3'!AI81</f>
        <v/>
      </c>
      <c r="H81" s="195" t="str">
        <f>'4'!AI81</f>
        <v/>
      </c>
      <c r="I81" s="197" t="str">
        <f>'5'!AI81</f>
        <v/>
      </c>
      <c r="J81" s="197" t="str">
        <f>'6'!AI81</f>
        <v/>
      </c>
      <c r="K81" s="197" t="str">
        <f>'7'!AI81</f>
        <v/>
      </c>
      <c r="L81" s="197" t="str">
        <f>'8'!AI81</f>
        <v/>
      </c>
      <c r="M81" s="197" t="str">
        <f>'9'!AI81</f>
        <v/>
      </c>
      <c r="N81" s="197" t="str">
        <f>'10'!AI81</f>
        <v/>
      </c>
      <c r="O81" s="197" t="str">
        <f>'11'!AI81</f>
        <v/>
      </c>
      <c r="P81" s="197" t="str">
        <f>'12'!AI81</f>
        <v/>
      </c>
      <c r="Q81" s="197" t="str">
        <f>'13'!AI81</f>
        <v/>
      </c>
      <c r="R81" s="197" t="str">
        <f>'14'!AI81</f>
        <v/>
      </c>
      <c r="S81" s="197" t="str">
        <f>'15'!AI81</f>
        <v/>
      </c>
      <c r="T81" s="197" t="str">
        <f>'16'!AI81</f>
        <v/>
      </c>
      <c r="U81" s="197" t="str">
        <f>'17'!AI81</f>
        <v/>
      </c>
      <c r="V81" s="197" t="str">
        <f>'18'!AI81</f>
        <v/>
      </c>
      <c r="W81" s="197" t="str">
        <f>'19'!AI81</f>
        <v/>
      </c>
      <c r="X81" s="197" t="str">
        <f>'20'!AI81</f>
        <v/>
      </c>
      <c r="Y81" s="197" t="str">
        <f>'21'!AI81</f>
        <v/>
      </c>
      <c r="Z81" s="197" t="str">
        <f>'22'!AI81</f>
        <v/>
      </c>
      <c r="AA81" s="197" t="str">
        <f>'23'!AI81</f>
        <v/>
      </c>
      <c r="AB81" s="197" t="str">
        <f>'24'!AI81</f>
        <v/>
      </c>
      <c r="AC81" s="197" t="str">
        <f>'25'!AI81</f>
        <v/>
      </c>
      <c r="AD81" s="197" t="str">
        <f>'26'!AI81</f>
        <v/>
      </c>
      <c r="AE81" s="197" t="str">
        <f>'27'!AI81</f>
        <v/>
      </c>
      <c r="AF81" s="197" t="str">
        <f>'28'!AI81</f>
        <v/>
      </c>
      <c r="AG81" s="197" t="str">
        <f>'29'!AI81</f>
        <v/>
      </c>
      <c r="AH81" s="197" t="str">
        <f>'30'!AI81</f>
        <v/>
      </c>
      <c r="AI81" s="197" t="str">
        <f>'31'!AI81</f>
        <v/>
      </c>
      <c r="AJ81" s="197" t="str">
        <f>'32'!AI81</f>
        <v/>
      </c>
      <c r="AK81" s="197" t="str">
        <f>'33'!AI81</f>
        <v/>
      </c>
      <c r="AL81" s="197" t="str">
        <f>'34'!AI81</f>
        <v/>
      </c>
      <c r="AM81" s="197" t="str">
        <f>'35'!AI81</f>
        <v/>
      </c>
      <c r="AN81" s="197" t="str">
        <f>'36'!AI81</f>
        <v/>
      </c>
      <c r="AO81" s="197" t="str">
        <f>'37'!AI81</f>
        <v/>
      </c>
      <c r="AP81" s="197" t="str">
        <f>'38'!AI81</f>
        <v/>
      </c>
      <c r="AQ81" s="197" t="str">
        <f>'39'!AI81</f>
        <v/>
      </c>
      <c r="AR81" s="197" t="str">
        <f>'40'!AI81</f>
        <v/>
      </c>
    </row>
    <row r="82" spans="1:44" s="3" customFormat="1" ht="19.5" hidden="1" customHeight="1">
      <c r="A82" s="2"/>
      <c r="B82" s="1"/>
      <c r="C82" s="158">
        <f>Référentiel!C77</f>
        <v>0</v>
      </c>
      <c r="D82" s="151" t="str">
        <f t="shared" si="3"/>
        <v/>
      </c>
      <c r="E82" s="197" t="str">
        <f>'1'!AI82</f>
        <v/>
      </c>
      <c r="F82" s="195" t="str">
        <f>'2'!AI82</f>
        <v/>
      </c>
      <c r="G82" s="197" t="str">
        <f>'3'!AI82</f>
        <v/>
      </c>
      <c r="H82" s="195" t="str">
        <f>'4'!AI82</f>
        <v/>
      </c>
      <c r="I82" s="197" t="str">
        <f>'5'!AI82</f>
        <v/>
      </c>
      <c r="J82" s="197" t="str">
        <f>'6'!AI82</f>
        <v/>
      </c>
      <c r="K82" s="197" t="str">
        <f>'7'!AI82</f>
        <v/>
      </c>
      <c r="L82" s="197" t="str">
        <f>'8'!AI82</f>
        <v/>
      </c>
      <c r="M82" s="197" t="str">
        <f>'9'!AI82</f>
        <v/>
      </c>
      <c r="N82" s="197" t="str">
        <f>'10'!AI82</f>
        <v/>
      </c>
      <c r="O82" s="197" t="str">
        <f>'11'!AI82</f>
        <v/>
      </c>
      <c r="P82" s="197" t="str">
        <f>'12'!AI82</f>
        <v/>
      </c>
      <c r="Q82" s="197" t="str">
        <f>'13'!AI82</f>
        <v/>
      </c>
      <c r="R82" s="197" t="str">
        <f>'14'!AI82</f>
        <v/>
      </c>
      <c r="S82" s="197" t="str">
        <f>'15'!AI82</f>
        <v/>
      </c>
      <c r="T82" s="197" t="str">
        <f>'16'!AI82</f>
        <v/>
      </c>
      <c r="U82" s="197" t="str">
        <f>'17'!AI82</f>
        <v/>
      </c>
      <c r="V82" s="197" t="str">
        <f>'18'!AI82</f>
        <v/>
      </c>
      <c r="W82" s="197" t="str">
        <f>'19'!AI82</f>
        <v/>
      </c>
      <c r="X82" s="197" t="str">
        <f>'20'!AI82</f>
        <v/>
      </c>
      <c r="Y82" s="197" t="str">
        <f>'21'!AI82</f>
        <v/>
      </c>
      <c r="Z82" s="197" t="str">
        <f>'22'!AI82</f>
        <v/>
      </c>
      <c r="AA82" s="197" t="str">
        <f>'23'!AI82</f>
        <v/>
      </c>
      <c r="AB82" s="197" t="str">
        <f>'24'!AI82</f>
        <v/>
      </c>
      <c r="AC82" s="197" t="str">
        <f>'25'!AI82</f>
        <v/>
      </c>
      <c r="AD82" s="197" t="str">
        <f>'26'!AI82</f>
        <v/>
      </c>
      <c r="AE82" s="197" t="str">
        <f>'27'!AI82</f>
        <v/>
      </c>
      <c r="AF82" s="197" t="str">
        <f>'28'!AI82</f>
        <v/>
      </c>
      <c r="AG82" s="197" t="str">
        <f>'29'!AI82</f>
        <v/>
      </c>
      <c r="AH82" s="197" t="str">
        <f>'30'!AI82</f>
        <v/>
      </c>
      <c r="AI82" s="197" t="str">
        <f>'31'!AI82</f>
        <v/>
      </c>
      <c r="AJ82" s="197" t="str">
        <f>'32'!AI82</f>
        <v/>
      </c>
      <c r="AK82" s="197" t="str">
        <f>'33'!AI82</f>
        <v/>
      </c>
      <c r="AL82" s="197" t="str">
        <f>'34'!AI82</f>
        <v/>
      </c>
      <c r="AM82" s="197" t="str">
        <f>'35'!AI82</f>
        <v/>
      </c>
      <c r="AN82" s="197" t="str">
        <f>'36'!AI82</f>
        <v/>
      </c>
      <c r="AO82" s="197" t="str">
        <f>'37'!AI82</f>
        <v/>
      </c>
      <c r="AP82" s="197" t="str">
        <f>'38'!AI82</f>
        <v/>
      </c>
      <c r="AQ82" s="197" t="str">
        <f>'39'!AI82</f>
        <v/>
      </c>
      <c r="AR82" s="197" t="str">
        <f>'40'!AI82</f>
        <v/>
      </c>
    </row>
    <row r="83" spans="1:44" s="3" customFormat="1" ht="27" hidden="1" customHeight="1">
      <c r="A83" s="2"/>
      <c r="B83" s="1"/>
      <c r="C83" s="158">
        <f>Référentiel!C78</f>
        <v>0</v>
      </c>
      <c r="D83" s="151" t="str">
        <f t="shared" si="3"/>
        <v/>
      </c>
      <c r="E83" s="197" t="str">
        <f>'1'!AI83</f>
        <v/>
      </c>
      <c r="F83" s="195" t="str">
        <f>'2'!AI83</f>
        <v/>
      </c>
      <c r="G83" s="197" t="str">
        <f>'3'!AI83</f>
        <v/>
      </c>
      <c r="H83" s="195" t="str">
        <f>'4'!AI83</f>
        <v/>
      </c>
      <c r="I83" s="197" t="str">
        <f>'5'!AI83</f>
        <v/>
      </c>
      <c r="J83" s="197" t="str">
        <f>'6'!AI83</f>
        <v/>
      </c>
      <c r="K83" s="197" t="str">
        <f>'7'!AI83</f>
        <v/>
      </c>
      <c r="L83" s="197" t="str">
        <f>'8'!AI83</f>
        <v/>
      </c>
      <c r="M83" s="197" t="str">
        <f>'9'!AI83</f>
        <v/>
      </c>
      <c r="N83" s="197" t="str">
        <f>'10'!AI83</f>
        <v/>
      </c>
      <c r="O83" s="197" t="str">
        <f>'11'!AI83</f>
        <v/>
      </c>
      <c r="P83" s="197" t="str">
        <f>'12'!AI83</f>
        <v/>
      </c>
      <c r="Q83" s="197" t="str">
        <f>'13'!AI83</f>
        <v/>
      </c>
      <c r="R83" s="197" t="str">
        <f>'14'!AI83</f>
        <v/>
      </c>
      <c r="S83" s="197" t="str">
        <f>'15'!AI83</f>
        <v/>
      </c>
      <c r="T83" s="197" t="str">
        <f>'16'!AI83</f>
        <v/>
      </c>
      <c r="U83" s="197" t="str">
        <f>'17'!AI83</f>
        <v/>
      </c>
      <c r="V83" s="197" t="str">
        <f>'18'!AI83</f>
        <v/>
      </c>
      <c r="W83" s="197" t="str">
        <f>'19'!AI83</f>
        <v/>
      </c>
      <c r="X83" s="197" t="str">
        <f>'20'!AI83</f>
        <v/>
      </c>
      <c r="Y83" s="197" t="str">
        <f>'21'!AI83</f>
        <v/>
      </c>
      <c r="Z83" s="197" t="str">
        <f>'22'!AI83</f>
        <v/>
      </c>
      <c r="AA83" s="197" t="str">
        <f>'23'!AI83</f>
        <v/>
      </c>
      <c r="AB83" s="197" t="str">
        <f>'24'!AI83</f>
        <v/>
      </c>
      <c r="AC83" s="197" t="str">
        <f>'25'!AI83</f>
        <v/>
      </c>
      <c r="AD83" s="197" t="str">
        <f>'26'!AI83</f>
        <v/>
      </c>
      <c r="AE83" s="197" t="str">
        <f>'27'!AI83</f>
        <v/>
      </c>
      <c r="AF83" s="197" t="str">
        <f>'28'!AI83</f>
        <v/>
      </c>
      <c r="AG83" s="197" t="str">
        <f>'29'!AI83</f>
        <v/>
      </c>
      <c r="AH83" s="197" t="str">
        <f>'30'!AI83</f>
        <v/>
      </c>
      <c r="AI83" s="197" t="str">
        <f>'31'!AI83</f>
        <v/>
      </c>
      <c r="AJ83" s="197" t="str">
        <f>'32'!AI83</f>
        <v/>
      </c>
      <c r="AK83" s="197" t="str">
        <f>'33'!AI83</f>
        <v/>
      </c>
      <c r="AL83" s="197" t="str">
        <f>'34'!AI83</f>
        <v/>
      </c>
      <c r="AM83" s="197" t="str">
        <f>'35'!AI83</f>
        <v/>
      </c>
      <c r="AN83" s="197" t="str">
        <f>'36'!AI83</f>
        <v/>
      </c>
      <c r="AO83" s="197" t="str">
        <f>'37'!AI83</f>
        <v/>
      </c>
      <c r="AP83" s="197" t="str">
        <f>'38'!AI83</f>
        <v/>
      </c>
      <c r="AQ83" s="197" t="str">
        <f>'39'!AI83</f>
        <v/>
      </c>
      <c r="AR83" s="197" t="str">
        <f>'40'!AI83</f>
        <v/>
      </c>
    </row>
    <row r="84" spans="1:44" s="3" customFormat="1" ht="21" hidden="1" customHeight="1">
      <c r="A84" s="2"/>
      <c r="B84" s="1"/>
      <c r="C84" s="158">
        <f>Référentiel!C79</f>
        <v>0</v>
      </c>
      <c r="D84" s="151" t="str">
        <f t="shared" si="3"/>
        <v/>
      </c>
      <c r="E84" s="197" t="str">
        <f>'1'!AI84</f>
        <v/>
      </c>
      <c r="F84" s="195" t="str">
        <f>'2'!AI84</f>
        <v/>
      </c>
      <c r="G84" s="197" t="str">
        <f>'3'!AI84</f>
        <v/>
      </c>
      <c r="H84" s="195" t="str">
        <f>'4'!AI84</f>
        <v/>
      </c>
      <c r="I84" s="197" t="str">
        <f>'5'!AI84</f>
        <v/>
      </c>
      <c r="J84" s="197" t="str">
        <f>'6'!AI84</f>
        <v/>
      </c>
      <c r="K84" s="197" t="str">
        <f>'7'!AI84</f>
        <v/>
      </c>
      <c r="L84" s="197" t="str">
        <f>'8'!AI84</f>
        <v/>
      </c>
      <c r="M84" s="197" t="str">
        <f>'9'!AI84</f>
        <v/>
      </c>
      <c r="N84" s="197" t="str">
        <f>'10'!AI84</f>
        <v/>
      </c>
      <c r="O84" s="197" t="str">
        <f>'11'!AI84</f>
        <v/>
      </c>
      <c r="P84" s="197" t="str">
        <f>'12'!AI84</f>
        <v/>
      </c>
      <c r="Q84" s="197" t="str">
        <f>'13'!AI84</f>
        <v/>
      </c>
      <c r="R84" s="197" t="str">
        <f>'14'!AI84</f>
        <v/>
      </c>
      <c r="S84" s="197" t="str">
        <f>'15'!AI84</f>
        <v/>
      </c>
      <c r="T84" s="197" t="str">
        <f>'16'!AI84</f>
        <v/>
      </c>
      <c r="U84" s="197" t="str">
        <f>'17'!AI84</f>
        <v/>
      </c>
      <c r="V84" s="197" t="str">
        <f>'18'!AI84</f>
        <v/>
      </c>
      <c r="W84" s="197" t="str">
        <f>'19'!AI84</f>
        <v/>
      </c>
      <c r="X84" s="197" t="str">
        <f>'20'!AI84</f>
        <v/>
      </c>
      <c r="Y84" s="197" t="str">
        <f>'21'!AI84</f>
        <v/>
      </c>
      <c r="Z84" s="197" t="str">
        <f>'22'!AI84</f>
        <v/>
      </c>
      <c r="AA84" s="197" t="str">
        <f>'23'!AI84</f>
        <v/>
      </c>
      <c r="AB84" s="197" t="str">
        <f>'24'!AI84</f>
        <v/>
      </c>
      <c r="AC84" s="197" t="str">
        <f>'25'!AI84</f>
        <v/>
      </c>
      <c r="AD84" s="197" t="str">
        <f>'26'!AI84</f>
        <v/>
      </c>
      <c r="AE84" s="197" t="str">
        <f>'27'!AI84</f>
        <v/>
      </c>
      <c r="AF84" s="197" t="str">
        <f>'28'!AI84</f>
        <v/>
      </c>
      <c r="AG84" s="197" t="str">
        <f>'29'!AI84</f>
        <v/>
      </c>
      <c r="AH84" s="197" t="str">
        <f>'30'!AI84</f>
        <v/>
      </c>
      <c r="AI84" s="197" t="str">
        <f>'31'!AI84</f>
        <v/>
      </c>
      <c r="AJ84" s="197" t="str">
        <f>'32'!AI84</f>
        <v/>
      </c>
      <c r="AK84" s="197" t="str">
        <f>'33'!AI84</f>
        <v/>
      </c>
      <c r="AL84" s="197" t="str">
        <f>'34'!AI84</f>
        <v/>
      </c>
      <c r="AM84" s="197" t="str">
        <f>'35'!AI84</f>
        <v/>
      </c>
      <c r="AN84" s="197" t="str">
        <f>'36'!AI84</f>
        <v/>
      </c>
      <c r="AO84" s="197" t="str">
        <f>'37'!AI84</f>
        <v/>
      </c>
      <c r="AP84" s="197" t="str">
        <f>'38'!AI84</f>
        <v/>
      </c>
      <c r="AQ84" s="197" t="str">
        <f>'39'!AI84</f>
        <v/>
      </c>
      <c r="AR84" s="197" t="str">
        <f>'40'!AI84</f>
        <v/>
      </c>
    </row>
    <row r="85" spans="1:44" s="3" customFormat="1" ht="15" hidden="1" customHeight="1">
      <c r="A85" s="2"/>
      <c r="B85" s="1"/>
      <c r="C85" s="158">
        <f>Référentiel!C80</f>
        <v>0</v>
      </c>
      <c r="D85" s="151" t="str">
        <f t="shared" si="3"/>
        <v/>
      </c>
      <c r="E85" s="197" t="str">
        <f>'1'!AI85</f>
        <v/>
      </c>
      <c r="F85" s="195" t="str">
        <f>'2'!AI85</f>
        <v/>
      </c>
      <c r="G85" s="197" t="str">
        <f>'3'!AI85</f>
        <v/>
      </c>
      <c r="H85" s="195" t="str">
        <f>'4'!AI85</f>
        <v/>
      </c>
      <c r="I85" s="197" t="str">
        <f>'5'!AI85</f>
        <v/>
      </c>
      <c r="J85" s="197" t="str">
        <f>'6'!AI85</f>
        <v/>
      </c>
      <c r="K85" s="197" t="str">
        <f>'7'!AI85</f>
        <v/>
      </c>
      <c r="L85" s="197" t="str">
        <f>'8'!AI85</f>
        <v/>
      </c>
      <c r="M85" s="197" t="str">
        <f>'9'!AI85</f>
        <v/>
      </c>
      <c r="N85" s="197" t="str">
        <f>'10'!AI85</f>
        <v/>
      </c>
      <c r="O85" s="197" t="str">
        <f>'11'!AI85</f>
        <v/>
      </c>
      <c r="P85" s="197" t="str">
        <f>'12'!AI85</f>
        <v/>
      </c>
      <c r="Q85" s="197" t="str">
        <f>'13'!AI85</f>
        <v/>
      </c>
      <c r="R85" s="197" t="str">
        <f>'14'!AI85</f>
        <v/>
      </c>
      <c r="S85" s="197" t="str">
        <f>'15'!AI85</f>
        <v/>
      </c>
      <c r="T85" s="197" t="str">
        <f>'16'!AI85</f>
        <v/>
      </c>
      <c r="U85" s="197" t="str">
        <f>'17'!AI85</f>
        <v/>
      </c>
      <c r="V85" s="197" t="str">
        <f>'18'!AI85</f>
        <v/>
      </c>
      <c r="W85" s="197" t="str">
        <f>'19'!AI85</f>
        <v/>
      </c>
      <c r="X85" s="197" t="str">
        <f>'20'!AI85</f>
        <v/>
      </c>
      <c r="Y85" s="197" t="str">
        <f>'21'!AI85</f>
        <v/>
      </c>
      <c r="Z85" s="197" t="str">
        <f>'22'!AI85</f>
        <v/>
      </c>
      <c r="AA85" s="197" t="str">
        <f>'23'!AI85</f>
        <v/>
      </c>
      <c r="AB85" s="197" t="str">
        <f>'24'!AI85</f>
        <v/>
      </c>
      <c r="AC85" s="197" t="str">
        <f>'25'!AI85</f>
        <v/>
      </c>
      <c r="AD85" s="197" t="str">
        <f>'26'!AI85</f>
        <v/>
      </c>
      <c r="AE85" s="197" t="str">
        <f>'27'!AI85</f>
        <v/>
      </c>
      <c r="AF85" s="197" t="str">
        <f>'28'!AI85</f>
        <v/>
      </c>
      <c r="AG85" s="197" t="str">
        <f>'29'!AI85</f>
        <v/>
      </c>
      <c r="AH85" s="197" t="str">
        <f>'30'!AI85</f>
        <v/>
      </c>
      <c r="AI85" s="197" t="str">
        <f>'31'!AI85</f>
        <v/>
      </c>
      <c r="AJ85" s="197" t="str">
        <f>'32'!AI85</f>
        <v/>
      </c>
      <c r="AK85" s="197" t="str">
        <f>'33'!AI85</f>
        <v/>
      </c>
      <c r="AL85" s="197" t="str">
        <f>'34'!AI85</f>
        <v/>
      </c>
      <c r="AM85" s="197" t="str">
        <f>'35'!AI85</f>
        <v/>
      </c>
      <c r="AN85" s="197" t="str">
        <f>'36'!AI85</f>
        <v/>
      </c>
      <c r="AO85" s="197" t="str">
        <f>'37'!AI85</f>
        <v/>
      </c>
      <c r="AP85" s="197" t="str">
        <f>'38'!AI85</f>
        <v/>
      </c>
      <c r="AQ85" s="197" t="str">
        <f>'39'!AI85</f>
        <v/>
      </c>
      <c r="AR85" s="197" t="str">
        <f>'40'!AI85</f>
        <v/>
      </c>
    </row>
    <row r="86" spans="1:44" s="3" customFormat="1" ht="18.75" hidden="1" customHeight="1">
      <c r="A86" s="2"/>
      <c r="B86" s="1"/>
      <c r="C86" s="158">
        <f>Référentiel!C81</f>
        <v>0</v>
      </c>
      <c r="D86" s="151" t="str">
        <f t="shared" si="3"/>
        <v/>
      </c>
      <c r="E86" s="197" t="str">
        <f>'1'!AI86</f>
        <v/>
      </c>
      <c r="F86" s="195" t="str">
        <f>'2'!AI86</f>
        <v/>
      </c>
      <c r="G86" s="197" t="str">
        <f>'3'!AI86</f>
        <v/>
      </c>
      <c r="H86" s="195" t="str">
        <f>'4'!AI86</f>
        <v/>
      </c>
      <c r="I86" s="197" t="str">
        <f>'5'!AI86</f>
        <v/>
      </c>
      <c r="J86" s="197" t="str">
        <f>'6'!AI86</f>
        <v/>
      </c>
      <c r="K86" s="197" t="str">
        <f>'7'!AI86</f>
        <v/>
      </c>
      <c r="L86" s="197" t="str">
        <f>'8'!AI86</f>
        <v/>
      </c>
      <c r="M86" s="197" t="str">
        <f>'9'!AI86</f>
        <v/>
      </c>
      <c r="N86" s="197" t="str">
        <f>'10'!AI86</f>
        <v/>
      </c>
      <c r="O86" s="197" t="str">
        <f>'11'!AI86</f>
        <v/>
      </c>
      <c r="P86" s="197" t="str">
        <f>'12'!AI86</f>
        <v/>
      </c>
      <c r="Q86" s="197" t="str">
        <f>'13'!AI86</f>
        <v/>
      </c>
      <c r="R86" s="197" t="str">
        <f>'14'!AI86</f>
        <v/>
      </c>
      <c r="S86" s="197" t="str">
        <f>'15'!AI86</f>
        <v/>
      </c>
      <c r="T86" s="197" t="str">
        <f>'16'!AI86</f>
        <v/>
      </c>
      <c r="U86" s="197" t="str">
        <f>'17'!AI86</f>
        <v/>
      </c>
      <c r="V86" s="197" t="str">
        <f>'18'!AI86</f>
        <v/>
      </c>
      <c r="W86" s="197" t="str">
        <f>'19'!AI86</f>
        <v/>
      </c>
      <c r="X86" s="197" t="str">
        <f>'20'!AI86</f>
        <v/>
      </c>
      <c r="Y86" s="197" t="str">
        <f>'21'!AI86</f>
        <v/>
      </c>
      <c r="Z86" s="197" t="str">
        <f>'22'!AI86</f>
        <v/>
      </c>
      <c r="AA86" s="197" t="str">
        <f>'23'!AI86</f>
        <v/>
      </c>
      <c r="AB86" s="197" t="str">
        <f>'24'!AI86</f>
        <v/>
      </c>
      <c r="AC86" s="197" t="str">
        <f>'25'!AI86</f>
        <v/>
      </c>
      <c r="AD86" s="197" t="str">
        <f>'26'!AI86</f>
        <v/>
      </c>
      <c r="AE86" s="197" t="str">
        <f>'27'!AI86</f>
        <v/>
      </c>
      <c r="AF86" s="197" t="str">
        <f>'28'!AI86</f>
        <v/>
      </c>
      <c r="AG86" s="197" t="str">
        <f>'29'!AI86</f>
        <v/>
      </c>
      <c r="AH86" s="197" t="str">
        <f>'30'!AI86</f>
        <v/>
      </c>
      <c r="AI86" s="197" t="str">
        <f>'31'!AI86</f>
        <v/>
      </c>
      <c r="AJ86" s="197" t="str">
        <f>'32'!AI86</f>
        <v/>
      </c>
      <c r="AK86" s="197" t="str">
        <f>'33'!AI86</f>
        <v/>
      </c>
      <c r="AL86" s="197" t="str">
        <f>'34'!AI86</f>
        <v/>
      </c>
      <c r="AM86" s="197" t="str">
        <f>'35'!AI86</f>
        <v/>
      </c>
      <c r="AN86" s="197" t="str">
        <f>'36'!AI86</f>
        <v/>
      </c>
      <c r="AO86" s="197" t="str">
        <f>'37'!AI86</f>
        <v/>
      </c>
      <c r="AP86" s="197" t="str">
        <f>'38'!AI86</f>
        <v/>
      </c>
      <c r="AQ86" s="197" t="str">
        <f>'39'!AI86</f>
        <v/>
      </c>
      <c r="AR86" s="197" t="str">
        <f>'40'!AI86</f>
        <v/>
      </c>
    </row>
    <row r="87" spans="1:44" s="3" customFormat="1" ht="21.75" hidden="1" customHeight="1">
      <c r="A87" s="2"/>
      <c r="B87" s="1"/>
      <c r="C87" s="158">
        <f>Référentiel!C82</f>
        <v>0</v>
      </c>
      <c r="D87" s="151" t="str">
        <f t="shared" si="3"/>
        <v/>
      </c>
      <c r="E87" s="197" t="str">
        <f>'1'!AI87</f>
        <v/>
      </c>
      <c r="F87" s="195" t="str">
        <f>'2'!AI87</f>
        <v/>
      </c>
      <c r="G87" s="197" t="str">
        <f>'3'!AI87</f>
        <v/>
      </c>
      <c r="H87" s="195" t="str">
        <f>'4'!AI87</f>
        <v/>
      </c>
      <c r="I87" s="197" t="str">
        <f>'5'!AI87</f>
        <v/>
      </c>
      <c r="J87" s="197" t="str">
        <f>'6'!AI87</f>
        <v/>
      </c>
      <c r="K87" s="197" t="str">
        <f>'7'!AI87</f>
        <v/>
      </c>
      <c r="L87" s="197" t="str">
        <f>'8'!AI87</f>
        <v/>
      </c>
      <c r="M87" s="197" t="str">
        <f>'9'!AI87</f>
        <v/>
      </c>
      <c r="N87" s="197" t="str">
        <f>'10'!AI87</f>
        <v/>
      </c>
      <c r="O87" s="197" t="str">
        <f>'11'!AI87</f>
        <v/>
      </c>
      <c r="P87" s="197" t="str">
        <f>'12'!AI87</f>
        <v/>
      </c>
      <c r="Q87" s="197" t="str">
        <f>'13'!AI87</f>
        <v/>
      </c>
      <c r="R87" s="197" t="str">
        <f>'14'!AI87</f>
        <v/>
      </c>
      <c r="S87" s="197" t="str">
        <f>'15'!AI87</f>
        <v/>
      </c>
      <c r="T87" s="197" t="str">
        <f>'16'!AI87</f>
        <v/>
      </c>
      <c r="U87" s="197" t="str">
        <f>'17'!AI87</f>
        <v/>
      </c>
      <c r="V87" s="197" t="str">
        <f>'18'!AI87</f>
        <v/>
      </c>
      <c r="W87" s="197" t="str">
        <f>'19'!AI87</f>
        <v/>
      </c>
      <c r="X87" s="197" t="str">
        <f>'20'!AI87</f>
        <v/>
      </c>
      <c r="Y87" s="197" t="str">
        <f>'21'!AI87</f>
        <v/>
      </c>
      <c r="Z87" s="197" t="str">
        <f>'22'!AI87</f>
        <v/>
      </c>
      <c r="AA87" s="197" t="str">
        <f>'23'!AI87</f>
        <v/>
      </c>
      <c r="AB87" s="197" t="str">
        <f>'24'!AI87</f>
        <v/>
      </c>
      <c r="AC87" s="197" t="str">
        <f>'25'!AI87</f>
        <v/>
      </c>
      <c r="AD87" s="197" t="str">
        <f>'26'!AI87</f>
        <v/>
      </c>
      <c r="AE87" s="197" t="str">
        <f>'27'!AI87</f>
        <v/>
      </c>
      <c r="AF87" s="197" t="str">
        <f>'28'!AI87</f>
        <v/>
      </c>
      <c r="AG87" s="197" t="str">
        <f>'29'!AI87</f>
        <v/>
      </c>
      <c r="AH87" s="197" t="str">
        <f>'30'!AI87</f>
        <v/>
      </c>
      <c r="AI87" s="197" t="str">
        <f>'31'!AI87</f>
        <v/>
      </c>
      <c r="AJ87" s="197" t="str">
        <f>'32'!AI87</f>
        <v/>
      </c>
      <c r="AK87" s="197" t="str">
        <f>'33'!AI87</f>
        <v/>
      </c>
      <c r="AL87" s="197" t="str">
        <f>'34'!AI87</f>
        <v/>
      </c>
      <c r="AM87" s="197" t="str">
        <f>'35'!AI87</f>
        <v/>
      </c>
      <c r="AN87" s="197" t="str">
        <f>'36'!AI87</f>
        <v/>
      </c>
      <c r="AO87" s="197" t="str">
        <f>'37'!AI87</f>
        <v/>
      </c>
      <c r="AP87" s="197" t="str">
        <f>'38'!AI87</f>
        <v/>
      </c>
      <c r="AQ87" s="197" t="str">
        <f>'39'!AI87</f>
        <v/>
      </c>
      <c r="AR87" s="197" t="str">
        <f>'40'!AI87</f>
        <v/>
      </c>
    </row>
    <row r="88" spans="1:44" s="3" customFormat="1" ht="15.75">
      <c r="A88" s="4"/>
      <c r="B88" s="8"/>
      <c r="C88" s="168"/>
      <c r="D88" s="150"/>
      <c r="E88" s="198"/>
      <c r="F88" s="196"/>
      <c r="G88" s="198"/>
      <c r="H88" s="196"/>
      <c r="I88" s="198"/>
      <c r="J88" s="198"/>
      <c r="K88" s="198"/>
      <c r="L88" s="198"/>
      <c r="M88" s="198"/>
      <c r="N88" s="198"/>
      <c r="O88" s="198"/>
      <c r="P88" s="198"/>
      <c r="Q88" s="198"/>
      <c r="R88" s="198"/>
      <c r="S88" s="198"/>
      <c r="T88" s="198"/>
      <c r="U88" s="198"/>
      <c r="V88" s="198"/>
      <c r="W88" s="198"/>
      <c r="X88" s="198"/>
      <c r="Y88" s="198"/>
      <c r="Z88" s="198"/>
      <c r="AA88" s="198"/>
      <c r="AB88" s="198"/>
      <c r="AC88" s="198"/>
      <c r="AD88" s="198"/>
      <c r="AE88" s="198"/>
      <c r="AF88" s="198"/>
      <c r="AG88" s="198"/>
      <c r="AH88" s="198"/>
      <c r="AI88" s="198"/>
      <c r="AJ88" s="198"/>
      <c r="AK88" s="198"/>
      <c r="AL88" s="198"/>
      <c r="AM88" s="198"/>
      <c r="AN88" s="198"/>
      <c r="AO88" s="198"/>
      <c r="AP88" s="198"/>
      <c r="AQ88" s="198"/>
      <c r="AR88" s="198"/>
    </row>
    <row r="89" spans="1:44" s="3" customFormat="1" ht="15.75">
      <c r="A89" s="2"/>
      <c r="B89" s="1"/>
      <c r="C89" s="167" t="str">
        <f>Référentiel!C84</f>
        <v>Savoir ëtre téléphonique</v>
      </c>
      <c r="D89" s="143">
        <f t="shared" ref="D89:D104" si="4">IFERROR(AVERAGE(E89:AR89),"")</f>
        <v>1</v>
      </c>
      <c r="E89" s="130">
        <f>'1'!AH89</f>
        <v>1</v>
      </c>
      <c r="F89" s="135" t="str">
        <f>'2'!AH89</f>
        <v/>
      </c>
      <c r="G89" s="130" t="str">
        <f>'3'!AH89</f>
        <v/>
      </c>
      <c r="H89" s="135" t="str">
        <f>'4'!AH89</f>
        <v/>
      </c>
      <c r="I89" s="130" t="str">
        <f>'5'!AH89</f>
        <v/>
      </c>
      <c r="J89" s="130" t="str">
        <f>'6'!AH89</f>
        <v/>
      </c>
      <c r="K89" s="130" t="str">
        <f>'7'!AH89</f>
        <v/>
      </c>
      <c r="L89" s="130" t="str">
        <f>'8'!AH89</f>
        <v/>
      </c>
      <c r="M89" s="130" t="str">
        <f>'9'!AH89</f>
        <v/>
      </c>
      <c r="N89" s="130" t="str">
        <f>'10'!AH89</f>
        <v/>
      </c>
      <c r="O89" s="130" t="str">
        <f>'11'!AH89</f>
        <v/>
      </c>
      <c r="P89" s="130" t="str">
        <f>'12'!AH89</f>
        <v/>
      </c>
      <c r="Q89" s="130" t="str">
        <f>'13'!AH89</f>
        <v/>
      </c>
      <c r="R89" s="130" t="str">
        <f>'14'!AH89</f>
        <v/>
      </c>
      <c r="S89" s="130" t="str">
        <f>'15'!AH89</f>
        <v/>
      </c>
      <c r="T89" s="130" t="str">
        <f>'16'!AH89</f>
        <v/>
      </c>
      <c r="U89" s="130" t="str">
        <f>'17'!AH89</f>
        <v/>
      </c>
      <c r="V89" s="130" t="str">
        <f>'18'!AH89</f>
        <v/>
      </c>
      <c r="W89" s="130" t="str">
        <f>'19'!AH89</f>
        <v/>
      </c>
      <c r="X89" s="130" t="str">
        <f>'20'!AH89</f>
        <v/>
      </c>
      <c r="Y89" s="130" t="str">
        <f>'21'!AH89</f>
        <v/>
      </c>
      <c r="Z89" s="130" t="str">
        <f>'22'!AH89</f>
        <v/>
      </c>
      <c r="AA89" s="130" t="str">
        <f>'23'!AH89</f>
        <v/>
      </c>
      <c r="AB89" s="130" t="str">
        <f>'24'!AH89</f>
        <v/>
      </c>
      <c r="AC89" s="130" t="str">
        <f>'25'!AH89</f>
        <v/>
      </c>
      <c r="AD89" s="130" t="str">
        <f>'26'!AH89</f>
        <v/>
      </c>
      <c r="AE89" s="130" t="str">
        <f>'27'!AH89</f>
        <v/>
      </c>
      <c r="AF89" s="130" t="str">
        <f>'28'!AH89</f>
        <v/>
      </c>
      <c r="AG89" s="130" t="str">
        <f>'29'!AH89</f>
        <v/>
      </c>
      <c r="AH89" s="130" t="str">
        <f>'30'!AH89</f>
        <v/>
      </c>
      <c r="AI89" s="130" t="str">
        <f>'31'!AH89</f>
        <v/>
      </c>
      <c r="AJ89" s="130" t="str">
        <f>'32'!AH89</f>
        <v/>
      </c>
      <c r="AK89" s="130" t="str">
        <f>'33'!AH89</f>
        <v/>
      </c>
      <c r="AL89" s="130" t="str">
        <f>'34'!AH89</f>
        <v/>
      </c>
      <c r="AM89" s="130" t="str">
        <f>'35'!AH89</f>
        <v/>
      </c>
      <c r="AN89" s="130" t="str">
        <f>'36'!AH89</f>
        <v/>
      </c>
      <c r="AO89" s="130" t="str">
        <f>'37'!AH89</f>
        <v/>
      </c>
      <c r="AP89" s="130" t="str">
        <f>'38'!AH89</f>
        <v/>
      </c>
      <c r="AQ89" s="130" t="str">
        <f>'39'!AH89</f>
        <v/>
      </c>
      <c r="AR89" s="130" t="str">
        <f>'40'!AH89</f>
        <v/>
      </c>
    </row>
    <row r="90" spans="1:44" s="3" customFormat="1" ht="18">
      <c r="A90" s="2"/>
      <c r="B90" s="1"/>
      <c r="C90" s="158" t="str">
        <f>Référentiel!C87</f>
        <v>Personnalisation</v>
      </c>
      <c r="D90" s="151">
        <f t="shared" si="4"/>
        <v>1</v>
      </c>
      <c r="E90" s="197">
        <f>'1'!AI90</f>
        <v>1</v>
      </c>
      <c r="F90" s="195" t="str">
        <f>'2'!AI90</f>
        <v/>
      </c>
      <c r="G90" s="197" t="str">
        <f>'3'!AI90</f>
        <v/>
      </c>
      <c r="H90" s="195" t="str">
        <f>'4'!AI90</f>
        <v/>
      </c>
      <c r="I90" s="197" t="str">
        <f>'5'!AI90</f>
        <v/>
      </c>
      <c r="J90" s="197" t="str">
        <f>'6'!AI90</f>
        <v/>
      </c>
      <c r="K90" s="197" t="str">
        <f>'7'!AI90</f>
        <v/>
      </c>
      <c r="L90" s="197" t="str">
        <f>'8'!AI90</f>
        <v/>
      </c>
      <c r="M90" s="197" t="str">
        <f>'9'!AI90</f>
        <v/>
      </c>
      <c r="N90" s="197" t="str">
        <f>'10'!AI90</f>
        <v/>
      </c>
      <c r="O90" s="197" t="str">
        <f>'11'!AI90</f>
        <v/>
      </c>
      <c r="P90" s="197" t="str">
        <f>'12'!AI90</f>
        <v/>
      </c>
      <c r="Q90" s="197" t="str">
        <f>'13'!AI90</f>
        <v/>
      </c>
      <c r="R90" s="197" t="str">
        <f>'14'!AI90</f>
        <v/>
      </c>
      <c r="S90" s="197" t="str">
        <f>'15'!AI90</f>
        <v/>
      </c>
      <c r="T90" s="197" t="str">
        <f>'16'!AI90</f>
        <v/>
      </c>
      <c r="U90" s="197" t="str">
        <f>'17'!AI90</f>
        <v/>
      </c>
      <c r="V90" s="197" t="str">
        <f>'18'!AI90</f>
        <v/>
      </c>
      <c r="W90" s="197" t="str">
        <f>'19'!AI90</f>
        <v/>
      </c>
      <c r="X90" s="197" t="str">
        <f>'20'!AI90</f>
        <v/>
      </c>
      <c r="Y90" s="197" t="str">
        <f>'21'!AI90</f>
        <v/>
      </c>
      <c r="Z90" s="197" t="str">
        <f>'22'!AI90</f>
        <v/>
      </c>
      <c r="AA90" s="197" t="str">
        <f>'23'!AI90</f>
        <v/>
      </c>
      <c r="AB90" s="197" t="str">
        <f>'24'!AI90</f>
        <v/>
      </c>
      <c r="AC90" s="197" t="str">
        <f>'25'!AI90</f>
        <v/>
      </c>
      <c r="AD90" s="197" t="str">
        <f>'26'!AI90</f>
        <v/>
      </c>
      <c r="AE90" s="197" t="str">
        <f>'27'!AI90</f>
        <v/>
      </c>
      <c r="AF90" s="197" t="str">
        <f>'28'!AI90</f>
        <v/>
      </c>
      <c r="AG90" s="197" t="str">
        <f>'29'!AI90</f>
        <v/>
      </c>
      <c r="AH90" s="197" t="str">
        <f>'30'!AI90</f>
        <v/>
      </c>
      <c r="AI90" s="197" t="str">
        <f>'31'!AI90</f>
        <v/>
      </c>
      <c r="AJ90" s="197" t="str">
        <f>'32'!AI90</f>
        <v/>
      </c>
      <c r="AK90" s="197" t="str">
        <f>'33'!AI90</f>
        <v/>
      </c>
      <c r="AL90" s="197" t="str">
        <f>'34'!AI90</f>
        <v/>
      </c>
      <c r="AM90" s="197" t="str">
        <f>'35'!AI90</f>
        <v/>
      </c>
      <c r="AN90" s="197" t="str">
        <f>'36'!AI90</f>
        <v/>
      </c>
      <c r="AO90" s="197" t="str">
        <f>'37'!AI90</f>
        <v/>
      </c>
      <c r="AP90" s="197" t="str">
        <f>'38'!AI90</f>
        <v/>
      </c>
      <c r="AQ90" s="197" t="str">
        <f>'39'!AI90</f>
        <v/>
      </c>
      <c r="AR90" s="197" t="str">
        <f>'40'!AI90</f>
        <v/>
      </c>
    </row>
    <row r="91" spans="1:44" s="3" customFormat="1" ht="36" customHeight="1">
      <c r="A91" s="2"/>
      <c r="B91" s="1"/>
      <c r="C91" s="158" t="str">
        <f>Référentiel!C88</f>
        <v>Expression orale</v>
      </c>
      <c r="D91" s="151">
        <f t="shared" si="4"/>
        <v>1</v>
      </c>
      <c r="E91" s="197">
        <f>'1'!AI91</f>
        <v>1</v>
      </c>
      <c r="F91" s="195" t="str">
        <f>'2'!AI91</f>
        <v/>
      </c>
      <c r="G91" s="197" t="str">
        <f>'3'!AI91</f>
        <v/>
      </c>
      <c r="H91" s="195" t="str">
        <f>'4'!AI91</f>
        <v/>
      </c>
      <c r="I91" s="197" t="str">
        <f>'5'!AI91</f>
        <v/>
      </c>
      <c r="J91" s="197" t="str">
        <f>'6'!AI91</f>
        <v/>
      </c>
      <c r="K91" s="197" t="str">
        <f>'7'!AI91</f>
        <v/>
      </c>
      <c r="L91" s="197" t="str">
        <f>'8'!AI91</f>
        <v/>
      </c>
      <c r="M91" s="197" t="str">
        <f>'9'!AI91</f>
        <v/>
      </c>
      <c r="N91" s="197" t="str">
        <f>'10'!AI91</f>
        <v/>
      </c>
      <c r="O91" s="197" t="str">
        <f>'11'!AI91</f>
        <v/>
      </c>
      <c r="P91" s="197" t="str">
        <f>'12'!AI91</f>
        <v/>
      </c>
      <c r="Q91" s="197" t="str">
        <f>'13'!AI91</f>
        <v/>
      </c>
      <c r="R91" s="197" t="str">
        <f>'14'!AI91</f>
        <v/>
      </c>
      <c r="S91" s="197" t="str">
        <f>'15'!AI91</f>
        <v/>
      </c>
      <c r="T91" s="197" t="str">
        <f>'16'!AI91</f>
        <v/>
      </c>
      <c r="U91" s="197" t="str">
        <f>'17'!AI91</f>
        <v/>
      </c>
      <c r="V91" s="197" t="str">
        <f>'18'!AI91</f>
        <v/>
      </c>
      <c r="W91" s="197" t="str">
        <f>'19'!AI91</f>
        <v/>
      </c>
      <c r="X91" s="197" t="str">
        <f>'20'!AI91</f>
        <v/>
      </c>
      <c r="Y91" s="197" t="str">
        <f>'21'!AI91</f>
        <v/>
      </c>
      <c r="Z91" s="197" t="str">
        <f>'22'!AI91</f>
        <v/>
      </c>
      <c r="AA91" s="197" t="str">
        <f>'23'!AI91</f>
        <v/>
      </c>
      <c r="AB91" s="197" t="str">
        <f>'24'!AI91</f>
        <v/>
      </c>
      <c r="AC91" s="197" t="str">
        <f>'25'!AI91</f>
        <v/>
      </c>
      <c r="AD91" s="197" t="str">
        <f>'26'!AI91</f>
        <v/>
      </c>
      <c r="AE91" s="197" t="str">
        <f>'27'!AI91</f>
        <v/>
      </c>
      <c r="AF91" s="197" t="str">
        <f>'28'!AI91</f>
        <v/>
      </c>
      <c r="AG91" s="197" t="str">
        <f>'29'!AI91</f>
        <v/>
      </c>
      <c r="AH91" s="197" t="str">
        <f>'30'!AI91</f>
        <v/>
      </c>
      <c r="AI91" s="197" t="str">
        <f>'31'!AI91</f>
        <v/>
      </c>
      <c r="AJ91" s="197" t="str">
        <f>'32'!AI91</f>
        <v/>
      </c>
      <c r="AK91" s="197" t="str">
        <f>'33'!AI91</f>
        <v/>
      </c>
      <c r="AL91" s="197" t="str">
        <f>'34'!AI91</f>
        <v/>
      </c>
      <c r="AM91" s="197" t="str">
        <f>'35'!AI91</f>
        <v/>
      </c>
      <c r="AN91" s="197" t="str">
        <f>'36'!AI91</f>
        <v/>
      </c>
      <c r="AO91" s="197" t="str">
        <f>'37'!AI91</f>
        <v/>
      </c>
      <c r="AP91" s="197" t="str">
        <f>'38'!AI91</f>
        <v/>
      </c>
      <c r="AQ91" s="197" t="str">
        <f>'39'!AI91</f>
        <v/>
      </c>
      <c r="AR91" s="197" t="str">
        <f>'40'!AI91</f>
        <v/>
      </c>
    </row>
    <row r="92" spans="1:44" s="3" customFormat="1" ht="24" customHeight="1">
      <c r="A92" s="2"/>
      <c r="B92" s="1"/>
      <c r="C92" s="158" t="str">
        <f>Référentiel!C89</f>
        <v>Convivialité, ton</v>
      </c>
      <c r="D92" s="151">
        <f t="shared" si="4"/>
        <v>1</v>
      </c>
      <c r="E92" s="197">
        <f>'1'!AI92</f>
        <v>1</v>
      </c>
      <c r="F92" s="195" t="str">
        <f>'2'!AI92</f>
        <v/>
      </c>
      <c r="G92" s="197" t="str">
        <f>'3'!AI92</f>
        <v/>
      </c>
      <c r="H92" s="195" t="str">
        <f>'4'!AI92</f>
        <v/>
      </c>
      <c r="I92" s="197" t="str">
        <f>'5'!AI92</f>
        <v/>
      </c>
      <c r="J92" s="197" t="str">
        <f>'6'!AI92</f>
        <v/>
      </c>
      <c r="K92" s="197" t="str">
        <f>'7'!AI92</f>
        <v/>
      </c>
      <c r="L92" s="197" t="str">
        <f>'8'!AI92</f>
        <v/>
      </c>
      <c r="M92" s="197" t="str">
        <f>'9'!AI92</f>
        <v/>
      </c>
      <c r="N92" s="197" t="str">
        <f>'10'!AI92</f>
        <v/>
      </c>
      <c r="O92" s="197" t="str">
        <f>'11'!AI92</f>
        <v/>
      </c>
      <c r="P92" s="197" t="str">
        <f>'12'!AI92</f>
        <v/>
      </c>
      <c r="Q92" s="197" t="str">
        <f>'13'!AI92</f>
        <v/>
      </c>
      <c r="R92" s="197" t="str">
        <f>'14'!AI92</f>
        <v/>
      </c>
      <c r="S92" s="197" t="str">
        <f>'15'!AI92</f>
        <v/>
      </c>
      <c r="T92" s="197" t="str">
        <f>'16'!AI92</f>
        <v/>
      </c>
      <c r="U92" s="197" t="str">
        <f>'17'!AI92</f>
        <v/>
      </c>
      <c r="V92" s="197" t="str">
        <f>'18'!AI92</f>
        <v/>
      </c>
      <c r="W92" s="197" t="str">
        <f>'19'!AI92</f>
        <v/>
      </c>
      <c r="X92" s="197" t="str">
        <f>'20'!AI92</f>
        <v/>
      </c>
      <c r="Y92" s="197" t="str">
        <f>'21'!AI92</f>
        <v/>
      </c>
      <c r="Z92" s="197" t="str">
        <f>'22'!AI92</f>
        <v/>
      </c>
      <c r="AA92" s="197" t="str">
        <f>'23'!AI92</f>
        <v/>
      </c>
      <c r="AB92" s="197" t="str">
        <f>'24'!AI92</f>
        <v/>
      </c>
      <c r="AC92" s="197" t="str">
        <f>'25'!AI92</f>
        <v/>
      </c>
      <c r="AD92" s="197" t="str">
        <f>'26'!AI92</f>
        <v/>
      </c>
      <c r="AE92" s="197" t="str">
        <f>'27'!AI92</f>
        <v/>
      </c>
      <c r="AF92" s="197" t="str">
        <f>'28'!AI92</f>
        <v/>
      </c>
      <c r="AG92" s="197" t="str">
        <f>'29'!AI92</f>
        <v/>
      </c>
      <c r="AH92" s="197" t="str">
        <f>'30'!AI92</f>
        <v/>
      </c>
      <c r="AI92" s="197" t="str">
        <f>'31'!AI92</f>
        <v/>
      </c>
      <c r="AJ92" s="197" t="str">
        <f>'32'!AI92</f>
        <v/>
      </c>
      <c r="AK92" s="197" t="str">
        <f>'33'!AI92</f>
        <v/>
      </c>
      <c r="AL92" s="197" t="str">
        <f>'34'!AI92</f>
        <v/>
      </c>
      <c r="AM92" s="197" t="str">
        <f>'35'!AI92</f>
        <v/>
      </c>
      <c r="AN92" s="197" t="str">
        <f>'36'!AI92</f>
        <v/>
      </c>
      <c r="AO92" s="197" t="str">
        <f>'37'!AI92</f>
        <v/>
      </c>
      <c r="AP92" s="197" t="str">
        <f>'38'!AI92</f>
        <v/>
      </c>
      <c r="AQ92" s="197" t="str">
        <f>'39'!AI92</f>
        <v/>
      </c>
      <c r="AR92" s="197" t="str">
        <f>'40'!AI92</f>
        <v/>
      </c>
    </row>
    <row r="93" spans="1:44" s="3" customFormat="1" ht="28.5" customHeight="1">
      <c r="A93" s="2"/>
      <c r="B93" s="1"/>
      <c r="C93" s="158" t="str">
        <f>Référentiel!C90</f>
        <v>Rythme</v>
      </c>
      <c r="D93" s="151">
        <f t="shared" si="4"/>
        <v>1</v>
      </c>
      <c r="E93" s="197">
        <f>'1'!AI93</f>
        <v>1</v>
      </c>
      <c r="F93" s="195" t="str">
        <f>'2'!AI93</f>
        <v/>
      </c>
      <c r="G93" s="197" t="str">
        <f>'3'!AI93</f>
        <v/>
      </c>
      <c r="H93" s="195" t="str">
        <f>'4'!AI93</f>
        <v/>
      </c>
      <c r="I93" s="197" t="str">
        <f>'5'!AI93</f>
        <v/>
      </c>
      <c r="J93" s="197" t="str">
        <f>'6'!AI93</f>
        <v/>
      </c>
      <c r="K93" s="197" t="str">
        <f>'7'!AI93</f>
        <v/>
      </c>
      <c r="L93" s="197" t="str">
        <f>'8'!AI93</f>
        <v/>
      </c>
      <c r="M93" s="197" t="str">
        <f>'9'!AI93</f>
        <v/>
      </c>
      <c r="N93" s="197" t="str">
        <f>'10'!AI93</f>
        <v/>
      </c>
      <c r="O93" s="197" t="str">
        <f>'11'!AI93</f>
        <v/>
      </c>
      <c r="P93" s="197" t="str">
        <f>'12'!AI93</f>
        <v/>
      </c>
      <c r="Q93" s="197" t="str">
        <f>'13'!AI93</f>
        <v/>
      </c>
      <c r="R93" s="197" t="str">
        <f>'14'!AI93</f>
        <v/>
      </c>
      <c r="S93" s="197" t="str">
        <f>'15'!AI93</f>
        <v/>
      </c>
      <c r="T93" s="197" t="str">
        <f>'16'!AI93</f>
        <v/>
      </c>
      <c r="U93" s="197" t="str">
        <f>'17'!AI93</f>
        <v/>
      </c>
      <c r="V93" s="197" t="str">
        <f>'18'!AI93</f>
        <v/>
      </c>
      <c r="W93" s="197" t="str">
        <f>'19'!AI93</f>
        <v/>
      </c>
      <c r="X93" s="197" t="str">
        <f>'20'!AI93</f>
        <v/>
      </c>
      <c r="Y93" s="197" t="str">
        <f>'21'!AI93</f>
        <v/>
      </c>
      <c r="Z93" s="197" t="str">
        <f>'22'!AI93</f>
        <v/>
      </c>
      <c r="AA93" s="197" t="str">
        <f>'23'!AI93</f>
        <v/>
      </c>
      <c r="AB93" s="197" t="str">
        <f>'24'!AI93</f>
        <v/>
      </c>
      <c r="AC93" s="197" t="str">
        <f>'25'!AI93</f>
        <v/>
      </c>
      <c r="AD93" s="197" t="str">
        <f>'26'!AI93</f>
        <v/>
      </c>
      <c r="AE93" s="197" t="str">
        <f>'27'!AI93</f>
        <v/>
      </c>
      <c r="AF93" s="197" t="str">
        <f>'28'!AI93</f>
        <v/>
      </c>
      <c r="AG93" s="197" t="str">
        <f>'29'!AI93</f>
        <v/>
      </c>
      <c r="AH93" s="197" t="str">
        <f>'30'!AI93</f>
        <v/>
      </c>
      <c r="AI93" s="197" t="str">
        <f>'31'!AI93</f>
        <v/>
      </c>
      <c r="AJ93" s="197" t="str">
        <f>'32'!AI93</f>
        <v/>
      </c>
      <c r="AK93" s="197" t="str">
        <f>'33'!AI93</f>
        <v/>
      </c>
      <c r="AL93" s="197" t="str">
        <f>'34'!AI93</f>
        <v/>
      </c>
      <c r="AM93" s="197" t="str">
        <f>'35'!AI93</f>
        <v/>
      </c>
      <c r="AN93" s="197" t="str">
        <f>'36'!AI93</f>
        <v/>
      </c>
      <c r="AO93" s="197" t="str">
        <f>'37'!AI93</f>
        <v/>
      </c>
      <c r="AP93" s="197" t="str">
        <f>'38'!AI93</f>
        <v/>
      </c>
      <c r="AQ93" s="197" t="str">
        <f>'39'!AI93</f>
        <v/>
      </c>
      <c r="AR93" s="197" t="str">
        <f>'40'!AI93</f>
        <v/>
      </c>
    </row>
    <row r="94" spans="1:44" s="3" customFormat="1" ht="26.25" customHeight="1">
      <c r="A94" s="2"/>
      <c r="B94" s="1"/>
      <c r="C94" s="158" t="str">
        <f>Référentiel!C91</f>
        <v>Écoute active / Empathie</v>
      </c>
      <c r="D94" s="151">
        <f t="shared" si="4"/>
        <v>1</v>
      </c>
      <c r="E94" s="197">
        <f>'1'!AI94</f>
        <v>1</v>
      </c>
      <c r="F94" s="195" t="str">
        <f>'2'!AI94</f>
        <v/>
      </c>
      <c r="G94" s="197" t="str">
        <f>'3'!AI94</f>
        <v/>
      </c>
      <c r="H94" s="195" t="str">
        <f>'4'!AI94</f>
        <v/>
      </c>
      <c r="I94" s="197" t="str">
        <f>'5'!AI94</f>
        <v/>
      </c>
      <c r="J94" s="197" t="str">
        <f>'6'!AI94</f>
        <v/>
      </c>
      <c r="K94" s="197" t="str">
        <f>'7'!AI94</f>
        <v/>
      </c>
      <c r="L94" s="197" t="str">
        <f>'8'!AI94</f>
        <v/>
      </c>
      <c r="M94" s="197" t="str">
        <f>'9'!AI94</f>
        <v/>
      </c>
      <c r="N94" s="197" t="str">
        <f>'10'!AI94</f>
        <v/>
      </c>
      <c r="O94" s="197" t="str">
        <f>'11'!AI94</f>
        <v/>
      </c>
      <c r="P94" s="197" t="str">
        <f>'12'!AI94</f>
        <v/>
      </c>
      <c r="Q94" s="197" t="str">
        <f>'13'!AI94</f>
        <v/>
      </c>
      <c r="R94" s="197" t="str">
        <f>'14'!AI94</f>
        <v/>
      </c>
      <c r="S94" s="197" t="str">
        <f>'15'!AI94</f>
        <v/>
      </c>
      <c r="T94" s="197" t="str">
        <f>'16'!AI94</f>
        <v/>
      </c>
      <c r="U94" s="197" t="str">
        <f>'17'!AI94</f>
        <v/>
      </c>
      <c r="V94" s="197" t="str">
        <f>'18'!AI94</f>
        <v/>
      </c>
      <c r="W94" s="197" t="str">
        <f>'19'!AI94</f>
        <v/>
      </c>
      <c r="X94" s="197" t="str">
        <f>'20'!AI94</f>
        <v/>
      </c>
      <c r="Y94" s="197" t="str">
        <f>'21'!AI94</f>
        <v/>
      </c>
      <c r="Z94" s="197" t="str">
        <f>'22'!AI94</f>
        <v/>
      </c>
      <c r="AA94" s="197" t="str">
        <f>'23'!AI94</f>
        <v/>
      </c>
      <c r="AB94" s="197" t="str">
        <f>'24'!AI94</f>
        <v/>
      </c>
      <c r="AC94" s="197" t="str">
        <f>'25'!AI94</f>
        <v/>
      </c>
      <c r="AD94" s="197" t="str">
        <f>'26'!AI94</f>
        <v/>
      </c>
      <c r="AE94" s="197" t="str">
        <f>'27'!AI94</f>
        <v/>
      </c>
      <c r="AF94" s="197" t="str">
        <f>'28'!AI94</f>
        <v/>
      </c>
      <c r="AG94" s="197" t="str">
        <f>'29'!AI94</f>
        <v/>
      </c>
      <c r="AH94" s="197" t="str">
        <f>'30'!AI94</f>
        <v/>
      </c>
      <c r="AI94" s="197" t="str">
        <f>'31'!AI94</f>
        <v/>
      </c>
      <c r="AJ94" s="197" t="str">
        <f>'32'!AI94</f>
        <v/>
      </c>
      <c r="AK94" s="197" t="str">
        <f>'33'!AI94</f>
        <v/>
      </c>
      <c r="AL94" s="197" t="str">
        <f>'34'!AI94</f>
        <v/>
      </c>
      <c r="AM94" s="197" t="str">
        <f>'35'!AI94</f>
        <v/>
      </c>
      <c r="AN94" s="197" t="str">
        <f>'36'!AI94</f>
        <v/>
      </c>
      <c r="AO94" s="197" t="str">
        <f>'37'!AI94</f>
        <v/>
      </c>
      <c r="AP94" s="197" t="str">
        <f>'38'!AI94</f>
        <v/>
      </c>
      <c r="AQ94" s="197" t="str">
        <f>'39'!AI94</f>
        <v/>
      </c>
      <c r="AR94" s="197" t="str">
        <f>'40'!AI94</f>
        <v/>
      </c>
    </row>
    <row r="95" spans="1:44" s="3" customFormat="1" ht="23.25" customHeight="1">
      <c r="A95" s="2"/>
      <c r="B95" s="1"/>
      <c r="C95" s="158" t="str">
        <f>Référentiel!C92</f>
        <v>Directivité / Gestion de l'entretien</v>
      </c>
      <c r="D95" s="151">
        <f t="shared" si="4"/>
        <v>1</v>
      </c>
      <c r="E95" s="197">
        <f>'1'!AI95</f>
        <v>1</v>
      </c>
      <c r="F95" s="195" t="str">
        <f>'2'!AI95</f>
        <v/>
      </c>
      <c r="G95" s="197" t="str">
        <f>'3'!AI95</f>
        <v/>
      </c>
      <c r="H95" s="195" t="str">
        <f>'4'!AI95</f>
        <v/>
      </c>
      <c r="I95" s="197" t="str">
        <f>'5'!AI95</f>
        <v/>
      </c>
      <c r="J95" s="197" t="str">
        <f>'6'!AI95</f>
        <v/>
      </c>
      <c r="K95" s="197" t="str">
        <f>'7'!AI95</f>
        <v/>
      </c>
      <c r="L95" s="197" t="str">
        <f>'8'!AI95</f>
        <v/>
      </c>
      <c r="M95" s="197" t="str">
        <f>'9'!AI95</f>
        <v/>
      </c>
      <c r="N95" s="197" t="str">
        <f>'10'!AI95</f>
        <v/>
      </c>
      <c r="O95" s="197" t="str">
        <f>'11'!AI95</f>
        <v/>
      </c>
      <c r="P95" s="197" t="str">
        <f>'12'!AI95</f>
        <v/>
      </c>
      <c r="Q95" s="197" t="str">
        <f>'13'!AI95</f>
        <v/>
      </c>
      <c r="R95" s="197" t="str">
        <f>'14'!AI95</f>
        <v/>
      </c>
      <c r="S95" s="197" t="str">
        <f>'15'!AI95</f>
        <v/>
      </c>
      <c r="T95" s="197" t="str">
        <f>'16'!AI95</f>
        <v/>
      </c>
      <c r="U95" s="197" t="str">
        <f>'17'!AI95</f>
        <v/>
      </c>
      <c r="V95" s="197" t="str">
        <f>'18'!AI95</f>
        <v/>
      </c>
      <c r="W95" s="197" t="str">
        <f>'19'!AI95</f>
        <v/>
      </c>
      <c r="X95" s="197" t="str">
        <f>'20'!AI95</f>
        <v/>
      </c>
      <c r="Y95" s="197" t="str">
        <f>'21'!AI95</f>
        <v/>
      </c>
      <c r="Z95" s="197" t="str">
        <f>'22'!AI95</f>
        <v/>
      </c>
      <c r="AA95" s="197" t="str">
        <f>'23'!AI95</f>
        <v/>
      </c>
      <c r="AB95" s="197" t="str">
        <f>'24'!AI95</f>
        <v/>
      </c>
      <c r="AC95" s="197" t="str">
        <f>'25'!AI95</f>
        <v/>
      </c>
      <c r="AD95" s="197" t="str">
        <f>'26'!AI95</f>
        <v/>
      </c>
      <c r="AE95" s="197" t="str">
        <f>'27'!AI95</f>
        <v/>
      </c>
      <c r="AF95" s="197" t="str">
        <f>'28'!AI95</f>
        <v/>
      </c>
      <c r="AG95" s="197" t="str">
        <f>'29'!AI95</f>
        <v/>
      </c>
      <c r="AH95" s="197" t="str">
        <f>'30'!AI95</f>
        <v/>
      </c>
      <c r="AI95" s="197" t="str">
        <f>'31'!AI95</f>
        <v/>
      </c>
      <c r="AJ95" s="197" t="str">
        <f>'32'!AI95</f>
        <v/>
      </c>
      <c r="AK95" s="197" t="str">
        <f>'33'!AI95</f>
        <v/>
      </c>
      <c r="AL95" s="197" t="str">
        <f>'34'!AI95</f>
        <v/>
      </c>
      <c r="AM95" s="197" t="str">
        <f>'35'!AI95</f>
        <v/>
      </c>
      <c r="AN95" s="197" t="str">
        <f>'36'!AI95</f>
        <v/>
      </c>
      <c r="AO95" s="197" t="str">
        <f>'37'!AI95</f>
        <v/>
      </c>
      <c r="AP95" s="197" t="str">
        <f>'38'!AI95</f>
        <v/>
      </c>
      <c r="AQ95" s="197" t="str">
        <f>'39'!AI95</f>
        <v/>
      </c>
      <c r="AR95" s="197" t="str">
        <f>'40'!AI95</f>
        <v/>
      </c>
    </row>
    <row r="96" spans="1:44" s="3" customFormat="1" ht="32.25" customHeight="1">
      <c r="A96" s="2"/>
      <c r="B96" s="1"/>
      <c r="C96" s="158" t="str">
        <f>Référentiel!C93</f>
        <v>Pro activité &amp; valorisation</v>
      </c>
      <c r="D96" s="151">
        <f t="shared" si="4"/>
        <v>1</v>
      </c>
      <c r="E96" s="197">
        <f>'1'!AI96</f>
        <v>1</v>
      </c>
      <c r="F96" s="195" t="str">
        <f>'2'!AI96</f>
        <v/>
      </c>
      <c r="G96" s="197" t="str">
        <f>'3'!AI96</f>
        <v/>
      </c>
      <c r="H96" s="195" t="str">
        <f>'4'!AI96</f>
        <v/>
      </c>
      <c r="I96" s="197" t="str">
        <f>'5'!AI96</f>
        <v/>
      </c>
      <c r="J96" s="197" t="str">
        <f>'6'!AI96</f>
        <v/>
      </c>
      <c r="K96" s="197" t="str">
        <f>'7'!AI96</f>
        <v/>
      </c>
      <c r="L96" s="197" t="str">
        <f>'8'!AI96</f>
        <v/>
      </c>
      <c r="M96" s="197" t="str">
        <f>'9'!AI96</f>
        <v/>
      </c>
      <c r="N96" s="197" t="str">
        <f>'10'!AI96</f>
        <v/>
      </c>
      <c r="O96" s="197" t="str">
        <f>'11'!AI96</f>
        <v/>
      </c>
      <c r="P96" s="197" t="str">
        <f>'12'!AI96</f>
        <v/>
      </c>
      <c r="Q96" s="197" t="str">
        <f>'13'!AI96</f>
        <v/>
      </c>
      <c r="R96" s="197" t="str">
        <f>'14'!AI96</f>
        <v/>
      </c>
      <c r="S96" s="197" t="str">
        <f>'15'!AI96</f>
        <v/>
      </c>
      <c r="T96" s="197" t="str">
        <f>'16'!AI96</f>
        <v/>
      </c>
      <c r="U96" s="197" t="str">
        <f>'17'!AI96</f>
        <v/>
      </c>
      <c r="V96" s="197" t="str">
        <f>'18'!AI96</f>
        <v/>
      </c>
      <c r="W96" s="197" t="str">
        <f>'19'!AI96</f>
        <v/>
      </c>
      <c r="X96" s="197" t="str">
        <f>'20'!AI96</f>
        <v/>
      </c>
      <c r="Y96" s="197" t="str">
        <f>'21'!AI96</f>
        <v/>
      </c>
      <c r="Z96" s="197" t="str">
        <f>'22'!AI96</f>
        <v/>
      </c>
      <c r="AA96" s="197" t="str">
        <f>'23'!AI96</f>
        <v/>
      </c>
      <c r="AB96" s="197" t="str">
        <f>'24'!AI96</f>
        <v/>
      </c>
      <c r="AC96" s="197" t="str">
        <f>'25'!AI96</f>
        <v/>
      </c>
      <c r="AD96" s="197" t="str">
        <f>'26'!AI96</f>
        <v/>
      </c>
      <c r="AE96" s="197" t="str">
        <f>'27'!AI96</f>
        <v/>
      </c>
      <c r="AF96" s="197" t="str">
        <f>'28'!AI96</f>
        <v/>
      </c>
      <c r="AG96" s="197" t="str">
        <f>'29'!AI96</f>
        <v/>
      </c>
      <c r="AH96" s="197" t="str">
        <f>'30'!AI96</f>
        <v/>
      </c>
      <c r="AI96" s="197" t="str">
        <f>'31'!AI96</f>
        <v/>
      </c>
      <c r="AJ96" s="197" t="str">
        <f>'32'!AI96</f>
        <v/>
      </c>
      <c r="AK96" s="197" t="str">
        <f>'33'!AI96</f>
        <v/>
      </c>
      <c r="AL96" s="197" t="str">
        <f>'34'!AI96</f>
        <v/>
      </c>
      <c r="AM96" s="197" t="str">
        <f>'35'!AI96</f>
        <v/>
      </c>
      <c r="AN96" s="197" t="str">
        <f>'36'!AI96</f>
        <v/>
      </c>
      <c r="AO96" s="197" t="str">
        <f>'37'!AI96</f>
        <v/>
      </c>
      <c r="AP96" s="197" t="str">
        <f>'38'!AI96</f>
        <v/>
      </c>
      <c r="AQ96" s="197" t="str">
        <f>'39'!AI96</f>
        <v/>
      </c>
      <c r="AR96" s="197" t="str">
        <f>'40'!AI96</f>
        <v/>
      </c>
    </row>
    <row r="97" spans="1:44" s="3" customFormat="1" ht="46.5" customHeight="1">
      <c r="A97" s="2"/>
      <c r="B97" s="1"/>
      <c r="C97" s="158" t="str">
        <f>Référentiel!C94</f>
        <v>Capital confiance / Qualité relationnelle et bonne gestion de conflit</v>
      </c>
      <c r="D97" s="151">
        <f t="shared" si="4"/>
        <v>1</v>
      </c>
      <c r="E97" s="197">
        <f>'1'!AI97</f>
        <v>1</v>
      </c>
      <c r="F97" s="195" t="str">
        <f>'2'!AI97</f>
        <v/>
      </c>
      <c r="G97" s="197" t="str">
        <f>'3'!AI97</f>
        <v/>
      </c>
      <c r="H97" s="195" t="str">
        <f>'4'!AI97</f>
        <v/>
      </c>
      <c r="I97" s="197" t="str">
        <f>'5'!AI97</f>
        <v/>
      </c>
      <c r="J97" s="197" t="str">
        <f>'6'!AI97</f>
        <v/>
      </c>
      <c r="K97" s="197" t="str">
        <f>'7'!AI97</f>
        <v/>
      </c>
      <c r="L97" s="197" t="str">
        <f>'8'!AI97</f>
        <v/>
      </c>
      <c r="M97" s="197" t="str">
        <f>'9'!AI97</f>
        <v/>
      </c>
      <c r="N97" s="197" t="str">
        <f>'10'!AI97</f>
        <v/>
      </c>
      <c r="O97" s="197" t="str">
        <f>'11'!AI97</f>
        <v/>
      </c>
      <c r="P97" s="197" t="str">
        <f>'12'!AI97</f>
        <v/>
      </c>
      <c r="Q97" s="197" t="str">
        <f>'13'!AI97</f>
        <v/>
      </c>
      <c r="R97" s="197" t="str">
        <f>'14'!AI97</f>
        <v/>
      </c>
      <c r="S97" s="197" t="str">
        <f>'15'!AI97</f>
        <v/>
      </c>
      <c r="T97" s="197" t="str">
        <f>'16'!AI97</f>
        <v/>
      </c>
      <c r="U97" s="197" t="str">
        <f>'17'!AI97</f>
        <v/>
      </c>
      <c r="V97" s="197" t="str">
        <f>'18'!AI97</f>
        <v/>
      </c>
      <c r="W97" s="197" t="str">
        <f>'19'!AI97</f>
        <v/>
      </c>
      <c r="X97" s="197" t="str">
        <f>'20'!AI97</f>
        <v/>
      </c>
      <c r="Y97" s="197" t="str">
        <f>'21'!AI97</f>
        <v/>
      </c>
      <c r="Z97" s="197" t="str">
        <f>'22'!AI97</f>
        <v/>
      </c>
      <c r="AA97" s="197" t="str">
        <f>'23'!AI97</f>
        <v/>
      </c>
      <c r="AB97" s="197" t="str">
        <f>'24'!AI97</f>
        <v/>
      </c>
      <c r="AC97" s="197" t="str">
        <f>'25'!AI97</f>
        <v/>
      </c>
      <c r="AD97" s="197" t="str">
        <f>'26'!AI97</f>
        <v/>
      </c>
      <c r="AE97" s="197" t="str">
        <f>'27'!AI97</f>
        <v/>
      </c>
      <c r="AF97" s="197" t="str">
        <f>'28'!AI97</f>
        <v/>
      </c>
      <c r="AG97" s="197" t="str">
        <f>'29'!AI97</f>
        <v/>
      </c>
      <c r="AH97" s="197" t="str">
        <f>'30'!AI97</f>
        <v/>
      </c>
      <c r="AI97" s="197" t="str">
        <f>'31'!AI97</f>
        <v/>
      </c>
      <c r="AJ97" s="197" t="str">
        <f>'32'!AI97</f>
        <v/>
      </c>
      <c r="AK97" s="197" t="str">
        <f>'33'!AI97</f>
        <v/>
      </c>
      <c r="AL97" s="197" t="str">
        <f>'34'!AI97</f>
        <v/>
      </c>
      <c r="AM97" s="197" t="str">
        <f>'35'!AI97</f>
        <v/>
      </c>
      <c r="AN97" s="197" t="str">
        <f>'36'!AI97</f>
        <v/>
      </c>
      <c r="AO97" s="197" t="str">
        <f>'37'!AI97</f>
        <v/>
      </c>
      <c r="AP97" s="197" t="str">
        <f>'38'!AI97</f>
        <v/>
      </c>
      <c r="AQ97" s="197" t="str">
        <f>'39'!AI97</f>
        <v/>
      </c>
      <c r="AR97" s="197" t="str">
        <f>'40'!AI97</f>
        <v/>
      </c>
    </row>
    <row r="98" spans="1:44" s="3" customFormat="1" ht="30.75" hidden="1" customHeight="1">
      <c r="A98" s="2"/>
      <c r="B98" s="1"/>
      <c r="C98" s="158" t="str">
        <f>Référentiel!C93</f>
        <v>Pro activité &amp; valorisation</v>
      </c>
      <c r="D98" s="151">
        <f t="shared" si="4"/>
        <v>1</v>
      </c>
      <c r="E98" s="197">
        <f>'1'!AI98</f>
        <v>1</v>
      </c>
      <c r="F98" s="195" t="str">
        <f>'2'!AI98</f>
        <v/>
      </c>
      <c r="G98" s="197" t="str">
        <f>'3'!AI98</f>
        <v/>
      </c>
      <c r="H98" s="195" t="str">
        <f>'4'!AI98</f>
        <v/>
      </c>
      <c r="I98" s="197" t="str">
        <f>'5'!AI98</f>
        <v/>
      </c>
      <c r="J98" s="197" t="str">
        <f>'6'!AI98</f>
        <v/>
      </c>
      <c r="K98" s="197" t="str">
        <f>'7'!AI98</f>
        <v/>
      </c>
      <c r="L98" s="197" t="str">
        <f>'8'!AI98</f>
        <v/>
      </c>
      <c r="M98" s="197" t="str">
        <f>'9'!AI98</f>
        <v/>
      </c>
      <c r="N98" s="197" t="str">
        <f>'10'!AI98</f>
        <v/>
      </c>
      <c r="O98" s="197" t="str">
        <f>'11'!AI98</f>
        <v/>
      </c>
      <c r="P98" s="197" t="str">
        <f>'12'!AI98</f>
        <v/>
      </c>
      <c r="Q98" s="197" t="str">
        <f>'13'!AI98</f>
        <v/>
      </c>
      <c r="R98" s="197" t="str">
        <f>'14'!AI98</f>
        <v/>
      </c>
      <c r="S98" s="197" t="str">
        <f>'15'!AI98</f>
        <v/>
      </c>
      <c r="T98" s="197" t="str">
        <f>'16'!AI98</f>
        <v/>
      </c>
      <c r="U98" s="197" t="str">
        <f>'17'!AI98</f>
        <v/>
      </c>
      <c r="V98" s="197" t="str">
        <f>'18'!AI98</f>
        <v/>
      </c>
      <c r="W98" s="197" t="str">
        <f>'19'!AI98</f>
        <v/>
      </c>
      <c r="X98" s="197" t="str">
        <f>'20'!AI98</f>
        <v/>
      </c>
      <c r="Y98" s="197" t="str">
        <f>'21'!AI98</f>
        <v/>
      </c>
      <c r="Z98" s="197" t="str">
        <f>'22'!AI98</f>
        <v/>
      </c>
      <c r="AA98" s="197" t="str">
        <f>'23'!AI98</f>
        <v/>
      </c>
      <c r="AB98" s="197" t="str">
        <f>'24'!AI98</f>
        <v/>
      </c>
      <c r="AC98" s="197" t="str">
        <f>'25'!AI98</f>
        <v/>
      </c>
      <c r="AD98" s="197" t="str">
        <f>'26'!AI98</f>
        <v/>
      </c>
      <c r="AE98" s="197" t="str">
        <f>'27'!AI98</f>
        <v/>
      </c>
      <c r="AF98" s="197" t="str">
        <f>'28'!AI98</f>
        <v/>
      </c>
      <c r="AG98" s="197" t="str">
        <f>'29'!AI98</f>
        <v/>
      </c>
      <c r="AH98" s="197" t="str">
        <f>'30'!AI98</f>
        <v/>
      </c>
      <c r="AI98" s="197" t="str">
        <f>'31'!AI98</f>
        <v/>
      </c>
      <c r="AJ98" s="197" t="str">
        <f>'32'!AI98</f>
        <v/>
      </c>
      <c r="AK98" s="197" t="str">
        <f>'33'!AI98</f>
        <v/>
      </c>
      <c r="AL98" s="197" t="str">
        <f>'34'!AI98</f>
        <v/>
      </c>
      <c r="AM98" s="197" t="str">
        <f>'35'!AI98</f>
        <v/>
      </c>
      <c r="AN98" s="197" t="str">
        <f>'36'!AI98</f>
        <v/>
      </c>
      <c r="AO98" s="197" t="str">
        <f>'37'!AI98</f>
        <v/>
      </c>
      <c r="AP98" s="197" t="str">
        <f>'38'!AI98</f>
        <v/>
      </c>
      <c r="AQ98" s="197" t="str">
        <f>'39'!AI98</f>
        <v/>
      </c>
      <c r="AR98" s="197" t="str">
        <f>'40'!AI98</f>
        <v/>
      </c>
    </row>
    <row r="99" spans="1:44" s="3" customFormat="1" ht="22.5" hidden="1" customHeight="1">
      <c r="A99" s="2"/>
      <c r="B99" s="1"/>
      <c r="C99" s="158" t="str">
        <f>Référentiel!C94</f>
        <v>Capital confiance / Qualité relationnelle et bonne gestion de conflit</v>
      </c>
      <c r="D99" s="151">
        <f t="shared" si="4"/>
        <v>1</v>
      </c>
      <c r="E99" s="197">
        <f>'1'!AI99</f>
        <v>1</v>
      </c>
      <c r="F99" s="195" t="str">
        <f>'2'!AI99</f>
        <v/>
      </c>
      <c r="G99" s="197" t="str">
        <f>'3'!AI99</f>
        <v/>
      </c>
      <c r="H99" s="195" t="str">
        <f>'4'!AI99</f>
        <v/>
      </c>
      <c r="I99" s="197" t="str">
        <f>'5'!AI99</f>
        <v/>
      </c>
      <c r="J99" s="197" t="str">
        <f>'6'!AI99</f>
        <v/>
      </c>
      <c r="K99" s="197" t="str">
        <f>'7'!AI99</f>
        <v/>
      </c>
      <c r="L99" s="197" t="str">
        <f>'8'!AI99</f>
        <v/>
      </c>
      <c r="M99" s="197" t="str">
        <f>'9'!AI99</f>
        <v/>
      </c>
      <c r="N99" s="197" t="str">
        <f>'10'!AI99</f>
        <v/>
      </c>
      <c r="O99" s="197" t="str">
        <f>'11'!AI99</f>
        <v/>
      </c>
      <c r="P99" s="197" t="str">
        <f>'12'!AI99</f>
        <v/>
      </c>
      <c r="Q99" s="197" t="str">
        <f>'13'!AI99</f>
        <v/>
      </c>
      <c r="R99" s="197" t="str">
        <f>'14'!AI99</f>
        <v/>
      </c>
      <c r="S99" s="197" t="str">
        <f>'15'!AI99</f>
        <v/>
      </c>
      <c r="T99" s="197" t="str">
        <f>'16'!AI99</f>
        <v/>
      </c>
      <c r="U99" s="197" t="str">
        <f>'17'!AI99</f>
        <v/>
      </c>
      <c r="V99" s="197" t="str">
        <f>'18'!AI99</f>
        <v/>
      </c>
      <c r="W99" s="197" t="str">
        <f>'19'!AI99</f>
        <v/>
      </c>
      <c r="X99" s="197" t="str">
        <f>'20'!AI99</f>
        <v/>
      </c>
      <c r="Y99" s="197" t="str">
        <f>'21'!AI99</f>
        <v/>
      </c>
      <c r="Z99" s="197" t="str">
        <f>'22'!AI99</f>
        <v/>
      </c>
      <c r="AA99" s="197" t="str">
        <f>'23'!AI99</f>
        <v/>
      </c>
      <c r="AB99" s="197" t="str">
        <f>'24'!AI99</f>
        <v/>
      </c>
      <c r="AC99" s="197" t="str">
        <f>'25'!AI99</f>
        <v/>
      </c>
      <c r="AD99" s="197" t="str">
        <f>'26'!AI99</f>
        <v/>
      </c>
      <c r="AE99" s="197" t="str">
        <f>'27'!AI99</f>
        <v/>
      </c>
      <c r="AF99" s="197" t="str">
        <f>'28'!AI99</f>
        <v/>
      </c>
      <c r="AG99" s="197" t="str">
        <f>'29'!AI99</f>
        <v/>
      </c>
      <c r="AH99" s="197" t="str">
        <f>'30'!AI99</f>
        <v/>
      </c>
      <c r="AI99" s="197" t="str">
        <f>'31'!AI99</f>
        <v/>
      </c>
      <c r="AJ99" s="197" t="str">
        <f>'32'!AI99</f>
        <v/>
      </c>
      <c r="AK99" s="197" t="str">
        <f>'33'!AI99</f>
        <v/>
      </c>
      <c r="AL99" s="197" t="str">
        <f>'34'!AI99</f>
        <v/>
      </c>
      <c r="AM99" s="197" t="str">
        <f>'35'!AI99</f>
        <v/>
      </c>
      <c r="AN99" s="197" t="str">
        <f>'36'!AI99</f>
        <v/>
      </c>
      <c r="AO99" s="197" t="str">
        <f>'37'!AI99</f>
        <v/>
      </c>
      <c r="AP99" s="197" t="str">
        <f>'38'!AI99</f>
        <v/>
      </c>
      <c r="AQ99" s="197" t="str">
        <f>'39'!AI99</f>
        <v/>
      </c>
      <c r="AR99" s="197" t="str">
        <f>'40'!AI99</f>
        <v/>
      </c>
    </row>
    <row r="100" spans="1:44" s="3" customFormat="1" ht="28.5" hidden="1" customHeight="1">
      <c r="A100" s="2"/>
      <c r="B100" s="1"/>
      <c r="C100" s="158">
        <f>Référentiel!C95</f>
        <v>0</v>
      </c>
      <c r="D100" s="151" t="str">
        <f t="shared" si="4"/>
        <v/>
      </c>
      <c r="E100" s="197" t="str">
        <f>'1'!AI100</f>
        <v/>
      </c>
      <c r="F100" s="195" t="str">
        <f>'2'!AI100</f>
        <v/>
      </c>
      <c r="G100" s="197" t="str">
        <f>'3'!AI100</f>
        <v/>
      </c>
      <c r="H100" s="195" t="str">
        <f>'4'!AI100</f>
        <v/>
      </c>
      <c r="I100" s="197" t="str">
        <f>'5'!AI100</f>
        <v/>
      </c>
      <c r="J100" s="197" t="str">
        <f>'6'!AI100</f>
        <v/>
      </c>
      <c r="K100" s="197" t="str">
        <f>'7'!AI100</f>
        <v/>
      </c>
      <c r="L100" s="197" t="str">
        <f>'8'!AI100</f>
        <v/>
      </c>
      <c r="M100" s="197" t="str">
        <f>'9'!AI100</f>
        <v/>
      </c>
      <c r="N100" s="197" t="str">
        <f>'10'!AI100</f>
        <v/>
      </c>
      <c r="O100" s="197" t="str">
        <f>'11'!AI100</f>
        <v/>
      </c>
      <c r="P100" s="197" t="str">
        <f>'12'!AI100</f>
        <v/>
      </c>
      <c r="Q100" s="197" t="str">
        <f>'13'!AI100</f>
        <v/>
      </c>
      <c r="R100" s="197" t="str">
        <f>'14'!AI100</f>
        <v/>
      </c>
      <c r="S100" s="197" t="str">
        <f>'15'!AI100</f>
        <v/>
      </c>
      <c r="T100" s="197" t="str">
        <f>'16'!AI100</f>
        <v/>
      </c>
      <c r="U100" s="197" t="str">
        <f>'17'!AI100</f>
        <v/>
      </c>
      <c r="V100" s="197" t="str">
        <f>'18'!AI100</f>
        <v/>
      </c>
      <c r="W100" s="197" t="str">
        <f>'19'!AI100</f>
        <v/>
      </c>
      <c r="X100" s="197" t="str">
        <f>'20'!AI100</f>
        <v/>
      </c>
      <c r="Y100" s="197" t="str">
        <f>'21'!AI100</f>
        <v/>
      </c>
      <c r="Z100" s="197" t="str">
        <f>'22'!AI100</f>
        <v/>
      </c>
      <c r="AA100" s="197" t="str">
        <f>'23'!AI100</f>
        <v/>
      </c>
      <c r="AB100" s="197" t="str">
        <f>'24'!AI100</f>
        <v/>
      </c>
      <c r="AC100" s="197" t="str">
        <f>'25'!AI100</f>
        <v/>
      </c>
      <c r="AD100" s="197" t="str">
        <f>'26'!AI100</f>
        <v/>
      </c>
      <c r="AE100" s="197" t="str">
        <f>'27'!AI100</f>
        <v/>
      </c>
      <c r="AF100" s="197" t="str">
        <f>'28'!AI100</f>
        <v/>
      </c>
      <c r="AG100" s="197" t="str">
        <f>'29'!AI100</f>
        <v/>
      </c>
      <c r="AH100" s="197" t="str">
        <f>'30'!AI100</f>
        <v/>
      </c>
      <c r="AI100" s="197" t="str">
        <f>'31'!AI100</f>
        <v/>
      </c>
      <c r="AJ100" s="197" t="str">
        <f>'32'!AI100</f>
        <v/>
      </c>
      <c r="AK100" s="197" t="str">
        <f>'33'!AI100</f>
        <v/>
      </c>
      <c r="AL100" s="197" t="str">
        <f>'34'!AI100</f>
        <v/>
      </c>
      <c r="AM100" s="197" t="str">
        <f>'35'!AI100</f>
        <v/>
      </c>
      <c r="AN100" s="197" t="str">
        <f>'36'!AI100</f>
        <v/>
      </c>
      <c r="AO100" s="197" t="str">
        <f>'37'!AI100</f>
        <v/>
      </c>
      <c r="AP100" s="197" t="str">
        <f>'38'!AI100</f>
        <v/>
      </c>
      <c r="AQ100" s="197" t="str">
        <f>'39'!AI100</f>
        <v/>
      </c>
      <c r="AR100" s="197" t="str">
        <f>'40'!AI100</f>
        <v/>
      </c>
    </row>
    <row r="101" spans="1:44" s="3" customFormat="1" ht="24.75" hidden="1" customHeight="1">
      <c r="A101" s="2"/>
      <c r="B101" s="1"/>
      <c r="C101" s="158">
        <f>Référentiel!C96</f>
        <v>0</v>
      </c>
      <c r="D101" s="151" t="str">
        <f t="shared" si="4"/>
        <v/>
      </c>
      <c r="E101" s="197" t="str">
        <f>'1'!AI101</f>
        <v/>
      </c>
      <c r="F101" s="195" t="str">
        <f>'2'!AI101</f>
        <v/>
      </c>
      <c r="G101" s="197" t="str">
        <f>'3'!AI101</f>
        <v/>
      </c>
      <c r="H101" s="195" t="str">
        <f>'4'!AI101</f>
        <v/>
      </c>
      <c r="I101" s="197" t="str">
        <f>'5'!AI101</f>
        <v/>
      </c>
      <c r="J101" s="197" t="str">
        <f>'6'!AI101</f>
        <v/>
      </c>
      <c r="K101" s="197" t="str">
        <f>'7'!AI101</f>
        <v/>
      </c>
      <c r="L101" s="197" t="str">
        <f>'8'!AI101</f>
        <v/>
      </c>
      <c r="M101" s="197" t="str">
        <f>'9'!AI101</f>
        <v/>
      </c>
      <c r="N101" s="197" t="str">
        <f>'10'!AI101</f>
        <v/>
      </c>
      <c r="O101" s="197" t="str">
        <f>'11'!AI101</f>
        <v/>
      </c>
      <c r="P101" s="197" t="str">
        <f>'12'!AI101</f>
        <v/>
      </c>
      <c r="Q101" s="197" t="str">
        <f>'13'!AI101</f>
        <v/>
      </c>
      <c r="R101" s="197" t="str">
        <f>'14'!AI101</f>
        <v/>
      </c>
      <c r="S101" s="197" t="str">
        <f>'15'!AI101</f>
        <v/>
      </c>
      <c r="T101" s="197" t="str">
        <f>'16'!AI101</f>
        <v/>
      </c>
      <c r="U101" s="197" t="str">
        <f>'17'!AI101</f>
        <v/>
      </c>
      <c r="V101" s="197" t="str">
        <f>'18'!AI101</f>
        <v/>
      </c>
      <c r="W101" s="197" t="str">
        <f>'19'!AI101</f>
        <v/>
      </c>
      <c r="X101" s="197" t="str">
        <f>'20'!AI101</f>
        <v/>
      </c>
      <c r="Y101" s="197" t="str">
        <f>'21'!AI101</f>
        <v/>
      </c>
      <c r="Z101" s="197" t="str">
        <f>'22'!AI101</f>
        <v/>
      </c>
      <c r="AA101" s="197" t="str">
        <f>'23'!AI101</f>
        <v/>
      </c>
      <c r="AB101" s="197" t="str">
        <f>'24'!AI101</f>
        <v/>
      </c>
      <c r="AC101" s="197" t="str">
        <f>'25'!AI101</f>
        <v/>
      </c>
      <c r="AD101" s="197" t="str">
        <f>'26'!AI101</f>
        <v/>
      </c>
      <c r="AE101" s="197" t="str">
        <f>'27'!AI101</f>
        <v/>
      </c>
      <c r="AF101" s="197" t="str">
        <f>'28'!AI101</f>
        <v/>
      </c>
      <c r="AG101" s="197" t="str">
        <f>'29'!AI101</f>
        <v/>
      </c>
      <c r="AH101" s="197" t="str">
        <f>'30'!AI101</f>
        <v/>
      </c>
      <c r="AI101" s="197" t="str">
        <f>'31'!AI101</f>
        <v/>
      </c>
      <c r="AJ101" s="197" t="str">
        <f>'32'!AI101</f>
        <v/>
      </c>
      <c r="AK101" s="197" t="str">
        <f>'33'!AI101</f>
        <v/>
      </c>
      <c r="AL101" s="197" t="str">
        <f>'34'!AI101</f>
        <v/>
      </c>
      <c r="AM101" s="197" t="str">
        <f>'35'!AI101</f>
        <v/>
      </c>
      <c r="AN101" s="197" t="str">
        <f>'36'!AI101</f>
        <v/>
      </c>
      <c r="AO101" s="197" t="str">
        <f>'37'!AI101</f>
        <v/>
      </c>
      <c r="AP101" s="197" t="str">
        <f>'38'!AI101</f>
        <v/>
      </c>
      <c r="AQ101" s="197" t="str">
        <f>'39'!AI101</f>
        <v/>
      </c>
      <c r="AR101" s="197" t="str">
        <f>'40'!AI101</f>
        <v/>
      </c>
    </row>
    <row r="102" spans="1:44" s="3" customFormat="1" ht="24.75" hidden="1" customHeight="1">
      <c r="A102" s="2"/>
      <c r="B102" s="1"/>
      <c r="C102" s="158">
        <f>Référentiel!C97</f>
        <v>0</v>
      </c>
      <c r="D102" s="151" t="str">
        <f t="shared" si="4"/>
        <v/>
      </c>
      <c r="E102" s="197" t="str">
        <f>'1'!AI102</f>
        <v/>
      </c>
      <c r="F102" s="195" t="str">
        <f>'2'!AI102</f>
        <v/>
      </c>
      <c r="G102" s="197" t="str">
        <f>'3'!AI102</f>
        <v/>
      </c>
      <c r="H102" s="195" t="str">
        <f>'4'!AI102</f>
        <v/>
      </c>
      <c r="I102" s="197" t="str">
        <f>'5'!AI102</f>
        <v/>
      </c>
      <c r="J102" s="197" t="str">
        <f>'6'!AI102</f>
        <v/>
      </c>
      <c r="K102" s="197" t="str">
        <f>'7'!AI102</f>
        <v/>
      </c>
      <c r="L102" s="197" t="str">
        <f>'8'!AI102</f>
        <v/>
      </c>
      <c r="M102" s="197" t="str">
        <f>'9'!AI102</f>
        <v/>
      </c>
      <c r="N102" s="197" t="str">
        <f>'10'!AI102</f>
        <v/>
      </c>
      <c r="O102" s="197" t="str">
        <f>'11'!AI102</f>
        <v/>
      </c>
      <c r="P102" s="197" t="str">
        <f>'12'!AI102</f>
        <v/>
      </c>
      <c r="Q102" s="197" t="str">
        <f>'13'!AI102</f>
        <v/>
      </c>
      <c r="R102" s="197" t="str">
        <f>'14'!AI102</f>
        <v/>
      </c>
      <c r="S102" s="197" t="str">
        <f>'15'!AI102</f>
        <v/>
      </c>
      <c r="T102" s="197" t="str">
        <f>'16'!AI102</f>
        <v/>
      </c>
      <c r="U102" s="197" t="str">
        <f>'17'!AI102</f>
        <v/>
      </c>
      <c r="V102" s="197" t="str">
        <f>'18'!AI102</f>
        <v/>
      </c>
      <c r="W102" s="197" t="str">
        <f>'19'!AI102</f>
        <v/>
      </c>
      <c r="X102" s="197" t="str">
        <f>'20'!AI102</f>
        <v/>
      </c>
      <c r="Y102" s="197" t="str">
        <f>'21'!AI102</f>
        <v/>
      </c>
      <c r="Z102" s="197" t="str">
        <f>'22'!AI102</f>
        <v/>
      </c>
      <c r="AA102" s="197" t="str">
        <f>'23'!AI102</f>
        <v/>
      </c>
      <c r="AB102" s="197" t="str">
        <f>'24'!AI102</f>
        <v/>
      </c>
      <c r="AC102" s="197" t="str">
        <f>'25'!AI102</f>
        <v/>
      </c>
      <c r="AD102" s="197" t="str">
        <f>'26'!AI102</f>
        <v/>
      </c>
      <c r="AE102" s="197" t="str">
        <f>'27'!AI102</f>
        <v/>
      </c>
      <c r="AF102" s="197" t="str">
        <f>'28'!AI102</f>
        <v/>
      </c>
      <c r="AG102" s="197" t="str">
        <f>'29'!AI102</f>
        <v/>
      </c>
      <c r="AH102" s="197" t="str">
        <f>'30'!AI102</f>
        <v/>
      </c>
      <c r="AI102" s="197" t="str">
        <f>'31'!AI102</f>
        <v/>
      </c>
      <c r="AJ102" s="197" t="str">
        <f>'32'!AI102</f>
        <v/>
      </c>
      <c r="AK102" s="197" t="str">
        <f>'33'!AI102</f>
        <v/>
      </c>
      <c r="AL102" s="197" t="str">
        <f>'34'!AI102</f>
        <v/>
      </c>
      <c r="AM102" s="197" t="str">
        <f>'35'!AI102</f>
        <v/>
      </c>
      <c r="AN102" s="197" t="str">
        <f>'36'!AI102</f>
        <v/>
      </c>
      <c r="AO102" s="197" t="str">
        <f>'37'!AI102</f>
        <v/>
      </c>
      <c r="AP102" s="197" t="str">
        <f>'38'!AI102</f>
        <v/>
      </c>
      <c r="AQ102" s="197" t="str">
        <f>'39'!AI102</f>
        <v/>
      </c>
      <c r="AR102" s="197" t="str">
        <f>'40'!AI102</f>
        <v/>
      </c>
    </row>
    <row r="103" spans="1:44" s="3" customFormat="1" ht="23.25" hidden="1" customHeight="1">
      <c r="A103" s="2"/>
      <c r="B103" s="1"/>
      <c r="C103" s="158">
        <f>Référentiel!C98</f>
        <v>0</v>
      </c>
      <c r="D103" s="151" t="str">
        <f t="shared" si="4"/>
        <v/>
      </c>
      <c r="E103" s="197" t="str">
        <f>'1'!AI103</f>
        <v/>
      </c>
      <c r="F103" s="195" t="str">
        <f>'2'!AI103</f>
        <v/>
      </c>
      <c r="G103" s="197" t="str">
        <f>'3'!AI103</f>
        <v/>
      </c>
      <c r="H103" s="195" t="str">
        <f>'4'!AI103</f>
        <v/>
      </c>
      <c r="I103" s="197" t="str">
        <f>'5'!AI103</f>
        <v/>
      </c>
      <c r="J103" s="197" t="str">
        <f>'6'!AI103</f>
        <v/>
      </c>
      <c r="K103" s="197" t="str">
        <f>'7'!AI103</f>
        <v/>
      </c>
      <c r="L103" s="197" t="str">
        <f>'8'!AI103</f>
        <v/>
      </c>
      <c r="M103" s="197" t="str">
        <f>'9'!AI103</f>
        <v/>
      </c>
      <c r="N103" s="197" t="str">
        <f>'10'!AI103</f>
        <v/>
      </c>
      <c r="O103" s="197" t="str">
        <f>'11'!AI103</f>
        <v/>
      </c>
      <c r="P103" s="197" t="str">
        <f>'12'!AI103</f>
        <v/>
      </c>
      <c r="Q103" s="197" t="str">
        <f>'13'!AI103</f>
        <v/>
      </c>
      <c r="R103" s="197" t="str">
        <f>'14'!AI103</f>
        <v/>
      </c>
      <c r="S103" s="197" t="str">
        <f>'15'!AI103</f>
        <v/>
      </c>
      <c r="T103" s="197" t="str">
        <f>'16'!AI103</f>
        <v/>
      </c>
      <c r="U103" s="197" t="str">
        <f>'17'!AI103</f>
        <v/>
      </c>
      <c r="V103" s="197" t="str">
        <f>'18'!AI103</f>
        <v/>
      </c>
      <c r="W103" s="197" t="str">
        <f>'19'!AI103</f>
        <v/>
      </c>
      <c r="X103" s="197" t="str">
        <f>'20'!AI103</f>
        <v/>
      </c>
      <c r="Y103" s="197" t="str">
        <f>'21'!AI103</f>
        <v/>
      </c>
      <c r="Z103" s="197" t="str">
        <f>'22'!AI103</f>
        <v/>
      </c>
      <c r="AA103" s="197" t="str">
        <f>'23'!AI103</f>
        <v/>
      </c>
      <c r="AB103" s="197" t="str">
        <f>'24'!AI103</f>
        <v/>
      </c>
      <c r="AC103" s="197" t="str">
        <f>'25'!AI103</f>
        <v/>
      </c>
      <c r="AD103" s="197" t="str">
        <f>'26'!AI103</f>
        <v/>
      </c>
      <c r="AE103" s="197" t="str">
        <f>'27'!AI103</f>
        <v/>
      </c>
      <c r="AF103" s="197" t="str">
        <f>'28'!AI103</f>
        <v/>
      </c>
      <c r="AG103" s="197" t="str">
        <f>'29'!AI103</f>
        <v/>
      </c>
      <c r="AH103" s="197" t="str">
        <f>'30'!AI103</f>
        <v/>
      </c>
      <c r="AI103" s="197" t="str">
        <f>'31'!AI103</f>
        <v/>
      </c>
      <c r="AJ103" s="197" t="str">
        <f>'32'!AI103</f>
        <v/>
      </c>
      <c r="AK103" s="197" t="str">
        <f>'33'!AI103</f>
        <v/>
      </c>
      <c r="AL103" s="197" t="str">
        <f>'34'!AI103</f>
        <v/>
      </c>
      <c r="AM103" s="197" t="str">
        <f>'35'!AI103</f>
        <v/>
      </c>
      <c r="AN103" s="197" t="str">
        <f>'36'!AI103</f>
        <v/>
      </c>
      <c r="AO103" s="197" t="str">
        <f>'37'!AI103</f>
        <v/>
      </c>
      <c r="AP103" s="197" t="str">
        <f>'38'!AI103</f>
        <v/>
      </c>
      <c r="AQ103" s="197" t="str">
        <f>'39'!AI103</f>
        <v/>
      </c>
      <c r="AR103" s="197" t="str">
        <f>'40'!AI103</f>
        <v/>
      </c>
    </row>
    <row r="104" spans="1:44" s="3" customFormat="1" ht="24.75" hidden="1" customHeight="1">
      <c r="A104" s="2"/>
      <c r="B104" s="1"/>
      <c r="C104" s="158">
        <f>Référentiel!C99</f>
        <v>0</v>
      </c>
      <c r="D104" s="151" t="str">
        <f t="shared" si="4"/>
        <v/>
      </c>
      <c r="E104" s="197" t="str">
        <f>'1'!AI104</f>
        <v/>
      </c>
      <c r="F104" s="195" t="str">
        <f>'2'!AI104</f>
        <v/>
      </c>
      <c r="G104" s="197" t="str">
        <f>'3'!AI104</f>
        <v/>
      </c>
      <c r="H104" s="195" t="str">
        <f>'4'!AI104</f>
        <v/>
      </c>
      <c r="I104" s="197" t="str">
        <f>'5'!AI104</f>
        <v/>
      </c>
      <c r="J104" s="197" t="str">
        <f>'6'!AI104</f>
        <v/>
      </c>
      <c r="K104" s="197" t="str">
        <f>'7'!AI104</f>
        <v/>
      </c>
      <c r="L104" s="197" t="str">
        <f>'8'!AI104</f>
        <v/>
      </c>
      <c r="M104" s="197" t="str">
        <f>'9'!AI104</f>
        <v/>
      </c>
      <c r="N104" s="197" t="str">
        <f>'10'!AI104</f>
        <v/>
      </c>
      <c r="O104" s="197" t="str">
        <f>'11'!AI104</f>
        <v/>
      </c>
      <c r="P104" s="197" t="str">
        <f>'12'!AI104</f>
        <v/>
      </c>
      <c r="Q104" s="197" t="str">
        <f>'13'!AI104</f>
        <v/>
      </c>
      <c r="R104" s="197" t="str">
        <f>'14'!AI104</f>
        <v/>
      </c>
      <c r="S104" s="197" t="str">
        <f>'15'!AI104</f>
        <v/>
      </c>
      <c r="T104" s="197" t="str">
        <f>'16'!AI104</f>
        <v/>
      </c>
      <c r="U104" s="197" t="str">
        <f>'17'!AI104</f>
        <v/>
      </c>
      <c r="V104" s="197" t="str">
        <f>'18'!AI104</f>
        <v/>
      </c>
      <c r="W104" s="197" t="str">
        <f>'19'!AI104</f>
        <v/>
      </c>
      <c r="X104" s="197" t="str">
        <f>'20'!AI104</f>
        <v/>
      </c>
      <c r="Y104" s="197" t="str">
        <f>'21'!AI104</f>
        <v/>
      </c>
      <c r="Z104" s="197" t="str">
        <f>'22'!AI104</f>
        <v/>
      </c>
      <c r="AA104" s="197" t="str">
        <f>'23'!AI104</f>
        <v/>
      </c>
      <c r="AB104" s="197" t="str">
        <f>'24'!AI104</f>
        <v/>
      </c>
      <c r="AC104" s="197" t="str">
        <f>'25'!AI104</f>
        <v/>
      </c>
      <c r="AD104" s="197" t="str">
        <f>'26'!AI104</f>
        <v/>
      </c>
      <c r="AE104" s="197" t="str">
        <f>'27'!AI104</f>
        <v/>
      </c>
      <c r="AF104" s="197" t="str">
        <f>'28'!AI104</f>
        <v/>
      </c>
      <c r="AG104" s="197" t="str">
        <f>'29'!AI104</f>
        <v/>
      </c>
      <c r="AH104" s="197" t="str">
        <f>'30'!AI104</f>
        <v/>
      </c>
      <c r="AI104" s="197" t="str">
        <f>'31'!AI104</f>
        <v/>
      </c>
      <c r="AJ104" s="197" t="str">
        <f>'32'!AI104</f>
        <v/>
      </c>
      <c r="AK104" s="197" t="str">
        <f>'33'!AI104</f>
        <v/>
      </c>
      <c r="AL104" s="197" t="str">
        <f>'34'!AI104</f>
        <v/>
      </c>
      <c r="AM104" s="197" t="str">
        <f>'35'!AI104</f>
        <v/>
      </c>
      <c r="AN104" s="197" t="str">
        <f>'36'!AI104</f>
        <v/>
      </c>
      <c r="AO104" s="197" t="str">
        <f>'37'!AI104</f>
        <v/>
      </c>
      <c r="AP104" s="197" t="str">
        <f>'38'!AI104</f>
        <v/>
      </c>
      <c r="AQ104" s="197" t="str">
        <f>'39'!AI104</f>
        <v/>
      </c>
      <c r="AR104" s="197" t="str">
        <f>'40'!AI104</f>
        <v/>
      </c>
    </row>
    <row r="105" spans="1:44" s="3" customFormat="1" ht="15.75">
      <c r="A105" s="4"/>
      <c r="B105" s="8"/>
      <c r="C105" s="168"/>
      <c r="D105" s="150"/>
      <c r="E105" s="198"/>
      <c r="F105" s="196"/>
      <c r="G105" s="198"/>
      <c r="H105" s="196"/>
      <c r="I105" s="198"/>
      <c r="J105" s="198"/>
      <c r="K105" s="198"/>
      <c r="L105" s="198"/>
      <c r="M105" s="198"/>
      <c r="N105" s="198"/>
      <c r="O105" s="198"/>
      <c r="P105" s="198"/>
      <c r="Q105" s="198"/>
      <c r="R105" s="198"/>
      <c r="S105" s="198"/>
      <c r="T105" s="198"/>
      <c r="U105" s="198"/>
      <c r="V105" s="198"/>
      <c r="W105" s="198"/>
      <c r="X105" s="198"/>
      <c r="Y105" s="198"/>
      <c r="Z105" s="198"/>
      <c r="AA105" s="198"/>
      <c r="AB105" s="198"/>
      <c r="AC105" s="198"/>
      <c r="AD105" s="198"/>
      <c r="AE105" s="198"/>
      <c r="AF105" s="198"/>
      <c r="AG105" s="198"/>
      <c r="AH105" s="198"/>
      <c r="AI105" s="198"/>
      <c r="AJ105" s="198"/>
      <c r="AK105" s="198"/>
      <c r="AL105" s="198"/>
      <c r="AM105" s="198"/>
      <c r="AN105" s="198"/>
      <c r="AO105" s="198"/>
      <c r="AP105" s="198"/>
      <c r="AQ105" s="198"/>
      <c r="AR105" s="198"/>
    </row>
    <row r="106" spans="1:44" s="3" customFormat="1" ht="15.75">
      <c r="A106" s="2"/>
      <c r="B106" s="1"/>
      <c r="C106" s="167" t="str">
        <f>Référentiel!C101</f>
        <v>Respect des process de traitement</v>
      </c>
      <c r="D106" s="143">
        <f t="shared" ref="D106:D121" si="5">IFERROR(AVERAGE(E106:AR106),"")</f>
        <v>1</v>
      </c>
      <c r="E106" s="130">
        <f>'1'!AH106</f>
        <v>1</v>
      </c>
      <c r="F106" s="135" t="str">
        <f>'2'!AH106</f>
        <v/>
      </c>
      <c r="G106" s="130" t="str">
        <f>'3'!AH106</f>
        <v/>
      </c>
      <c r="H106" s="135" t="str">
        <f>'4'!AH106</f>
        <v/>
      </c>
      <c r="I106" s="130" t="str">
        <f>'5'!AH106</f>
        <v/>
      </c>
      <c r="J106" s="130" t="str">
        <f>'6'!AH106</f>
        <v/>
      </c>
      <c r="K106" s="130" t="str">
        <f>'7'!AH106</f>
        <v/>
      </c>
      <c r="L106" s="130" t="str">
        <f>'8'!AH106</f>
        <v/>
      </c>
      <c r="M106" s="130" t="str">
        <f>'9'!AH106</f>
        <v/>
      </c>
      <c r="N106" s="130" t="str">
        <f>'10'!AH106</f>
        <v/>
      </c>
      <c r="O106" s="130" t="str">
        <f>'11'!AH106</f>
        <v/>
      </c>
      <c r="P106" s="130" t="str">
        <f>'12'!AH106</f>
        <v/>
      </c>
      <c r="Q106" s="130" t="str">
        <f>'13'!AH106</f>
        <v/>
      </c>
      <c r="R106" s="130" t="str">
        <f>'14'!AH106</f>
        <v/>
      </c>
      <c r="S106" s="130" t="str">
        <f>'15'!AH106</f>
        <v/>
      </c>
      <c r="T106" s="130" t="str">
        <f>'16'!AH106</f>
        <v/>
      </c>
      <c r="U106" s="130" t="str">
        <f>'17'!AH106</f>
        <v/>
      </c>
      <c r="V106" s="130" t="str">
        <f>'18'!AH106</f>
        <v/>
      </c>
      <c r="W106" s="130" t="str">
        <f>'19'!AH106</f>
        <v/>
      </c>
      <c r="X106" s="130" t="str">
        <f>'20'!AH106</f>
        <v/>
      </c>
      <c r="Y106" s="130" t="str">
        <f>'21'!AH106</f>
        <v/>
      </c>
      <c r="Z106" s="130" t="str">
        <f>'22'!AH106</f>
        <v/>
      </c>
      <c r="AA106" s="130" t="str">
        <f>'23'!AH106</f>
        <v/>
      </c>
      <c r="AB106" s="130" t="str">
        <f>'24'!AH106</f>
        <v/>
      </c>
      <c r="AC106" s="130" t="str">
        <f>'25'!AH106</f>
        <v/>
      </c>
      <c r="AD106" s="130" t="str">
        <f>'26'!AH106</f>
        <v/>
      </c>
      <c r="AE106" s="130" t="str">
        <f>'27'!AH106</f>
        <v/>
      </c>
      <c r="AF106" s="130" t="str">
        <f>'28'!AH106</f>
        <v/>
      </c>
      <c r="AG106" s="130" t="str">
        <f>'29'!AH106</f>
        <v/>
      </c>
      <c r="AH106" s="130" t="str">
        <f>'30'!AH106</f>
        <v/>
      </c>
      <c r="AI106" s="130" t="str">
        <f>'31'!AH106</f>
        <v/>
      </c>
      <c r="AJ106" s="130" t="str">
        <f>'32'!AH106</f>
        <v/>
      </c>
      <c r="AK106" s="130" t="str">
        <f>'33'!AH106</f>
        <v/>
      </c>
      <c r="AL106" s="130" t="str">
        <f>'34'!AH106</f>
        <v/>
      </c>
      <c r="AM106" s="130" t="str">
        <f>'35'!AH106</f>
        <v/>
      </c>
      <c r="AN106" s="130" t="str">
        <f>'36'!AH106</f>
        <v/>
      </c>
      <c r="AO106" s="130" t="str">
        <f>'37'!AH106</f>
        <v/>
      </c>
      <c r="AP106" s="130" t="str">
        <f>'38'!AH106</f>
        <v/>
      </c>
      <c r="AQ106" s="130" t="str">
        <f>'39'!AH106</f>
        <v/>
      </c>
      <c r="AR106" s="130" t="str">
        <f>'40'!AH106</f>
        <v/>
      </c>
    </row>
    <row r="107" spans="1:44" s="3" customFormat="1" ht="36">
      <c r="A107" s="2"/>
      <c r="B107" s="1"/>
      <c r="C107" s="158" t="str">
        <f>Référentiel!C102</f>
        <v>Maîtrise des procédures et suivie du dignostic d' assistance</v>
      </c>
      <c r="D107" s="151">
        <f t="shared" si="5"/>
        <v>1</v>
      </c>
      <c r="E107" s="197">
        <f>'1'!AI107</f>
        <v>1</v>
      </c>
      <c r="F107" s="195" t="str">
        <f>'2'!AI107</f>
        <v/>
      </c>
      <c r="G107" s="197" t="str">
        <f>'3'!AI107</f>
        <v/>
      </c>
      <c r="H107" s="195" t="str">
        <f>'4'!AI107</f>
        <v/>
      </c>
      <c r="I107" s="197" t="str">
        <f>'5'!AI107</f>
        <v/>
      </c>
      <c r="J107" s="197" t="str">
        <f>'6'!AI107</f>
        <v/>
      </c>
      <c r="K107" s="197" t="str">
        <f>'7'!AI107</f>
        <v/>
      </c>
      <c r="L107" s="197" t="str">
        <f>'8'!AI107</f>
        <v/>
      </c>
      <c r="M107" s="197" t="str">
        <f>'9'!AI107</f>
        <v/>
      </c>
      <c r="N107" s="197" t="str">
        <f>'10'!AI107</f>
        <v/>
      </c>
      <c r="O107" s="197" t="str">
        <f>'11'!AI107</f>
        <v/>
      </c>
      <c r="P107" s="197" t="str">
        <f>'12'!AI107</f>
        <v/>
      </c>
      <c r="Q107" s="197" t="str">
        <f>'13'!AI107</f>
        <v/>
      </c>
      <c r="R107" s="197" t="str">
        <f>'14'!AI107</f>
        <v/>
      </c>
      <c r="S107" s="197" t="str">
        <f>'15'!AI107</f>
        <v/>
      </c>
      <c r="T107" s="197" t="str">
        <f>'16'!AI107</f>
        <v/>
      </c>
      <c r="U107" s="197" t="str">
        <f>'17'!AI107</f>
        <v/>
      </c>
      <c r="V107" s="197" t="str">
        <f>'18'!AI107</f>
        <v/>
      </c>
      <c r="W107" s="197" t="str">
        <f>'19'!AI107</f>
        <v/>
      </c>
      <c r="X107" s="197" t="str">
        <f>'20'!AI107</f>
        <v/>
      </c>
      <c r="Y107" s="197" t="str">
        <f>'21'!AI107</f>
        <v/>
      </c>
      <c r="Z107" s="197" t="str">
        <f>'22'!AI107</f>
        <v/>
      </c>
      <c r="AA107" s="197" t="str">
        <f>'23'!AI107</f>
        <v/>
      </c>
      <c r="AB107" s="197" t="str">
        <f>'24'!AI107</f>
        <v/>
      </c>
      <c r="AC107" s="197" t="str">
        <f>'25'!AI107</f>
        <v/>
      </c>
      <c r="AD107" s="197" t="str">
        <f>'26'!AI107</f>
        <v/>
      </c>
      <c r="AE107" s="197" t="str">
        <f>'27'!AI107</f>
        <v/>
      </c>
      <c r="AF107" s="197" t="str">
        <f>'28'!AI107</f>
        <v/>
      </c>
      <c r="AG107" s="197" t="str">
        <f>'29'!AI107</f>
        <v/>
      </c>
      <c r="AH107" s="197" t="str">
        <f>'30'!AI107</f>
        <v/>
      </c>
      <c r="AI107" s="197" t="str">
        <f>'31'!AI107</f>
        <v/>
      </c>
      <c r="AJ107" s="197" t="str">
        <f>'32'!AI107</f>
        <v/>
      </c>
      <c r="AK107" s="197" t="str">
        <f>'33'!AI107</f>
        <v/>
      </c>
      <c r="AL107" s="197" t="str">
        <f>'34'!AI107</f>
        <v/>
      </c>
      <c r="AM107" s="197" t="str">
        <f>'35'!AI107</f>
        <v/>
      </c>
      <c r="AN107" s="197" t="str">
        <f>'36'!AI107</f>
        <v/>
      </c>
      <c r="AO107" s="197" t="str">
        <f>'37'!AI107</f>
        <v/>
      </c>
      <c r="AP107" s="197" t="str">
        <f>'38'!AI107</f>
        <v/>
      </c>
      <c r="AQ107" s="197" t="str">
        <f>'39'!AI107</f>
        <v/>
      </c>
      <c r="AR107" s="197" t="str">
        <f>'40'!AI107</f>
        <v/>
      </c>
    </row>
    <row r="108" spans="1:44" s="3" customFormat="1" ht="18">
      <c r="A108" s="2"/>
      <c r="B108" s="1"/>
      <c r="C108" s="158" t="str">
        <f>Référentiel!C103</f>
        <v>Validation de la date et l'heure du RDV</v>
      </c>
      <c r="D108" s="151">
        <f t="shared" si="5"/>
        <v>1</v>
      </c>
      <c r="E108" s="197">
        <f>'1'!AI108</f>
        <v>1</v>
      </c>
      <c r="F108" s="195" t="str">
        <f>'2'!AI108</f>
        <v/>
      </c>
      <c r="G108" s="197" t="str">
        <f>'3'!AI108</f>
        <v/>
      </c>
      <c r="H108" s="195" t="str">
        <f>'4'!AI108</f>
        <v/>
      </c>
      <c r="I108" s="197" t="str">
        <f>'5'!AI108</f>
        <v/>
      </c>
      <c r="J108" s="197" t="str">
        <f>'6'!AI108</f>
        <v/>
      </c>
      <c r="K108" s="197" t="str">
        <f>'7'!AI108</f>
        <v/>
      </c>
      <c r="L108" s="197" t="str">
        <f>'8'!AI108</f>
        <v/>
      </c>
      <c r="M108" s="197" t="str">
        <f>'9'!AI108</f>
        <v/>
      </c>
      <c r="N108" s="197" t="str">
        <f>'10'!AI108</f>
        <v/>
      </c>
      <c r="O108" s="197" t="str">
        <f>'11'!AI108</f>
        <v/>
      </c>
      <c r="P108" s="197" t="str">
        <f>'12'!AI108</f>
        <v/>
      </c>
      <c r="Q108" s="197" t="str">
        <f>'13'!AI108</f>
        <v/>
      </c>
      <c r="R108" s="197" t="str">
        <f>'14'!AI108</f>
        <v/>
      </c>
      <c r="S108" s="197" t="str">
        <f>'15'!AI108</f>
        <v/>
      </c>
      <c r="T108" s="197" t="str">
        <f>'16'!AI108</f>
        <v/>
      </c>
      <c r="U108" s="197" t="str">
        <f>'17'!AI108</f>
        <v/>
      </c>
      <c r="V108" s="197" t="str">
        <f>'18'!AI108</f>
        <v/>
      </c>
      <c r="W108" s="197" t="str">
        <f>'19'!AI108</f>
        <v/>
      </c>
      <c r="X108" s="197" t="str">
        <f>'20'!AI108</f>
        <v/>
      </c>
      <c r="Y108" s="197" t="str">
        <f>'21'!AI108</f>
        <v/>
      </c>
      <c r="Z108" s="197" t="str">
        <f>'22'!AI108</f>
        <v/>
      </c>
      <c r="AA108" s="197" t="str">
        <f>'23'!AI108</f>
        <v/>
      </c>
      <c r="AB108" s="197" t="str">
        <f>'24'!AI108</f>
        <v/>
      </c>
      <c r="AC108" s="197" t="str">
        <f>'25'!AI108</f>
        <v/>
      </c>
      <c r="AD108" s="197" t="str">
        <f>'26'!AI108</f>
        <v/>
      </c>
      <c r="AE108" s="197" t="str">
        <f>'27'!AI108</f>
        <v/>
      </c>
      <c r="AF108" s="197" t="str">
        <f>'28'!AI108</f>
        <v/>
      </c>
      <c r="AG108" s="197" t="str">
        <f>'29'!AI108</f>
        <v/>
      </c>
      <c r="AH108" s="197" t="str">
        <f>'30'!AI108</f>
        <v/>
      </c>
      <c r="AI108" s="197" t="str">
        <f>'31'!AI108</f>
        <v/>
      </c>
      <c r="AJ108" s="197" t="str">
        <f>'32'!AI108</f>
        <v/>
      </c>
      <c r="AK108" s="197" t="str">
        <f>'33'!AI108</f>
        <v/>
      </c>
      <c r="AL108" s="197" t="str">
        <f>'34'!AI108</f>
        <v/>
      </c>
      <c r="AM108" s="197" t="str">
        <f>'35'!AI108</f>
        <v/>
      </c>
      <c r="AN108" s="197" t="str">
        <f>'36'!AI108</f>
        <v/>
      </c>
      <c r="AO108" s="197" t="str">
        <f>'37'!AI108</f>
        <v/>
      </c>
      <c r="AP108" s="197" t="str">
        <f>'38'!AI108</f>
        <v/>
      </c>
      <c r="AQ108" s="197" t="str">
        <f>'39'!AI108</f>
        <v/>
      </c>
      <c r="AR108" s="197" t="str">
        <f>'40'!AI108</f>
        <v/>
      </c>
    </row>
    <row r="109" spans="1:44" s="3" customFormat="1" ht="18">
      <c r="A109" s="2"/>
      <c r="B109" s="1"/>
      <c r="C109" s="158" t="str">
        <f>Référentiel!C104</f>
        <v>Validation de la disponibilité du client</v>
      </c>
      <c r="D109" s="151">
        <f t="shared" si="5"/>
        <v>1</v>
      </c>
      <c r="E109" s="197">
        <f>'1'!AI109</f>
        <v>1</v>
      </c>
      <c r="F109" s="195" t="str">
        <f>'2'!AI109</f>
        <v/>
      </c>
      <c r="G109" s="197" t="str">
        <f>'3'!AI109</f>
        <v/>
      </c>
      <c r="H109" s="195" t="str">
        <f>'4'!AI109</f>
        <v/>
      </c>
      <c r="I109" s="197" t="str">
        <f>'5'!AI109</f>
        <v/>
      </c>
      <c r="J109" s="197" t="str">
        <f>'6'!AI109</f>
        <v/>
      </c>
      <c r="K109" s="197" t="str">
        <f>'7'!AI109</f>
        <v/>
      </c>
      <c r="L109" s="197" t="str">
        <f>'8'!AI109</f>
        <v/>
      </c>
      <c r="M109" s="197" t="str">
        <f>'9'!AI109</f>
        <v/>
      </c>
      <c r="N109" s="197" t="str">
        <f>'10'!AI109</f>
        <v/>
      </c>
      <c r="O109" s="197" t="str">
        <f>'11'!AI109</f>
        <v/>
      </c>
      <c r="P109" s="197" t="str">
        <f>'12'!AI109</f>
        <v/>
      </c>
      <c r="Q109" s="197" t="str">
        <f>'13'!AI109</f>
        <v/>
      </c>
      <c r="R109" s="197" t="str">
        <f>'14'!AI109</f>
        <v/>
      </c>
      <c r="S109" s="197" t="str">
        <f>'15'!AI109</f>
        <v/>
      </c>
      <c r="T109" s="197" t="str">
        <f>'16'!AI109</f>
        <v/>
      </c>
      <c r="U109" s="197" t="str">
        <f>'17'!AI109</f>
        <v/>
      </c>
      <c r="V109" s="197" t="str">
        <f>'18'!AI109</f>
        <v/>
      </c>
      <c r="W109" s="197" t="str">
        <f>'19'!AI109</f>
        <v/>
      </c>
      <c r="X109" s="197" t="str">
        <f>'20'!AI109</f>
        <v/>
      </c>
      <c r="Y109" s="197" t="str">
        <f>'21'!AI109</f>
        <v/>
      </c>
      <c r="Z109" s="197" t="str">
        <f>'22'!AI109</f>
        <v/>
      </c>
      <c r="AA109" s="197" t="str">
        <f>'23'!AI109</f>
        <v/>
      </c>
      <c r="AB109" s="197" t="str">
        <f>'24'!AI109</f>
        <v/>
      </c>
      <c r="AC109" s="197" t="str">
        <f>'25'!AI109</f>
        <v/>
      </c>
      <c r="AD109" s="197" t="str">
        <f>'26'!AI109</f>
        <v/>
      </c>
      <c r="AE109" s="197" t="str">
        <f>'27'!AI109</f>
        <v/>
      </c>
      <c r="AF109" s="197" t="str">
        <f>'28'!AI109</f>
        <v/>
      </c>
      <c r="AG109" s="197" t="str">
        <f>'29'!AI109</f>
        <v/>
      </c>
      <c r="AH109" s="197" t="str">
        <f>'30'!AI109</f>
        <v/>
      </c>
      <c r="AI109" s="197" t="str">
        <f>'31'!AI109</f>
        <v/>
      </c>
      <c r="AJ109" s="197" t="str">
        <f>'32'!AI109</f>
        <v/>
      </c>
      <c r="AK109" s="197" t="str">
        <f>'33'!AI109</f>
        <v/>
      </c>
      <c r="AL109" s="197" t="str">
        <f>'34'!AI109</f>
        <v/>
      </c>
      <c r="AM109" s="197" t="str">
        <f>'35'!AI109</f>
        <v/>
      </c>
      <c r="AN109" s="197" t="str">
        <f>'36'!AI109</f>
        <v/>
      </c>
      <c r="AO109" s="197" t="str">
        <f>'37'!AI109</f>
        <v/>
      </c>
      <c r="AP109" s="197" t="str">
        <f>'38'!AI109</f>
        <v/>
      </c>
      <c r="AQ109" s="197" t="str">
        <f>'39'!AI109</f>
        <v/>
      </c>
      <c r="AR109" s="197" t="str">
        <f>'40'!AI109</f>
        <v/>
      </c>
    </row>
    <row r="110" spans="1:44" s="3" customFormat="1" ht="36">
      <c r="A110" s="2"/>
      <c r="B110" s="1"/>
      <c r="C110" s="158" t="str">
        <f>Référentiel!C105</f>
        <v>Validation de l'adresse et d'un complément d'adresse</v>
      </c>
      <c r="D110" s="151">
        <f t="shared" si="5"/>
        <v>1</v>
      </c>
      <c r="E110" s="197">
        <f>'1'!AI110</f>
        <v>1</v>
      </c>
      <c r="F110" s="195" t="str">
        <f>'2'!AI110</f>
        <v/>
      </c>
      <c r="G110" s="197" t="str">
        <f>'3'!AI110</f>
        <v/>
      </c>
      <c r="H110" s="195" t="str">
        <f>'4'!AI110</f>
        <v/>
      </c>
      <c r="I110" s="197" t="str">
        <f>'5'!AI110</f>
        <v/>
      </c>
      <c r="J110" s="197" t="str">
        <f>'6'!AI110</f>
        <v/>
      </c>
      <c r="K110" s="197" t="str">
        <f>'7'!AI110</f>
        <v/>
      </c>
      <c r="L110" s="197" t="str">
        <f>'8'!AI110</f>
        <v/>
      </c>
      <c r="M110" s="197" t="str">
        <f>'9'!AI110</f>
        <v/>
      </c>
      <c r="N110" s="197" t="str">
        <f>'10'!AI110</f>
        <v/>
      </c>
      <c r="O110" s="197" t="str">
        <f>'11'!AI110</f>
        <v/>
      </c>
      <c r="P110" s="197" t="str">
        <f>'12'!AI110</f>
        <v/>
      </c>
      <c r="Q110" s="197" t="str">
        <f>'13'!AI110</f>
        <v/>
      </c>
      <c r="R110" s="197" t="str">
        <f>'14'!AI110</f>
        <v/>
      </c>
      <c r="S110" s="197" t="str">
        <f>'15'!AI110</f>
        <v/>
      </c>
      <c r="T110" s="197" t="str">
        <f>'16'!AI110</f>
        <v/>
      </c>
      <c r="U110" s="197" t="str">
        <f>'17'!AI110</f>
        <v/>
      </c>
      <c r="V110" s="197" t="str">
        <f>'18'!AI110</f>
        <v/>
      </c>
      <c r="W110" s="197" t="str">
        <f>'19'!AI110</f>
        <v/>
      </c>
      <c r="X110" s="197" t="str">
        <f>'20'!AI110</f>
        <v/>
      </c>
      <c r="Y110" s="197" t="str">
        <f>'21'!AI110</f>
        <v/>
      </c>
      <c r="Z110" s="197" t="str">
        <f>'22'!AI110</f>
        <v/>
      </c>
      <c r="AA110" s="197" t="str">
        <f>'23'!AI110</f>
        <v/>
      </c>
      <c r="AB110" s="197" t="str">
        <f>'24'!AI110</f>
        <v/>
      </c>
      <c r="AC110" s="197" t="str">
        <f>'25'!AI110</f>
        <v/>
      </c>
      <c r="AD110" s="197" t="str">
        <f>'26'!AI110</f>
        <v/>
      </c>
      <c r="AE110" s="197" t="str">
        <f>'27'!AI110</f>
        <v/>
      </c>
      <c r="AF110" s="197" t="str">
        <f>'28'!AI110</f>
        <v/>
      </c>
      <c r="AG110" s="197" t="str">
        <f>'29'!AI110</f>
        <v/>
      </c>
      <c r="AH110" s="197" t="str">
        <f>'30'!AI110</f>
        <v/>
      </c>
      <c r="AI110" s="197" t="str">
        <f>'31'!AI110</f>
        <v/>
      </c>
      <c r="AJ110" s="197" t="str">
        <f>'32'!AI110</f>
        <v/>
      </c>
      <c r="AK110" s="197" t="str">
        <f>'33'!AI110</f>
        <v/>
      </c>
      <c r="AL110" s="197" t="str">
        <f>'34'!AI110</f>
        <v/>
      </c>
      <c r="AM110" s="197" t="str">
        <f>'35'!AI110</f>
        <v/>
      </c>
      <c r="AN110" s="197" t="str">
        <f>'36'!AI110</f>
        <v/>
      </c>
      <c r="AO110" s="197" t="str">
        <f>'37'!AI110</f>
        <v/>
      </c>
      <c r="AP110" s="197" t="str">
        <f>'38'!AI110</f>
        <v/>
      </c>
      <c r="AQ110" s="197" t="str">
        <f>'39'!AI110</f>
        <v/>
      </c>
      <c r="AR110" s="197" t="str">
        <f>'40'!AI110</f>
        <v/>
      </c>
    </row>
    <row r="111" spans="1:44" s="3" customFormat="1" ht="18">
      <c r="A111" s="2"/>
      <c r="B111" s="1"/>
      <c r="C111" s="158" t="str">
        <f>Référentiel!C106</f>
        <v>Maîtrise des offres</v>
      </c>
      <c r="D111" s="151">
        <f t="shared" si="5"/>
        <v>1</v>
      </c>
      <c r="E111" s="197">
        <f>'1'!AI111</f>
        <v>1</v>
      </c>
      <c r="F111" s="195" t="str">
        <f>'2'!AI111</f>
        <v/>
      </c>
      <c r="G111" s="197" t="str">
        <f>'3'!AI111</f>
        <v/>
      </c>
      <c r="H111" s="195" t="str">
        <f>'4'!AI111</f>
        <v/>
      </c>
      <c r="I111" s="197" t="str">
        <f>'5'!AI111</f>
        <v/>
      </c>
      <c r="J111" s="197" t="str">
        <f>'6'!AI111</f>
        <v/>
      </c>
      <c r="K111" s="197" t="str">
        <f>'7'!AI111</f>
        <v/>
      </c>
      <c r="L111" s="197" t="str">
        <f>'8'!AI111</f>
        <v/>
      </c>
      <c r="M111" s="197" t="str">
        <f>'9'!AI111</f>
        <v/>
      </c>
      <c r="N111" s="197" t="str">
        <f>'10'!AI111</f>
        <v/>
      </c>
      <c r="O111" s="197" t="str">
        <f>'11'!AI111</f>
        <v/>
      </c>
      <c r="P111" s="197" t="str">
        <f>'12'!AI111</f>
        <v/>
      </c>
      <c r="Q111" s="197" t="str">
        <f>'13'!AI111</f>
        <v/>
      </c>
      <c r="R111" s="197" t="str">
        <f>'14'!AI111</f>
        <v/>
      </c>
      <c r="S111" s="197" t="str">
        <f>'15'!AI111</f>
        <v/>
      </c>
      <c r="T111" s="197" t="str">
        <f>'16'!AI111</f>
        <v/>
      </c>
      <c r="U111" s="197" t="str">
        <f>'17'!AI111</f>
        <v/>
      </c>
      <c r="V111" s="197" t="str">
        <f>'18'!AI111</f>
        <v/>
      </c>
      <c r="W111" s="197" t="str">
        <f>'19'!AI111</f>
        <v/>
      </c>
      <c r="X111" s="197" t="str">
        <f>'20'!AI111</f>
        <v/>
      </c>
      <c r="Y111" s="197" t="str">
        <f>'21'!AI111</f>
        <v/>
      </c>
      <c r="Z111" s="197" t="str">
        <f>'22'!AI111</f>
        <v/>
      </c>
      <c r="AA111" s="197" t="str">
        <f>'23'!AI111</f>
        <v/>
      </c>
      <c r="AB111" s="197" t="str">
        <f>'24'!AI111</f>
        <v/>
      </c>
      <c r="AC111" s="197" t="str">
        <f>'25'!AI111</f>
        <v/>
      </c>
      <c r="AD111" s="197" t="str">
        <f>'26'!AI111</f>
        <v/>
      </c>
      <c r="AE111" s="197" t="str">
        <f>'27'!AI111</f>
        <v/>
      </c>
      <c r="AF111" s="197" t="str">
        <f>'28'!AI111</f>
        <v/>
      </c>
      <c r="AG111" s="197" t="str">
        <f>'29'!AI111</f>
        <v/>
      </c>
      <c r="AH111" s="197" t="str">
        <f>'30'!AI111</f>
        <v/>
      </c>
      <c r="AI111" s="197" t="str">
        <f>'31'!AI111</f>
        <v/>
      </c>
      <c r="AJ111" s="197" t="str">
        <f>'32'!AI111</f>
        <v/>
      </c>
      <c r="AK111" s="197" t="str">
        <f>'33'!AI111</f>
        <v/>
      </c>
      <c r="AL111" s="197" t="str">
        <f>'34'!AI111</f>
        <v/>
      </c>
      <c r="AM111" s="197" t="str">
        <f>'35'!AI111</f>
        <v/>
      </c>
      <c r="AN111" s="197" t="str">
        <f>'36'!AI111</f>
        <v/>
      </c>
      <c r="AO111" s="197" t="str">
        <f>'37'!AI111</f>
        <v/>
      </c>
      <c r="AP111" s="197" t="str">
        <f>'38'!AI111</f>
        <v/>
      </c>
      <c r="AQ111" s="197" t="str">
        <f>'39'!AI111</f>
        <v/>
      </c>
      <c r="AR111" s="197" t="str">
        <f>'40'!AI111</f>
        <v/>
      </c>
    </row>
    <row r="112" spans="1:44" s="3" customFormat="1" ht="18">
      <c r="A112" s="2"/>
      <c r="B112" s="1"/>
      <c r="C112" s="158" t="str">
        <f>Référentiel!C107</f>
        <v>Rappel</v>
      </c>
      <c r="D112" s="151">
        <f t="shared" si="5"/>
        <v>1</v>
      </c>
      <c r="E112" s="197">
        <f>'1'!AI112</f>
        <v>1</v>
      </c>
      <c r="F112" s="195" t="str">
        <f>'2'!AI112</f>
        <v/>
      </c>
      <c r="G112" s="197" t="str">
        <f>'3'!AI112</f>
        <v/>
      </c>
      <c r="H112" s="195" t="str">
        <f>'4'!AI112</f>
        <v/>
      </c>
      <c r="I112" s="197" t="str">
        <f>'5'!AI112</f>
        <v/>
      </c>
      <c r="J112" s="197" t="str">
        <f>'6'!AI112</f>
        <v/>
      </c>
      <c r="K112" s="197" t="str">
        <f>'7'!AI112</f>
        <v/>
      </c>
      <c r="L112" s="197" t="str">
        <f>'8'!AI112</f>
        <v/>
      </c>
      <c r="M112" s="197" t="str">
        <f>'9'!AI112</f>
        <v/>
      </c>
      <c r="N112" s="197" t="str">
        <f>'10'!AI112</f>
        <v/>
      </c>
      <c r="O112" s="197" t="str">
        <f>'11'!AI112</f>
        <v/>
      </c>
      <c r="P112" s="197" t="str">
        <f>'12'!AI112</f>
        <v/>
      </c>
      <c r="Q112" s="197" t="str">
        <f>'13'!AI112</f>
        <v/>
      </c>
      <c r="R112" s="197" t="str">
        <f>'14'!AI112</f>
        <v/>
      </c>
      <c r="S112" s="197" t="str">
        <f>'15'!AI112</f>
        <v/>
      </c>
      <c r="T112" s="197" t="str">
        <f>'16'!AI112</f>
        <v/>
      </c>
      <c r="U112" s="197" t="str">
        <f>'17'!AI112</f>
        <v/>
      </c>
      <c r="V112" s="197" t="str">
        <f>'18'!AI112</f>
        <v/>
      </c>
      <c r="W112" s="197" t="str">
        <f>'19'!AI112</f>
        <v/>
      </c>
      <c r="X112" s="197" t="str">
        <f>'20'!AI112</f>
        <v/>
      </c>
      <c r="Y112" s="197" t="str">
        <f>'21'!AI112</f>
        <v/>
      </c>
      <c r="Z112" s="197" t="str">
        <f>'22'!AI112</f>
        <v/>
      </c>
      <c r="AA112" s="197" t="str">
        <f>'23'!AI112</f>
        <v/>
      </c>
      <c r="AB112" s="197" t="str">
        <f>'24'!AI112</f>
        <v/>
      </c>
      <c r="AC112" s="197" t="str">
        <f>'25'!AI112</f>
        <v/>
      </c>
      <c r="AD112" s="197" t="str">
        <f>'26'!AI112</f>
        <v/>
      </c>
      <c r="AE112" s="197" t="str">
        <f>'27'!AI112</f>
        <v/>
      </c>
      <c r="AF112" s="197" t="str">
        <f>'28'!AI112</f>
        <v/>
      </c>
      <c r="AG112" s="197" t="str">
        <f>'29'!AI112</f>
        <v/>
      </c>
      <c r="AH112" s="197" t="str">
        <f>'30'!AI112</f>
        <v/>
      </c>
      <c r="AI112" s="197" t="str">
        <f>'31'!AI112</f>
        <v/>
      </c>
      <c r="AJ112" s="197" t="str">
        <f>'32'!AI112</f>
        <v/>
      </c>
      <c r="AK112" s="197" t="str">
        <f>'33'!AI112</f>
        <v/>
      </c>
      <c r="AL112" s="197" t="str">
        <f>'34'!AI112</f>
        <v/>
      </c>
      <c r="AM112" s="197" t="str">
        <f>'35'!AI112</f>
        <v/>
      </c>
      <c r="AN112" s="197" t="str">
        <f>'36'!AI112</f>
        <v/>
      </c>
      <c r="AO112" s="197" t="str">
        <f>'37'!AI112</f>
        <v/>
      </c>
      <c r="AP112" s="197" t="str">
        <f>'38'!AI112</f>
        <v/>
      </c>
      <c r="AQ112" s="197" t="str">
        <f>'39'!AI112</f>
        <v/>
      </c>
      <c r="AR112" s="197" t="str">
        <f>'40'!AI112</f>
        <v/>
      </c>
    </row>
    <row r="113" spans="1:44" s="3" customFormat="1" ht="18">
      <c r="A113" s="2"/>
      <c r="B113" s="1"/>
      <c r="C113" s="158" t="str">
        <f>Référentiel!C108</f>
        <v xml:space="preserve">Traçage de la demande </v>
      </c>
      <c r="D113" s="151">
        <f t="shared" si="5"/>
        <v>1</v>
      </c>
      <c r="E113" s="197">
        <f>'1'!AI113</f>
        <v>1</v>
      </c>
      <c r="F113" s="195" t="str">
        <f>'2'!AI113</f>
        <v/>
      </c>
      <c r="G113" s="197" t="str">
        <f>'3'!AI113</f>
        <v/>
      </c>
      <c r="H113" s="195" t="str">
        <f>'4'!AI113</f>
        <v/>
      </c>
      <c r="I113" s="197" t="str">
        <f>'5'!AI113</f>
        <v/>
      </c>
      <c r="J113" s="197" t="str">
        <f>'6'!AI113</f>
        <v/>
      </c>
      <c r="K113" s="197" t="str">
        <f>'7'!AI113</f>
        <v/>
      </c>
      <c r="L113" s="197" t="str">
        <f>'8'!AI113</f>
        <v/>
      </c>
      <c r="M113" s="197" t="str">
        <f>'9'!AI113</f>
        <v/>
      </c>
      <c r="N113" s="197" t="str">
        <f>'10'!AI113</f>
        <v/>
      </c>
      <c r="O113" s="197" t="str">
        <f>'11'!AI113</f>
        <v/>
      </c>
      <c r="P113" s="197" t="str">
        <f>'12'!AI113</f>
        <v/>
      </c>
      <c r="Q113" s="197" t="str">
        <f>'13'!AI113</f>
        <v/>
      </c>
      <c r="R113" s="197" t="str">
        <f>'14'!AI113</f>
        <v/>
      </c>
      <c r="S113" s="197" t="str">
        <f>'15'!AI113</f>
        <v/>
      </c>
      <c r="T113" s="197" t="str">
        <f>'16'!AI113</f>
        <v/>
      </c>
      <c r="U113" s="197" t="str">
        <f>'17'!AI113</f>
        <v/>
      </c>
      <c r="V113" s="197" t="str">
        <f>'18'!AI113</f>
        <v/>
      </c>
      <c r="W113" s="197" t="str">
        <f>'19'!AI113</f>
        <v/>
      </c>
      <c r="X113" s="197" t="str">
        <f>'20'!AI113</f>
        <v/>
      </c>
      <c r="Y113" s="197" t="str">
        <f>'21'!AI113</f>
        <v/>
      </c>
      <c r="Z113" s="197" t="str">
        <f>'22'!AI113</f>
        <v/>
      </c>
      <c r="AA113" s="197" t="str">
        <f>'23'!AI113</f>
        <v/>
      </c>
      <c r="AB113" s="197" t="str">
        <f>'24'!AI113</f>
        <v/>
      </c>
      <c r="AC113" s="197" t="str">
        <f>'25'!AI113</f>
        <v/>
      </c>
      <c r="AD113" s="197" t="str">
        <f>'26'!AI113</f>
        <v/>
      </c>
      <c r="AE113" s="197" t="str">
        <f>'27'!AI113</f>
        <v/>
      </c>
      <c r="AF113" s="197" t="str">
        <f>'28'!AI113</f>
        <v/>
      </c>
      <c r="AG113" s="197" t="str">
        <f>'29'!AI113</f>
        <v/>
      </c>
      <c r="AH113" s="197" t="str">
        <f>'30'!AI113</f>
        <v/>
      </c>
      <c r="AI113" s="197" t="str">
        <f>'31'!AI113</f>
        <v/>
      </c>
      <c r="AJ113" s="197" t="str">
        <f>'32'!AI113</f>
        <v/>
      </c>
      <c r="AK113" s="197" t="str">
        <f>'33'!AI113</f>
        <v/>
      </c>
      <c r="AL113" s="197" t="str">
        <f>'34'!AI113</f>
        <v/>
      </c>
      <c r="AM113" s="197" t="str">
        <f>'35'!AI113</f>
        <v/>
      </c>
      <c r="AN113" s="197" t="str">
        <f>'36'!AI113</f>
        <v/>
      </c>
      <c r="AO113" s="197" t="str">
        <f>'37'!AI113</f>
        <v/>
      </c>
      <c r="AP113" s="197" t="str">
        <f>'38'!AI113</f>
        <v/>
      </c>
      <c r="AQ113" s="197" t="str">
        <f>'39'!AI113</f>
        <v/>
      </c>
      <c r="AR113" s="197" t="str">
        <f>'40'!AI113</f>
        <v/>
      </c>
    </row>
    <row r="114" spans="1:44" s="3" customFormat="1" ht="14.25" customHeight="1">
      <c r="A114" s="2"/>
      <c r="B114" s="1"/>
      <c r="C114" s="158" t="str">
        <f>Référentiel!C109</f>
        <v>Traçage adapté à la demande</v>
      </c>
      <c r="D114" s="151">
        <f t="shared" si="5"/>
        <v>1</v>
      </c>
      <c r="E114" s="197">
        <f>'1'!AI114</f>
        <v>1</v>
      </c>
      <c r="F114" s="195" t="str">
        <f>'2'!AI114</f>
        <v/>
      </c>
      <c r="G114" s="197" t="str">
        <f>'3'!AI114</f>
        <v/>
      </c>
      <c r="H114" s="195" t="str">
        <f>'4'!AI114</f>
        <v/>
      </c>
      <c r="I114" s="197" t="str">
        <f>'5'!AI114</f>
        <v/>
      </c>
      <c r="J114" s="197" t="str">
        <f>'6'!AI114</f>
        <v/>
      </c>
      <c r="K114" s="197" t="str">
        <f>'7'!AI114</f>
        <v/>
      </c>
      <c r="L114" s="197" t="str">
        <f>'8'!AI114</f>
        <v/>
      </c>
      <c r="M114" s="197" t="str">
        <f>'9'!AI114</f>
        <v/>
      </c>
      <c r="N114" s="197" t="str">
        <f>'10'!AI114</f>
        <v/>
      </c>
      <c r="O114" s="197" t="str">
        <f>'11'!AI114</f>
        <v/>
      </c>
      <c r="P114" s="197" t="str">
        <f>'12'!AI114</f>
        <v/>
      </c>
      <c r="Q114" s="197" t="str">
        <f>'13'!AI114</f>
        <v/>
      </c>
      <c r="R114" s="197" t="str">
        <f>'14'!AI114</f>
        <v/>
      </c>
      <c r="S114" s="197" t="str">
        <f>'15'!AI114</f>
        <v/>
      </c>
      <c r="T114" s="197" t="str">
        <f>'16'!AI114</f>
        <v/>
      </c>
      <c r="U114" s="197" t="str">
        <f>'17'!AI114</f>
        <v/>
      </c>
      <c r="V114" s="197" t="str">
        <f>'18'!AI114</f>
        <v/>
      </c>
      <c r="W114" s="197" t="str">
        <f>'19'!AI114</f>
        <v/>
      </c>
      <c r="X114" s="197" t="str">
        <f>'20'!AI114</f>
        <v/>
      </c>
      <c r="Y114" s="197" t="str">
        <f>'21'!AI114</f>
        <v/>
      </c>
      <c r="Z114" s="197" t="str">
        <f>'22'!AI114</f>
        <v/>
      </c>
      <c r="AA114" s="197" t="str">
        <f>'23'!AI114</f>
        <v/>
      </c>
      <c r="AB114" s="197" t="str">
        <f>'24'!AI114</f>
        <v/>
      </c>
      <c r="AC114" s="197" t="str">
        <f>'25'!AI114</f>
        <v/>
      </c>
      <c r="AD114" s="197" t="str">
        <f>'26'!AI114</f>
        <v/>
      </c>
      <c r="AE114" s="197" t="str">
        <f>'27'!AI114</f>
        <v/>
      </c>
      <c r="AF114" s="197" t="str">
        <f>'28'!AI114</f>
        <v/>
      </c>
      <c r="AG114" s="197" t="str">
        <f>'29'!AI114</f>
        <v/>
      </c>
      <c r="AH114" s="197" t="str">
        <f>'30'!AI114</f>
        <v/>
      </c>
      <c r="AI114" s="197" t="str">
        <f>'31'!AI114</f>
        <v/>
      </c>
      <c r="AJ114" s="197" t="str">
        <f>'32'!AI114</f>
        <v/>
      </c>
      <c r="AK114" s="197" t="str">
        <f>'33'!AI114</f>
        <v/>
      </c>
      <c r="AL114" s="197" t="str">
        <f>'34'!AI114</f>
        <v/>
      </c>
      <c r="AM114" s="197" t="str">
        <f>'35'!AI114</f>
        <v/>
      </c>
      <c r="AN114" s="197" t="str">
        <f>'36'!AI114</f>
        <v/>
      </c>
      <c r="AO114" s="197" t="str">
        <f>'37'!AI114</f>
        <v/>
      </c>
      <c r="AP114" s="197" t="str">
        <f>'38'!AI114</f>
        <v/>
      </c>
      <c r="AQ114" s="197" t="str">
        <f>'39'!AI114</f>
        <v/>
      </c>
      <c r="AR114" s="197" t="str">
        <f>'40'!AI114</f>
        <v/>
      </c>
    </row>
    <row r="115" spans="1:44" s="3" customFormat="1" ht="23.25" customHeight="1">
      <c r="A115" s="2"/>
      <c r="B115" s="1"/>
      <c r="C115" s="158" t="str">
        <f>Référentiel!C110</f>
        <v>Respect des engagements pris</v>
      </c>
      <c r="D115" s="151">
        <f t="shared" si="5"/>
        <v>1</v>
      </c>
      <c r="E115" s="197">
        <f>'1'!AI115</f>
        <v>1</v>
      </c>
      <c r="F115" s="195" t="str">
        <f>'2'!AI115</f>
        <v/>
      </c>
      <c r="G115" s="197" t="str">
        <f>'3'!AI115</f>
        <v/>
      </c>
      <c r="H115" s="195" t="str">
        <f>'4'!AI115</f>
        <v/>
      </c>
      <c r="I115" s="197" t="str">
        <f>'5'!AI115</f>
        <v/>
      </c>
      <c r="J115" s="197" t="str">
        <f>'6'!AI115</f>
        <v/>
      </c>
      <c r="K115" s="197" t="str">
        <f>'7'!AI115</f>
        <v/>
      </c>
      <c r="L115" s="197" t="str">
        <f>'8'!AI115</f>
        <v/>
      </c>
      <c r="M115" s="197" t="str">
        <f>'9'!AI115</f>
        <v/>
      </c>
      <c r="N115" s="197" t="str">
        <f>'10'!AI115</f>
        <v/>
      </c>
      <c r="O115" s="197" t="str">
        <f>'11'!AI115</f>
        <v/>
      </c>
      <c r="P115" s="197" t="str">
        <f>'12'!AI115</f>
        <v/>
      </c>
      <c r="Q115" s="197" t="str">
        <f>'13'!AI115</f>
        <v/>
      </c>
      <c r="R115" s="197" t="str">
        <f>'14'!AI115</f>
        <v/>
      </c>
      <c r="S115" s="197" t="str">
        <f>'15'!AI115</f>
        <v/>
      </c>
      <c r="T115" s="197" t="str">
        <f>'16'!AI115</f>
        <v/>
      </c>
      <c r="U115" s="197" t="str">
        <f>'17'!AI115</f>
        <v/>
      </c>
      <c r="V115" s="197" t="str">
        <f>'18'!AI115</f>
        <v/>
      </c>
      <c r="W115" s="197" t="str">
        <f>'19'!AI115</f>
        <v/>
      </c>
      <c r="X115" s="197" t="str">
        <f>'20'!AI115</f>
        <v/>
      </c>
      <c r="Y115" s="197" t="str">
        <f>'21'!AI115</f>
        <v/>
      </c>
      <c r="Z115" s="197" t="str">
        <f>'22'!AI115</f>
        <v/>
      </c>
      <c r="AA115" s="197" t="str">
        <f>'23'!AI115</f>
        <v/>
      </c>
      <c r="AB115" s="197" t="str">
        <f>'24'!AI115</f>
        <v/>
      </c>
      <c r="AC115" s="197" t="str">
        <f>'25'!AI115</f>
        <v/>
      </c>
      <c r="AD115" s="197" t="str">
        <f>'26'!AI115</f>
        <v/>
      </c>
      <c r="AE115" s="197" t="str">
        <f>'27'!AI115</f>
        <v/>
      </c>
      <c r="AF115" s="197" t="str">
        <f>'28'!AI115</f>
        <v/>
      </c>
      <c r="AG115" s="197" t="str">
        <f>'29'!AI115</f>
        <v/>
      </c>
      <c r="AH115" s="197" t="str">
        <f>'30'!AI115</f>
        <v/>
      </c>
      <c r="AI115" s="197" t="str">
        <f>'31'!AI115</f>
        <v/>
      </c>
      <c r="AJ115" s="197" t="str">
        <f>'32'!AI115</f>
        <v/>
      </c>
      <c r="AK115" s="197" t="str">
        <f>'33'!AI115</f>
        <v/>
      </c>
      <c r="AL115" s="197" t="str">
        <f>'34'!AI115</f>
        <v/>
      </c>
      <c r="AM115" s="197" t="str">
        <f>'35'!AI115</f>
        <v/>
      </c>
      <c r="AN115" s="197" t="str">
        <f>'36'!AI115</f>
        <v/>
      </c>
      <c r="AO115" s="197" t="str">
        <f>'37'!AI115</f>
        <v/>
      </c>
      <c r="AP115" s="197" t="str">
        <f>'38'!AI115</f>
        <v/>
      </c>
      <c r="AQ115" s="197" t="str">
        <f>'39'!AI115</f>
        <v/>
      </c>
      <c r="AR115" s="197" t="str">
        <f>'40'!AI115</f>
        <v/>
      </c>
    </row>
    <row r="116" spans="1:44" s="3" customFormat="1" ht="23.25" customHeight="1">
      <c r="A116" s="2"/>
      <c r="B116" s="1"/>
      <c r="C116" s="158" t="str">
        <f>Référentiel!C111</f>
        <v>Clarté des commentaires</v>
      </c>
      <c r="D116" s="151">
        <f t="shared" si="5"/>
        <v>1</v>
      </c>
      <c r="E116" s="197">
        <f>'1'!AI116</f>
        <v>1</v>
      </c>
      <c r="F116" s="195" t="str">
        <f>'2'!AI116</f>
        <v/>
      </c>
      <c r="G116" s="197" t="str">
        <f>'3'!AI116</f>
        <v/>
      </c>
      <c r="H116" s="195" t="str">
        <f>'4'!AI116</f>
        <v/>
      </c>
      <c r="I116" s="197" t="str">
        <f>'5'!AI116</f>
        <v/>
      </c>
      <c r="J116" s="197" t="str">
        <f>'6'!AI116</f>
        <v/>
      </c>
      <c r="K116" s="197" t="str">
        <f>'7'!AI116</f>
        <v/>
      </c>
      <c r="L116" s="197" t="str">
        <f>'8'!AI116</f>
        <v/>
      </c>
      <c r="M116" s="197" t="str">
        <f>'9'!AI116</f>
        <v/>
      </c>
      <c r="N116" s="197" t="str">
        <f>'10'!AI116</f>
        <v/>
      </c>
      <c r="O116" s="197" t="str">
        <f>'11'!AI116</f>
        <v/>
      </c>
      <c r="P116" s="197" t="str">
        <f>'12'!AI116</f>
        <v/>
      </c>
      <c r="Q116" s="197" t="str">
        <f>'13'!AI116</f>
        <v/>
      </c>
      <c r="R116" s="197" t="str">
        <f>'14'!AI116</f>
        <v/>
      </c>
      <c r="S116" s="197" t="str">
        <f>'15'!AI116</f>
        <v/>
      </c>
      <c r="T116" s="197" t="str">
        <f>'16'!AI116</f>
        <v/>
      </c>
      <c r="U116" s="197" t="str">
        <f>'17'!AI116</f>
        <v/>
      </c>
      <c r="V116" s="197" t="str">
        <f>'18'!AI116</f>
        <v/>
      </c>
      <c r="W116" s="197" t="str">
        <f>'19'!AI116</f>
        <v/>
      </c>
      <c r="X116" s="197" t="str">
        <f>'20'!AI116</f>
        <v/>
      </c>
      <c r="Y116" s="197" t="str">
        <f>'21'!AI116</f>
        <v/>
      </c>
      <c r="Z116" s="197" t="str">
        <f>'22'!AI116</f>
        <v/>
      </c>
      <c r="AA116" s="197" t="str">
        <f>'23'!AI116</f>
        <v/>
      </c>
      <c r="AB116" s="197" t="str">
        <f>'24'!AI116</f>
        <v/>
      </c>
      <c r="AC116" s="197" t="str">
        <f>'25'!AI116</f>
        <v/>
      </c>
      <c r="AD116" s="197" t="str">
        <f>'26'!AI116</f>
        <v/>
      </c>
      <c r="AE116" s="197" t="str">
        <f>'27'!AI116</f>
        <v/>
      </c>
      <c r="AF116" s="197" t="str">
        <f>'28'!AI116</f>
        <v/>
      </c>
      <c r="AG116" s="197" t="str">
        <f>'29'!AI116</f>
        <v/>
      </c>
      <c r="AH116" s="197" t="str">
        <f>'30'!AI116</f>
        <v/>
      </c>
      <c r="AI116" s="197" t="str">
        <f>'31'!AI116</f>
        <v/>
      </c>
      <c r="AJ116" s="197" t="str">
        <f>'32'!AI116</f>
        <v/>
      </c>
      <c r="AK116" s="197" t="str">
        <f>'33'!AI116</f>
        <v/>
      </c>
      <c r="AL116" s="197" t="str">
        <f>'34'!AI116</f>
        <v/>
      </c>
      <c r="AM116" s="197" t="str">
        <f>'35'!AI116</f>
        <v/>
      </c>
      <c r="AN116" s="197" t="str">
        <f>'36'!AI116</f>
        <v/>
      </c>
      <c r="AO116" s="197" t="str">
        <f>'37'!AI116</f>
        <v/>
      </c>
      <c r="AP116" s="197" t="str">
        <f>'38'!AI116</f>
        <v/>
      </c>
      <c r="AQ116" s="197" t="str">
        <f>'39'!AI116</f>
        <v/>
      </c>
      <c r="AR116" s="197" t="str">
        <f>'40'!AI116</f>
        <v/>
      </c>
    </row>
    <row r="117" spans="1:44" s="3" customFormat="1" ht="27" customHeight="1">
      <c r="A117" s="2"/>
      <c r="B117" s="1"/>
      <c r="C117" s="158" t="str">
        <f>Référentiel!C112</f>
        <v>Jugement de valeur</v>
      </c>
      <c r="D117" s="151">
        <f t="shared" si="5"/>
        <v>1</v>
      </c>
      <c r="E117" s="197">
        <f>'1'!AI117</f>
        <v>1</v>
      </c>
      <c r="F117" s="195" t="str">
        <f>'2'!AI117</f>
        <v/>
      </c>
      <c r="G117" s="197" t="str">
        <f>'3'!AI117</f>
        <v/>
      </c>
      <c r="H117" s="195" t="str">
        <f>'4'!AI117</f>
        <v/>
      </c>
      <c r="I117" s="197" t="str">
        <f>'5'!AI117</f>
        <v/>
      </c>
      <c r="J117" s="197" t="str">
        <f>'6'!AI117</f>
        <v/>
      </c>
      <c r="K117" s="197" t="str">
        <f>'7'!AI117</f>
        <v/>
      </c>
      <c r="L117" s="197" t="str">
        <f>'8'!AI117</f>
        <v/>
      </c>
      <c r="M117" s="197" t="str">
        <f>'9'!AI117</f>
        <v/>
      </c>
      <c r="N117" s="197" t="str">
        <f>'10'!AI117</f>
        <v/>
      </c>
      <c r="O117" s="197" t="str">
        <f>'11'!AI117</f>
        <v/>
      </c>
      <c r="P117" s="197" t="str">
        <f>'12'!AI117</f>
        <v/>
      </c>
      <c r="Q117" s="197" t="str">
        <f>'13'!AI117</f>
        <v/>
      </c>
      <c r="R117" s="197" t="str">
        <f>'14'!AI117</f>
        <v/>
      </c>
      <c r="S117" s="197" t="str">
        <f>'15'!AI117</f>
        <v/>
      </c>
      <c r="T117" s="197" t="str">
        <f>'16'!AI117</f>
        <v/>
      </c>
      <c r="U117" s="197" t="str">
        <f>'17'!AI117</f>
        <v/>
      </c>
      <c r="V117" s="197" t="str">
        <f>'18'!AI117</f>
        <v/>
      </c>
      <c r="W117" s="197" t="str">
        <f>'19'!AI117</f>
        <v/>
      </c>
      <c r="X117" s="197" t="str">
        <f>'20'!AI117</f>
        <v/>
      </c>
      <c r="Y117" s="197" t="str">
        <f>'21'!AI117</f>
        <v/>
      </c>
      <c r="Z117" s="197" t="str">
        <f>'22'!AI117</f>
        <v/>
      </c>
      <c r="AA117" s="197" t="str">
        <f>'23'!AI117</f>
        <v/>
      </c>
      <c r="AB117" s="197" t="str">
        <f>'24'!AI117</f>
        <v/>
      </c>
      <c r="AC117" s="197" t="str">
        <f>'25'!AI117</f>
        <v/>
      </c>
      <c r="AD117" s="197" t="str">
        <f>'26'!AI117</f>
        <v/>
      </c>
      <c r="AE117" s="197" t="str">
        <f>'27'!AI117</f>
        <v/>
      </c>
      <c r="AF117" s="197" t="str">
        <f>'28'!AI117</f>
        <v/>
      </c>
      <c r="AG117" s="197" t="str">
        <f>'29'!AI117</f>
        <v/>
      </c>
      <c r="AH117" s="197" t="str">
        <f>'30'!AI117</f>
        <v/>
      </c>
      <c r="AI117" s="197" t="str">
        <f>'31'!AI117</f>
        <v/>
      </c>
      <c r="AJ117" s="197" t="str">
        <f>'32'!AI117</f>
        <v/>
      </c>
      <c r="AK117" s="197" t="str">
        <f>'33'!AI117</f>
        <v/>
      </c>
      <c r="AL117" s="197" t="str">
        <f>'34'!AI117</f>
        <v/>
      </c>
      <c r="AM117" s="197" t="str">
        <f>'35'!AI117</f>
        <v/>
      </c>
      <c r="AN117" s="197" t="str">
        <f>'36'!AI117</f>
        <v/>
      </c>
      <c r="AO117" s="197" t="str">
        <f>'37'!AI117</f>
        <v/>
      </c>
      <c r="AP117" s="197" t="str">
        <f>'38'!AI117</f>
        <v/>
      </c>
      <c r="AQ117" s="197" t="str">
        <f>'39'!AI117</f>
        <v/>
      </c>
      <c r="AR117" s="197" t="str">
        <f>'40'!AI117</f>
        <v/>
      </c>
    </row>
    <row r="118" spans="1:44" s="3" customFormat="1" ht="17.25" hidden="1" customHeight="1">
      <c r="A118" s="2"/>
      <c r="B118" s="1"/>
      <c r="C118" s="158">
        <f>Référentiel!C116</f>
        <v>0</v>
      </c>
      <c r="D118" s="151" t="str">
        <f t="shared" si="5"/>
        <v/>
      </c>
      <c r="E118" s="197" t="str">
        <f>'1'!AI118</f>
        <v/>
      </c>
      <c r="F118" s="195" t="str">
        <f>'2'!AI118</f>
        <v/>
      </c>
      <c r="G118" s="197" t="str">
        <f>'3'!AI118</f>
        <v/>
      </c>
      <c r="H118" s="195" t="str">
        <f>'4'!AI118</f>
        <v/>
      </c>
      <c r="I118" s="197" t="str">
        <f>'5'!AI118</f>
        <v/>
      </c>
      <c r="J118" s="197" t="str">
        <f>'6'!AI118</f>
        <v/>
      </c>
      <c r="K118" s="197" t="str">
        <f>'7'!AI118</f>
        <v/>
      </c>
      <c r="L118" s="197" t="str">
        <f>'8'!AI118</f>
        <v/>
      </c>
      <c r="M118" s="197" t="str">
        <f>'9'!AI118</f>
        <v/>
      </c>
      <c r="N118" s="197" t="str">
        <f>'10'!AI118</f>
        <v/>
      </c>
      <c r="O118" s="197" t="str">
        <f>'11'!AI118</f>
        <v/>
      </c>
      <c r="P118" s="197" t="str">
        <f>'12'!AI118</f>
        <v/>
      </c>
      <c r="Q118" s="197" t="str">
        <f>'13'!AI118</f>
        <v/>
      </c>
      <c r="R118" s="197" t="str">
        <f>'14'!AI118</f>
        <v/>
      </c>
      <c r="S118" s="197" t="str">
        <f>'15'!AI118</f>
        <v/>
      </c>
      <c r="T118" s="197" t="str">
        <f>'16'!AI118</f>
        <v/>
      </c>
      <c r="U118" s="197" t="str">
        <f>'17'!AI118</f>
        <v/>
      </c>
      <c r="V118" s="197" t="str">
        <f>'18'!AI118</f>
        <v/>
      </c>
      <c r="W118" s="197" t="str">
        <f>'19'!AI118</f>
        <v/>
      </c>
      <c r="X118" s="197" t="str">
        <f>'20'!AI118</f>
        <v/>
      </c>
      <c r="Y118" s="197" t="str">
        <f>'21'!AI118</f>
        <v/>
      </c>
      <c r="Z118" s="197" t="str">
        <f>'22'!AI118</f>
        <v/>
      </c>
      <c r="AA118" s="197" t="str">
        <f>'23'!AI118</f>
        <v/>
      </c>
      <c r="AB118" s="197" t="str">
        <f>'24'!AI118</f>
        <v/>
      </c>
      <c r="AC118" s="197" t="str">
        <f>'25'!AI118</f>
        <v/>
      </c>
      <c r="AD118" s="197" t="str">
        <f>'26'!AI118</f>
        <v/>
      </c>
      <c r="AE118" s="197" t="str">
        <f>'27'!AI118</f>
        <v/>
      </c>
      <c r="AF118" s="197" t="str">
        <f>'28'!AI118</f>
        <v/>
      </c>
      <c r="AG118" s="197" t="str">
        <f>'29'!AI118</f>
        <v/>
      </c>
      <c r="AH118" s="197" t="str">
        <f>'30'!AI118</f>
        <v/>
      </c>
      <c r="AI118" s="197" t="str">
        <f>'31'!AI118</f>
        <v/>
      </c>
      <c r="AJ118" s="197" t="str">
        <f>'32'!AI118</f>
        <v/>
      </c>
      <c r="AK118" s="197" t="str">
        <f>'33'!AI118</f>
        <v/>
      </c>
      <c r="AL118" s="197" t="str">
        <f>'34'!AI118</f>
        <v/>
      </c>
      <c r="AM118" s="197" t="str">
        <f>'35'!AI118</f>
        <v/>
      </c>
      <c r="AN118" s="197" t="str">
        <f>'36'!AI118</f>
        <v/>
      </c>
      <c r="AO118" s="197" t="str">
        <f>'37'!AI118</f>
        <v/>
      </c>
      <c r="AP118" s="197" t="str">
        <f>'38'!AI118</f>
        <v/>
      </c>
      <c r="AQ118" s="197" t="str">
        <f>'39'!AI118</f>
        <v/>
      </c>
      <c r="AR118" s="197" t="str">
        <f>'40'!AI118</f>
        <v/>
      </c>
    </row>
    <row r="119" spans="1:44" s="3" customFormat="1" ht="17.25" hidden="1" customHeight="1">
      <c r="A119" s="2"/>
      <c r="B119" s="1"/>
      <c r="C119" s="158">
        <f>Référentiel!C117</f>
        <v>0</v>
      </c>
      <c r="D119" s="151" t="str">
        <f t="shared" si="5"/>
        <v/>
      </c>
      <c r="E119" s="197" t="str">
        <f>'1'!AI119</f>
        <v/>
      </c>
      <c r="F119" s="195" t="str">
        <f>'2'!AI119</f>
        <v/>
      </c>
      <c r="G119" s="197" t="str">
        <f>'3'!AI119</f>
        <v/>
      </c>
      <c r="H119" s="195" t="str">
        <f>'4'!AI119</f>
        <v/>
      </c>
      <c r="I119" s="197" t="str">
        <f>'5'!AI119</f>
        <v/>
      </c>
      <c r="J119" s="197" t="str">
        <f>'6'!AI119</f>
        <v/>
      </c>
      <c r="K119" s="197" t="str">
        <f>'7'!AI119</f>
        <v/>
      </c>
      <c r="L119" s="197" t="str">
        <f>'8'!AI119</f>
        <v/>
      </c>
      <c r="M119" s="197" t="str">
        <f>'9'!AI119</f>
        <v/>
      </c>
      <c r="N119" s="197" t="str">
        <f>'10'!AI119</f>
        <v/>
      </c>
      <c r="O119" s="197" t="str">
        <f>'11'!AI119</f>
        <v/>
      </c>
      <c r="P119" s="197" t="str">
        <f>'12'!AI119</f>
        <v/>
      </c>
      <c r="Q119" s="197" t="str">
        <f>'13'!AI119</f>
        <v/>
      </c>
      <c r="R119" s="197" t="str">
        <f>'14'!AI119</f>
        <v/>
      </c>
      <c r="S119" s="197" t="str">
        <f>'15'!AI119</f>
        <v/>
      </c>
      <c r="T119" s="197" t="str">
        <f>'16'!AI119</f>
        <v/>
      </c>
      <c r="U119" s="197" t="str">
        <f>'17'!AI119</f>
        <v/>
      </c>
      <c r="V119" s="197" t="str">
        <f>'18'!AI119</f>
        <v/>
      </c>
      <c r="W119" s="197" t="str">
        <f>'19'!AI119</f>
        <v/>
      </c>
      <c r="X119" s="197" t="str">
        <f>'20'!AI119</f>
        <v/>
      </c>
      <c r="Y119" s="197" t="str">
        <f>'21'!AI119</f>
        <v/>
      </c>
      <c r="Z119" s="197" t="str">
        <f>'22'!AI119</f>
        <v/>
      </c>
      <c r="AA119" s="197" t="str">
        <f>'23'!AI119</f>
        <v/>
      </c>
      <c r="AB119" s="197" t="str">
        <f>'24'!AI119</f>
        <v/>
      </c>
      <c r="AC119" s="197" t="str">
        <f>'25'!AI119</f>
        <v/>
      </c>
      <c r="AD119" s="197" t="str">
        <f>'26'!AI119</f>
        <v/>
      </c>
      <c r="AE119" s="197" t="str">
        <f>'27'!AI119</f>
        <v/>
      </c>
      <c r="AF119" s="197" t="str">
        <f>'28'!AI119</f>
        <v/>
      </c>
      <c r="AG119" s="197" t="str">
        <f>'29'!AI119</f>
        <v/>
      </c>
      <c r="AH119" s="197" t="str">
        <f>'30'!AI119</f>
        <v/>
      </c>
      <c r="AI119" s="197" t="str">
        <f>'31'!AI119</f>
        <v/>
      </c>
      <c r="AJ119" s="197" t="str">
        <f>'32'!AI119</f>
        <v/>
      </c>
      <c r="AK119" s="197" t="str">
        <f>'33'!AI119</f>
        <v/>
      </c>
      <c r="AL119" s="197" t="str">
        <f>'34'!AI119</f>
        <v/>
      </c>
      <c r="AM119" s="197" t="str">
        <f>'35'!AI119</f>
        <v/>
      </c>
      <c r="AN119" s="197" t="str">
        <f>'36'!AI119</f>
        <v/>
      </c>
      <c r="AO119" s="197" t="str">
        <f>'37'!AI119</f>
        <v/>
      </c>
      <c r="AP119" s="197" t="str">
        <f>'38'!AI119</f>
        <v/>
      </c>
      <c r="AQ119" s="197" t="str">
        <f>'39'!AI119</f>
        <v/>
      </c>
      <c r="AR119" s="197" t="str">
        <f>'40'!AI119</f>
        <v/>
      </c>
    </row>
    <row r="120" spans="1:44" s="3" customFormat="1" ht="17.25" hidden="1" customHeight="1">
      <c r="A120" s="2"/>
      <c r="B120" s="1"/>
      <c r="C120" s="158">
        <f>Référentiel!C118</f>
        <v>0</v>
      </c>
      <c r="D120" s="151" t="str">
        <f t="shared" si="5"/>
        <v/>
      </c>
      <c r="E120" s="197" t="str">
        <f>'1'!AI120</f>
        <v/>
      </c>
      <c r="F120" s="195" t="str">
        <f>'2'!AI120</f>
        <v/>
      </c>
      <c r="G120" s="197" t="str">
        <f>'3'!AI120</f>
        <v/>
      </c>
      <c r="H120" s="195" t="str">
        <f>'4'!AI120</f>
        <v/>
      </c>
      <c r="I120" s="197" t="str">
        <f>'5'!AI120</f>
        <v/>
      </c>
      <c r="J120" s="197" t="str">
        <f>'6'!AI120</f>
        <v/>
      </c>
      <c r="K120" s="197" t="str">
        <f>'7'!AI120</f>
        <v/>
      </c>
      <c r="L120" s="197" t="str">
        <f>'8'!AI120</f>
        <v/>
      </c>
      <c r="M120" s="197" t="str">
        <f>'9'!AI120</f>
        <v/>
      </c>
      <c r="N120" s="197" t="str">
        <f>'10'!AI120</f>
        <v/>
      </c>
      <c r="O120" s="197" t="str">
        <f>'11'!AI120</f>
        <v/>
      </c>
      <c r="P120" s="197" t="str">
        <f>'12'!AI120</f>
        <v/>
      </c>
      <c r="Q120" s="197" t="str">
        <f>'13'!AI120</f>
        <v/>
      </c>
      <c r="R120" s="197" t="str">
        <f>'14'!AI120</f>
        <v/>
      </c>
      <c r="S120" s="197" t="str">
        <f>'15'!AI120</f>
        <v/>
      </c>
      <c r="T120" s="197" t="str">
        <f>'16'!AI120</f>
        <v/>
      </c>
      <c r="U120" s="197" t="str">
        <f>'17'!AI120</f>
        <v/>
      </c>
      <c r="V120" s="197" t="str">
        <f>'18'!AI120</f>
        <v/>
      </c>
      <c r="W120" s="197" t="str">
        <f>'19'!AI120</f>
        <v/>
      </c>
      <c r="X120" s="197" t="str">
        <f>'20'!AI120</f>
        <v/>
      </c>
      <c r="Y120" s="197" t="str">
        <f>'21'!AI120</f>
        <v/>
      </c>
      <c r="Z120" s="197" t="str">
        <f>'22'!AI120</f>
        <v/>
      </c>
      <c r="AA120" s="197" t="str">
        <f>'23'!AI120</f>
        <v/>
      </c>
      <c r="AB120" s="197" t="str">
        <f>'24'!AI120</f>
        <v/>
      </c>
      <c r="AC120" s="197" t="str">
        <f>'25'!AI120</f>
        <v/>
      </c>
      <c r="AD120" s="197" t="str">
        <f>'26'!AI120</f>
        <v/>
      </c>
      <c r="AE120" s="197" t="str">
        <f>'27'!AI120</f>
        <v/>
      </c>
      <c r="AF120" s="197" t="str">
        <f>'28'!AI120</f>
        <v/>
      </c>
      <c r="AG120" s="197" t="str">
        <f>'29'!AI120</f>
        <v/>
      </c>
      <c r="AH120" s="197" t="str">
        <f>'30'!AI120</f>
        <v/>
      </c>
      <c r="AI120" s="197" t="str">
        <f>'31'!AI120</f>
        <v/>
      </c>
      <c r="AJ120" s="197" t="str">
        <f>'32'!AI120</f>
        <v/>
      </c>
      <c r="AK120" s="197" t="str">
        <f>'33'!AI120</f>
        <v/>
      </c>
      <c r="AL120" s="197" t="str">
        <f>'34'!AI120</f>
        <v/>
      </c>
      <c r="AM120" s="197" t="str">
        <f>'35'!AI120</f>
        <v/>
      </c>
      <c r="AN120" s="197" t="str">
        <f>'36'!AI120</f>
        <v/>
      </c>
      <c r="AO120" s="197" t="str">
        <f>'37'!AI120</f>
        <v/>
      </c>
      <c r="AP120" s="197" t="str">
        <f>'38'!AI120</f>
        <v/>
      </c>
      <c r="AQ120" s="197" t="str">
        <f>'39'!AI120</f>
        <v/>
      </c>
      <c r="AR120" s="197" t="str">
        <f>'40'!AI120</f>
        <v/>
      </c>
    </row>
    <row r="121" spans="1:44" s="3" customFormat="1" ht="15" hidden="1" customHeight="1">
      <c r="A121" s="2"/>
      <c r="B121" s="1"/>
      <c r="C121" s="158">
        <f>Référentiel!C119</f>
        <v>0</v>
      </c>
      <c r="D121" s="151" t="str">
        <f t="shared" si="5"/>
        <v/>
      </c>
      <c r="E121" s="197" t="str">
        <f>'1'!AI121</f>
        <v/>
      </c>
      <c r="F121" s="195" t="str">
        <f>'2'!AI121</f>
        <v/>
      </c>
      <c r="G121" s="197" t="str">
        <f>'3'!AI121</f>
        <v/>
      </c>
      <c r="H121" s="195" t="str">
        <f>'4'!AI121</f>
        <v/>
      </c>
      <c r="I121" s="197" t="str">
        <f>'5'!AI121</f>
        <v/>
      </c>
      <c r="J121" s="197" t="str">
        <f>'6'!AI121</f>
        <v/>
      </c>
      <c r="K121" s="197" t="str">
        <f>'7'!AI121</f>
        <v/>
      </c>
      <c r="L121" s="197" t="str">
        <f>'8'!AI121</f>
        <v/>
      </c>
      <c r="M121" s="197" t="str">
        <f>'9'!AI121</f>
        <v/>
      </c>
      <c r="N121" s="197" t="str">
        <f>'10'!AI121</f>
        <v/>
      </c>
      <c r="O121" s="197" t="str">
        <f>'11'!AI121</f>
        <v/>
      </c>
      <c r="P121" s="197" t="str">
        <f>'12'!AI121</f>
        <v/>
      </c>
      <c r="Q121" s="197" t="str">
        <f>'13'!AI121</f>
        <v/>
      </c>
      <c r="R121" s="197" t="str">
        <f>'14'!AI121</f>
        <v/>
      </c>
      <c r="S121" s="197" t="str">
        <f>'15'!AI121</f>
        <v/>
      </c>
      <c r="T121" s="197" t="str">
        <f>'16'!AI121</f>
        <v/>
      </c>
      <c r="U121" s="197" t="str">
        <f>'17'!AI121</f>
        <v/>
      </c>
      <c r="V121" s="197" t="str">
        <f>'18'!AI121</f>
        <v/>
      </c>
      <c r="W121" s="197" t="str">
        <f>'19'!AI121</f>
        <v/>
      </c>
      <c r="X121" s="197" t="str">
        <f>'20'!AI121</f>
        <v/>
      </c>
      <c r="Y121" s="197" t="str">
        <f>'21'!AI121</f>
        <v/>
      </c>
      <c r="Z121" s="197" t="str">
        <f>'22'!AI121</f>
        <v/>
      </c>
      <c r="AA121" s="197" t="str">
        <f>'23'!AI121</f>
        <v/>
      </c>
      <c r="AB121" s="197" t="str">
        <f>'24'!AI121</f>
        <v/>
      </c>
      <c r="AC121" s="197" t="str">
        <f>'25'!AI121</f>
        <v/>
      </c>
      <c r="AD121" s="197" t="str">
        <f>'26'!AI121</f>
        <v/>
      </c>
      <c r="AE121" s="197" t="str">
        <f>'27'!AI121</f>
        <v/>
      </c>
      <c r="AF121" s="197" t="str">
        <f>'28'!AI121</f>
        <v/>
      </c>
      <c r="AG121" s="197" t="str">
        <f>'29'!AI121</f>
        <v/>
      </c>
      <c r="AH121" s="197" t="str">
        <f>'30'!AI121</f>
        <v/>
      </c>
      <c r="AI121" s="197" t="str">
        <f>'31'!AI121</f>
        <v/>
      </c>
      <c r="AJ121" s="197" t="str">
        <f>'32'!AI121</f>
        <v/>
      </c>
      <c r="AK121" s="197" t="str">
        <f>'33'!AI121</f>
        <v/>
      </c>
      <c r="AL121" s="197" t="str">
        <f>'34'!AI121</f>
        <v/>
      </c>
      <c r="AM121" s="197" t="str">
        <f>'35'!AI121</f>
        <v/>
      </c>
      <c r="AN121" s="197" t="str">
        <f>'36'!AI121</f>
        <v/>
      </c>
      <c r="AO121" s="197" t="str">
        <f>'37'!AI121</f>
        <v/>
      </c>
      <c r="AP121" s="197" t="str">
        <f>'38'!AI121</f>
        <v/>
      </c>
      <c r="AQ121" s="197" t="str">
        <f>'39'!AI121</f>
        <v/>
      </c>
      <c r="AR121" s="197" t="str">
        <f>'40'!AI121</f>
        <v/>
      </c>
    </row>
    <row r="122" spans="1:44" s="3" customFormat="1" ht="15.75">
      <c r="A122" s="4"/>
      <c r="B122" s="8"/>
      <c r="C122" s="168"/>
      <c r="D122" s="150"/>
      <c r="E122" s="198"/>
      <c r="F122" s="196"/>
      <c r="G122" s="198"/>
      <c r="H122" s="196"/>
      <c r="I122" s="198"/>
      <c r="J122" s="198"/>
      <c r="K122" s="198"/>
      <c r="L122" s="198"/>
      <c r="M122" s="198"/>
      <c r="N122" s="198"/>
      <c r="O122" s="198"/>
      <c r="P122" s="198"/>
      <c r="Q122" s="198"/>
      <c r="R122" s="198"/>
      <c r="S122" s="198"/>
      <c r="T122" s="198"/>
      <c r="U122" s="198"/>
      <c r="V122" s="198"/>
      <c r="W122" s="198"/>
      <c r="X122" s="198"/>
      <c r="Y122" s="198"/>
      <c r="Z122" s="198"/>
      <c r="AA122" s="198"/>
      <c r="AB122" s="198"/>
      <c r="AC122" s="198"/>
      <c r="AD122" s="198"/>
      <c r="AE122" s="198"/>
      <c r="AF122" s="198"/>
      <c r="AG122" s="198"/>
      <c r="AH122" s="198"/>
      <c r="AI122" s="198"/>
      <c r="AJ122" s="198"/>
      <c r="AK122" s="198"/>
      <c r="AL122" s="198"/>
      <c r="AM122" s="198"/>
      <c r="AN122" s="198"/>
      <c r="AO122" s="198"/>
      <c r="AP122" s="198"/>
      <c r="AQ122" s="198"/>
      <c r="AR122" s="198"/>
    </row>
    <row r="123" spans="1:44" s="3" customFormat="1" ht="15.75" hidden="1">
      <c r="A123" s="2"/>
      <c r="B123" s="1"/>
      <c r="C123" s="167">
        <f>Référentiel!C121</f>
        <v>0</v>
      </c>
      <c r="D123" s="143" t="str">
        <f t="shared" ref="D123:D138" si="6">IFERROR(AVERAGE(E123:AR123),"")</f>
        <v/>
      </c>
      <c r="E123" s="130" t="str">
        <f>'1'!AH123</f>
        <v/>
      </c>
      <c r="F123" s="135" t="str">
        <f>'2'!AH123</f>
        <v/>
      </c>
      <c r="G123" s="130" t="str">
        <f>'3'!AH123</f>
        <v/>
      </c>
      <c r="H123" s="135" t="str">
        <f>'4'!AH123</f>
        <v/>
      </c>
      <c r="I123" s="130" t="str">
        <f>'5'!AH123</f>
        <v/>
      </c>
      <c r="J123" s="130" t="str">
        <f>'6'!AH123</f>
        <v/>
      </c>
      <c r="K123" s="130" t="str">
        <f>'7'!AH123</f>
        <v/>
      </c>
      <c r="L123" s="130" t="str">
        <f>'8'!AH123</f>
        <v/>
      </c>
      <c r="M123" s="130" t="str">
        <f>'9'!AH123</f>
        <v/>
      </c>
      <c r="N123" s="130" t="str">
        <f>'10'!AH123</f>
        <v/>
      </c>
      <c r="O123" s="130" t="str">
        <f>'11'!AH123</f>
        <v/>
      </c>
      <c r="P123" s="130" t="str">
        <f>'12'!AH123</f>
        <v/>
      </c>
      <c r="Q123" s="130" t="str">
        <f>'13'!AH123</f>
        <v/>
      </c>
      <c r="R123" s="130" t="str">
        <f>'14'!AH123</f>
        <v/>
      </c>
      <c r="S123" s="130" t="str">
        <f>'15'!AH123</f>
        <v/>
      </c>
      <c r="T123" s="130" t="str">
        <f>'16'!AH123</f>
        <v/>
      </c>
      <c r="U123" s="130" t="str">
        <f>'17'!AH123</f>
        <v/>
      </c>
      <c r="V123" s="130" t="str">
        <f>'18'!AH123</f>
        <v/>
      </c>
      <c r="W123" s="130" t="str">
        <f>'19'!AH123</f>
        <v/>
      </c>
      <c r="X123" s="130" t="str">
        <f>'20'!AH123</f>
        <v/>
      </c>
      <c r="Y123" s="130" t="str">
        <f>'21'!AH123</f>
        <v/>
      </c>
      <c r="Z123" s="130" t="str">
        <f>'22'!AH123</f>
        <v/>
      </c>
      <c r="AA123" s="130" t="str">
        <f>'23'!AH123</f>
        <v/>
      </c>
      <c r="AB123" s="130" t="str">
        <f>'24'!AH123</f>
        <v/>
      </c>
      <c r="AC123" s="130" t="str">
        <f>'25'!AH123</f>
        <v/>
      </c>
      <c r="AD123" s="130" t="str">
        <f>'26'!AH123</f>
        <v/>
      </c>
      <c r="AE123" s="130" t="str">
        <f>'27'!AH123</f>
        <v/>
      </c>
      <c r="AF123" s="130" t="str">
        <f>'28'!AH123</f>
        <v/>
      </c>
      <c r="AG123" s="130" t="str">
        <f>'29'!AH123</f>
        <v/>
      </c>
      <c r="AH123" s="130" t="str">
        <f>'30'!AH123</f>
        <v/>
      </c>
      <c r="AI123" s="130" t="str">
        <f>'31'!AH123</f>
        <v/>
      </c>
      <c r="AJ123" s="130" t="str">
        <f>'32'!AH123</f>
        <v/>
      </c>
      <c r="AK123" s="130" t="str">
        <f>'33'!AH123</f>
        <v/>
      </c>
      <c r="AL123" s="130" t="str">
        <f>'34'!AH123</f>
        <v/>
      </c>
      <c r="AM123" s="130" t="str">
        <f>'35'!AH123</f>
        <v/>
      </c>
      <c r="AN123" s="130" t="str">
        <f>'36'!AH123</f>
        <v/>
      </c>
      <c r="AO123" s="130" t="str">
        <f>'37'!AH123</f>
        <v/>
      </c>
      <c r="AP123" s="130" t="str">
        <f>'38'!AH123</f>
        <v/>
      </c>
      <c r="AQ123" s="130" t="str">
        <f>'39'!AH123</f>
        <v/>
      </c>
      <c r="AR123" s="130" t="str">
        <f>'40'!AH123</f>
        <v/>
      </c>
    </row>
    <row r="124" spans="1:44" s="3" customFormat="1" ht="18" hidden="1">
      <c r="A124" s="2"/>
      <c r="B124" s="1"/>
      <c r="C124" s="158">
        <f>Référentiel!C122</f>
        <v>0</v>
      </c>
      <c r="D124" s="151" t="str">
        <f t="shared" si="6"/>
        <v/>
      </c>
      <c r="E124" s="197" t="str">
        <f>'1'!AI124</f>
        <v/>
      </c>
      <c r="F124" s="195" t="str">
        <f>'2'!AI124</f>
        <v/>
      </c>
      <c r="G124" s="197" t="str">
        <f>'3'!AI124</f>
        <v/>
      </c>
      <c r="H124" s="195" t="str">
        <f>'4'!AI124</f>
        <v/>
      </c>
      <c r="I124" s="197" t="str">
        <f>'5'!AI124</f>
        <v/>
      </c>
      <c r="J124" s="197" t="str">
        <f>'6'!AI124</f>
        <v/>
      </c>
      <c r="K124" s="197" t="str">
        <f>'7'!AI124</f>
        <v/>
      </c>
      <c r="L124" s="197" t="str">
        <f>'8'!AI124</f>
        <v/>
      </c>
      <c r="M124" s="197" t="str">
        <f>'9'!AI124</f>
        <v/>
      </c>
      <c r="N124" s="197" t="str">
        <f>'10'!AI124</f>
        <v/>
      </c>
      <c r="O124" s="197" t="str">
        <f>'11'!AI124</f>
        <v/>
      </c>
      <c r="P124" s="197" t="str">
        <f>'12'!AI124</f>
        <v/>
      </c>
      <c r="Q124" s="197" t="str">
        <f>'13'!AI124</f>
        <v/>
      </c>
      <c r="R124" s="197" t="str">
        <f>'14'!AI124</f>
        <v/>
      </c>
      <c r="S124" s="197" t="str">
        <f>'15'!AI124</f>
        <v/>
      </c>
      <c r="T124" s="197" t="str">
        <f>'16'!AI124</f>
        <v/>
      </c>
      <c r="U124" s="197" t="str">
        <f>'17'!AI124</f>
        <v/>
      </c>
      <c r="V124" s="197" t="str">
        <f>'18'!AI124</f>
        <v/>
      </c>
      <c r="W124" s="197" t="str">
        <f>'19'!AI124</f>
        <v/>
      </c>
      <c r="X124" s="197" t="str">
        <f>'20'!AI124</f>
        <v/>
      </c>
      <c r="Y124" s="197" t="str">
        <f>'21'!AI124</f>
        <v/>
      </c>
      <c r="Z124" s="197" t="str">
        <f>'22'!AI124</f>
        <v/>
      </c>
      <c r="AA124" s="197" t="str">
        <f>'23'!AI124</f>
        <v/>
      </c>
      <c r="AB124" s="197" t="str">
        <f>'24'!AI124</f>
        <v/>
      </c>
      <c r="AC124" s="197" t="str">
        <f>'25'!AI124</f>
        <v/>
      </c>
      <c r="AD124" s="197" t="str">
        <f>'26'!AI124</f>
        <v/>
      </c>
      <c r="AE124" s="197" t="str">
        <f>'27'!AI124</f>
        <v/>
      </c>
      <c r="AF124" s="197" t="str">
        <f>'28'!AI124</f>
        <v/>
      </c>
      <c r="AG124" s="197" t="str">
        <f>'29'!AI124</f>
        <v/>
      </c>
      <c r="AH124" s="197" t="str">
        <f>'30'!AI124</f>
        <v/>
      </c>
      <c r="AI124" s="197" t="str">
        <f>'31'!AI124</f>
        <v/>
      </c>
      <c r="AJ124" s="197" t="str">
        <f>'32'!AI124</f>
        <v/>
      </c>
      <c r="AK124" s="197" t="str">
        <f>'33'!AI124</f>
        <v/>
      </c>
      <c r="AL124" s="197" t="str">
        <f>'34'!AI124</f>
        <v/>
      </c>
      <c r="AM124" s="197" t="str">
        <f>'35'!AI124</f>
        <v/>
      </c>
      <c r="AN124" s="197" t="str">
        <f>'36'!AI124</f>
        <v/>
      </c>
      <c r="AO124" s="197" t="str">
        <f>'37'!AI124</f>
        <v/>
      </c>
      <c r="AP124" s="197" t="str">
        <f>'38'!AI124</f>
        <v/>
      </c>
      <c r="AQ124" s="197" t="str">
        <f>'39'!AI124</f>
        <v/>
      </c>
      <c r="AR124" s="197" t="str">
        <f>'40'!AI124</f>
        <v/>
      </c>
    </row>
    <row r="125" spans="1:44" s="3" customFormat="1" ht="18" hidden="1">
      <c r="A125" s="2"/>
      <c r="B125" s="1"/>
      <c r="C125" s="158">
        <f>Référentiel!C123</f>
        <v>0</v>
      </c>
      <c r="D125" s="151" t="str">
        <f t="shared" si="6"/>
        <v/>
      </c>
      <c r="E125" s="197" t="str">
        <f>'1'!AI125</f>
        <v/>
      </c>
      <c r="F125" s="195" t="str">
        <f>'2'!AI125</f>
        <v/>
      </c>
      <c r="G125" s="197" t="str">
        <f>'3'!AI125</f>
        <v/>
      </c>
      <c r="H125" s="195" t="str">
        <f>'4'!AI125</f>
        <v/>
      </c>
      <c r="I125" s="197" t="str">
        <f>'5'!AI125</f>
        <v/>
      </c>
      <c r="J125" s="197" t="str">
        <f>'6'!AI125</f>
        <v/>
      </c>
      <c r="K125" s="197" t="str">
        <f>'7'!AI125</f>
        <v/>
      </c>
      <c r="L125" s="197" t="str">
        <f>'8'!AI125</f>
        <v/>
      </c>
      <c r="M125" s="197" t="str">
        <f>'9'!AI125</f>
        <v/>
      </c>
      <c r="N125" s="197" t="str">
        <f>'10'!AI125</f>
        <v/>
      </c>
      <c r="O125" s="197" t="str">
        <f>'11'!AI125</f>
        <v/>
      </c>
      <c r="P125" s="197" t="str">
        <f>'12'!AI125</f>
        <v/>
      </c>
      <c r="Q125" s="197" t="str">
        <f>'13'!AI125</f>
        <v/>
      </c>
      <c r="R125" s="197" t="str">
        <f>'14'!AI125</f>
        <v/>
      </c>
      <c r="S125" s="197" t="str">
        <f>'15'!AI125</f>
        <v/>
      </c>
      <c r="T125" s="197" t="str">
        <f>'16'!AI125</f>
        <v/>
      </c>
      <c r="U125" s="197" t="str">
        <f>'17'!AI125</f>
        <v/>
      </c>
      <c r="V125" s="197" t="str">
        <f>'18'!AI125</f>
        <v/>
      </c>
      <c r="W125" s="197" t="str">
        <f>'19'!AI125</f>
        <v/>
      </c>
      <c r="X125" s="197" t="str">
        <f>'20'!AI125</f>
        <v/>
      </c>
      <c r="Y125" s="197" t="str">
        <f>'21'!AI125</f>
        <v/>
      </c>
      <c r="Z125" s="197" t="str">
        <f>'22'!AI125</f>
        <v/>
      </c>
      <c r="AA125" s="197" t="str">
        <f>'23'!AI125</f>
        <v/>
      </c>
      <c r="AB125" s="197" t="str">
        <f>'24'!AI125</f>
        <v/>
      </c>
      <c r="AC125" s="197" t="str">
        <f>'25'!AI125</f>
        <v/>
      </c>
      <c r="AD125" s="197" t="str">
        <f>'26'!AI125</f>
        <v/>
      </c>
      <c r="AE125" s="197" t="str">
        <f>'27'!AI125</f>
        <v/>
      </c>
      <c r="AF125" s="197" t="str">
        <f>'28'!AI125</f>
        <v/>
      </c>
      <c r="AG125" s="197" t="str">
        <f>'29'!AI125</f>
        <v/>
      </c>
      <c r="AH125" s="197" t="str">
        <f>'30'!AI125</f>
        <v/>
      </c>
      <c r="AI125" s="197" t="str">
        <f>'31'!AI125</f>
        <v/>
      </c>
      <c r="AJ125" s="197" t="str">
        <f>'32'!AI125</f>
        <v/>
      </c>
      <c r="AK125" s="197" t="str">
        <f>'33'!AI125</f>
        <v/>
      </c>
      <c r="AL125" s="197" t="str">
        <f>'34'!AI125</f>
        <v/>
      </c>
      <c r="AM125" s="197" t="str">
        <f>'35'!AI125</f>
        <v/>
      </c>
      <c r="AN125" s="197" t="str">
        <f>'36'!AI125</f>
        <v/>
      </c>
      <c r="AO125" s="197" t="str">
        <f>'37'!AI125</f>
        <v/>
      </c>
      <c r="AP125" s="197" t="str">
        <f>'38'!AI125</f>
        <v/>
      </c>
      <c r="AQ125" s="197" t="str">
        <f>'39'!AI125</f>
        <v/>
      </c>
      <c r="AR125" s="197" t="str">
        <f>'40'!AI125</f>
        <v/>
      </c>
    </row>
    <row r="126" spans="1:44" s="3" customFormat="1" ht="18" hidden="1">
      <c r="A126" s="2"/>
      <c r="B126" s="1"/>
      <c r="C126" s="158">
        <f>Référentiel!C124</f>
        <v>0</v>
      </c>
      <c r="D126" s="151" t="str">
        <f t="shared" si="6"/>
        <v/>
      </c>
      <c r="E126" s="197" t="str">
        <f>'1'!AI126</f>
        <v/>
      </c>
      <c r="F126" s="195" t="str">
        <f>'2'!AI126</f>
        <v/>
      </c>
      <c r="G126" s="197" t="str">
        <f>'3'!AI126</f>
        <v/>
      </c>
      <c r="H126" s="195" t="str">
        <f>'4'!AI126</f>
        <v/>
      </c>
      <c r="I126" s="197" t="str">
        <f>'5'!AI126</f>
        <v/>
      </c>
      <c r="J126" s="197" t="str">
        <f>'6'!AI126</f>
        <v/>
      </c>
      <c r="K126" s="197" t="str">
        <f>'7'!AI126</f>
        <v/>
      </c>
      <c r="L126" s="197" t="str">
        <f>'8'!AI126</f>
        <v/>
      </c>
      <c r="M126" s="197" t="str">
        <f>'9'!AI126</f>
        <v/>
      </c>
      <c r="N126" s="197" t="str">
        <f>'10'!AI126</f>
        <v/>
      </c>
      <c r="O126" s="197" t="str">
        <f>'11'!AI126</f>
        <v/>
      </c>
      <c r="P126" s="197" t="str">
        <f>'12'!AI126</f>
        <v/>
      </c>
      <c r="Q126" s="197" t="str">
        <f>'13'!AI126</f>
        <v/>
      </c>
      <c r="R126" s="197" t="str">
        <f>'14'!AI126</f>
        <v/>
      </c>
      <c r="S126" s="197" t="str">
        <f>'15'!AI126</f>
        <v/>
      </c>
      <c r="T126" s="197" t="str">
        <f>'16'!AI126</f>
        <v/>
      </c>
      <c r="U126" s="197" t="str">
        <f>'17'!AI126</f>
        <v/>
      </c>
      <c r="V126" s="197" t="str">
        <f>'18'!AI126</f>
        <v/>
      </c>
      <c r="W126" s="197" t="str">
        <f>'19'!AI126</f>
        <v/>
      </c>
      <c r="X126" s="197" t="str">
        <f>'20'!AI126</f>
        <v/>
      </c>
      <c r="Y126" s="197" t="str">
        <f>'21'!AI126</f>
        <v/>
      </c>
      <c r="Z126" s="197" t="str">
        <f>'22'!AI126</f>
        <v/>
      </c>
      <c r="AA126" s="197" t="str">
        <f>'23'!AI126</f>
        <v/>
      </c>
      <c r="AB126" s="197" t="str">
        <f>'24'!AI126</f>
        <v/>
      </c>
      <c r="AC126" s="197" t="str">
        <f>'25'!AI126</f>
        <v/>
      </c>
      <c r="AD126" s="197" t="str">
        <f>'26'!AI126</f>
        <v/>
      </c>
      <c r="AE126" s="197" t="str">
        <f>'27'!AI126</f>
        <v/>
      </c>
      <c r="AF126" s="197" t="str">
        <f>'28'!AI126</f>
        <v/>
      </c>
      <c r="AG126" s="197" t="str">
        <f>'29'!AI126</f>
        <v/>
      </c>
      <c r="AH126" s="197" t="str">
        <f>'30'!AI126</f>
        <v/>
      </c>
      <c r="AI126" s="197" t="str">
        <f>'31'!AI126</f>
        <v/>
      </c>
      <c r="AJ126" s="197" t="str">
        <f>'32'!AI126</f>
        <v/>
      </c>
      <c r="AK126" s="197" t="str">
        <f>'33'!AI126</f>
        <v/>
      </c>
      <c r="AL126" s="197" t="str">
        <f>'34'!AI126</f>
        <v/>
      </c>
      <c r="AM126" s="197" t="str">
        <f>'35'!AI126</f>
        <v/>
      </c>
      <c r="AN126" s="197" t="str">
        <f>'36'!AI126</f>
        <v/>
      </c>
      <c r="AO126" s="197" t="str">
        <f>'37'!AI126</f>
        <v/>
      </c>
      <c r="AP126" s="197" t="str">
        <f>'38'!AI126</f>
        <v/>
      </c>
      <c r="AQ126" s="197" t="str">
        <f>'39'!AI126</f>
        <v/>
      </c>
      <c r="AR126" s="197" t="str">
        <f>'40'!AI126</f>
        <v/>
      </c>
    </row>
    <row r="127" spans="1:44" s="3" customFormat="1" ht="18" hidden="1">
      <c r="A127" s="2"/>
      <c r="B127" s="1"/>
      <c r="C127" s="158">
        <f>Référentiel!C125</f>
        <v>0</v>
      </c>
      <c r="D127" s="151" t="str">
        <f t="shared" si="6"/>
        <v/>
      </c>
      <c r="E127" s="197" t="str">
        <f>'1'!AI127</f>
        <v/>
      </c>
      <c r="F127" s="195" t="str">
        <f>'2'!AI127</f>
        <v/>
      </c>
      <c r="G127" s="197" t="str">
        <f>'3'!AI127</f>
        <v/>
      </c>
      <c r="H127" s="195" t="str">
        <f>'4'!AI127</f>
        <v/>
      </c>
      <c r="I127" s="197" t="str">
        <f>'5'!AI127</f>
        <v/>
      </c>
      <c r="J127" s="197" t="str">
        <f>'6'!AI127</f>
        <v/>
      </c>
      <c r="K127" s="197" t="str">
        <f>'7'!AI127</f>
        <v/>
      </c>
      <c r="L127" s="197" t="str">
        <f>'8'!AI127</f>
        <v/>
      </c>
      <c r="M127" s="197" t="str">
        <f>'9'!AI127</f>
        <v/>
      </c>
      <c r="N127" s="197" t="str">
        <f>'10'!AI127</f>
        <v/>
      </c>
      <c r="O127" s="197" t="str">
        <f>'11'!AI127</f>
        <v/>
      </c>
      <c r="P127" s="197" t="str">
        <f>'12'!AI127</f>
        <v/>
      </c>
      <c r="Q127" s="197" t="str">
        <f>'13'!AI127</f>
        <v/>
      </c>
      <c r="R127" s="197" t="str">
        <f>'14'!AI127</f>
        <v/>
      </c>
      <c r="S127" s="197" t="str">
        <f>'15'!AI127</f>
        <v/>
      </c>
      <c r="T127" s="197" t="str">
        <f>'16'!AI127</f>
        <v/>
      </c>
      <c r="U127" s="197" t="str">
        <f>'17'!AI127</f>
        <v/>
      </c>
      <c r="V127" s="197" t="str">
        <f>'18'!AI127</f>
        <v/>
      </c>
      <c r="W127" s="197" t="str">
        <f>'19'!AI127</f>
        <v/>
      </c>
      <c r="X127" s="197" t="str">
        <f>'20'!AI127</f>
        <v/>
      </c>
      <c r="Y127" s="197" t="str">
        <f>'21'!AI127</f>
        <v/>
      </c>
      <c r="Z127" s="197" t="str">
        <f>'22'!AI127</f>
        <v/>
      </c>
      <c r="AA127" s="197" t="str">
        <f>'23'!AI127</f>
        <v/>
      </c>
      <c r="AB127" s="197" t="str">
        <f>'24'!AI127</f>
        <v/>
      </c>
      <c r="AC127" s="197" t="str">
        <f>'25'!AI127</f>
        <v/>
      </c>
      <c r="AD127" s="197" t="str">
        <f>'26'!AI127</f>
        <v/>
      </c>
      <c r="AE127" s="197" t="str">
        <f>'27'!AI127</f>
        <v/>
      </c>
      <c r="AF127" s="197" t="str">
        <f>'28'!AI127</f>
        <v/>
      </c>
      <c r="AG127" s="197" t="str">
        <f>'29'!AI127</f>
        <v/>
      </c>
      <c r="AH127" s="197" t="str">
        <f>'30'!AI127</f>
        <v/>
      </c>
      <c r="AI127" s="197" t="str">
        <f>'31'!AI127</f>
        <v/>
      </c>
      <c r="AJ127" s="197" t="str">
        <f>'32'!AI127</f>
        <v/>
      </c>
      <c r="AK127" s="197" t="str">
        <f>'33'!AI127</f>
        <v/>
      </c>
      <c r="AL127" s="197" t="str">
        <f>'34'!AI127</f>
        <v/>
      </c>
      <c r="AM127" s="197" t="str">
        <f>'35'!AI127</f>
        <v/>
      </c>
      <c r="AN127" s="197" t="str">
        <f>'36'!AI127</f>
        <v/>
      </c>
      <c r="AO127" s="197" t="str">
        <f>'37'!AI127</f>
        <v/>
      </c>
      <c r="AP127" s="197" t="str">
        <f>'38'!AI127</f>
        <v/>
      </c>
      <c r="AQ127" s="197" t="str">
        <f>'39'!AI127</f>
        <v/>
      </c>
      <c r="AR127" s="197" t="str">
        <f>'40'!AI127</f>
        <v/>
      </c>
    </row>
    <row r="128" spans="1:44" s="3" customFormat="1" ht="18" hidden="1">
      <c r="A128" s="2"/>
      <c r="B128" s="1"/>
      <c r="C128" s="158">
        <f>Référentiel!C126</f>
        <v>0</v>
      </c>
      <c r="D128" s="151" t="str">
        <f t="shared" si="6"/>
        <v/>
      </c>
      <c r="E128" s="197" t="str">
        <f>'1'!AI128</f>
        <v/>
      </c>
      <c r="F128" s="195" t="str">
        <f>'2'!AI128</f>
        <v/>
      </c>
      <c r="G128" s="197" t="str">
        <f>'3'!AI128</f>
        <v/>
      </c>
      <c r="H128" s="195" t="str">
        <f>'4'!AI128</f>
        <v/>
      </c>
      <c r="I128" s="197" t="str">
        <f>'5'!AI128</f>
        <v/>
      </c>
      <c r="J128" s="197" t="str">
        <f>'6'!AI128</f>
        <v/>
      </c>
      <c r="K128" s="197" t="str">
        <f>'7'!AI128</f>
        <v/>
      </c>
      <c r="L128" s="197" t="str">
        <f>'8'!AI128</f>
        <v/>
      </c>
      <c r="M128" s="197" t="str">
        <f>'9'!AI128</f>
        <v/>
      </c>
      <c r="N128" s="197" t="str">
        <f>'10'!AI128</f>
        <v/>
      </c>
      <c r="O128" s="197" t="str">
        <f>'11'!AI128</f>
        <v/>
      </c>
      <c r="P128" s="197" t="str">
        <f>'12'!AI128</f>
        <v/>
      </c>
      <c r="Q128" s="197" t="str">
        <f>'13'!AI128</f>
        <v/>
      </c>
      <c r="R128" s="197" t="str">
        <f>'14'!AI128</f>
        <v/>
      </c>
      <c r="S128" s="197" t="str">
        <f>'15'!AI128</f>
        <v/>
      </c>
      <c r="T128" s="197" t="str">
        <f>'16'!AI128</f>
        <v/>
      </c>
      <c r="U128" s="197" t="str">
        <f>'17'!AI128</f>
        <v/>
      </c>
      <c r="V128" s="197" t="str">
        <f>'18'!AI128</f>
        <v/>
      </c>
      <c r="W128" s="197" t="str">
        <f>'19'!AI128</f>
        <v/>
      </c>
      <c r="X128" s="197" t="str">
        <f>'20'!AI128</f>
        <v/>
      </c>
      <c r="Y128" s="197" t="str">
        <f>'21'!AI128</f>
        <v/>
      </c>
      <c r="Z128" s="197" t="str">
        <f>'22'!AI128</f>
        <v/>
      </c>
      <c r="AA128" s="197" t="str">
        <f>'23'!AI128</f>
        <v/>
      </c>
      <c r="AB128" s="197" t="str">
        <f>'24'!AI128</f>
        <v/>
      </c>
      <c r="AC128" s="197" t="str">
        <f>'25'!AI128</f>
        <v/>
      </c>
      <c r="AD128" s="197" t="str">
        <f>'26'!AI128</f>
        <v/>
      </c>
      <c r="AE128" s="197" t="str">
        <f>'27'!AI128</f>
        <v/>
      </c>
      <c r="AF128" s="197" t="str">
        <f>'28'!AI128</f>
        <v/>
      </c>
      <c r="AG128" s="197" t="str">
        <f>'29'!AI128</f>
        <v/>
      </c>
      <c r="AH128" s="197" t="str">
        <f>'30'!AI128</f>
        <v/>
      </c>
      <c r="AI128" s="197" t="str">
        <f>'31'!AI128</f>
        <v/>
      </c>
      <c r="AJ128" s="197" t="str">
        <f>'32'!AI128</f>
        <v/>
      </c>
      <c r="AK128" s="197" t="str">
        <f>'33'!AI128</f>
        <v/>
      </c>
      <c r="AL128" s="197" t="str">
        <f>'34'!AI128</f>
        <v/>
      </c>
      <c r="AM128" s="197" t="str">
        <f>'35'!AI128</f>
        <v/>
      </c>
      <c r="AN128" s="197" t="str">
        <f>'36'!AI128</f>
        <v/>
      </c>
      <c r="AO128" s="197" t="str">
        <f>'37'!AI128</f>
        <v/>
      </c>
      <c r="AP128" s="197" t="str">
        <f>'38'!AI128</f>
        <v/>
      </c>
      <c r="AQ128" s="197" t="str">
        <f>'39'!AI128</f>
        <v/>
      </c>
      <c r="AR128" s="197" t="str">
        <f>'40'!AI128</f>
        <v/>
      </c>
    </row>
    <row r="129" spans="1:44" s="3" customFormat="1" ht="18" hidden="1">
      <c r="A129" s="2"/>
      <c r="B129" s="1"/>
      <c r="C129" s="158">
        <f>Référentiel!C127</f>
        <v>0</v>
      </c>
      <c r="D129" s="151" t="str">
        <f t="shared" si="6"/>
        <v/>
      </c>
      <c r="E129" s="197" t="str">
        <f>'1'!AI129</f>
        <v/>
      </c>
      <c r="F129" s="195" t="str">
        <f>'2'!AI129</f>
        <v/>
      </c>
      <c r="G129" s="197" t="str">
        <f>'3'!AI129</f>
        <v/>
      </c>
      <c r="H129" s="195" t="str">
        <f>'4'!AI129</f>
        <v/>
      </c>
      <c r="I129" s="197" t="str">
        <f>'5'!AI129</f>
        <v/>
      </c>
      <c r="J129" s="197" t="str">
        <f>'6'!AI129</f>
        <v/>
      </c>
      <c r="K129" s="197" t="str">
        <f>'7'!AI129</f>
        <v/>
      </c>
      <c r="L129" s="197" t="str">
        <f>'8'!AI129</f>
        <v/>
      </c>
      <c r="M129" s="197" t="str">
        <f>'9'!AI129</f>
        <v/>
      </c>
      <c r="N129" s="197" t="str">
        <f>'10'!AI129</f>
        <v/>
      </c>
      <c r="O129" s="197" t="str">
        <f>'11'!AI129</f>
        <v/>
      </c>
      <c r="P129" s="197" t="str">
        <f>'12'!AI129</f>
        <v/>
      </c>
      <c r="Q129" s="197" t="str">
        <f>'13'!AI129</f>
        <v/>
      </c>
      <c r="R129" s="197" t="str">
        <f>'14'!AI129</f>
        <v/>
      </c>
      <c r="S129" s="197" t="str">
        <f>'15'!AI129</f>
        <v/>
      </c>
      <c r="T129" s="197" t="str">
        <f>'16'!AI129</f>
        <v/>
      </c>
      <c r="U129" s="197" t="str">
        <f>'17'!AI129</f>
        <v/>
      </c>
      <c r="V129" s="197" t="str">
        <f>'18'!AI129</f>
        <v/>
      </c>
      <c r="W129" s="197" t="str">
        <f>'19'!AI129</f>
        <v/>
      </c>
      <c r="X129" s="197" t="str">
        <f>'20'!AI129</f>
        <v/>
      </c>
      <c r="Y129" s="197" t="str">
        <f>'21'!AI129</f>
        <v/>
      </c>
      <c r="Z129" s="197" t="str">
        <f>'22'!AI129</f>
        <v/>
      </c>
      <c r="AA129" s="197" t="str">
        <f>'23'!AI129</f>
        <v/>
      </c>
      <c r="AB129" s="197" t="str">
        <f>'24'!AI129</f>
        <v/>
      </c>
      <c r="AC129" s="197" t="str">
        <f>'25'!AI129</f>
        <v/>
      </c>
      <c r="AD129" s="197" t="str">
        <f>'26'!AI129</f>
        <v/>
      </c>
      <c r="AE129" s="197" t="str">
        <f>'27'!AI129</f>
        <v/>
      </c>
      <c r="AF129" s="197" t="str">
        <f>'28'!AI129</f>
        <v/>
      </c>
      <c r="AG129" s="197" t="str">
        <f>'29'!AI129</f>
        <v/>
      </c>
      <c r="AH129" s="197" t="str">
        <f>'30'!AI129</f>
        <v/>
      </c>
      <c r="AI129" s="197" t="str">
        <f>'31'!AI129</f>
        <v/>
      </c>
      <c r="AJ129" s="197" t="str">
        <f>'32'!AI129</f>
        <v/>
      </c>
      <c r="AK129" s="197" t="str">
        <f>'33'!AI129</f>
        <v/>
      </c>
      <c r="AL129" s="197" t="str">
        <f>'34'!AI129</f>
        <v/>
      </c>
      <c r="AM129" s="197" t="str">
        <f>'35'!AI129</f>
        <v/>
      </c>
      <c r="AN129" s="197" t="str">
        <f>'36'!AI129</f>
        <v/>
      </c>
      <c r="AO129" s="197" t="str">
        <f>'37'!AI129</f>
        <v/>
      </c>
      <c r="AP129" s="197" t="str">
        <f>'38'!AI129</f>
        <v/>
      </c>
      <c r="AQ129" s="197" t="str">
        <f>'39'!AI129</f>
        <v/>
      </c>
      <c r="AR129" s="197" t="str">
        <f>'40'!AI129</f>
        <v/>
      </c>
    </row>
    <row r="130" spans="1:44" s="3" customFormat="1" ht="18" hidden="1">
      <c r="A130" s="2"/>
      <c r="B130" s="1"/>
      <c r="C130" s="158">
        <f>Référentiel!C128</f>
        <v>0</v>
      </c>
      <c r="D130" s="151" t="str">
        <f t="shared" si="6"/>
        <v/>
      </c>
      <c r="E130" s="197" t="str">
        <f>'1'!AI130</f>
        <v/>
      </c>
      <c r="F130" s="195" t="str">
        <f>'2'!AI130</f>
        <v/>
      </c>
      <c r="G130" s="197" t="str">
        <f>'3'!AI130</f>
        <v/>
      </c>
      <c r="H130" s="195" t="str">
        <f>'4'!AI130</f>
        <v/>
      </c>
      <c r="I130" s="197" t="str">
        <f>'5'!AI130</f>
        <v/>
      </c>
      <c r="J130" s="197" t="str">
        <f>'6'!AI130</f>
        <v/>
      </c>
      <c r="K130" s="197" t="str">
        <f>'7'!AI130</f>
        <v/>
      </c>
      <c r="L130" s="197" t="str">
        <f>'8'!AI130</f>
        <v/>
      </c>
      <c r="M130" s="197" t="str">
        <f>'9'!AI130</f>
        <v/>
      </c>
      <c r="N130" s="197" t="str">
        <f>'10'!AI130</f>
        <v/>
      </c>
      <c r="O130" s="197" t="str">
        <f>'11'!AI130</f>
        <v/>
      </c>
      <c r="P130" s="197" t="str">
        <f>'12'!AI130</f>
        <v/>
      </c>
      <c r="Q130" s="197" t="str">
        <f>'13'!AI130</f>
        <v/>
      </c>
      <c r="R130" s="197" t="str">
        <f>'14'!AI130</f>
        <v/>
      </c>
      <c r="S130" s="197" t="str">
        <f>'15'!AI130</f>
        <v/>
      </c>
      <c r="T130" s="197" t="str">
        <f>'16'!AI130</f>
        <v/>
      </c>
      <c r="U130" s="197" t="str">
        <f>'17'!AI130</f>
        <v/>
      </c>
      <c r="V130" s="197" t="str">
        <f>'18'!AI130</f>
        <v/>
      </c>
      <c r="W130" s="197" t="str">
        <f>'19'!AI130</f>
        <v/>
      </c>
      <c r="X130" s="197" t="str">
        <f>'20'!AI130</f>
        <v/>
      </c>
      <c r="Y130" s="197" t="str">
        <f>'21'!AI130</f>
        <v/>
      </c>
      <c r="Z130" s="197" t="str">
        <f>'22'!AI130</f>
        <v/>
      </c>
      <c r="AA130" s="197" t="str">
        <f>'23'!AI130</f>
        <v/>
      </c>
      <c r="AB130" s="197" t="str">
        <f>'24'!AI130</f>
        <v/>
      </c>
      <c r="AC130" s="197" t="str">
        <f>'25'!AI130</f>
        <v/>
      </c>
      <c r="AD130" s="197" t="str">
        <f>'26'!AI130</f>
        <v/>
      </c>
      <c r="AE130" s="197" t="str">
        <f>'27'!AI130</f>
        <v/>
      </c>
      <c r="AF130" s="197" t="str">
        <f>'28'!AI130</f>
        <v/>
      </c>
      <c r="AG130" s="197" t="str">
        <f>'29'!AI130</f>
        <v/>
      </c>
      <c r="AH130" s="197" t="str">
        <f>'30'!AI130</f>
        <v/>
      </c>
      <c r="AI130" s="197" t="str">
        <f>'31'!AI130</f>
        <v/>
      </c>
      <c r="AJ130" s="197" t="str">
        <f>'32'!AI130</f>
        <v/>
      </c>
      <c r="AK130" s="197" t="str">
        <f>'33'!AI130</f>
        <v/>
      </c>
      <c r="AL130" s="197" t="str">
        <f>'34'!AI130</f>
        <v/>
      </c>
      <c r="AM130" s="197" t="str">
        <f>'35'!AI130</f>
        <v/>
      </c>
      <c r="AN130" s="197" t="str">
        <f>'36'!AI130</f>
        <v/>
      </c>
      <c r="AO130" s="197" t="str">
        <f>'37'!AI130</f>
        <v/>
      </c>
      <c r="AP130" s="197" t="str">
        <f>'38'!AI130</f>
        <v/>
      </c>
      <c r="AQ130" s="197" t="str">
        <f>'39'!AI130</f>
        <v/>
      </c>
      <c r="AR130" s="197" t="str">
        <f>'40'!AI130</f>
        <v/>
      </c>
    </row>
    <row r="131" spans="1:44" s="3" customFormat="1" ht="18" hidden="1">
      <c r="A131" s="2"/>
      <c r="B131" s="1"/>
      <c r="C131" s="158">
        <f>Référentiel!C129</f>
        <v>0</v>
      </c>
      <c r="D131" s="151" t="str">
        <f t="shared" si="6"/>
        <v/>
      </c>
      <c r="E131" s="197" t="str">
        <f>'1'!AI131</f>
        <v/>
      </c>
      <c r="F131" s="195" t="str">
        <f>'2'!AI131</f>
        <v/>
      </c>
      <c r="G131" s="197" t="str">
        <f>'3'!AI131</f>
        <v/>
      </c>
      <c r="H131" s="195" t="str">
        <f>'4'!AI131</f>
        <v/>
      </c>
      <c r="I131" s="197" t="str">
        <f>'5'!AI131</f>
        <v/>
      </c>
      <c r="J131" s="197" t="str">
        <f>'6'!AI131</f>
        <v/>
      </c>
      <c r="K131" s="197" t="str">
        <f>'7'!AI131</f>
        <v/>
      </c>
      <c r="L131" s="197" t="str">
        <f>'8'!AI131</f>
        <v/>
      </c>
      <c r="M131" s="197" t="str">
        <f>'9'!AI131</f>
        <v/>
      </c>
      <c r="N131" s="197" t="str">
        <f>'10'!AI131</f>
        <v/>
      </c>
      <c r="O131" s="197" t="str">
        <f>'11'!AI131</f>
        <v/>
      </c>
      <c r="P131" s="197" t="str">
        <f>'12'!AI131</f>
        <v/>
      </c>
      <c r="Q131" s="197" t="str">
        <f>'13'!AI131</f>
        <v/>
      </c>
      <c r="R131" s="197" t="str">
        <f>'14'!AI131</f>
        <v/>
      </c>
      <c r="S131" s="197" t="str">
        <f>'15'!AI131</f>
        <v/>
      </c>
      <c r="T131" s="197" t="str">
        <f>'16'!AI131</f>
        <v/>
      </c>
      <c r="U131" s="197" t="str">
        <f>'17'!AI131</f>
        <v/>
      </c>
      <c r="V131" s="197" t="str">
        <f>'18'!AI131</f>
        <v/>
      </c>
      <c r="W131" s="197" t="str">
        <f>'19'!AI131</f>
        <v/>
      </c>
      <c r="X131" s="197" t="str">
        <f>'20'!AI131</f>
        <v/>
      </c>
      <c r="Y131" s="197" t="str">
        <f>'21'!AI131</f>
        <v/>
      </c>
      <c r="Z131" s="197" t="str">
        <f>'22'!AI131</f>
        <v/>
      </c>
      <c r="AA131" s="197" t="str">
        <f>'23'!AI131</f>
        <v/>
      </c>
      <c r="AB131" s="197" t="str">
        <f>'24'!AI131</f>
        <v/>
      </c>
      <c r="AC131" s="197" t="str">
        <f>'25'!AI131</f>
        <v/>
      </c>
      <c r="AD131" s="197" t="str">
        <f>'26'!AI131</f>
        <v/>
      </c>
      <c r="AE131" s="197" t="str">
        <f>'27'!AI131</f>
        <v/>
      </c>
      <c r="AF131" s="197" t="str">
        <f>'28'!AI131</f>
        <v/>
      </c>
      <c r="AG131" s="197" t="str">
        <f>'29'!AI131</f>
        <v/>
      </c>
      <c r="AH131" s="197" t="str">
        <f>'30'!AI131</f>
        <v/>
      </c>
      <c r="AI131" s="197" t="str">
        <f>'31'!AI131</f>
        <v/>
      </c>
      <c r="AJ131" s="197" t="str">
        <f>'32'!AI131</f>
        <v/>
      </c>
      <c r="AK131" s="197" t="str">
        <f>'33'!AI131</f>
        <v/>
      </c>
      <c r="AL131" s="197" t="str">
        <f>'34'!AI131</f>
        <v/>
      </c>
      <c r="AM131" s="197" t="str">
        <f>'35'!AI131</f>
        <v/>
      </c>
      <c r="AN131" s="197" t="str">
        <f>'36'!AI131</f>
        <v/>
      </c>
      <c r="AO131" s="197" t="str">
        <f>'37'!AI131</f>
        <v/>
      </c>
      <c r="AP131" s="197" t="str">
        <f>'38'!AI131</f>
        <v/>
      </c>
      <c r="AQ131" s="197" t="str">
        <f>'39'!AI131</f>
        <v/>
      </c>
      <c r="AR131" s="197" t="str">
        <f>'40'!AI131</f>
        <v/>
      </c>
    </row>
    <row r="132" spans="1:44" s="3" customFormat="1" ht="18" hidden="1">
      <c r="A132" s="2"/>
      <c r="B132" s="1"/>
      <c r="C132" s="158">
        <f>Référentiel!C130</f>
        <v>0</v>
      </c>
      <c r="D132" s="151" t="str">
        <f t="shared" si="6"/>
        <v/>
      </c>
      <c r="E132" s="197" t="str">
        <f>'1'!AI132</f>
        <v/>
      </c>
      <c r="F132" s="195" t="str">
        <f>'2'!AI132</f>
        <v/>
      </c>
      <c r="G132" s="197" t="str">
        <f>'3'!AI132</f>
        <v/>
      </c>
      <c r="H132" s="195" t="str">
        <f>'4'!AI132</f>
        <v/>
      </c>
      <c r="I132" s="197" t="str">
        <f>'5'!AI132</f>
        <v/>
      </c>
      <c r="J132" s="197" t="str">
        <f>'6'!AI132</f>
        <v/>
      </c>
      <c r="K132" s="197" t="str">
        <f>'7'!AI132</f>
        <v/>
      </c>
      <c r="L132" s="197" t="str">
        <f>'8'!AI132</f>
        <v/>
      </c>
      <c r="M132" s="197" t="str">
        <f>'9'!AI132</f>
        <v/>
      </c>
      <c r="N132" s="197" t="str">
        <f>'10'!AI132</f>
        <v/>
      </c>
      <c r="O132" s="197" t="str">
        <f>'11'!AI132</f>
        <v/>
      </c>
      <c r="P132" s="197" t="str">
        <f>'12'!AI132</f>
        <v/>
      </c>
      <c r="Q132" s="197" t="str">
        <f>'13'!AI132</f>
        <v/>
      </c>
      <c r="R132" s="197" t="str">
        <f>'14'!AI132</f>
        <v/>
      </c>
      <c r="S132" s="197" t="str">
        <f>'15'!AI132</f>
        <v/>
      </c>
      <c r="T132" s="197" t="str">
        <f>'16'!AI132</f>
        <v/>
      </c>
      <c r="U132" s="197" t="str">
        <f>'17'!AI132</f>
        <v/>
      </c>
      <c r="V132" s="197" t="str">
        <f>'18'!AI132</f>
        <v/>
      </c>
      <c r="W132" s="197" t="str">
        <f>'19'!AI132</f>
        <v/>
      </c>
      <c r="X132" s="197" t="str">
        <f>'20'!AI132</f>
        <v/>
      </c>
      <c r="Y132" s="197" t="str">
        <f>'21'!AI132</f>
        <v/>
      </c>
      <c r="Z132" s="197" t="str">
        <f>'22'!AI132</f>
        <v/>
      </c>
      <c r="AA132" s="197" t="str">
        <f>'23'!AI132</f>
        <v/>
      </c>
      <c r="AB132" s="197" t="str">
        <f>'24'!AI132</f>
        <v/>
      </c>
      <c r="AC132" s="197" t="str">
        <f>'25'!AI132</f>
        <v/>
      </c>
      <c r="AD132" s="197" t="str">
        <f>'26'!AI132</f>
        <v/>
      </c>
      <c r="AE132" s="197" t="str">
        <f>'27'!AI132</f>
        <v/>
      </c>
      <c r="AF132" s="197" t="str">
        <f>'28'!AI132</f>
        <v/>
      </c>
      <c r="AG132" s="197" t="str">
        <f>'29'!AI132</f>
        <v/>
      </c>
      <c r="AH132" s="197" t="str">
        <f>'30'!AI132</f>
        <v/>
      </c>
      <c r="AI132" s="197" t="str">
        <f>'31'!AI132</f>
        <v/>
      </c>
      <c r="AJ132" s="197" t="str">
        <f>'32'!AI132</f>
        <v/>
      </c>
      <c r="AK132" s="197" t="str">
        <f>'33'!AI132</f>
        <v/>
      </c>
      <c r="AL132" s="197" t="str">
        <f>'34'!AI132</f>
        <v/>
      </c>
      <c r="AM132" s="197" t="str">
        <f>'35'!AI132</f>
        <v/>
      </c>
      <c r="AN132" s="197" t="str">
        <f>'36'!AI132</f>
        <v/>
      </c>
      <c r="AO132" s="197" t="str">
        <f>'37'!AI132</f>
        <v/>
      </c>
      <c r="AP132" s="197" t="str">
        <f>'38'!AI132</f>
        <v/>
      </c>
      <c r="AQ132" s="197" t="str">
        <f>'39'!AI132</f>
        <v/>
      </c>
      <c r="AR132" s="197" t="str">
        <f>'40'!AI132</f>
        <v/>
      </c>
    </row>
    <row r="133" spans="1:44" s="3" customFormat="1" ht="18" hidden="1">
      <c r="A133" s="2"/>
      <c r="B133" s="1"/>
      <c r="C133" s="158">
        <f>Référentiel!C131</f>
        <v>0</v>
      </c>
      <c r="D133" s="151" t="str">
        <f t="shared" si="6"/>
        <v/>
      </c>
      <c r="E133" s="197" t="str">
        <f>'1'!AI133</f>
        <v/>
      </c>
      <c r="F133" s="195" t="str">
        <f>'2'!AI133</f>
        <v/>
      </c>
      <c r="G133" s="197" t="str">
        <f>'3'!AI133</f>
        <v/>
      </c>
      <c r="H133" s="195" t="str">
        <f>'4'!AI133</f>
        <v/>
      </c>
      <c r="I133" s="197" t="str">
        <f>'5'!AI133</f>
        <v/>
      </c>
      <c r="J133" s="197" t="str">
        <f>'6'!AI133</f>
        <v/>
      </c>
      <c r="K133" s="197" t="str">
        <f>'7'!AI133</f>
        <v/>
      </c>
      <c r="L133" s="197" t="str">
        <f>'8'!AI133</f>
        <v/>
      </c>
      <c r="M133" s="197" t="str">
        <f>'9'!AI133</f>
        <v/>
      </c>
      <c r="N133" s="197" t="str">
        <f>'10'!AI133</f>
        <v/>
      </c>
      <c r="O133" s="197" t="str">
        <f>'11'!AI133</f>
        <v/>
      </c>
      <c r="P133" s="197" t="str">
        <f>'12'!AI133</f>
        <v/>
      </c>
      <c r="Q133" s="197" t="str">
        <f>'13'!AI133</f>
        <v/>
      </c>
      <c r="R133" s="197" t="str">
        <f>'14'!AI133</f>
        <v/>
      </c>
      <c r="S133" s="197" t="str">
        <f>'15'!AI133</f>
        <v/>
      </c>
      <c r="T133" s="197" t="str">
        <f>'16'!AI133</f>
        <v/>
      </c>
      <c r="U133" s="197" t="str">
        <f>'17'!AI133</f>
        <v/>
      </c>
      <c r="V133" s="197" t="str">
        <f>'18'!AI133</f>
        <v/>
      </c>
      <c r="W133" s="197" t="str">
        <f>'19'!AI133</f>
        <v/>
      </c>
      <c r="X133" s="197" t="str">
        <f>'20'!AI133</f>
        <v/>
      </c>
      <c r="Y133" s="197" t="str">
        <f>'21'!AI133</f>
        <v/>
      </c>
      <c r="Z133" s="197" t="str">
        <f>'22'!AI133</f>
        <v/>
      </c>
      <c r="AA133" s="197" t="str">
        <f>'23'!AI133</f>
        <v/>
      </c>
      <c r="AB133" s="197" t="str">
        <f>'24'!AI133</f>
        <v/>
      </c>
      <c r="AC133" s="197" t="str">
        <f>'25'!AI133</f>
        <v/>
      </c>
      <c r="AD133" s="197" t="str">
        <f>'26'!AI133</f>
        <v/>
      </c>
      <c r="AE133" s="197" t="str">
        <f>'27'!AI133</f>
        <v/>
      </c>
      <c r="AF133" s="197" t="str">
        <f>'28'!AI133</f>
        <v/>
      </c>
      <c r="AG133" s="197" t="str">
        <f>'29'!AI133</f>
        <v/>
      </c>
      <c r="AH133" s="197" t="str">
        <f>'30'!AI133</f>
        <v/>
      </c>
      <c r="AI133" s="197" t="str">
        <f>'31'!AI133</f>
        <v/>
      </c>
      <c r="AJ133" s="197" t="str">
        <f>'32'!AI133</f>
        <v/>
      </c>
      <c r="AK133" s="197" t="str">
        <f>'33'!AI133</f>
        <v/>
      </c>
      <c r="AL133" s="197" t="str">
        <f>'34'!AI133</f>
        <v/>
      </c>
      <c r="AM133" s="197" t="str">
        <f>'35'!AI133</f>
        <v/>
      </c>
      <c r="AN133" s="197" t="str">
        <f>'36'!AI133</f>
        <v/>
      </c>
      <c r="AO133" s="197" t="str">
        <f>'37'!AI133</f>
        <v/>
      </c>
      <c r="AP133" s="197" t="str">
        <f>'38'!AI133</f>
        <v/>
      </c>
      <c r="AQ133" s="197" t="str">
        <f>'39'!AI133</f>
        <v/>
      </c>
      <c r="AR133" s="197" t="str">
        <f>'40'!AI133</f>
        <v/>
      </c>
    </row>
    <row r="134" spans="1:44" s="3" customFormat="1" ht="18" hidden="1">
      <c r="A134" s="2"/>
      <c r="B134" s="1"/>
      <c r="C134" s="158">
        <f>Référentiel!C132</f>
        <v>0</v>
      </c>
      <c r="D134" s="151" t="str">
        <f t="shared" si="6"/>
        <v/>
      </c>
      <c r="E134" s="197" t="str">
        <f>'1'!AI134</f>
        <v/>
      </c>
      <c r="F134" s="195" t="str">
        <f>'2'!AI134</f>
        <v/>
      </c>
      <c r="G134" s="197" t="str">
        <f>'3'!AI134</f>
        <v/>
      </c>
      <c r="H134" s="195" t="str">
        <f>'4'!AI134</f>
        <v/>
      </c>
      <c r="I134" s="197" t="str">
        <f>'5'!AI134</f>
        <v/>
      </c>
      <c r="J134" s="197" t="str">
        <f>'6'!AI134</f>
        <v/>
      </c>
      <c r="K134" s="197" t="str">
        <f>'7'!AI134</f>
        <v/>
      </c>
      <c r="L134" s="197" t="str">
        <f>'8'!AI134</f>
        <v/>
      </c>
      <c r="M134" s="197" t="str">
        <f>'9'!AI134</f>
        <v/>
      </c>
      <c r="N134" s="197" t="str">
        <f>'10'!AI134</f>
        <v/>
      </c>
      <c r="O134" s="197" t="str">
        <f>'11'!AI134</f>
        <v/>
      </c>
      <c r="P134" s="197" t="str">
        <f>'12'!AI134</f>
        <v/>
      </c>
      <c r="Q134" s="197" t="str">
        <f>'13'!AI134</f>
        <v/>
      </c>
      <c r="R134" s="197" t="str">
        <f>'14'!AI134</f>
        <v/>
      </c>
      <c r="S134" s="197" t="str">
        <f>'15'!AI134</f>
        <v/>
      </c>
      <c r="T134" s="197" t="str">
        <f>'16'!AI134</f>
        <v/>
      </c>
      <c r="U134" s="197" t="str">
        <f>'17'!AI134</f>
        <v/>
      </c>
      <c r="V134" s="197" t="str">
        <f>'18'!AI134</f>
        <v/>
      </c>
      <c r="W134" s="197" t="str">
        <f>'19'!AI134</f>
        <v/>
      </c>
      <c r="X134" s="197" t="str">
        <f>'20'!AI134</f>
        <v/>
      </c>
      <c r="Y134" s="197" t="str">
        <f>'21'!AI134</f>
        <v/>
      </c>
      <c r="Z134" s="197" t="str">
        <f>'22'!AI134</f>
        <v/>
      </c>
      <c r="AA134" s="197" t="str">
        <f>'23'!AI134</f>
        <v/>
      </c>
      <c r="AB134" s="197" t="str">
        <f>'24'!AI134</f>
        <v/>
      </c>
      <c r="AC134" s="197" t="str">
        <f>'25'!AI134</f>
        <v/>
      </c>
      <c r="AD134" s="197" t="str">
        <f>'26'!AI134</f>
        <v/>
      </c>
      <c r="AE134" s="197" t="str">
        <f>'27'!AI134</f>
        <v/>
      </c>
      <c r="AF134" s="197" t="str">
        <f>'28'!AI134</f>
        <v/>
      </c>
      <c r="AG134" s="197" t="str">
        <f>'29'!AI134</f>
        <v/>
      </c>
      <c r="AH134" s="197" t="str">
        <f>'30'!AI134</f>
        <v/>
      </c>
      <c r="AI134" s="197" t="str">
        <f>'31'!AI134</f>
        <v/>
      </c>
      <c r="AJ134" s="197" t="str">
        <f>'32'!AI134</f>
        <v/>
      </c>
      <c r="AK134" s="197" t="str">
        <f>'33'!AI134</f>
        <v/>
      </c>
      <c r="AL134" s="197" t="str">
        <f>'34'!AI134</f>
        <v/>
      </c>
      <c r="AM134" s="197" t="str">
        <f>'35'!AI134</f>
        <v/>
      </c>
      <c r="AN134" s="197" t="str">
        <f>'36'!AI134</f>
        <v/>
      </c>
      <c r="AO134" s="197" t="str">
        <f>'37'!AI134</f>
        <v/>
      </c>
      <c r="AP134" s="197" t="str">
        <f>'38'!AI134</f>
        <v/>
      </c>
      <c r="AQ134" s="197" t="str">
        <f>'39'!AI134</f>
        <v/>
      </c>
      <c r="AR134" s="197" t="str">
        <f>'40'!AI134</f>
        <v/>
      </c>
    </row>
    <row r="135" spans="1:44" s="3" customFormat="1" ht="18" hidden="1">
      <c r="A135" s="2"/>
      <c r="B135" s="1"/>
      <c r="C135" s="158">
        <f>Référentiel!C133</f>
        <v>0</v>
      </c>
      <c r="D135" s="151" t="str">
        <f t="shared" si="6"/>
        <v/>
      </c>
      <c r="E135" s="197" t="str">
        <f>'1'!AI135</f>
        <v/>
      </c>
      <c r="F135" s="195" t="str">
        <f>'2'!AI135</f>
        <v/>
      </c>
      <c r="G135" s="197" t="str">
        <f>'3'!AI135</f>
        <v/>
      </c>
      <c r="H135" s="195" t="str">
        <f>'4'!AI135</f>
        <v/>
      </c>
      <c r="I135" s="197" t="str">
        <f>'5'!AI135</f>
        <v/>
      </c>
      <c r="J135" s="197" t="str">
        <f>'6'!AI135</f>
        <v/>
      </c>
      <c r="K135" s="197" t="str">
        <f>'7'!AI135</f>
        <v/>
      </c>
      <c r="L135" s="197" t="str">
        <f>'8'!AI135</f>
        <v/>
      </c>
      <c r="M135" s="197" t="str">
        <f>'9'!AI135</f>
        <v/>
      </c>
      <c r="N135" s="197" t="str">
        <f>'10'!AI135</f>
        <v/>
      </c>
      <c r="O135" s="197" t="str">
        <f>'11'!AI135</f>
        <v/>
      </c>
      <c r="P135" s="197" t="str">
        <f>'12'!AI135</f>
        <v/>
      </c>
      <c r="Q135" s="197" t="str">
        <f>'13'!AI135</f>
        <v/>
      </c>
      <c r="R135" s="197" t="str">
        <f>'14'!AI135</f>
        <v/>
      </c>
      <c r="S135" s="197" t="str">
        <f>'15'!AI135</f>
        <v/>
      </c>
      <c r="T135" s="197" t="str">
        <f>'16'!AI135</f>
        <v/>
      </c>
      <c r="U135" s="197" t="str">
        <f>'17'!AI135</f>
        <v/>
      </c>
      <c r="V135" s="197" t="str">
        <f>'18'!AI135</f>
        <v/>
      </c>
      <c r="W135" s="197" t="str">
        <f>'19'!AI135</f>
        <v/>
      </c>
      <c r="X135" s="197" t="str">
        <f>'20'!AI135</f>
        <v/>
      </c>
      <c r="Y135" s="197" t="str">
        <f>'21'!AI135</f>
        <v/>
      </c>
      <c r="Z135" s="197" t="str">
        <f>'22'!AI135</f>
        <v/>
      </c>
      <c r="AA135" s="197" t="str">
        <f>'23'!AI135</f>
        <v/>
      </c>
      <c r="AB135" s="197" t="str">
        <f>'24'!AI135</f>
        <v/>
      </c>
      <c r="AC135" s="197" t="str">
        <f>'25'!AI135</f>
        <v/>
      </c>
      <c r="AD135" s="197" t="str">
        <f>'26'!AI135</f>
        <v/>
      </c>
      <c r="AE135" s="197" t="str">
        <f>'27'!AI135</f>
        <v/>
      </c>
      <c r="AF135" s="197" t="str">
        <f>'28'!AI135</f>
        <v/>
      </c>
      <c r="AG135" s="197" t="str">
        <f>'29'!AI135</f>
        <v/>
      </c>
      <c r="AH135" s="197" t="str">
        <f>'30'!AI135</f>
        <v/>
      </c>
      <c r="AI135" s="197" t="str">
        <f>'31'!AI135</f>
        <v/>
      </c>
      <c r="AJ135" s="197" t="str">
        <f>'32'!AI135</f>
        <v/>
      </c>
      <c r="AK135" s="197" t="str">
        <f>'33'!AI135</f>
        <v/>
      </c>
      <c r="AL135" s="197" t="str">
        <f>'34'!AI135</f>
        <v/>
      </c>
      <c r="AM135" s="197" t="str">
        <f>'35'!AI135</f>
        <v/>
      </c>
      <c r="AN135" s="197" t="str">
        <f>'36'!AI135</f>
        <v/>
      </c>
      <c r="AO135" s="197" t="str">
        <f>'37'!AI135</f>
        <v/>
      </c>
      <c r="AP135" s="197" t="str">
        <f>'38'!AI135</f>
        <v/>
      </c>
      <c r="AQ135" s="197" t="str">
        <f>'39'!AI135</f>
        <v/>
      </c>
      <c r="AR135" s="197" t="str">
        <f>'40'!AI135</f>
        <v/>
      </c>
    </row>
    <row r="136" spans="1:44" s="3" customFormat="1" ht="18" hidden="1">
      <c r="A136" s="2"/>
      <c r="B136" s="1"/>
      <c r="C136" s="158">
        <f>Référentiel!C134</f>
        <v>0</v>
      </c>
      <c r="D136" s="151" t="str">
        <f t="shared" si="6"/>
        <v/>
      </c>
      <c r="E136" s="197" t="str">
        <f>'1'!AI136</f>
        <v/>
      </c>
      <c r="F136" s="195" t="str">
        <f>'2'!AI136</f>
        <v/>
      </c>
      <c r="G136" s="197" t="str">
        <f>'3'!AI136</f>
        <v/>
      </c>
      <c r="H136" s="195" t="str">
        <f>'4'!AI136</f>
        <v/>
      </c>
      <c r="I136" s="197" t="str">
        <f>'5'!AI136</f>
        <v/>
      </c>
      <c r="J136" s="197" t="str">
        <f>'6'!AI136</f>
        <v/>
      </c>
      <c r="K136" s="197" t="str">
        <f>'7'!AI136</f>
        <v/>
      </c>
      <c r="L136" s="197" t="str">
        <f>'8'!AI136</f>
        <v/>
      </c>
      <c r="M136" s="197" t="str">
        <f>'9'!AI136</f>
        <v/>
      </c>
      <c r="N136" s="197" t="str">
        <f>'10'!AI136</f>
        <v/>
      </c>
      <c r="O136" s="197" t="str">
        <f>'11'!AI136</f>
        <v/>
      </c>
      <c r="P136" s="197" t="str">
        <f>'12'!AI136</f>
        <v/>
      </c>
      <c r="Q136" s="197" t="str">
        <f>'13'!AI136</f>
        <v/>
      </c>
      <c r="R136" s="197" t="str">
        <f>'14'!AI136</f>
        <v/>
      </c>
      <c r="S136" s="197" t="str">
        <f>'15'!AI136</f>
        <v/>
      </c>
      <c r="T136" s="197" t="str">
        <f>'16'!AI136</f>
        <v/>
      </c>
      <c r="U136" s="197" t="str">
        <f>'17'!AI136</f>
        <v/>
      </c>
      <c r="V136" s="197" t="str">
        <f>'18'!AI136</f>
        <v/>
      </c>
      <c r="W136" s="197" t="str">
        <f>'19'!AI136</f>
        <v/>
      </c>
      <c r="X136" s="197" t="str">
        <f>'20'!AI136</f>
        <v/>
      </c>
      <c r="Y136" s="197" t="str">
        <f>'21'!AI136</f>
        <v/>
      </c>
      <c r="Z136" s="197" t="str">
        <f>'22'!AI136</f>
        <v/>
      </c>
      <c r="AA136" s="197" t="str">
        <f>'23'!AI136</f>
        <v/>
      </c>
      <c r="AB136" s="197" t="str">
        <f>'24'!AI136</f>
        <v/>
      </c>
      <c r="AC136" s="197" t="str">
        <f>'25'!AI136</f>
        <v/>
      </c>
      <c r="AD136" s="197" t="str">
        <f>'26'!AI136</f>
        <v/>
      </c>
      <c r="AE136" s="197" t="str">
        <f>'27'!AI136</f>
        <v/>
      </c>
      <c r="AF136" s="197" t="str">
        <f>'28'!AI136</f>
        <v/>
      </c>
      <c r="AG136" s="197" t="str">
        <f>'29'!AI136</f>
        <v/>
      </c>
      <c r="AH136" s="197" t="str">
        <f>'30'!AI136</f>
        <v/>
      </c>
      <c r="AI136" s="197" t="str">
        <f>'31'!AI136</f>
        <v/>
      </c>
      <c r="AJ136" s="197" t="str">
        <f>'32'!AI136</f>
        <v/>
      </c>
      <c r="AK136" s="197" t="str">
        <f>'33'!AI136</f>
        <v/>
      </c>
      <c r="AL136" s="197" t="str">
        <f>'34'!AI136</f>
        <v/>
      </c>
      <c r="AM136" s="197" t="str">
        <f>'35'!AI136</f>
        <v/>
      </c>
      <c r="AN136" s="197" t="str">
        <f>'36'!AI136</f>
        <v/>
      </c>
      <c r="AO136" s="197" t="str">
        <f>'37'!AI136</f>
        <v/>
      </c>
      <c r="AP136" s="197" t="str">
        <f>'38'!AI136</f>
        <v/>
      </c>
      <c r="AQ136" s="197" t="str">
        <f>'39'!AI136</f>
        <v/>
      </c>
      <c r="AR136" s="197" t="str">
        <f>'40'!AI136</f>
        <v/>
      </c>
    </row>
    <row r="137" spans="1:44" s="3" customFormat="1" ht="18" hidden="1">
      <c r="A137" s="2"/>
      <c r="B137" s="1"/>
      <c r="C137" s="158">
        <f>Référentiel!C135</f>
        <v>0</v>
      </c>
      <c r="D137" s="151" t="str">
        <f t="shared" si="6"/>
        <v/>
      </c>
      <c r="E137" s="197" t="str">
        <f>'1'!AI137</f>
        <v/>
      </c>
      <c r="F137" s="195" t="str">
        <f>'2'!AI137</f>
        <v/>
      </c>
      <c r="G137" s="197" t="str">
        <f>'3'!AI137</f>
        <v/>
      </c>
      <c r="H137" s="195" t="str">
        <f>'4'!AI137</f>
        <v/>
      </c>
      <c r="I137" s="197" t="str">
        <f>'5'!AI137</f>
        <v/>
      </c>
      <c r="J137" s="197" t="str">
        <f>'6'!AI137</f>
        <v/>
      </c>
      <c r="K137" s="197" t="str">
        <f>'7'!AI137</f>
        <v/>
      </c>
      <c r="L137" s="197" t="str">
        <f>'8'!AI137</f>
        <v/>
      </c>
      <c r="M137" s="197" t="str">
        <f>'9'!AI137</f>
        <v/>
      </c>
      <c r="N137" s="197" t="str">
        <f>'10'!AI137</f>
        <v/>
      </c>
      <c r="O137" s="197" t="str">
        <f>'11'!AI137</f>
        <v/>
      </c>
      <c r="P137" s="197" t="str">
        <f>'12'!AI137</f>
        <v/>
      </c>
      <c r="Q137" s="197" t="str">
        <f>'13'!AI137</f>
        <v/>
      </c>
      <c r="R137" s="197" t="str">
        <f>'14'!AI137</f>
        <v/>
      </c>
      <c r="S137" s="197" t="str">
        <f>'15'!AI137</f>
        <v/>
      </c>
      <c r="T137" s="197" t="str">
        <f>'16'!AI137</f>
        <v/>
      </c>
      <c r="U137" s="197" t="str">
        <f>'17'!AI137</f>
        <v/>
      </c>
      <c r="V137" s="197" t="str">
        <f>'18'!AI137</f>
        <v/>
      </c>
      <c r="W137" s="197" t="str">
        <f>'19'!AI137</f>
        <v/>
      </c>
      <c r="X137" s="197" t="str">
        <f>'20'!AI137</f>
        <v/>
      </c>
      <c r="Y137" s="197" t="str">
        <f>'21'!AI137</f>
        <v/>
      </c>
      <c r="Z137" s="197" t="str">
        <f>'22'!AI137</f>
        <v/>
      </c>
      <c r="AA137" s="197" t="str">
        <f>'23'!AI137</f>
        <v/>
      </c>
      <c r="AB137" s="197" t="str">
        <f>'24'!AI137</f>
        <v/>
      </c>
      <c r="AC137" s="197" t="str">
        <f>'25'!AI137</f>
        <v/>
      </c>
      <c r="AD137" s="197" t="str">
        <f>'26'!AI137</f>
        <v/>
      </c>
      <c r="AE137" s="197" t="str">
        <f>'27'!AI137</f>
        <v/>
      </c>
      <c r="AF137" s="197" t="str">
        <f>'28'!AI137</f>
        <v/>
      </c>
      <c r="AG137" s="197" t="str">
        <f>'29'!AI137</f>
        <v/>
      </c>
      <c r="AH137" s="197" t="str">
        <f>'30'!AI137</f>
        <v/>
      </c>
      <c r="AI137" s="197" t="str">
        <f>'31'!AI137</f>
        <v/>
      </c>
      <c r="AJ137" s="197" t="str">
        <f>'32'!AI137</f>
        <v/>
      </c>
      <c r="AK137" s="197" t="str">
        <f>'33'!AI137</f>
        <v/>
      </c>
      <c r="AL137" s="197" t="str">
        <f>'34'!AI137</f>
        <v/>
      </c>
      <c r="AM137" s="197" t="str">
        <f>'35'!AI137</f>
        <v/>
      </c>
      <c r="AN137" s="197" t="str">
        <f>'36'!AI137</f>
        <v/>
      </c>
      <c r="AO137" s="197" t="str">
        <f>'37'!AI137</f>
        <v/>
      </c>
      <c r="AP137" s="197" t="str">
        <f>'38'!AI137</f>
        <v/>
      </c>
      <c r="AQ137" s="197" t="str">
        <f>'39'!AI137</f>
        <v/>
      </c>
      <c r="AR137" s="197" t="str">
        <f>'40'!AI137</f>
        <v/>
      </c>
    </row>
    <row r="138" spans="1:44" s="3" customFormat="1" ht="18" hidden="1">
      <c r="A138" s="2"/>
      <c r="B138" s="1"/>
      <c r="C138" s="158">
        <f>Référentiel!C136</f>
        <v>0</v>
      </c>
      <c r="D138" s="151" t="str">
        <f t="shared" si="6"/>
        <v/>
      </c>
      <c r="E138" s="197" t="str">
        <f>'1'!AI138</f>
        <v/>
      </c>
      <c r="F138" s="195" t="str">
        <f>'2'!AI138</f>
        <v/>
      </c>
      <c r="G138" s="197" t="str">
        <f>'3'!AI138</f>
        <v/>
      </c>
      <c r="H138" s="195" t="str">
        <f>'4'!AI138</f>
        <v/>
      </c>
      <c r="I138" s="197" t="str">
        <f>'5'!AI138</f>
        <v/>
      </c>
      <c r="J138" s="197" t="str">
        <f>'6'!AI138</f>
        <v/>
      </c>
      <c r="K138" s="197" t="str">
        <f>'7'!AI138</f>
        <v/>
      </c>
      <c r="L138" s="197" t="str">
        <f>'8'!AI138</f>
        <v/>
      </c>
      <c r="M138" s="197" t="str">
        <f>'9'!AI138</f>
        <v/>
      </c>
      <c r="N138" s="197" t="str">
        <f>'10'!AI138</f>
        <v/>
      </c>
      <c r="O138" s="197" t="str">
        <f>'11'!AI138</f>
        <v/>
      </c>
      <c r="P138" s="197" t="str">
        <f>'12'!AI138</f>
        <v/>
      </c>
      <c r="Q138" s="197" t="str">
        <f>'13'!AI138</f>
        <v/>
      </c>
      <c r="R138" s="197" t="str">
        <f>'14'!AI138</f>
        <v/>
      </c>
      <c r="S138" s="197" t="str">
        <f>'15'!AI138</f>
        <v/>
      </c>
      <c r="T138" s="197" t="str">
        <f>'16'!AI138</f>
        <v/>
      </c>
      <c r="U138" s="197" t="str">
        <f>'17'!AI138</f>
        <v/>
      </c>
      <c r="V138" s="197" t="str">
        <f>'18'!AI138</f>
        <v/>
      </c>
      <c r="W138" s="197" t="str">
        <f>'19'!AI138</f>
        <v/>
      </c>
      <c r="X138" s="197" t="str">
        <f>'20'!AI138</f>
        <v/>
      </c>
      <c r="Y138" s="197" t="str">
        <f>'21'!AI138</f>
        <v/>
      </c>
      <c r="Z138" s="197" t="str">
        <f>'22'!AI138</f>
        <v/>
      </c>
      <c r="AA138" s="197" t="str">
        <f>'23'!AI138</f>
        <v/>
      </c>
      <c r="AB138" s="197" t="str">
        <f>'24'!AI138</f>
        <v/>
      </c>
      <c r="AC138" s="197" t="str">
        <f>'25'!AI138</f>
        <v/>
      </c>
      <c r="AD138" s="197" t="str">
        <f>'26'!AI138</f>
        <v/>
      </c>
      <c r="AE138" s="197" t="str">
        <f>'27'!AI138</f>
        <v/>
      </c>
      <c r="AF138" s="197" t="str">
        <f>'28'!AI138</f>
        <v/>
      </c>
      <c r="AG138" s="197" t="str">
        <f>'29'!AI138</f>
        <v/>
      </c>
      <c r="AH138" s="197" t="str">
        <f>'30'!AI138</f>
        <v/>
      </c>
      <c r="AI138" s="197" t="str">
        <f>'31'!AI138</f>
        <v/>
      </c>
      <c r="AJ138" s="197" t="str">
        <f>'32'!AI138</f>
        <v/>
      </c>
      <c r="AK138" s="197" t="str">
        <f>'33'!AI138</f>
        <v/>
      </c>
      <c r="AL138" s="197" t="str">
        <f>'34'!AI138</f>
        <v/>
      </c>
      <c r="AM138" s="197" t="str">
        <f>'35'!AI138</f>
        <v/>
      </c>
      <c r="AN138" s="197" t="str">
        <f>'36'!AI138</f>
        <v/>
      </c>
      <c r="AO138" s="197" t="str">
        <f>'37'!AI138</f>
        <v/>
      </c>
      <c r="AP138" s="197" t="str">
        <f>'38'!AI138</f>
        <v/>
      </c>
      <c r="AQ138" s="197" t="str">
        <f>'39'!AI138</f>
        <v/>
      </c>
      <c r="AR138" s="197" t="str">
        <f>'40'!AI138</f>
        <v/>
      </c>
    </row>
    <row r="139" spans="1:44" s="3" customFormat="1" ht="15.75" hidden="1">
      <c r="A139" s="4"/>
      <c r="B139" s="8"/>
      <c r="C139" s="168"/>
      <c r="D139" s="150"/>
      <c r="E139" s="198"/>
      <c r="F139" s="196"/>
      <c r="G139" s="198"/>
      <c r="H139" s="196"/>
      <c r="I139" s="198"/>
      <c r="J139" s="198"/>
      <c r="K139" s="198"/>
      <c r="L139" s="198"/>
      <c r="M139" s="198"/>
      <c r="N139" s="198"/>
      <c r="O139" s="198"/>
      <c r="P139" s="198"/>
      <c r="Q139" s="198"/>
      <c r="R139" s="198"/>
      <c r="S139" s="198"/>
      <c r="T139" s="198"/>
      <c r="U139" s="198"/>
      <c r="V139" s="198"/>
      <c r="W139" s="198"/>
      <c r="X139" s="198"/>
      <c r="Y139" s="198"/>
      <c r="Z139" s="198"/>
      <c r="AA139" s="198"/>
      <c r="AB139" s="198"/>
      <c r="AC139" s="198"/>
      <c r="AD139" s="198"/>
      <c r="AE139" s="198"/>
      <c r="AF139" s="198"/>
      <c r="AG139" s="198"/>
      <c r="AH139" s="198"/>
      <c r="AI139" s="198"/>
      <c r="AJ139" s="198"/>
      <c r="AK139" s="198"/>
      <c r="AL139" s="198"/>
      <c r="AM139" s="198"/>
      <c r="AN139" s="198"/>
      <c r="AO139" s="198"/>
      <c r="AP139" s="198"/>
      <c r="AQ139" s="198"/>
      <c r="AR139" s="198"/>
    </row>
    <row r="140" spans="1:44" s="3" customFormat="1" ht="15.75" hidden="1">
      <c r="A140" s="2"/>
      <c r="B140" s="1"/>
      <c r="C140" s="167">
        <f>Référentiel!C138</f>
        <v>0</v>
      </c>
      <c r="D140" s="143" t="str">
        <f t="shared" ref="D140:D155" si="7">IFERROR(AVERAGE(E140:AR140),"")</f>
        <v/>
      </c>
      <c r="E140" s="130" t="str">
        <f>'1'!AH140</f>
        <v/>
      </c>
      <c r="F140" s="135" t="str">
        <f>'2'!AH140</f>
        <v/>
      </c>
      <c r="G140" s="130" t="str">
        <f>'3'!AH140</f>
        <v/>
      </c>
      <c r="H140" s="135" t="str">
        <f>'4'!AH140</f>
        <v/>
      </c>
      <c r="I140" s="130" t="str">
        <f>'5'!AH140</f>
        <v/>
      </c>
      <c r="J140" s="130" t="str">
        <f>'6'!AH140</f>
        <v/>
      </c>
      <c r="K140" s="130" t="str">
        <f>'7'!AH140</f>
        <v/>
      </c>
      <c r="L140" s="130" t="str">
        <f>'8'!AH140</f>
        <v/>
      </c>
      <c r="M140" s="130" t="str">
        <f>'9'!AH140</f>
        <v/>
      </c>
      <c r="N140" s="130" t="str">
        <f>'10'!AH140</f>
        <v/>
      </c>
      <c r="O140" s="130" t="str">
        <f>'11'!AH140</f>
        <v/>
      </c>
      <c r="P140" s="130" t="str">
        <f>'12'!AH140</f>
        <v/>
      </c>
      <c r="Q140" s="130" t="str">
        <f>'13'!AH140</f>
        <v/>
      </c>
      <c r="R140" s="130" t="str">
        <f>'14'!AH140</f>
        <v/>
      </c>
      <c r="S140" s="130" t="str">
        <f>'15'!AH140</f>
        <v/>
      </c>
      <c r="T140" s="130" t="str">
        <f>'16'!AH140</f>
        <v/>
      </c>
      <c r="U140" s="130" t="str">
        <f>'17'!AH140</f>
        <v/>
      </c>
      <c r="V140" s="130" t="str">
        <f>'18'!AH140</f>
        <v/>
      </c>
      <c r="W140" s="130" t="str">
        <f>'19'!AH140</f>
        <v/>
      </c>
      <c r="X140" s="130" t="str">
        <f>'20'!AH140</f>
        <v/>
      </c>
      <c r="Y140" s="130" t="str">
        <f>'21'!AH140</f>
        <v/>
      </c>
      <c r="Z140" s="130" t="str">
        <f>'22'!AH140</f>
        <v/>
      </c>
      <c r="AA140" s="130" t="str">
        <f>'23'!AH140</f>
        <v/>
      </c>
      <c r="AB140" s="130" t="str">
        <f>'24'!AH140</f>
        <v/>
      </c>
      <c r="AC140" s="130" t="str">
        <f>'25'!AH140</f>
        <v/>
      </c>
      <c r="AD140" s="130" t="str">
        <f>'26'!AH140</f>
        <v/>
      </c>
      <c r="AE140" s="130" t="str">
        <f>'27'!AH140</f>
        <v/>
      </c>
      <c r="AF140" s="130" t="str">
        <f>'28'!AH140</f>
        <v/>
      </c>
      <c r="AG140" s="130" t="str">
        <f>'29'!AH140</f>
        <v/>
      </c>
      <c r="AH140" s="130" t="str">
        <f>'30'!AH140</f>
        <v/>
      </c>
      <c r="AI140" s="130" t="str">
        <f>'31'!AH140</f>
        <v/>
      </c>
      <c r="AJ140" s="130" t="str">
        <f>'32'!AH140</f>
        <v/>
      </c>
      <c r="AK140" s="130" t="str">
        <f>'33'!AH140</f>
        <v/>
      </c>
      <c r="AL140" s="130" t="str">
        <f>'34'!AH140</f>
        <v/>
      </c>
      <c r="AM140" s="130" t="str">
        <f>'35'!AH140</f>
        <v/>
      </c>
      <c r="AN140" s="130" t="str">
        <f>'36'!AH140</f>
        <v/>
      </c>
      <c r="AO140" s="130" t="str">
        <f>'37'!AH140</f>
        <v/>
      </c>
      <c r="AP140" s="130" t="str">
        <f>'38'!AH140</f>
        <v/>
      </c>
      <c r="AQ140" s="130" t="str">
        <f>'39'!AH140</f>
        <v/>
      </c>
      <c r="AR140" s="130" t="str">
        <f>'40'!AH140</f>
        <v/>
      </c>
    </row>
    <row r="141" spans="1:44" s="3" customFormat="1" ht="18" hidden="1">
      <c r="A141" s="2"/>
      <c r="B141" s="1"/>
      <c r="C141" s="158">
        <f>Référentiel!C139</f>
        <v>0</v>
      </c>
      <c r="D141" s="151" t="str">
        <f t="shared" si="7"/>
        <v/>
      </c>
      <c r="E141" s="197" t="str">
        <f>'1'!AI141</f>
        <v/>
      </c>
      <c r="F141" s="195" t="str">
        <f>'2'!AI141</f>
        <v/>
      </c>
      <c r="G141" s="197" t="str">
        <f>'3'!AI141</f>
        <v/>
      </c>
      <c r="H141" s="195" t="str">
        <f>'4'!AI141</f>
        <v/>
      </c>
      <c r="I141" s="197" t="str">
        <f>'5'!AI141</f>
        <v/>
      </c>
      <c r="J141" s="197" t="str">
        <f>'6'!AI141</f>
        <v/>
      </c>
      <c r="K141" s="197" t="str">
        <f>'7'!AI141</f>
        <v/>
      </c>
      <c r="L141" s="197" t="str">
        <f>'8'!AI141</f>
        <v/>
      </c>
      <c r="M141" s="197" t="str">
        <f>'9'!AI141</f>
        <v/>
      </c>
      <c r="N141" s="197" t="str">
        <f>'10'!AI141</f>
        <v/>
      </c>
      <c r="O141" s="197" t="str">
        <f>'11'!AI141</f>
        <v/>
      </c>
      <c r="P141" s="197" t="str">
        <f>'12'!AI141</f>
        <v/>
      </c>
      <c r="Q141" s="197" t="str">
        <f>'13'!AI141</f>
        <v/>
      </c>
      <c r="R141" s="197" t="str">
        <f>'14'!AI141</f>
        <v/>
      </c>
      <c r="S141" s="197" t="str">
        <f>'15'!AI141</f>
        <v/>
      </c>
      <c r="T141" s="197" t="str">
        <f>'16'!AI141</f>
        <v/>
      </c>
      <c r="U141" s="197" t="str">
        <f>'17'!AI141</f>
        <v/>
      </c>
      <c r="V141" s="197" t="str">
        <f>'18'!AI141</f>
        <v/>
      </c>
      <c r="W141" s="197" t="str">
        <f>'19'!AI141</f>
        <v/>
      </c>
      <c r="X141" s="197" t="str">
        <f>'20'!AI141</f>
        <v/>
      </c>
      <c r="Y141" s="197" t="str">
        <f>'21'!AI141</f>
        <v/>
      </c>
      <c r="Z141" s="197" t="str">
        <f>'22'!AI141</f>
        <v/>
      </c>
      <c r="AA141" s="197" t="str">
        <f>'23'!AI141</f>
        <v/>
      </c>
      <c r="AB141" s="197" t="str">
        <f>'24'!AI141</f>
        <v/>
      </c>
      <c r="AC141" s="197" t="str">
        <f>'25'!AI141</f>
        <v/>
      </c>
      <c r="AD141" s="197" t="str">
        <f>'26'!AI141</f>
        <v/>
      </c>
      <c r="AE141" s="197" t="str">
        <f>'27'!AI141</f>
        <v/>
      </c>
      <c r="AF141" s="197" t="str">
        <f>'28'!AI141</f>
        <v/>
      </c>
      <c r="AG141" s="197" t="str">
        <f>'29'!AI141</f>
        <v/>
      </c>
      <c r="AH141" s="197" t="str">
        <f>'30'!AI141</f>
        <v/>
      </c>
      <c r="AI141" s="197" t="str">
        <f>'31'!AI141</f>
        <v/>
      </c>
      <c r="AJ141" s="197" t="str">
        <f>'32'!AI141</f>
        <v/>
      </c>
      <c r="AK141" s="197" t="str">
        <f>'33'!AI141</f>
        <v/>
      </c>
      <c r="AL141" s="197" t="str">
        <f>'34'!AI141</f>
        <v/>
      </c>
      <c r="AM141" s="197" t="str">
        <f>'35'!AI141</f>
        <v/>
      </c>
      <c r="AN141" s="197" t="str">
        <f>'36'!AI141</f>
        <v/>
      </c>
      <c r="AO141" s="197" t="str">
        <f>'37'!AI141</f>
        <v/>
      </c>
      <c r="AP141" s="197" t="str">
        <f>'38'!AI141</f>
        <v/>
      </c>
      <c r="AQ141" s="197" t="str">
        <f>'39'!AI141</f>
        <v/>
      </c>
      <c r="AR141" s="197" t="str">
        <f>'40'!AI141</f>
        <v/>
      </c>
    </row>
    <row r="142" spans="1:44" s="3" customFormat="1" ht="18" hidden="1">
      <c r="A142" s="2"/>
      <c r="B142" s="1"/>
      <c r="C142" s="158">
        <f>Référentiel!C140</f>
        <v>0</v>
      </c>
      <c r="D142" s="151" t="str">
        <f t="shared" si="7"/>
        <v/>
      </c>
      <c r="E142" s="197" t="str">
        <f>'1'!AI142</f>
        <v/>
      </c>
      <c r="F142" s="195" t="str">
        <f>'2'!AI142</f>
        <v/>
      </c>
      <c r="G142" s="197" t="str">
        <f>'3'!AI142</f>
        <v/>
      </c>
      <c r="H142" s="195" t="str">
        <f>'4'!AI142</f>
        <v/>
      </c>
      <c r="I142" s="197" t="str">
        <f>'5'!AI142</f>
        <v/>
      </c>
      <c r="J142" s="197" t="str">
        <f>'6'!AI142</f>
        <v/>
      </c>
      <c r="K142" s="197" t="str">
        <f>'7'!AI142</f>
        <v/>
      </c>
      <c r="L142" s="197" t="str">
        <f>'8'!AI142</f>
        <v/>
      </c>
      <c r="M142" s="197" t="str">
        <f>'9'!AI142</f>
        <v/>
      </c>
      <c r="N142" s="197" t="str">
        <f>'10'!AI142</f>
        <v/>
      </c>
      <c r="O142" s="197" t="str">
        <f>'11'!AI142</f>
        <v/>
      </c>
      <c r="P142" s="197" t="str">
        <f>'12'!AI142</f>
        <v/>
      </c>
      <c r="Q142" s="197" t="str">
        <f>'13'!AI142</f>
        <v/>
      </c>
      <c r="R142" s="197" t="str">
        <f>'14'!AI142</f>
        <v/>
      </c>
      <c r="S142" s="197" t="str">
        <f>'15'!AI142</f>
        <v/>
      </c>
      <c r="T142" s="197" t="str">
        <f>'16'!AI142</f>
        <v/>
      </c>
      <c r="U142" s="197" t="str">
        <f>'17'!AI142</f>
        <v/>
      </c>
      <c r="V142" s="197" t="str">
        <f>'18'!AI142</f>
        <v/>
      </c>
      <c r="W142" s="197" t="str">
        <f>'19'!AI142</f>
        <v/>
      </c>
      <c r="X142" s="197" t="str">
        <f>'20'!AI142</f>
        <v/>
      </c>
      <c r="Y142" s="197" t="str">
        <f>'21'!AI142</f>
        <v/>
      </c>
      <c r="Z142" s="197" t="str">
        <f>'22'!AI142</f>
        <v/>
      </c>
      <c r="AA142" s="197" t="str">
        <f>'23'!AI142</f>
        <v/>
      </c>
      <c r="AB142" s="197" t="str">
        <f>'24'!AI142</f>
        <v/>
      </c>
      <c r="AC142" s="197" t="str">
        <f>'25'!AI142</f>
        <v/>
      </c>
      <c r="AD142" s="197" t="str">
        <f>'26'!AI142</f>
        <v/>
      </c>
      <c r="AE142" s="197" t="str">
        <f>'27'!AI142</f>
        <v/>
      </c>
      <c r="AF142" s="197" t="str">
        <f>'28'!AI142</f>
        <v/>
      </c>
      <c r="AG142" s="197" t="str">
        <f>'29'!AI142</f>
        <v/>
      </c>
      <c r="AH142" s="197" t="str">
        <f>'30'!AI142</f>
        <v/>
      </c>
      <c r="AI142" s="197" t="str">
        <f>'31'!AI142</f>
        <v/>
      </c>
      <c r="AJ142" s="197" t="str">
        <f>'32'!AI142</f>
        <v/>
      </c>
      <c r="AK142" s="197" t="str">
        <f>'33'!AI142</f>
        <v/>
      </c>
      <c r="AL142" s="197" t="str">
        <f>'34'!AI142</f>
        <v/>
      </c>
      <c r="AM142" s="197" t="str">
        <f>'35'!AI142</f>
        <v/>
      </c>
      <c r="AN142" s="197" t="str">
        <f>'36'!AI142</f>
        <v/>
      </c>
      <c r="AO142" s="197" t="str">
        <f>'37'!AI142</f>
        <v/>
      </c>
      <c r="AP142" s="197" t="str">
        <f>'38'!AI142</f>
        <v/>
      </c>
      <c r="AQ142" s="197" t="str">
        <f>'39'!AI142</f>
        <v/>
      </c>
      <c r="AR142" s="197" t="str">
        <f>'40'!AI142</f>
        <v/>
      </c>
    </row>
    <row r="143" spans="1:44" s="3" customFormat="1" ht="18" hidden="1" customHeight="1">
      <c r="A143" s="2"/>
      <c r="B143" s="1"/>
      <c r="C143" s="158">
        <f>Référentiel!C141</f>
        <v>0</v>
      </c>
      <c r="D143" s="151" t="str">
        <f t="shared" si="7"/>
        <v/>
      </c>
      <c r="E143" s="197" t="str">
        <f>'1'!AI143</f>
        <v/>
      </c>
      <c r="F143" s="195" t="str">
        <f>'2'!AI143</f>
        <v/>
      </c>
      <c r="G143" s="197" t="str">
        <f>'3'!AI143</f>
        <v/>
      </c>
      <c r="H143" s="195" t="str">
        <f>'4'!AI143</f>
        <v/>
      </c>
      <c r="I143" s="197" t="str">
        <f>'5'!AI143</f>
        <v/>
      </c>
      <c r="J143" s="197" t="str">
        <f>'6'!AI143</f>
        <v/>
      </c>
      <c r="K143" s="197" t="str">
        <f>'7'!AI143</f>
        <v/>
      </c>
      <c r="L143" s="197" t="str">
        <f>'8'!AI143</f>
        <v/>
      </c>
      <c r="M143" s="197" t="str">
        <f>'9'!AI143</f>
        <v/>
      </c>
      <c r="N143" s="197" t="str">
        <f>'10'!AI143</f>
        <v/>
      </c>
      <c r="O143" s="197" t="str">
        <f>'11'!AI143</f>
        <v/>
      </c>
      <c r="P143" s="197" t="str">
        <f>'12'!AI143</f>
        <v/>
      </c>
      <c r="Q143" s="197" t="str">
        <f>'13'!AI143</f>
        <v/>
      </c>
      <c r="R143" s="197" t="str">
        <f>'14'!AI143</f>
        <v/>
      </c>
      <c r="S143" s="197" t="str">
        <f>'15'!AI143</f>
        <v/>
      </c>
      <c r="T143" s="197" t="str">
        <f>'16'!AI143</f>
        <v/>
      </c>
      <c r="U143" s="197" t="str">
        <f>'17'!AI143</f>
        <v/>
      </c>
      <c r="V143" s="197" t="str">
        <f>'18'!AI143</f>
        <v/>
      </c>
      <c r="W143" s="197" t="str">
        <f>'19'!AI143</f>
        <v/>
      </c>
      <c r="X143" s="197" t="str">
        <f>'20'!AI143</f>
        <v/>
      </c>
      <c r="Y143" s="197" t="str">
        <f>'21'!AI143</f>
        <v/>
      </c>
      <c r="Z143" s="197" t="str">
        <f>'22'!AI143</f>
        <v/>
      </c>
      <c r="AA143" s="197" t="str">
        <f>'23'!AI143</f>
        <v/>
      </c>
      <c r="AB143" s="197" t="str">
        <f>'24'!AI143</f>
        <v/>
      </c>
      <c r="AC143" s="197" t="str">
        <f>'25'!AI143</f>
        <v/>
      </c>
      <c r="AD143" s="197" t="str">
        <f>'26'!AI143</f>
        <v/>
      </c>
      <c r="AE143" s="197" t="str">
        <f>'27'!AI143</f>
        <v/>
      </c>
      <c r="AF143" s="197" t="str">
        <f>'28'!AI143</f>
        <v/>
      </c>
      <c r="AG143" s="197" t="str">
        <f>'29'!AI143</f>
        <v/>
      </c>
      <c r="AH143" s="197" t="str">
        <f>'30'!AI143</f>
        <v/>
      </c>
      <c r="AI143" s="197" t="str">
        <f>'31'!AI143</f>
        <v/>
      </c>
      <c r="AJ143" s="197" t="str">
        <f>'32'!AI143</f>
        <v/>
      </c>
      <c r="AK143" s="197" t="str">
        <f>'33'!AI143</f>
        <v/>
      </c>
      <c r="AL143" s="197" t="str">
        <f>'34'!AI143</f>
        <v/>
      </c>
      <c r="AM143" s="197" t="str">
        <f>'35'!AI143</f>
        <v/>
      </c>
      <c r="AN143" s="197" t="str">
        <f>'36'!AI143</f>
        <v/>
      </c>
      <c r="AO143" s="197" t="str">
        <f>'37'!AI143</f>
        <v/>
      </c>
      <c r="AP143" s="197" t="str">
        <f>'38'!AI143</f>
        <v/>
      </c>
      <c r="AQ143" s="197" t="str">
        <f>'39'!AI143</f>
        <v/>
      </c>
      <c r="AR143" s="197" t="str">
        <f>'40'!AI143</f>
        <v/>
      </c>
    </row>
    <row r="144" spans="1:44" s="3" customFormat="1" ht="18" hidden="1" customHeight="1">
      <c r="A144" s="2"/>
      <c r="B144" s="1"/>
      <c r="C144" s="158">
        <f>Référentiel!C142</f>
        <v>0</v>
      </c>
      <c r="D144" s="151" t="str">
        <f t="shared" si="7"/>
        <v/>
      </c>
      <c r="E144" s="197" t="str">
        <f>'1'!AI144</f>
        <v/>
      </c>
      <c r="F144" s="195" t="str">
        <f>'2'!AI144</f>
        <v/>
      </c>
      <c r="G144" s="197" t="str">
        <f>'3'!AI144</f>
        <v/>
      </c>
      <c r="H144" s="195" t="str">
        <f>'4'!AI144</f>
        <v/>
      </c>
      <c r="I144" s="197" t="str">
        <f>'5'!AI144</f>
        <v/>
      </c>
      <c r="J144" s="197" t="str">
        <f>'6'!AI144</f>
        <v/>
      </c>
      <c r="K144" s="197" t="str">
        <f>'7'!AI144</f>
        <v/>
      </c>
      <c r="L144" s="197" t="str">
        <f>'8'!AI144</f>
        <v/>
      </c>
      <c r="M144" s="197" t="str">
        <f>'9'!AI144</f>
        <v/>
      </c>
      <c r="N144" s="197" t="str">
        <f>'10'!AI144</f>
        <v/>
      </c>
      <c r="O144" s="197" t="str">
        <f>'11'!AI144</f>
        <v/>
      </c>
      <c r="P144" s="197" t="str">
        <f>'12'!AI144</f>
        <v/>
      </c>
      <c r="Q144" s="197" t="str">
        <f>'13'!AI144</f>
        <v/>
      </c>
      <c r="R144" s="197" t="str">
        <f>'14'!AI144</f>
        <v/>
      </c>
      <c r="S144" s="197" t="str">
        <f>'15'!AI144</f>
        <v/>
      </c>
      <c r="T144" s="197" t="str">
        <f>'16'!AI144</f>
        <v/>
      </c>
      <c r="U144" s="197" t="str">
        <f>'17'!AI144</f>
        <v/>
      </c>
      <c r="V144" s="197" t="str">
        <f>'18'!AI144</f>
        <v/>
      </c>
      <c r="W144" s="197" t="str">
        <f>'19'!AI144</f>
        <v/>
      </c>
      <c r="X144" s="197" t="str">
        <f>'20'!AI144</f>
        <v/>
      </c>
      <c r="Y144" s="197" t="str">
        <f>'21'!AI144</f>
        <v/>
      </c>
      <c r="Z144" s="197" t="str">
        <f>'22'!AI144</f>
        <v/>
      </c>
      <c r="AA144" s="197" t="str">
        <f>'23'!AI144</f>
        <v/>
      </c>
      <c r="AB144" s="197" t="str">
        <f>'24'!AI144</f>
        <v/>
      </c>
      <c r="AC144" s="197" t="str">
        <f>'25'!AI144</f>
        <v/>
      </c>
      <c r="AD144" s="197" t="str">
        <f>'26'!AI144</f>
        <v/>
      </c>
      <c r="AE144" s="197" t="str">
        <f>'27'!AI144</f>
        <v/>
      </c>
      <c r="AF144" s="197" t="str">
        <f>'28'!AI144</f>
        <v/>
      </c>
      <c r="AG144" s="197" t="str">
        <f>'29'!AI144</f>
        <v/>
      </c>
      <c r="AH144" s="197" t="str">
        <f>'30'!AI144</f>
        <v/>
      </c>
      <c r="AI144" s="197" t="str">
        <f>'31'!AI144</f>
        <v/>
      </c>
      <c r="AJ144" s="197" t="str">
        <f>'32'!AI144</f>
        <v/>
      </c>
      <c r="AK144" s="197" t="str">
        <f>'33'!AI144</f>
        <v/>
      </c>
      <c r="AL144" s="197" t="str">
        <f>'34'!AI144</f>
        <v/>
      </c>
      <c r="AM144" s="197" t="str">
        <f>'35'!AI144</f>
        <v/>
      </c>
      <c r="AN144" s="197" t="str">
        <f>'36'!AI144</f>
        <v/>
      </c>
      <c r="AO144" s="197" t="str">
        <f>'37'!AI144</f>
        <v/>
      </c>
      <c r="AP144" s="197" t="str">
        <f>'38'!AI144</f>
        <v/>
      </c>
      <c r="AQ144" s="197" t="str">
        <f>'39'!AI144</f>
        <v/>
      </c>
      <c r="AR144" s="197" t="str">
        <f>'40'!AI144</f>
        <v/>
      </c>
    </row>
    <row r="145" spans="1:44" s="3" customFormat="1" ht="18" hidden="1" customHeight="1">
      <c r="A145" s="2"/>
      <c r="B145" s="1"/>
      <c r="C145" s="158">
        <f>Référentiel!C143</f>
        <v>0</v>
      </c>
      <c r="D145" s="151" t="str">
        <f t="shared" si="7"/>
        <v/>
      </c>
      <c r="E145" s="197" t="str">
        <f>'1'!AI145</f>
        <v/>
      </c>
      <c r="F145" s="195" t="str">
        <f>'2'!AI145</f>
        <v/>
      </c>
      <c r="G145" s="197" t="str">
        <f>'3'!AI145</f>
        <v/>
      </c>
      <c r="H145" s="195" t="str">
        <f>'4'!AI145</f>
        <v/>
      </c>
      <c r="I145" s="197" t="str">
        <f>'5'!AI145</f>
        <v/>
      </c>
      <c r="J145" s="197" t="str">
        <f>'6'!AI145</f>
        <v/>
      </c>
      <c r="K145" s="197" t="str">
        <f>'7'!AI145</f>
        <v/>
      </c>
      <c r="L145" s="197" t="str">
        <f>'8'!AI145</f>
        <v/>
      </c>
      <c r="M145" s="197" t="str">
        <f>'9'!AI145</f>
        <v/>
      </c>
      <c r="N145" s="197" t="str">
        <f>'10'!AI145</f>
        <v/>
      </c>
      <c r="O145" s="197" t="str">
        <f>'11'!AI145</f>
        <v/>
      </c>
      <c r="P145" s="197" t="str">
        <f>'12'!AI145</f>
        <v/>
      </c>
      <c r="Q145" s="197" t="str">
        <f>'13'!AI145</f>
        <v/>
      </c>
      <c r="R145" s="197" t="str">
        <f>'14'!AI145</f>
        <v/>
      </c>
      <c r="S145" s="197" t="str">
        <f>'15'!AI145</f>
        <v/>
      </c>
      <c r="T145" s="197" t="str">
        <f>'16'!AI145</f>
        <v/>
      </c>
      <c r="U145" s="197" t="str">
        <f>'17'!AI145</f>
        <v/>
      </c>
      <c r="V145" s="197" t="str">
        <f>'18'!AI145</f>
        <v/>
      </c>
      <c r="W145" s="197" t="str">
        <f>'19'!AI145</f>
        <v/>
      </c>
      <c r="X145" s="197" t="str">
        <f>'20'!AI145</f>
        <v/>
      </c>
      <c r="Y145" s="197" t="str">
        <f>'21'!AI145</f>
        <v/>
      </c>
      <c r="Z145" s="197" t="str">
        <f>'22'!AI145</f>
        <v/>
      </c>
      <c r="AA145" s="197" t="str">
        <f>'23'!AI145</f>
        <v/>
      </c>
      <c r="AB145" s="197" t="str">
        <f>'24'!AI145</f>
        <v/>
      </c>
      <c r="AC145" s="197" t="str">
        <f>'25'!AI145</f>
        <v/>
      </c>
      <c r="AD145" s="197" t="str">
        <f>'26'!AI145</f>
        <v/>
      </c>
      <c r="AE145" s="197" t="str">
        <f>'27'!AI145</f>
        <v/>
      </c>
      <c r="AF145" s="197" t="str">
        <f>'28'!AI145</f>
        <v/>
      </c>
      <c r="AG145" s="197" t="str">
        <f>'29'!AI145</f>
        <v/>
      </c>
      <c r="AH145" s="197" t="str">
        <f>'30'!AI145</f>
        <v/>
      </c>
      <c r="AI145" s="197" t="str">
        <f>'31'!AI145</f>
        <v/>
      </c>
      <c r="AJ145" s="197" t="str">
        <f>'32'!AI145</f>
        <v/>
      </c>
      <c r="AK145" s="197" t="str">
        <f>'33'!AI145</f>
        <v/>
      </c>
      <c r="AL145" s="197" t="str">
        <f>'34'!AI145</f>
        <v/>
      </c>
      <c r="AM145" s="197" t="str">
        <f>'35'!AI145</f>
        <v/>
      </c>
      <c r="AN145" s="197" t="str">
        <f>'36'!AI145</f>
        <v/>
      </c>
      <c r="AO145" s="197" t="str">
        <f>'37'!AI145</f>
        <v/>
      </c>
      <c r="AP145" s="197" t="str">
        <f>'38'!AI145</f>
        <v/>
      </c>
      <c r="AQ145" s="197" t="str">
        <f>'39'!AI145</f>
        <v/>
      </c>
      <c r="AR145" s="197" t="str">
        <f>'40'!AI145</f>
        <v/>
      </c>
    </row>
    <row r="146" spans="1:44" s="3" customFormat="1" ht="18" hidden="1" customHeight="1">
      <c r="A146" s="2"/>
      <c r="B146" s="1"/>
      <c r="C146" s="158">
        <f>Référentiel!C144</f>
        <v>0</v>
      </c>
      <c r="D146" s="151" t="str">
        <f t="shared" si="7"/>
        <v/>
      </c>
      <c r="E146" s="197" t="str">
        <f>'1'!AI146</f>
        <v/>
      </c>
      <c r="F146" s="195" t="str">
        <f>'2'!AI146</f>
        <v/>
      </c>
      <c r="G146" s="197" t="str">
        <f>'3'!AI146</f>
        <v/>
      </c>
      <c r="H146" s="195" t="str">
        <f>'4'!AI146</f>
        <v/>
      </c>
      <c r="I146" s="197" t="str">
        <f>'5'!AI146</f>
        <v/>
      </c>
      <c r="J146" s="197" t="str">
        <f>'6'!AI146</f>
        <v/>
      </c>
      <c r="K146" s="197" t="str">
        <f>'7'!AI146</f>
        <v/>
      </c>
      <c r="L146" s="197" t="str">
        <f>'8'!AI146</f>
        <v/>
      </c>
      <c r="M146" s="197" t="str">
        <f>'9'!AI146</f>
        <v/>
      </c>
      <c r="N146" s="197" t="str">
        <f>'10'!AI146</f>
        <v/>
      </c>
      <c r="O146" s="197" t="str">
        <f>'11'!AI146</f>
        <v/>
      </c>
      <c r="P146" s="197" t="str">
        <f>'12'!AI146</f>
        <v/>
      </c>
      <c r="Q146" s="197" t="str">
        <f>'13'!AI146</f>
        <v/>
      </c>
      <c r="R146" s="197" t="str">
        <f>'14'!AI146</f>
        <v/>
      </c>
      <c r="S146" s="197" t="str">
        <f>'15'!AI146</f>
        <v/>
      </c>
      <c r="T146" s="197" t="str">
        <f>'16'!AI146</f>
        <v/>
      </c>
      <c r="U146" s="197" t="str">
        <f>'17'!AI146</f>
        <v/>
      </c>
      <c r="V146" s="197" t="str">
        <f>'18'!AI146</f>
        <v/>
      </c>
      <c r="W146" s="197" t="str">
        <f>'19'!AI146</f>
        <v/>
      </c>
      <c r="X146" s="197" t="str">
        <f>'20'!AI146</f>
        <v/>
      </c>
      <c r="Y146" s="197" t="str">
        <f>'21'!AI146</f>
        <v/>
      </c>
      <c r="Z146" s="197" t="str">
        <f>'22'!AI146</f>
        <v/>
      </c>
      <c r="AA146" s="197" t="str">
        <f>'23'!AI146</f>
        <v/>
      </c>
      <c r="AB146" s="197" t="str">
        <f>'24'!AI146</f>
        <v/>
      </c>
      <c r="AC146" s="197" t="str">
        <f>'25'!AI146</f>
        <v/>
      </c>
      <c r="AD146" s="197" t="str">
        <f>'26'!AI146</f>
        <v/>
      </c>
      <c r="AE146" s="197" t="str">
        <f>'27'!AI146</f>
        <v/>
      </c>
      <c r="AF146" s="197" t="str">
        <f>'28'!AI146</f>
        <v/>
      </c>
      <c r="AG146" s="197" t="str">
        <f>'29'!AI146</f>
        <v/>
      </c>
      <c r="AH146" s="197" t="str">
        <f>'30'!AI146</f>
        <v/>
      </c>
      <c r="AI146" s="197" t="str">
        <f>'31'!AI146</f>
        <v/>
      </c>
      <c r="AJ146" s="197" t="str">
        <f>'32'!AI146</f>
        <v/>
      </c>
      <c r="AK146" s="197" t="str">
        <f>'33'!AI146</f>
        <v/>
      </c>
      <c r="AL146" s="197" t="str">
        <f>'34'!AI146</f>
        <v/>
      </c>
      <c r="AM146" s="197" t="str">
        <f>'35'!AI146</f>
        <v/>
      </c>
      <c r="AN146" s="197" t="str">
        <f>'36'!AI146</f>
        <v/>
      </c>
      <c r="AO146" s="197" t="str">
        <f>'37'!AI146</f>
        <v/>
      </c>
      <c r="AP146" s="197" t="str">
        <f>'38'!AI146</f>
        <v/>
      </c>
      <c r="AQ146" s="197" t="str">
        <f>'39'!AI146</f>
        <v/>
      </c>
      <c r="AR146" s="197" t="str">
        <f>'40'!AI146</f>
        <v/>
      </c>
    </row>
    <row r="147" spans="1:44" s="3" customFormat="1" ht="18" hidden="1" customHeight="1">
      <c r="A147" s="2"/>
      <c r="B147" s="1"/>
      <c r="C147" s="158">
        <f>Référentiel!C145</f>
        <v>0</v>
      </c>
      <c r="D147" s="151" t="str">
        <f t="shared" si="7"/>
        <v/>
      </c>
      <c r="E147" s="197" t="str">
        <f>'1'!AI147</f>
        <v/>
      </c>
      <c r="F147" s="195" t="str">
        <f>'2'!AI147</f>
        <v/>
      </c>
      <c r="G147" s="197" t="str">
        <f>'3'!AI147</f>
        <v/>
      </c>
      <c r="H147" s="195" t="str">
        <f>'4'!AI147</f>
        <v/>
      </c>
      <c r="I147" s="197" t="str">
        <f>'5'!AI147</f>
        <v/>
      </c>
      <c r="J147" s="197" t="str">
        <f>'6'!AI147</f>
        <v/>
      </c>
      <c r="K147" s="197" t="str">
        <f>'7'!AI147</f>
        <v/>
      </c>
      <c r="L147" s="197" t="str">
        <f>'8'!AI147</f>
        <v/>
      </c>
      <c r="M147" s="197" t="str">
        <f>'9'!AI147</f>
        <v/>
      </c>
      <c r="N147" s="197" t="str">
        <f>'10'!AI147</f>
        <v/>
      </c>
      <c r="O147" s="197" t="str">
        <f>'11'!AI147</f>
        <v/>
      </c>
      <c r="P147" s="197" t="str">
        <f>'12'!AI147</f>
        <v/>
      </c>
      <c r="Q147" s="197" t="str">
        <f>'13'!AI147</f>
        <v/>
      </c>
      <c r="R147" s="197" t="str">
        <f>'14'!AI147</f>
        <v/>
      </c>
      <c r="S147" s="197" t="str">
        <f>'15'!AI147</f>
        <v/>
      </c>
      <c r="T147" s="197" t="str">
        <f>'16'!AI147</f>
        <v/>
      </c>
      <c r="U147" s="197" t="str">
        <f>'17'!AI147</f>
        <v/>
      </c>
      <c r="V147" s="197" t="str">
        <f>'18'!AI147</f>
        <v/>
      </c>
      <c r="W147" s="197" t="str">
        <f>'19'!AI147</f>
        <v/>
      </c>
      <c r="X147" s="197" t="str">
        <f>'20'!AI147</f>
        <v/>
      </c>
      <c r="Y147" s="197" t="str">
        <f>'21'!AI147</f>
        <v/>
      </c>
      <c r="Z147" s="197" t="str">
        <f>'22'!AI147</f>
        <v/>
      </c>
      <c r="AA147" s="197" t="str">
        <f>'23'!AI147</f>
        <v/>
      </c>
      <c r="AB147" s="197" t="str">
        <f>'24'!AI147</f>
        <v/>
      </c>
      <c r="AC147" s="197" t="str">
        <f>'25'!AI147</f>
        <v/>
      </c>
      <c r="AD147" s="197" t="str">
        <f>'26'!AI147</f>
        <v/>
      </c>
      <c r="AE147" s="197" t="str">
        <f>'27'!AI147</f>
        <v/>
      </c>
      <c r="AF147" s="197" t="str">
        <f>'28'!AI147</f>
        <v/>
      </c>
      <c r="AG147" s="197" t="str">
        <f>'29'!AI147</f>
        <v/>
      </c>
      <c r="AH147" s="197" t="str">
        <f>'30'!AI147</f>
        <v/>
      </c>
      <c r="AI147" s="197" t="str">
        <f>'31'!AI147</f>
        <v/>
      </c>
      <c r="AJ147" s="197" t="str">
        <f>'32'!AI147</f>
        <v/>
      </c>
      <c r="AK147" s="197" t="str">
        <f>'33'!AI147</f>
        <v/>
      </c>
      <c r="AL147" s="197" t="str">
        <f>'34'!AI147</f>
        <v/>
      </c>
      <c r="AM147" s="197" t="str">
        <f>'35'!AI147</f>
        <v/>
      </c>
      <c r="AN147" s="197" t="str">
        <f>'36'!AI147</f>
        <v/>
      </c>
      <c r="AO147" s="197" t="str">
        <f>'37'!AI147</f>
        <v/>
      </c>
      <c r="AP147" s="197" t="str">
        <f>'38'!AI147</f>
        <v/>
      </c>
      <c r="AQ147" s="197" t="str">
        <f>'39'!AI147</f>
        <v/>
      </c>
      <c r="AR147" s="197" t="str">
        <f>'40'!AI147</f>
        <v/>
      </c>
    </row>
    <row r="148" spans="1:44" s="3" customFormat="1" ht="18" hidden="1" customHeight="1">
      <c r="A148" s="2"/>
      <c r="B148" s="1"/>
      <c r="C148" s="158">
        <f>Référentiel!C146</f>
        <v>0</v>
      </c>
      <c r="D148" s="151" t="str">
        <f t="shared" si="7"/>
        <v/>
      </c>
      <c r="E148" s="197" t="str">
        <f>'1'!AI148</f>
        <v/>
      </c>
      <c r="F148" s="195" t="str">
        <f>'2'!AI148</f>
        <v/>
      </c>
      <c r="G148" s="197" t="str">
        <f>'3'!AI148</f>
        <v/>
      </c>
      <c r="H148" s="195" t="str">
        <f>'4'!AI148</f>
        <v/>
      </c>
      <c r="I148" s="197" t="str">
        <f>'5'!AI148</f>
        <v/>
      </c>
      <c r="J148" s="197" t="str">
        <f>'6'!AI148</f>
        <v/>
      </c>
      <c r="K148" s="197" t="str">
        <f>'7'!AI148</f>
        <v/>
      </c>
      <c r="L148" s="197" t="str">
        <f>'8'!AI148</f>
        <v/>
      </c>
      <c r="M148" s="197" t="str">
        <f>'9'!AI148</f>
        <v/>
      </c>
      <c r="N148" s="197" t="str">
        <f>'10'!AI148</f>
        <v/>
      </c>
      <c r="O148" s="197" t="str">
        <f>'11'!AI148</f>
        <v/>
      </c>
      <c r="P148" s="197" t="str">
        <f>'12'!AI148</f>
        <v/>
      </c>
      <c r="Q148" s="197" t="str">
        <f>'13'!AI148</f>
        <v/>
      </c>
      <c r="R148" s="197" t="str">
        <f>'14'!AI148</f>
        <v/>
      </c>
      <c r="S148" s="197" t="str">
        <f>'15'!AI148</f>
        <v/>
      </c>
      <c r="T148" s="197" t="str">
        <f>'16'!AI148</f>
        <v/>
      </c>
      <c r="U148" s="197" t="str">
        <f>'17'!AI148</f>
        <v/>
      </c>
      <c r="V148" s="197" t="str">
        <f>'18'!AI148</f>
        <v/>
      </c>
      <c r="W148" s="197" t="str">
        <f>'19'!AI148</f>
        <v/>
      </c>
      <c r="X148" s="197" t="str">
        <f>'20'!AI148</f>
        <v/>
      </c>
      <c r="Y148" s="197" t="str">
        <f>'21'!AI148</f>
        <v/>
      </c>
      <c r="Z148" s="197" t="str">
        <f>'22'!AI148</f>
        <v/>
      </c>
      <c r="AA148" s="197" t="str">
        <f>'23'!AI148</f>
        <v/>
      </c>
      <c r="AB148" s="197" t="str">
        <f>'24'!AI148</f>
        <v/>
      </c>
      <c r="AC148" s="197" t="str">
        <f>'25'!AI148</f>
        <v/>
      </c>
      <c r="AD148" s="197" t="str">
        <f>'26'!AI148</f>
        <v/>
      </c>
      <c r="AE148" s="197" t="str">
        <f>'27'!AI148</f>
        <v/>
      </c>
      <c r="AF148" s="197" t="str">
        <f>'28'!AI148</f>
        <v/>
      </c>
      <c r="AG148" s="197" t="str">
        <f>'29'!AI148</f>
        <v/>
      </c>
      <c r="AH148" s="197" t="str">
        <f>'30'!AI148</f>
        <v/>
      </c>
      <c r="AI148" s="197" t="str">
        <f>'31'!AI148</f>
        <v/>
      </c>
      <c r="AJ148" s="197" t="str">
        <f>'32'!AI148</f>
        <v/>
      </c>
      <c r="AK148" s="197" t="str">
        <f>'33'!AI148</f>
        <v/>
      </c>
      <c r="AL148" s="197" t="str">
        <f>'34'!AI148</f>
        <v/>
      </c>
      <c r="AM148" s="197" t="str">
        <f>'35'!AI148</f>
        <v/>
      </c>
      <c r="AN148" s="197" t="str">
        <f>'36'!AI148</f>
        <v/>
      </c>
      <c r="AO148" s="197" t="str">
        <f>'37'!AI148</f>
        <v/>
      </c>
      <c r="AP148" s="197" t="str">
        <f>'38'!AI148</f>
        <v/>
      </c>
      <c r="AQ148" s="197" t="str">
        <f>'39'!AI148</f>
        <v/>
      </c>
      <c r="AR148" s="197" t="str">
        <f>'40'!AI148</f>
        <v/>
      </c>
    </row>
    <row r="149" spans="1:44" s="3" customFormat="1" ht="18" hidden="1" customHeight="1">
      <c r="A149" s="2"/>
      <c r="B149" s="1"/>
      <c r="C149" s="158">
        <f>Référentiel!C147</f>
        <v>0</v>
      </c>
      <c r="D149" s="151" t="str">
        <f t="shared" si="7"/>
        <v/>
      </c>
      <c r="E149" s="197" t="str">
        <f>'1'!AI149</f>
        <v/>
      </c>
      <c r="F149" s="195" t="str">
        <f>'2'!AI149</f>
        <v/>
      </c>
      <c r="G149" s="197" t="str">
        <f>'3'!AI149</f>
        <v/>
      </c>
      <c r="H149" s="195" t="str">
        <f>'4'!AI149</f>
        <v/>
      </c>
      <c r="I149" s="197" t="str">
        <f>'5'!AI149</f>
        <v/>
      </c>
      <c r="J149" s="197" t="str">
        <f>'6'!AI149</f>
        <v/>
      </c>
      <c r="K149" s="197" t="str">
        <f>'7'!AI149</f>
        <v/>
      </c>
      <c r="L149" s="197" t="str">
        <f>'8'!AI149</f>
        <v/>
      </c>
      <c r="M149" s="197" t="str">
        <f>'9'!AI149</f>
        <v/>
      </c>
      <c r="N149" s="197" t="str">
        <f>'10'!AI149</f>
        <v/>
      </c>
      <c r="O149" s="197" t="str">
        <f>'11'!AI149</f>
        <v/>
      </c>
      <c r="P149" s="197" t="str">
        <f>'12'!AI149</f>
        <v/>
      </c>
      <c r="Q149" s="197" t="str">
        <f>'13'!AI149</f>
        <v/>
      </c>
      <c r="R149" s="197" t="str">
        <f>'14'!AI149</f>
        <v/>
      </c>
      <c r="S149" s="197" t="str">
        <f>'15'!AI149</f>
        <v/>
      </c>
      <c r="T149" s="197" t="str">
        <f>'16'!AI149</f>
        <v/>
      </c>
      <c r="U149" s="197" t="str">
        <f>'17'!AI149</f>
        <v/>
      </c>
      <c r="V149" s="197" t="str">
        <f>'18'!AI149</f>
        <v/>
      </c>
      <c r="W149" s="197" t="str">
        <f>'19'!AI149</f>
        <v/>
      </c>
      <c r="X149" s="197" t="str">
        <f>'20'!AI149</f>
        <v/>
      </c>
      <c r="Y149" s="197" t="str">
        <f>'21'!AI149</f>
        <v/>
      </c>
      <c r="Z149" s="197" t="str">
        <f>'22'!AI149</f>
        <v/>
      </c>
      <c r="AA149" s="197" t="str">
        <f>'23'!AI149</f>
        <v/>
      </c>
      <c r="AB149" s="197" t="str">
        <f>'24'!AI149</f>
        <v/>
      </c>
      <c r="AC149" s="197" t="str">
        <f>'25'!AI149</f>
        <v/>
      </c>
      <c r="AD149" s="197" t="str">
        <f>'26'!AI149</f>
        <v/>
      </c>
      <c r="AE149" s="197" t="str">
        <f>'27'!AI149</f>
        <v/>
      </c>
      <c r="AF149" s="197" t="str">
        <f>'28'!AI149</f>
        <v/>
      </c>
      <c r="AG149" s="197" t="str">
        <f>'29'!AI149</f>
        <v/>
      </c>
      <c r="AH149" s="197" t="str">
        <f>'30'!AI149</f>
        <v/>
      </c>
      <c r="AI149" s="197" t="str">
        <f>'31'!AI149</f>
        <v/>
      </c>
      <c r="AJ149" s="197" t="str">
        <f>'32'!AI149</f>
        <v/>
      </c>
      <c r="AK149" s="197" t="str">
        <f>'33'!AI149</f>
        <v/>
      </c>
      <c r="AL149" s="197" t="str">
        <f>'34'!AI149</f>
        <v/>
      </c>
      <c r="AM149" s="197" t="str">
        <f>'35'!AI149</f>
        <v/>
      </c>
      <c r="AN149" s="197" t="str">
        <f>'36'!AI149</f>
        <v/>
      </c>
      <c r="AO149" s="197" t="str">
        <f>'37'!AI149</f>
        <v/>
      </c>
      <c r="AP149" s="197" t="str">
        <f>'38'!AI149</f>
        <v/>
      </c>
      <c r="AQ149" s="197" t="str">
        <f>'39'!AI149</f>
        <v/>
      </c>
      <c r="AR149" s="197" t="str">
        <f>'40'!AI149</f>
        <v/>
      </c>
    </row>
    <row r="150" spans="1:44" s="3" customFormat="1" ht="18" hidden="1" customHeight="1">
      <c r="A150" s="2"/>
      <c r="B150" s="1"/>
      <c r="C150" s="158">
        <f>Référentiel!C148</f>
        <v>0</v>
      </c>
      <c r="D150" s="151" t="str">
        <f t="shared" si="7"/>
        <v/>
      </c>
      <c r="E150" s="197" t="str">
        <f>'1'!AI150</f>
        <v/>
      </c>
      <c r="F150" s="195" t="str">
        <f>'2'!AI150</f>
        <v/>
      </c>
      <c r="G150" s="197" t="str">
        <f>'3'!AI150</f>
        <v/>
      </c>
      <c r="H150" s="195" t="str">
        <f>'4'!AI150</f>
        <v/>
      </c>
      <c r="I150" s="197" t="str">
        <f>'5'!AI150</f>
        <v/>
      </c>
      <c r="J150" s="197" t="str">
        <f>'6'!AI150</f>
        <v/>
      </c>
      <c r="K150" s="197" t="str">
        <f>'7'!AI150</f>
        <v/>
      </c>
      <c r="L150" s="197" t="str">
        <f>'8'!AI150</f>
        <v/>
      </c>
      <c r="M150" s="197" t="str">
        <f>'9'!AI150</f>
        <v/>
      </c>
      <c r="N150" s="197" t="str">
        <f>'10'!AI150</f>
        <v/>
      </c>
      <c r="O150" s="197" t="str">
        <f>'11'!AI150</f>
        <v/>
      </c>
      <c r="P150" s="197" t="str">
        <f>'12'!AI150</f>
        <v/>
      </c>
      <c r="Q150" s="197" t="str">
        <f>'13'!AI150</f>
        <v/>
      </c>
      <c r="R150" s="197" t="str">
        <f>'14'!AI150</f>
        <v/>
      </c>
      <c r="S150" s="197" t="str">
        <f>'15'!AI150</f>
        <v/>
      </c>
      <c r="T150" s="197" t="str">
        <f>'16'!AI150</f>
        <v/>
      </c>
      <c r="U150" s="197" t="str">
        <f>'17'!AI150</f>
        <v/>
      </c>
      <c r="V150" s="197" t="str">
        <f>'18'!AI150</f>
        <v/>
      </c>
      <c r="W150" s="197" t="str">
        <f>'19'!AI150</f>
        <v/>
      </c>
      <c r="X150" s="197" t="str">
        <f>'20'!AI150</f>
        <v/>
      </c>
      <c r="Y150" s="197" t="str">
        <f>'21'!AI150</f>
        <v/>
      </c>
      <c r="Z150" s="197" t="str">
        <f>'22'!AI150</f>
        <v/>
      </c>
      <c r="AA150" s="197" t="str">
        <f>'23'!AI150</f>
        <v/>
      </c>
      <c r="AB150" s="197" t="str">
        <f>'24'!AI150</f>
        <v/>
      </c>
      <c r="AC150" s="197" t="str">
        <f>'25'!AI150</f>
        <v/>
      </c>
      <c r="AD150" s="197" t="str">
        <f>'26'!AI150</f>
        <v/>
      </c>
      <c r="AE150" s="197" t="str">
        <f>'27'!AI150</f>
        <v/>
      </c>
      <c r="AF150" s="197" t="str">
        <f>'28'!AI150</f>
        <v/>
      </c>
      <c r="AG150" s="197" t="str">
        <f>'29'!AI150</f>
        <v/>
      </c>
      <c r="AH150" s="197" t="str">
        <f>'30'!AI150</f>
        <v/>
      </c>
      <c r="AI150" s="197" t="str">
        <f>'31'!AI150</f>
        <v/>
      </c>
      <c r="AJ150" s="197" t="str">
        <f>'32'!AI150</f>
        <v/>
      </c>
      <c r="AK150" s="197" t="str">
        <f>'33'!AI150</f>
        <v/>
      </c>
      <c r="AL150" s="197" t="str">
        <f>'34'!AI150</f>
        <v/>
      </c>
      <c r="AM150" s="197" t="str">
        <f>'35'!AI150</f>
        <v/>
      </c>
      <c r="AN150" s="197" t="str">
        <f>'36'!AI150</f>
        <v/>
      </c>
      <c r="AO150" s="197" t="str">
        <f>'37'!AI150</f>
        <v/>
      </c>
      <c r="AP150" s="197" t="str">
        <f>'38'!AI150</f>
        <v/>
      </c>
      <c r="AQ150" s="197" t="str">
        <f>'39'!AI150</f>
        <v/>
      </c>
      <c r="AR150" s="197" t="str">
        <f>'40'!AI150</f>
        <v/>
      </c>
    </row>
    <row r="151" spans="1:44" s="3" customFormat="1" ht="18" hidden="1" customHeight="1">
      <c r="A151" s="2"/>
      <c r="B151" s="1"/>
      <c r="C151" s="158">
        <f>Référentiel!C149</f>
        <v>0</v>
      </c>
      <c r="D151" s="151" t="str">
        <f t="shared" si="7"/>
        <v/>
      </c>
      <c r="E151" s="197" t="str">
        <f>'1'!AI151</f>
        <v/>
      </c>
      <c r="F151" s="195" t="str">
        <f>'2'!AI151</f>
        <v/>
      </c>
      <c r="G151" s="197" t="str">
        <f>'3'!AI151</f>
        <v/>
      </c>
      <c r="H151" s="195" t="str">
        <f>'4'!AI151</f>
        <v/>
      </c>
      <c r="I151" s="197" t="str">
        <f>'5'!AI151</f>
        <v/>
      </c>
      <c r="J151" s="197" t="str">
        <f>'6'!AI151</f>
        <v/>
      </c>
      <c r="K151" s="197" t="str">
        <f>'7'!AI151</f>
        <v/>
      </c>
      <c r="L151" s="197" t="str">
        <f>'8'!AI151</f>
        <v/>
      </c>
      <c r="M151" s="197" t="str">
        <f>'9'!AI151</f>
        <v/>
      </c>
      <c r="N151" s="197" t="str">
        <f>'10'!AI151</f>
        <v/>
      </c>
      <c r="O151" s="197" t="str">
        <f>'11'!AI151</f>
        <v/>
      </c>
      <c r="P151" s="197" t="str">
        <f>'12'!AI151</f>
        <v/>
      </c>
      <c r="Q151" s="197" t="str">
        <f>'13'!AI151</f>
        <v/>
      </c>
      <c r="R151" s="197" t="str">
        <f>'14'!AI151</f>
        <v/>
      </c>
      <c r="S151" s="197" t="str">
        <f>'15'!AI151</f>
        <v/>
      </c>
      <c r="T151" s="197" t="str">
        <f>'16'!AI151</f>
        <v/>
      </c>
      <c r="U151" s="197" t="str">
        <f>'17'!AI151</f>
        <v/>
      </c>
      <c r="V151" s="197" t="str">
        <f>'18'!AI151</f>
        <v/>
      </c>
      <c r="W151" s="197" t="str">
        <f>'19'!AI151</f>
        <v/>
      </c>
      <c r="X151" s="197" t="str">
        <f>'20'!AI151</f>
        <v/>
      </c>
      <c r="Y151" s="197" t="str">
        <f>'21'!AI151</f>
        <v/>
      </c>
      <c r="Z151" s="197" t="str">
        <f>'22'!AI151</f>
        <v/>
      </c>
      <c r="AA151" s="197" t="str">
        <f>'23'!AI151</f>
        <v/>
      </c>
      <c r="AB151" s="197" t="str">
        <f>'24'!AI151</f>
        <v/>
      </c>
      <c r="AC151" s="197" t="str">
        <f>'25'!AI151</f>
        <v/>
      </c>
      <c r="AD151" s="197" t="str">
        <f>'26'!AI151</f>
        <v/>
      </c>
      <c r="AE151" s="197" t="str">
        <f>'27'!AI151</f>
        <v/>
      </c>
      <c r="AF151" s="197" t="str">
        <f>'28'!AI151</f>
        <v/>
      </c>
      <c r="AG151" s="197" t="str">
        <f>'29'!AI151</f>
        <v/>
      </c>
      <c r="AH151" s="197" t="str">
        <f>'30'!AI151</f>
        <v/>
      </c>
      <c r="AI151" s="197" t="str">
        <f>'31'!AI151</f>
        <v/>
      </c>
      <c r="AJ151" s="197" t="str">
        <f>'32'!AI151</f>
        <v/>
      </c>
      <c r="AK151" s="197" t="str">
        <f>'33'!AI151</f>
        <v/>
      </c>
      <c r="AL151" s="197" t="str">
        <f>'34'!AI151</f>
        <v/>
      </c>
      <c r="AM151" s="197" t="str">
        <f>'35'!AI151</f>
        <v/>
      </c>
      <c r="AN151" s="197" t="str">
        <f>'36'!AI151</f>
        <v/>
      </c>
      <c r="AO151" s="197" t="str">
        <f>'37'!AI151</f>
        <v/>
      </c>
      <c r="AP151" s="197" t="str">
        <f>'38'!AI151</f>
        <v/>
      </c>
      <c r="AQ151" s="197" t="str">
        <f>'39'!AI151</f>
        <v/>
      </c>
      <c r="AR151" s="197" t="str">
        <f>'40'!AI151</f>
        <v/>
      </c>
    </row>
    <row r="152" spans="1:44" s="3" customFormat="1" ht="18" hidden="1" customHeight="1">
      <c r="A152" s="2"/>
      <c r="B152" s="1"/>
      <c r="C152" s="158">
        <f>Référentiel!C150</f>
        <v>0</v>
      </c>
      <c r="D152" s="151" t="str">
        <f t="shared" si="7"/>
        <v/>
      </c>
      <c r="E152" s="197" t="str">
        <f>'1'!AI152</f>
        <v/>
      </c>
      <c r="F152" s="195" t="str">
        <f>'2'!AI152</f>
        <v/>
      </c>
      <c r="G152" s="197" t="str">
        <f>'3'!AI152</f>
        <v/>
      </c>
      <c r="H152" s="195" t="str">
        <f>'4'!AI152</f>
        <v/>
      </c>
      <c r="I152" s="197" t="str">
        <f>'5'!AI152</f>
        <v/>
      </c>
      <c r="J152" s="197" t="str">
        <f>'6'!AI152</f>
        <v/>
      </c>
      <c r="K152" s="197" t="str">
        <f>'7'!AI152</f>
        <v/>
      </c>
      <c r="L152" s="197" t="str">
        <f>'8'!AI152</f>
        <v/>
      </c>
      <c r="M152" s="197" t="str">
        <f>'9'!AI152</f>
        <v/>
      </c>
      <c r="N152" s="197" t="str">
        <f>'10'!AI152</f>
        <v/>
      </c>
      <c r="O152" s="197" t="str">
        <f>'11'!AI152</f>
        <v/>
      </c>
      <c r="P152" s="197" t="str">
        <f>'12'!AI152</f>
        <v/>
      </c>
      <c r="Q152" s="197" t="str">
        <f>'13'!AI152</f>
        <v/>
      </c>
      <c r="R152" s="197" t="str">
        <f>'14'!AI152</f>
        <v/>
      </c>
      <c r="S152" s="197" t="str">
        <f>'15'!AI152</f>
        <v/>
      </c>
      <c r="T152" s="197" t="str">
        <f>'16'!AI152</f>
        <v/>
      </c>
      <c r="U152" s="197" t="str">
        <f>'17'!AI152</f>
        <v/>
      </c>
      <c r="V152" s="197" t="str">
        <f>'18'!AI152</f>
        <v/>
      </c>
      <c r="W152" s="197" t="str">
        <f>'19'!AI152</f>
        <v/>
      </c>
      <c r="X152" s="197" t="str">
        <f>'20'!AI152</f>
        <v/>
      </c>
      <c r="Y152" s="197" t="str">
        <f>'21'!AI152</f>
        <v/>
      </c>
      <c r="Z152" s="197" t="str">
        <f>'22'!AI152</f>
        <v/>
      </c>
      <c r="AA152" s="197" t="str">
        <f>'23'!AI152</f>
        <v/>
      </c>
      <c r="AB152" s="197" t="str">
        <f>'24'!AI152</f>
        <v/>
      </c>
      <c r="AC152" s="197" t="str">
        <f>'25'!AI152</f>
        <v/>
      </c>
      <c r="AD152" s="197" t="str">
        <f>'26'!AI152</f>
        <v/>
      </c>
      <c r="AE152" s="197" t="str">
        <f>'27'!AI152</f>
        <v/>
      </c>
      <c r="AF152" s="197" t="str">
        <f>'28'!AI152</f>
        <v/>
      </c>
      <c r="AG152" s="197" t="str">
        <f>'29'!AI152</f>
        <v/>
      </c>
      <c r="AH152" s="197" t="str">
        <f>'30'!AI152</f>
        <v/>
      </c>
      <c r="AI152" s="197" t="str">
        <f>'31'!AI152</f>
        <v/>
      </c>
      <c r="AJ152" s="197" t="str">
        <f>'32'!AI152</f>
        <v/>
      </c>
      <c r="AK152" s="197" t="str">
        <f>'33'!AI152</f>
        <v/>
      </c>
      <c r="AL152" s="197" t="str">
        <f>'34'!AI152</f>
        <v/>
      </c>
      <c r="AM152" s="197" t="str">
        <f>'35'!AI152</f>
        <v/>
      </c>
      <c r="AN152" s="197" t="str">
        <f>'36'!AI152</f>
        <v/>
      </c>
      <c r="AO152" s="197" t="str">
        <f>'37'!AI152</f>
        <v/>
      </c>
      <c r="AP152" s="197" t="str">
        <f>'38'!AI152</f>
        <v/>
      </c>
      <c r="AQ152" s="197" t="str">
        <f>'39'!AI152</f>
        <v/>
      </c>
      <c r="AR152" s="197" t="str">
        <f>'40'!AI152</f>
        <v/>
      </c>
    </row>
    <row r="153" spans="1:44" s="3" customFormat="1" ht="18" hidden="1" customHeight="1">
      <c r="A153" s="2"/>
      <c r="B153" s="1"/>
      <c r="C153" s="158">
        <f>Référentiel!C151</f>
        <v>0</v>
      </c>
      <c r="D153" s="151" t="str">
        <f t="shared" si="7"/>
        <v/>
      </c>
      <c r="E153" s="197" t="str">
        <f>'1'!AI153</f>
        <v/>
      </c>
      <c r="F153" s="195" t="str">
        <f>'2'!AI153</f>
        <v/>
      </c>
      <c r="G153" s="197" t="str">
        <f>'3'!AI153</f>
        <v/>
      </c>
      <c r="H153" s="195" t="str">
        <f>'4'!AI153</f>
        <v/>
      </c>
      <c r="I153" s="197" t="str">
        <f>'5'!AI153</f>
        <v/>
      </c>
      <c r="J153" s="197" t="str">
        <f>'6'!AI153</f>
        <v/>
      </c>
      <c r="K153" s="197" t="str">
        <f>'7'!AI153</f>
        <v/>
      </c>
      <c r="L153" s="197" t="str">
        <f>'8'!AI153</f>
        <v/>
      </c>
      <c r="M153" s="197" t="str">
        <f>'9'!AI153</f>
        <v/>
      </c>
      <c r="N153" s="197" t="str">
        <f>'10'!AI153</f>
        <v/>
      </c>
      <c r="O153" s="197" t="str">
        <f>'11'!AI153</f>
        <v/>
      </c>
      <c r="P153" s="197" t="str">
        <f>'12'!AI153</f>
        <v/>
      </c>
      <c r="Q153" s="197" t="str">
        <f>'13'!AI153</f>
        <v/>
      </c>
      <c r="R153" s="197" t="str">
        <f>'14'!AI153</f>
        <v/>
      </c>
      <c r="S153" s="197" t="str">
        <f>'15'!AI153</f>
        <v/>
      </c>
      <c r="T153" s="197" t="str">
        <f>'16'!AI153</f>
        <v/>
      </c>
      <c r="U153" s="197" t="str">
        <f>'17'!AI153</f>
        <v/>
      </c>
      <c r="V153" s="197" t="str">
        <f>'18'!AI153</f>
        <v/>
      </c>
      <c r="W153" s="197" t="str">
        <f>'19'!AI153</f>
        <v/>
      </c>
      <c r="X153" s="197" t="str">
        <f>'20'!AI153</f>
        <v/>
      </c>
      <c r="Y153" s="197" t="str">
        <f>'21'!AI153</f>
        <v/>
      </c>
      <c r="Z153" s="197" t="str">
        <f>'22'!AI153</f>
        <v/>
      </c>
      <c r="AA153" s="197" t="str">
        <f>'23'!AI153</f>
        <v/>
      </c>
      <c r="AB153" s="197" t="str">
        <f>'24'!AI153</f>
        <v/>
      </c>
      <c r="AC153" s="197" t="str">
        <f>'25'!AI153</f>
        <v/>
      </c>
      <c r="AD153" s="197" t="str">
        <f>'26'!AI153</f>
        <v/>
      </c>
      <c r="AE153" s="197" t="str">
        <f>'27'!AI153</f>
        <v/>
      </c>
      <c r="AF153" s="197" t="str">
        <f>'28'!AI153</f>
        <v/>
      </c>
      <c r="AG153" s="197" t="str">
        <f>'29'!AI153</f>
        <v/>
      </c>
      <c r="AH153" s="197" t="str">
        <f>'30'!AI153</f>
        <v/>
      </c>
      <c r="AI153" s="197" t="str">
        <f>'31'!AI153</f>
        <v/>
      </c>
      <c r="AJ153" s="197" t="str">
        <f>'32'!AI153</f>
        <v/>
      </c>
      <c r="AK153" s="197" t="str">
        <f>'33'!AI153</f>
        <v/>
      </c>
      <c r="AL153" s="197" t="str">
        <f>'34'!AI153</f>
        <v/>
      </c>
      <c r="AM153" s="197" t="str">
        <f>'35'!AI153</f>
        <v/>
      </c>
      <c r="AN153" s="197" t="str">
        <f>'36'!AI153</f>
        <v/>
      </c>
      <c r="AO153" s="197" t="str">
        <f>'37'!AI153</f>
        <v/>
      </c>
      <c r="AP153" s="197" t="str">
        <f>'38'!AI153</f>
        <v/>
      </c>
      <c r="AQ153" s="197" t="str">
        <f>'39'!AI153</f>
        <v/>
      </c>
      <c r="AR153" s="197" t="str">
        <f>'40'!AI153</f>
        <v/>
      </c>
    </row>
    <row r="154" spans="1:44" s="3" customFormat="1" ht="18" hidden="1" customHeight="1">
      <c r="A154" s="2"/>
      <c r="B154" s="1"/>
      <c r="C154" s="158">
        <f>Référentiel!C152</f>
        <v>0</v>
      </c>
      <c r="D154" s="151" t="str">
        <f t="shared" si="7"/>
        <v/>
      </c>
      <c r="E154" s="197" t="str">
        <f>'1'!AI154</f>
        <v/>
      </c>
      <c r="F154" s="195" t="str">
        <f>'2'!AI154</f>
        <v/>
      </c>
      <c r="G154" s="197" t="str">
        <f>'3'!AI154</f>
        <v/>
      </c>
      <c r="H154" s="195" t="str">
        <f>'4'!AI154</f>
        <v/>
      </c>
      <c r="I154" s="197" t="str">
        <f>'5'!AI154</f>
        <v/>
      </c>
      <c r="J154" s="197" t="str">
        <f>'6'!AI154</f>
        <v/>
      </c>
      <c r="K154" s="197" t="str">
        <f>'7'!AI154</f>
        <v/>
      </c>
      <c r="L154" s="197" t="str">
        <f>'8'!AI154</f>
        <v/>
      </c>
      <c r="M154" s="197" t="str">
        <f>'9'!AI154</f>
        <v/>
      </c>
      <c r="N154" s="197" t="str">
        <f>'10'!AI154</f>
        <v/>
      </c>
      <c r="O154" s="197" t="str">
        <f>'11'!AI154</f>
        <v/>
      </c>
      <c r="P154" s="197" t="str">
        <f>'12'!AI154</f>
        <v/>
      </c>
      <c r="Q154" s="197" t="str">
        <f>'13'!AI154</f>
        <v/>
      </c>
      <c r="R154" s="197" t="str">
        <f>'14'!AI154</f>
        <v/>
      </c>
      <c r="S154" s="197" t="str">
        <f>'15'!AI154</f>
        <v/>
      </c>
      <c r="T154" s="197" t="str">
        <f>'16'!AI154</f>
        <v/>
      </c>
      <c r="U154" s="197" t="str">
        <f>'17'!AI154</f>
        <v/>
      </c>
      <c r="V154" s="197" t="str">
        <f>'18'!AI154</f>
        <v/>
      </c>
      <c r="W154" s="197" t="str">
        <f>'19'!AI154</f>
        <v/>
      </c>
      <c r="X154" s="197" t="str">
        <f>'20'!AI154</f>
        <v/>
      </c>
      <c r="Y154" s="197" t="str">
        <f>'21'!AI154</f>
        <v/>
      </c>
      <c r="Z154" s="197" t="str">
        <f>'22'!AI154</f>
        <v/>
      </c>
      <c r="AA154" s="197" t="str">
        <f>'23'!AI154</f>
        <v/>
      </c>
      <c r="AB154" s="197" t="str">
        <f>'24'!AI154</f>
        <v/>
      </c>
      <c r="AC154" s="197" t="str">
        <f>'25'!AI154</f>
        <v/>
      </c>
      <c r="AD154" s="197" t="str">
        <f>'26'!AI154</f>
        <v/>
      </c>
      <c r="AE154" s="197" t="str">
        <f>'27'!AI154</f>
        <v/>
      </c>
      <c r="AF154" s="197" t="str">
        <f>'28'!AI154</f>
        <v/>
      </c>
      <c r="AG154" s="197" t="str">
        <f>'29'!AI154</f>
        <v/>
      </c>
      <c r="AH154" s="197" t="str">
        <f>'30'!AI154</f>
        <v/>
      </c>
      <c r="AI154" s="197" t="str">
        <f>'31'!AI154</f>
        <v/>
      </c>
      <c r="AJ154" s="197" t="str">
        <f>'32'!AI154</f>
        <v/>
      </c>
      <c r="AK154" s="197" t="str">
        <f>'33'!AI154</f>
        <v/>
      </c>
      <c r="AL154" s="197" t="str">
        <f>'34'!AI154</f>
        <v/>
      </c>
      <c r="AM154" s="197" t="str">
        <f>'35'!AI154</f>
        <v/>
      </c>
      <c r="AN154" s="197" t="str">
        <f>'36'!AI154</f>
        <v/>
      </c>
      <c r="AO154" s="197" t="str">
        <f>'37'!AI154</f>
        <v/>
      </c>
      <c r="AP154" s="197" t="str">
        <f>'38'!AI154</f>
        <v/>
      </c>
      <c r="AQ154" s="197" t="str">
        <f>'39'!AI154</f>
        <v/>
      </c>
      <c r="AR154" s="197" t="str">
        <f>'40'!AI154</f>
        <v/>
      </c>
    </row>
    <row r="155" spans="1:44" s="3" customFormat="1" ht="20.45" hidden="1" customHeight="1">
      <c r="A155" s="2"/>
      <c r="B155" s="1"/>
      <c r="C155" s="158">
        <f>Référentiel!C153</f>
        <v>0</v>
      </c>
      <c r="D155" s="151" t="str">
        <f t="shared" si="7"/>
        <v/>
      </c>
      <c r="E155" s="197" t="str">
        <f>'1'!AI155</f>
        <v/>
      </c>
      <c r="F155" s="195" t="str">
        <f>'2'!AI155</f>
        <v/>
      </c>
      <c r="G155" s="197" t="str">
        <f>'3'!AI155</f>
        <v/>
      </c>
      <c r="H155" s="195" t="str">
        <f>'4'!AI155</f>
        <v/>
      </c>
      <c r="I155" s="197" t="str">
        <f>'5'!AI155</f>
        <v/>
      </c>
      <c r="J155" s="197" t="str">
        <f>'6'!AI155</f>
        <v/>
      </c>
      <c r="K155" s="197" t="str">
        <f>'7'!AI155</f>
        <v/>
      </c>
      <c r="L155" s="197" t="str">
        <f>'8'!AI155</f>
        <v/>
      </c>
      <c r="M155" s="197" t="str">
        <f>'9'!AI155</f>
        <v/>
      </c>
      <c r="N155" s="197" t="str">
        <f>'10'!AI155</f>
        <v/>
      </c>
      <c r="O155" s="197" t="str">
        <f>'11'!AI155</f>
        <v/>
      </c>
      <c r="P155" s="197" t="str">
        <f>'12'!AI155</f>
        <v/>
      </c>
      <c r="Q155" s="197" t="str">
        <f>'13'!AI155</f>
        <v/>
      </c>
      <c r="R155" s="197" t="str">
        <f>'14'!AI155</f>
        <v/>
      </c>
      <c r="S155" s="197" t="str">
        <f>'15'!AI155</f>
        <v/>
      </c>
      <c r="T155" s="197" t="str">
        <f>'16'!AI155</f>
        <v/>
      </c>
      <c r="U155" s="197" t="str">
        <f>'17'!AI155</f>
        <v/>
      </c>
      <c r="V155" s="197" t="str">
        <f>'18'!AI155</f>
        <v/>
      </c>
      <c r="W155" s="197" t="str">
        <f>'19'!AI155</f>
        <v/>
      </c>
      <c r="X155" s="197" t="str">
        <f>'20'!AI155</f>
        <v/>
      </c>
      <c r="Y155" s="197" t="str">
        <f>'21'!AI155</f>
        <v/>
      </c>
      <c r="Z155" s="197" t="str">
        <f>'22'!AI155</f>
        <v/>
      </c>
      <c r="AA155" s="197" t="str">
        <f>'23'!AI155</f>
        <v/>
      </c>
      <c r="AB155" s="197" t="str">
        <f>'24'!AI155</f>
        <v/>
      </c>
      <c r="AC155" s="197" t="str">
        <f>'25'!AI155</f>
        <v/>
      </c>
      <c r="AD155" s="197" t="str">
        <f>'26'!AI155</f>
        <v/>
      </c>
      <c r="AE155" s="197" t="str">
        <f>'27'!AI155</f>
        <v/>
      </c>
      <c r="AF155" s="197" t="str">
        <f>'28'!AI155</f>
        <v/>
      </c>
      <c r="AG155" s="197" t="str">
        <f>'29'!AI155</f>
        <v/>
      </c>
      <c r="AH155" s="197" t="str">
        <f>'30'!AI155</f>
        <v/>
      </c>
      <c r="AI155" s="197" t="str">
        <f>'31'!AI155</f>
        <v/>
      </c>
      <c r="AJ155" s="197" t="str">
        <f>'32'!AI155</f>
        <v/>
      </c>
      <c r="AK155" s="197" t="str">
        <f>'33'!AI155</f>
        <v/>
      </c>
      <c r="AL155" s="197" t="str">
        <f>'34'!AI155</f>
        <v/>
      </c>
      <c r="AM155" s="197" t="str">
        <f>'35'!AI155</f>
        <v/>
      </c>
      <c r="AN155" s="197" t="str">
        <f>'36'!AI155</f>
        <v/>
      </c>
      <c r="AO155" s="197" t="str">
        <f>'37'!AI155</f>
        <v/>
      </c>
      <c r="AP155" s="197" t="str">
        <f>'38'!AI155</f>
        <v/>
      </c>
      <c r="AQ155" s="197" t="str">
        <f>'39'!AI155</f>
        <v/>
      </c>
      <c r="AR155" s="197" t="str">
        <f>'40'!AI155</f>
        <v/>
      </c>
    </row>
    <row r="156" spans="1:44" ht="15.75" hidden="1">
      <c r="D156" s="152"/>
      <c r="E156" s="157"/>
      <c r="F156" s="196"/>
      <c r="G156" s="199"/>
      <c r="H156" s="196"/>
      <c r="I156" s="199"/>
      <c r="J156" s="157"/>
      <c r="K156" s="157"/>
      <c r="L156" s="157"/>
      <c r="M156" s="157"/>
      <c r="N156" s="157"/>
      <c r="O156" s="157"/>
      <c r="P156" s="157"/>
      <c r="Q156" s="157"/>
      <c r="R156" s="157"/>
      <c r="S156" s="157"/>
      <c r="T156" s="157"/>
      <c r="U156" s="157"/>
      <c r="V156" s="157"/>
      <c r="W156" s="157"/>
      <c r="X156" s="157"/>
      <c r="Y156" s="157"/>
      <c r="Z156" s="157"/>
      <c r="AA156" s="157"/>
      <c r="AB156" s="157"/>
      <c r="AC156" s="157"/>
      <c r="AD156" s="157"/>
      <c r="AE156" s="157"/>
      <c r="AF156" s="157"/>
      <c r="AG156" s="157"/>
      <c r="AH156" s="157"/>
      <c r="AI156" s="157"/>
      <c r="AJ156" s="199"/>
      <c r="AK156" s="199"/>
      <c r="AL156" s="199"/>
      <c r="AM156" s="199"/>
      <c r="AN156" s="157"/>
      <c r="AO156" s="157"/>
      <c r="AP156" s="157"/>
      <c r="AQ156" s="157"/>
      <c r="AR156" s="157"/>
    </row>
    <row r="157" spans="1:44" ht="15.75" hidden="1">
      <c r="C157" s="167">
        <f>Référentiel!C155</f>
        <v>0</v>
      </c>
      <c r="D157" s="143" t="str">
        <f t="shared" ref="D157:D172" si="8">IFERROR(AVERAGE(E157:AR157),"")</f>
        <v/>
      </c>
      <c r="E157" s="130" t="str">
        <f>'1'!AH157</f>
        <v/>
      </c>
      <c r="F157" s="135" t="str">
        <f>'2'!AH157</f>
        <v/>
      </c>
      <c r="G157" s="130" t="str">
        <f>'3'!AH157</f>
        <v/>
      </c>
      <c r="H157" s="135" t="str">
        <f>'4'!AH157</f>
        <v/>
      </c>
      <c r="I157" s="130" t="str">
        <f>'5'!AH157</f>
        <v/>
      </c>
      <c r="J157" s="130" t="str">
        <f>'6'!AH157</f>
        <v/>
      </c>
      <c r="K157" s="130" t="str">
        <f>'7'!AH157</f>
        <v/>
      </c>
      <c r="L157" s="130" t="str">
        <f>'8'!AH157</f>
        <v/>
      </c>
      <c r="M157" s="130" t="str">
        <f>'9'!AH157</f>
        <v/>
      </c>
      <c r="N157" s="130" t="str">
        <f>'10'!AH157</f>
        <v/>
      </c>
      <c r="O157" s="130" t="str">
        <f>'11'!AH157</f>
        <v/>
      </c>
      <c r="P157" s="130" t="str">
        <f>'12'!AH157</f>
        <v/>
      </c>
      <c r="Q157" s="130" t="str">
        <f>'13'!AH157</f>
        <v/>
      </c>
      <c r="R157" s="130" t="str">
        <f>'14'!AH157</f>
        <v/>
      </c>
      <c r="S157" s="130" t="str">
        <f>'15'!AH157</f>
        <v/>
      </c>
      <c r="T157" s="130" t="str">
        <f>'16'!AH157</f>
        <v/>
      </c>
      <c r="U157" s="130" t="str">
        <f>'17'!AH157</f>
        <v/>
      </c>
      <c r="V157" s="130" t="str">
        <f>'18'!AH157</f>
        <v/>
      </c>
      <c r="W157" s="130" t="str">
        <f>'19'!AH157</f>
        <v/>
      </c>
      <c r="X157" s="130" t="str">
        <f>'20'!AH157</f>
        <v/>
      </c>
      <c r="Y157" s="130" t="str">
        <f>'21'!AH157</f>
        <v/>
      </c>
      <c r="Z157" s="130" t="str">
        <f>'22'!AH157</f>
        <v/>
      </c>
      <c r="AA157" s="130" t="str">
        <f>'23'!AH157</f>
        <v/>
      </c>
      <c r="AB157" s="130" t="str">
        <f>'24'!AH157</f>
        <v/>
      </c>
      <c r="AC157" s="130" t="str">
        <f>'25'!AH157</f>
        <v/>
      </c>
      <c r="AD157" s="130" t="str">
        <f>'26'!AH157</f>
        <v/>
      </c>
      <c r="AE157" s="130" t="str">
        <f>'27'!AH157</f>
        <v/>
      </c>
      <c r="AF157" s="130" t="str">
        <f>'28'!AH157</f>
        <v/>
      </c>
      <c r="AG157" s="130" t="str">
        <f>'29'!AH157</f>
        <v/>
      </c>
      <c r="AH157" s="130" t="str">
        <f>'30'!AH157</f>
        <v/>
      </c>
      <c r="AI157" s="130" t="str">
        <f>'31'!AH157</f>
        <v/>
      </c>
      <c r="AJ157" s="130" t="str">
        <f>'32'!AH157</f>
        <v/>
      </c>
      <c r="AK157" s="130" t="str">
        <f>'33'!AH157</f>
        <v/>
      </c>
      <c r="AL157" s="130" t="str">
        <f>'34'!AH157</f>
        <v/>
      </c>
      <c r="AM157" s="130" t="str">
        <f>'35'!AH157</f>
        <v/>
      </c>
      <c r="AN157" s="130" t="str">
        <f>'36'!AH157</f>
        <v/>
      </c>
      <c r="AO157" s="130" t="str">
        <f>'37'!AH157</f>
        <v/>
      </c>
      <c r="AP157" s="130" t="str">
        <f>'38'!AH157</f>
        <v/>
      </c>
      <c r="AQ157" s="130" t="str">
        <f>'39'!AH157</f>
        <v/>
      </c>
      <c r="AR157" s="130" t="str">
        <f>'40'!AH157</f>
        <v/>
      </c>
    </row>
    <row r="158" spans="1:44" ht="18" hidden="1">
      <c r="C158" s="158">
        <f>Référentiel!C156</f>
        <v>0</v>
      </c>
      <c r="D158" s="151" t="str">
        <f t="shared" si="8"/>
        <v/>
      </c>
      <c r="E158" s="197" t="str">
        <f>'1'!AI158</f>
        <v/>
      </c>
      <c r="F158" s="195" t="str">
        <f>'2'!AI158</f>
        <v/>
      </c>
      <c r="G158" s="197" t="str">
        <f>'3'!AI158</f>
        <v/>
      </c>
      <c r="H158" s="195" t="str">
        <f>'4'!AI158</f>
        <v/>
      </c>
      <c r="I158" s="197" t="str">
        <f>'5'!AI158</f>
        <v/>
      </c>
      <c r="J158" s="197" t="str">
        <f>'6'!AI158</f>
        <v/>
      </c>
      <c r="K158" s="197" t="str">
        <f>'7'!AI158</f>
        <v/>
      </c>
      <c r="L158" s="197" t="str">
        <f>'8'!AI158</f>
        <v/>
      </c>
      <c r="M158" s="197" t="str">
        <f>'9'!AI158</f>
        <v/>
      </c>
      <c r="N158" s="197" t="str">
        <f>'10'!AI158</f>
        <v/>
      </c>
      <c r="O158" s="197" t="str">
        <f>'11'!AI158</f>
        <v/>
      </c>
      <c r="P158" s="197" t="str">
        <f>'12'!AI158</f>
        <v/>
      </c>
      <c r="Q158" s="197" t="str">
        <f>'13'!AI158</f>
        <v/>
      </c>
      <c r="R158" s="197" t="str">
        <f>'14'!AI158</f>
        <v/>
      </c>
      <c r="S158" s="197" t="str">
        <f>'15'!AI158</f>
        <v/>
      </c>
      <c r="T158" s="197" t="str">
        <f>'16'!AI158</f>
        <v/>
      </c>
      <c r="U158" s="197" t="str">
        <f>'17'!AI158</f>
        <v/>
      </c>
      <c r="V158" s="197" t="str">
        <f>'18'!AI158</f>
        <v/>
      </c>
      <c r="W158" s="197" t="str">
        <f>'19'!AI158</f>
        <v/>
      </c>
      <c r="X158" s="197" t="str">
        <f>'20'!AI158</f>
        <v/>
      </c>
      <c r="Y158" s="197" t="str">
        <f>'21'!AI158</f>
        <v/>
      </c>
      <c r="Z158" s="197" t="str">
        <f>'22'!AI158</f>
        <v/>
      </c>
      <c r="AA158" s="197" t="str">
        <f>'23'!AI158</f>
        <v/>
      </c>
      <c r="AB158" s="197" t="str">
        <f>'24'!AI158</f>
        <v/>
      </c>
      <c r="AC158" s="197" t="str">
        <f>'25'!AI158</f>
        <v/>
      </c>
      <c r="AD158" s="197" t="str">
        <f>'26'!AI158</f>
        <v/>
      </c>
      <c r="AE158" s="197" t="str">
        <f>'27'!AI158</f>
        <v/>
      </c>
      <c r="AF158" s="197" t="str">
        <f>'28'!AI158</f>
        <v/>
      </c>
      <c r="AG158" s="197" t="str">
        <f>'29'!AI158</f>
        <v/>
      </c>
      <c r="AH158" s="197" t="str">
        <f>'30'!AI158</f>
        <v/>
      </c>
      <c r="AI158" s="197" t="str">
        <f>'31'!AI158</f>
        <v/>
      </c>
      <c r="AJ158" s="197" t="str">
        <f>'32'!AI158</f>
        <v/>
      </c>
      <c r="AK158" s="197" t="str">
        <f>'33'!AI158</f>
        <v/>
      </c>
      <c r="AL158" s="197" t="str">
        <f>'34'!AI158</f>
        <v/>
      </c>
      <c r="AM158" s="197" t="str">
        <f>'35'!AI158</f>
        <v/>
      </c>
      <c r="AN158" s="197" t="str">
        <f>'36'!AI158</f>
        <v/>
      </c>
      <c r="AO158" s="197" t="str">
        <f>'37'!AI158</f>
        <v/>
      </c>
      <c r="AP158" s="197" t="str">
        <f>'38'!AI158</f>
        <v/>
      </c>
      <c r="AQ158" s="197" t="str">
        <f>'39'!AI158</f>
        <v/>
      </c>
      <c r="AR158" s="197" t="str">
        <f>'40'!AI158</f>
        <v/>
      </c>
    </row>
    <row r="159" spans="1:44" ht="18" hidden="1">
      <c r="C159" s="158">
        <f>Référentiel!C157</f>
        <v>0</v>
      </c>
      <c r="D159" s="151" t="str">
        <f t="shared" si="8"/>
        <v/>
      </c>
      <c r="E159" s="197" t="str">
        <f>'1'!AI159</f>
        <v/>
      </c>
      <c r="F159" s="195" t="str">
        <f>'2'!AI159</f>
        <v/>
      </c>
      <c r="G159" s="197" t="str">
        <f>'3'!AI159</f>
        <v/>
      </c>
      <c r="H159" s="195" t="str">
        <f>'4'!AI159</f>
        <v/>
      </c>
      <c r="I159" s="197" t="str">
        <f>'5'!AI159</f>
        <v/>
      </c>
      <c r="J159" s="197" t="str">
        <f>'6'!AI159</f>
        <v/>
      </c>
      <c r="K159" s="197" t="str">
        <f>'7'!AI159</f>
        <v/>
      </c>
      <c r="L159" s="197" t="str">
        <f>'8'!AI159</f>
        <v/>
      </c>
      <c r="M159" s="197" t="str">
        <f>'9'!AI159</f>
        <v/>
      </c>
      <c r="N159" s="197" t="str">
        <f>'10'!AI159</f>
        <v/>
      </c>
      <c r="O159" s="197" t="str">
        <f>'11'!AI159</f>
        <v/>
      </c>
      <c r="P159" s="197" t="str">
        <f>'12'!AI159</f>
        <v/>
      </c>
      <c r="Q159" s="197" t="str">
        <f>'13'!AI159</f>
        <v/>
      </c>
      <c r="R159" s="197" t="str">
        <f>'14'!AI159</f>
        <v/>
      </c>
      <c r="S159" s="197" t="str">
        <f>'15'!AI159</f>
        <v/>
      </c>
      <c r="T159" s="197" t="str">
        <f>'16'!AI159</f>
        <v/>
      </c>
      <c r="U159" s="197" t="str">
        <f>'17'!AI159</f>
        <v/>
      </c>
      <c r="V159" s="197" t="str">
        <f>'18'!AI159</f>
        <v/>
      </c>
      <c r="W159" s="197" t="str">
        <f>'19'!AI159</f>
        <v/>
      </c>
      <c r="X159" s="197" t="str">
        <f>'20'!AI159</f>
        <v/>
      </c>
      <c r="Y159" s="197" t="str">
        <f>'21'!AI159</f>
        <v/>
      </c>
      <c r="Z159" s="197" t="str">
        <f>'22'!AI159</f>
        <v/>
      </c>
      <c r="AA159" s="197" t="str">
        <f>'23'!AI159</f>
        <v/>
      </c>
      <c r="AB159" s="197" t="str">
        <f>'24'!AI159</f>
        <v/>
      </c>
      <c r="AC159" s="197" t="str">
        <f>'25'!AI159</f>
        <v/>
      </c>
      <c r="AD159" s="197" t="str">
        <f>'26'!AI159</f>
        <v/>
      </c>
      <c r="AE159" s="197" t="str">
        <f>'27'!AI159</f>
        <v/>
      </c>
      <c r="AF159" s="197" t="str">
        <f>'28'!AI159</f>
        <v/>
      </c>
      <c r="AG159" s="197" t="str">
        <f>'29'!AI159</f>
        <v/>
      </c>
      <c r="AH159" s="197" t="str">
        <f>'30'!AI159</f>
        <v/>
      </c>
      <c r="AI159" s="197" t="str">
        <f>'31'!AI159</f>
        <v/>
      </c>
      <c r="AJ159" s="197" t="str">
        <f>'32'!AI159</f>
        <v/>
      </c>
      <c r="AK159" s="197" t="str">
        <f>'33'!AI159</f>
        <v/>
      </c>
      <c r="AL159" s="197" t="str">
        <f>'34'!AI159</f>
        <v/>
      </c>
      <c r="AM159" s="197" t="str">
        <f>'35'!AI159</f>
        <v/>
      </c>
      <c r="AN159" s="197" t="str">
        <f>'36'!AI159</f>
        <v/>
      </c>
      <c r="AO159" s="197" t="str">
        <f>'37'!AI159</f>
        <v/>
      </c>
      <c r="AP159" s="197" t="str">
        <f>'38'!AI159</f>
        <v/>
      </c>
      <c r="AQ159" s="197" t="str">
        <f>'39'!AI159</f>
        <v/>
      </c>
      <c r="AR159" s="197" t="str">
        <f>'40'!AI159</f>
        <v/>
      </c>
    </row>
    <row r="160" spans="1:44" ht="18" hidden="1">
      <c r="C160" s="158">
        <f>Référentiel!C158</f>
        <v>0</v>
      </c>
      <c r="D160" s="151" t="str">
        <f t="shared" si="8"/>
        <v/>
      </c>
      <c r="E160" s="197" t="str">
        <f>'1'!AI160</f>
        <v/>
      </c>
      <c r="F160" s="195" t="str">
        <f>'2'!AI160</f>
        <v/>
      </c>
      <c r="G160" s="197" t="str">
        <f>'3'!AI160</f>
        <v/>
      </c>
      <c r="H160" s="195" t="str">
        <f>'4'!AI160</f>
        <v/>
      </c>
      <c r="I160" s="197" t="str">
        <f>'5'!AI160</f>
        <v/>
      </c>
      <c r="J160" s="197" t="str">
        <f>'6'!AI160</f>
        <v/>
      </c>
      <c r="K160" s="197" t="str">
        <f>'7'!AI160</f>
        <v/>
      </c>
      <c r="L160" s="197" t="str">
        <f>'8'!AI160</f>
        <v/>
      </c>
      <c r="M160" s="197" t="str">
        <f>'9'!AI160</f>
        <v/>
      </c>
      <c r="N160" s="197" t="str">
        <f>'10'!AI160</f>
        <v/>
      </c>
      <c r="O160" s="197" t="str">
        <f>'11'!AI160</f>
        <v/>
      </c>
      <c r="P160" s="197" t="str">
        <f>'12'!AI160</f>
        <v/>
      </c>
      <c r="Q160" s="197" t="str">
        <f>'13'!AI160</f>
        <v/>
      </c>
      <c r="R160" s="197" t="str">
        <f>'14'!AI160</f>
        <v/>
      </c>
      <c r="S160" s="197" t="str">
        <f>'15'!AI160</f>
        <v/>
      </c>
      <c r="T160" s="197" t="str">
        <f>'16'!AI160</f>
        <v/>
      </c>
      <c r="U160" s="197" t="str">
        <f>'17'!AI160</f>
        <v/>
      </c>
      <c r="V160" s="197" t="str">
        <f>'18'!AI160</f>
        <v/>
      </c>
      <c r="W160" s="197" t="str">
        <f>'19'!AI160</f>
        <v/>
      </c>
      <c r="X160" s="197" t="str">
        <f>'20'!AI160</f>
        <v/>
      </c>
      <c r="Y160" s="197" t="str">
        <f>'21'!AI160</f>
        <v/>
      </c>
      <c r="Z160" s="197" t="str">
        <f>'22'!AI160</f>
        <v/>
      </c>
      <c r="AA160" s="197" t="str">
        <f>'23'!AI160</f>
        <v/>
      </c>
      <c r="AB160" s="197" t="str">
        <f>'24'!AI160</f>
        <v/>
      </c>
      <c r="AC160" s="197" t="str">
        <f>'25'!AI160</f>
        <v/>
      </c>
      <c r="AD160" s="197" t="str">
        <f>'26'!AI160</f>
        <v/>
      </c>
      <c r="AE160" s="197" t="str">
        <f>'27'!AI160</f>
        <v/>
      </c>
      <c r="AF160" s="197" t="str">
        <f>'28'!AI160</f>
        <v/>
      </c>
      <c r="AG160" s="197" t="str">
        <f>'29'!AI160</f>
        <v/>
      </c>
      <c r="AH160" s="197" t="str">
        <f>'30'!AI160</f>
        <v/>
      </c>
      <c r="AI160" s="197" t="str">
        <f>'31'!AI160</f>
        <v/>
      </c>
      <c r="AJ160" s="197" t="str">
        <f>'32'!AI160</f>
        <v/>
      </c>
      <c r="AK160" s="197" t="str">
        <f>'33'!AI160</f>
        <v/>
      </c>
      <c r="AL160" s="197" t="str">
        <f>'34'!AI160</f>
        <v/>
      </c>
      <c r="AM160" s="197" t="str">
        <f>'35'!AI160</f>
        <v/>
      </c>
      <c r="AN160" s="197" t="str">
        <f>'36'!AI160</f>
        <v/>
      </c>
      <c r="AO160" s="197" t="str">
        <f>'37'!AI160</f>
        <v/>
      </c>
      <c r="AP160" s="197" t="str">
        <f>'38'!AI160</f>
        <v/>
      </c>
      <c r="AQ160" s="197" t="str">
        <f>'39'!AI160</f>
        <v/>
      </c>
      <c r="AR160" s="197" t="str">
        <f>'40'!AI160</f>
        <v/>
      </c>
    </row>
    <row r="161" spans="2:44" ht="18" hidden="1">
      <c r="C161" s="158">
        <f>Référentiel!C159</f>
        <v>0</v>
      </c>
      <c r="D161" s="151" t="str">
        <f t="shared" si="8"/>
        <v/>
      </c>
      <c r="E161" s="197" t="str">
        <f>'1'!AI161</f>
        <v/>
      </c>
      <c r="F161" s="195" t="str">
        <f>'2'!AI161</f>
        <v/>
      </c>
      <c r="G161" s="197" t="str">
        <f>'3'!AI161</f>
        <v/>
      </c>
      <c r="H161" s="195" t="str">
        <f>'4'!AI161</f>
        <v/>
      </c>
      <c r="I161" s="197" t="str">
        <f>'5'!AI161</f>
        <v/>
      </c>
      <c r="J161" s="197" t="str">
        <f>'6'!AI161</f>
        <v/>
      </c>
      <c r="K161" s="197" t="str">
        <f>'7'!AI161</f>
        <v/>
      </c>
      <c r="L161" s="197" t="str">
        <f>'8'!AI161</f>
        <v/>
      </c>
      <c r="M161" s="197" t="str">
        <f>'9'!AI161</f>
        <v/>
      </c>
      <c r="N161" s="197" t="str">
        <f>'10'!AI161</f>
        <v/>
      </c>
      <c r="O161" s="197" t="str">
        <f>'11'!AI161</f>
        <v/>
      </c>
      <c r="P161" s="197" t="str">
        <f>'12'!AI161</f>
        <v/>
      </c>
      <c r="Q161" s="197" t="str">
        <f>'13'!AI161</f>
        <v/>
      </c>
      <c r="R161" s="197" t="str">
        <f>'14'!AI161</f>
        <v/>
      </c>
      <c r="S161" s="197" t="str">
        <f>'15'!AI161</f>
        <v/>
      </c>
      <c r="T161" s="197" t="str">
        <f>'16'!AI161</f>
        <v/>
      </c>
      <c r="U161" s="197" t="str">
        <f>'17'!AI161</f>
        <v/>
      </c>
      <c r="V161" s="197" t="str">
        <f>'18'!AI161</f>
        <v/>
      </c>
      <c r="W161" s="197" t="str">
        <f>'19'!AI161</f>
        <v/>
      </c>
      <c r="X161" s="197" t="str">
        <f>'20'!AI161</f>
        <v/>
      </c>
      <c r="Y161" s="197" t="str">
        <f>'21'!AI161</f>
        <v/>
      </c>
      <c r="Z161" s="197" t="str">
        <f>'22'!AI161</f>
        <v/>
      </c>
      <c r="AA161" s="197" t="str">
        <f>'23'!AI161</f>
        <v/>
      </c>
      <c r="AB161" s="197" t="str">
        <f>'24'!AI161</f>
        <v/>
      </c>
      <c r="AC161" s="197" t="str">
        <f>'25'!AI161</f>
        <v/>
      </c>
      <c r="AD161" s="197" t="str">
        <f>'26'!AI161</f>
        <v/>
      </c>
      <c r="AE161" s="197" t="str">
        <f>'27'!AI161</f>
        <v/>
      </c>
      <c r="AF161" s="197" t="str">
        <f>'28'!AI161</f>
        <v/>
      </c>
      <c r="AG161" s="197" t="str">
        <f>'29'!AI161</f>
        <v/>
      </c>
      <c r="AH161" s="197" t="str">
        <f>'30'!AI161</f>
        <v/>
      </c>
      <c r="AI161" s="197" t="str">
        <f>'31'!AI161</f>
        <v/>
      </c>
      <c r="AJ161" s="197" t="str">
        <f>'32'!AI161</f>
        <v/>
      </c>
      <c r="AK161" s="197" t="str">
        <f>'33'!AI161</f>
        <v/>
      </c>
      <c r="AL161" s="197" t="str">
        <f>'34'!AI161</f>
        <v/>
      </c>
      <c r="AM161" s="197" t="str">
        <f>'35'!AI161</f>
        <v/>
      </c>
      <c r="AN161" s="197" t="str">
        <f>'36'!AI161</f>
        <v/>
      </c>
      <c r="AO161" s="197" t="str">
        <f>'37'!AI161</f>
        <v/>
      </c>
      <c r="AP161" s="197" t="str">
        <f>'38'!AI161</f>
        <v/>
      </c>
      <c r="AQ161" s="197" t="str">
        <f>'39'!AI161</f>
        <v/>
      </c>
      <c r="AR161" s="197" t="str">
        <f>'40'!AI161</f>
        <v/>
      </c>
    </row>
    <row r="162" spans="2:44" ht="18" hidden="1">
      <c r="C162" s="158">
        <f>Référentiel!C160</f>
        <v>0</v>
      </c>
      <c r="D162" s="151" t="str">
        <f t="shared" si="8"/>
        <v/>
      </c>
      <c r="E162" s="197" t="str">
        <f>'1'!AI162</f>
        <v/>
      </c>
      <c r="F162" s="195" t="str">
        <f>'2'!AI162</f>
        <v/>
      </c>
      <c r="G162" s="197" t="str">
        <f>'3'!AI162</f>
        <v/>
      </c>
      <c r="H162" s="195" t="str">
        <f>'4'!AI162</f>
        <v/>
      </c>
      <c r="I162" s="197" t="str">
        <f>'5'!AI162</f>
        <v/>
      </c>
      <c r="J162" s="197" t="str">
        <f>'6'!AI162</f>
        <v/>
      </c>
      <c r="K162" s="197" t="str">
        <f>'7'!AI162</f>
        <v/>
      </c>
      <c r="L162" s="197" t="str">
        <f>'8'!AI162</f>
        <v/>
      </c>
      <c r="M162" s="197" t="str">
        <f>'9'!AI162</f>
        <v/>
      </c>
      <c r="N162" s="197" t="str">
        <f>'10'!AI162</f>
        <v/>
      </c>
      <c r="O162" s="197" t="str">
        <f>'11'!AI162</f>
        <v/>
      </c>
      <c r="P162" s="197" t="str">
        <f>'12'!AI162</f>
        <v/>
      </c>
      <c r="Q162" s="197" t="str">
        <f>'13'!AI162</f>
        <v/>
      </c>
      <c r="R162" s="197" t="str">
        <f>'14'!AI162</f>
        <v/>
      </c>
      <c r="S162" s="197" t="str">
        <f>'15'!AI162</f>
        <v/>
      </c>
      <c r="T162" s="197" t="str">
        <f>'16'!AI162</f>
        <v/>
      </c>
      <c r="U162" s="197" t="str">
        <f>'17'!AI162</f>
        <v/>
      </c>
      <c r="V162" s="197" t="str">
        <f>'18'!AI162</f>
        <v/>
      </c>
      <c r="W162" s="197" t="str">
        <f>'19'!AI162</f>
        <v/>
      </c>
      <c r="X162" s="197" t="str">
        <f>'20'!AI162</f>
        <v/>
      </c>
      <c r="Y162" s="197" t="str">
        <f>'21'!AI162</f>
        <v/>
      </c>
      <c r="Z162" s="197" t="str">
        <f>'22'!AI162</f>
        <v/>
      </c>
      <c r="AA162" s="197" t="str">
        <f>'23'!AI162</f>
        <v/>
      </c>
      <c r="AB162" s="197" t="str">
        <f>'24'!AI162</f>
        <v/>
      </c>
      <c r="AC162" s="197" t="str">
        <f>'25'!AI162</f>
        <v/>
      </c>
      <c r="AD162" s="197" t="str">
        <f>'26'!AI162</f>
        <v/>
      </c>
      <c r="AE162" s="197" t="str">
        <f>'27'!AI162</f>
        <v/>
      </c>
      <c r="AF162" s="197" t="str">
        <f>'28'!AI162</f>
        <v/>
      </c>
      <c r="AG162" s="197" t="str">
        <f>'29'!AI162</f>
        <v/>
      </c>
      <c r="AH162" s="197" t="str">
        <f>'30'!AI162</f>
        <v/>
      </c>
      <c r="AI162" s="197" t="str">
        <f>'31'!AI162</f>
        <v/>
      </c>
      <c r="AJ162" s="197" t="str">
        <f>'32'!AI162</f>
        <v/>
      </c>
      <c r="AK162" s="197" t="str">
        <f>'33'!AI162</f>
        <v/>
      </c>
      <c r="AL162" s="197" t="str">
        <f>'34'!AI162</f>
        <v/>
      </c>
      <c r="AM162" s="197" t="str">
        <f>'35'!AI162</f>
        <v/>
      </c>
      <c r="AN162" s="197" t="str">
        <f>'36'!AI162</f>
        <v/>
      </c>
      <c r="AO162" s="197" t="str">
        <f>'37'!AI162</f>
        <v/>
      </c>
      <c r="AP162" s="197" t="str">
        <f>'38'!AI162</f>
        <v/>
      </c>
      <c r="AQ162" s="197" t="str">
        <f>'39'!AI162</f>
        <v/>
      </c>
      <c r="AR162" s="197" t="str">
        <f>'40'!AI162</f>
        <v/>
      </c>
    </row>
    <row r="163" spans="2:44" ht="18" hidden="1">
      <c r="C163" s="158">
        <f>Référentiel!C161</f>
        <v>0</v>
      </c>
      <c r="D163" s="151" t="str">
        <f t="shared" si="8"/>
        <v/>
      </c>
      <c r="E163" s="197" t="str">
        <f>'1'!AI163</f>
        <v/>
      </c>
      <c r="F163" s="195" t="str">
        <f>'2'!AI163</f>
        <v/>
      </c>
      <c r="G163" s="197" t="str">
        <f>'3'!AI163</f>
        <v/>
      </c>
      <c r="H163" s="195" t="str">
        <f>'4'!AI163</f>
        <v/>
      </c>
      <c r="I163" s="197" t="str">
        <f>'5'!AI163</f>
        <v/>
      </c>
      <c r="J163" s="197" t="str">
        <f>'6'!AI163</f>
        <v/>
      </c>
      <c r="K163" s="197" t="str">
        <f>'7'!AI163</f>
        <v/>
      </c>
      <c r="L163" s="197" t="str">
        <f>'8'!AI163</f>
        <v/>
      </c>
      <c r="M163" s="197" t="str">
        <f>'9'!AI163</f>
        <v/>
      </c>
      <c r="N163" s="197" t="str">
        <f>'10'!AI163</f>
        <v/>
      </c>
      <c r="O163" s="197" t="str">
        <f>'11'!AI163</f>
        <v/>
      </c>
      <c r="P163" s="197" t="str">
        <f>'12'!AI163</f>
        <v/>
      </c>
      <c r="Q163" s="197" t="str">
        <f>'13'!AI163</f>
        <v/>
      </c>
      <c r="R163" s="197" t="str">
        <f>'14'!AI163</f>
        <v/>
      </c>
      <c r="S163" s="197" t="str">
        <f>'15'!AI163</f>
        <v/>
      </c>
      <c r="T163" s="197" t="str">
        <f>'16'!AI163</f>
        <v/>
      </c>
      <c r="U163" s="197" t="str">
        <f>'17'!AI163</f>
        <v/>
      </c>
      <c r="V163" s="197" t="str">
        <f>'18'!AI163</f>
        <v/>
      </c>
      <c r="W163" s="197" t="str">
        <f>'19'!AI163</f>
        <v/>
      </c>
      <c r="X163" s="197" t="str">
        <f>'20'!AI163</f>
        <v/>
      </c>
      <c r="Y163" s="197" t="str">
        <f>'21'!AI163</f>
        <v/>
      </c>
      <c r="Z163" s="197" t="str">
        <f>'22'!AI163</f>
        <v/>
      </c>
      <c r="AA163" s="197" t="str">
        <f>'23'!AI163</f>
        <v/>
      </c>
      <c r="AB163" s="197" t="str">
        <f>'24'!AI163</f>
        <v/>
      </c>
      <c r="AC163" s="197" t="str">
        <f>'25'!AI163</f>
        <v/>
      </c>
      <c r="AD163" s="197" t="str">
        <f>'26'!AI163</f>
        <v/>
      </c>
      <c r="AE163" s="197" t="str">
        <f>'27'!AI163</f>
        <v/>
      </c>
      <c r="AF163" s="197" t="str">
        <f>'28'!AI163</f>
        <v/>
      </c>
      <c r="AG163" s="197" t="str">
        <f>'29'!AI163</f>
        <v/>
      </c>
      <c r="AH163" s="197" t="str">
        <f>'30'!AI163</f>
        <v/>
      </c>
      <c r="AI163" s="197" t="str">
        <f>'31'!AI163</f>
        <v/>
      </c>
      <c r="AJ163" s="197" t="str">
        <f>'32'!AI163</f>
        <v/>
      </c>
      <c r="AK163" s="197" t="str">
        <f>'33'!AI163</f>
        <v/>
      </c>
      <c r="AL163" s="197" t="str">
        <f>'34'!AI163</f>
        <v/>
      </c>
      <c r="AM163" s="197" t="str">
        <f>'35'!AI163</f>
        <v/>
      </c>
      <c r="AN163" s="197" t="str">
        <f>'36'!AI163</f>
        <v/>
      </c>
      <c r="AO163" s="197" t="str">
        <f>'37'!AI163</f>
        <v/>
      </c>
      <c r="AP163" s="197" t="str">
        <f>'38'!AI163</f>
        <v/>
      </c>
      <c r="AQ163" s="197" t="str">
        <f>'39'!AI163</f>
        <v/>
      </c>
      <c r="AR163" s="197" t="str">
        <f>'40'!AI163</f>
        <v/>
      </c>
    </row>
    <row r="164" spans="2:44" ht="18" hidden="1">
      <c r="C164" s="158">
        <f>Référentiel!C162</f>
        <v>0</v>
      </c>
      <c r="D164" s="151" t="str">
        <f t="shared" si="8"/>
        <v/>
      </c>
      <c r="E164" s="197" t="str">
        <f>'1'!AI164</f>
        <v/>
      </c>
      <c r="F164" s="195" t="str">
        <f>'2'!AI164</f>
        <v/>
      </c>
      <c r="G164" s="197" t="str">
        <f>'3'!AI164</f>
        <v/>
      </c>
      <c r="H164" s="195" t="str">
        <f>'4'!AI164</f>
        <v/>
      </c>
      <c r="I164" s="197" t="str">
        <f>'5'!AI164</f>
        <v/>
      </c>
      <c r="J164" s="197" t="str">
        <f>'6'!AI164</f>
        <v/>
      </c>
      <c r="K164" s="197" t="str">
        <f>'7'!AI164</f>
        <v/>
      </c>
      <c r="L164" s="197" t="str">
        <f>'8'!AI164</f>
        <v/>
      </c>
      <c r="M164" s="197" t="str">
        <f>'9'!AI164</f>
        <v/>
      </c>
      <c r="N164" s="197" t="str">
        <f>'10'!AI164</f>
        <v/>
      </c>
      <c r="O164" s="197" t="str">
        <f>'11'!AI164</f>
        <v/>
      </c>
      <c r="P164" s="197" t="str">
        <f>'12'!AI164</f>
        <v/>
      </c>
      <c r="Q164" s="197" t="str">
        <f>'13'!AI164</f>
        <v/>
      </c>
      <c r="R164" s="197" t="str">
        <f>'14'!AI164</f>
        <v/>
      </c>
      <c r="S164" s="197" t="str">
        <f>'15'!AI164</f>
        <v/>
      </c>
      <c r="T164" s="197" t="str">
        <f>'16'!AI164</f>
        <v/>
      </c>
      <c r="U164" s="197" t="str">
        <f>'17'!AI164</f>
        <v/>
      </c>
      <c r="V164" s="197" t="str">
        <f>'18'!AI164</f>
        <v/>
      </c>
      <c r="W164" s="197" t="str">
        <f>'19'!AI164</f>
        <v/>
      </c>
      <c r="X164" s="197" t="str">
        <f>'20'!AI164</f>
        <v/>
      </c>
      <c r="Y164" s="197" t="str">
        <f>'21'!AI164</f>
        <v/>
      </c>
      <c r="Z164" s="197" t="str">
        <f>'22'!AI164</f>
        <v/>
      </c>
      <c r="AA164" s="197" t="str">
        <f>'23'!AI164</f>
        <v/>
      </c>
      <c r="AB164" s="197" t="str">
        <f>'24'!AI164</f>
        <v/>
      </c>
      <c r="AC164" s="197" t="str">
        <f>'25'!AI164</f>
        <v/>
      </c>
      <c r="AD164" s="197" t="str">
        <f>'26'!AI164</f>
        <v/>
      </c>
      <c r="AE164" s="197" t="str">
        <f>'27'!AI164</f>
        <v/>
      </c>
      <c r="AF164" s="197" t="str">
        <f>'28'!AI164</f>
        <v/>
      </c>
      <c r="AG164" s="197" t="str">
        <f>'29'!AI164</f>
        <v/>
      </c>
      <c r="AH164" s="197" t="str">
        <f>'30'!AI164</f>
        <v/>
      </c>
      <c r="AI164" s="197" t="str">
        <f>'31'!AI164</f>
        <v/>
      </c>
      <c r="AJ164" s="197" t="str">
        <f>'32'!AI164</f>
        <v/>
      </c>
      <c r="AK164" s="197" t="str">
        <f>'33'!AI164</f>
        <v/>
      </c>
      <c r="AL164" s="197" t="str">
        <f>'34'!AI164</f>
        <v/>
      </c>
      <c r="AM164" s="197" t="str">
        <f>'35'!AI164</f>
        <v/>
      </c>
      <c r="AN164" s="197" t="str">
        <f>'36'!AI164</f>
        <v/>
      </c>
      <c r="AO164" s="197" t="str">
        <f>'37'!AI164</f>
        <v/>
      </c>
      <c r="AP164" s="197" t="str">
        <f>'38'!AI164</f>
        <v/>
      </c>
      <c r="AQ164" s="197" t="str">
        <f>'39'!AI164</f>
        <v/>
      </c>
      <c r="AR164" s="197" t="str">
        <f>'40'!AI164</f>
        <v/>
      </c>
    </row>
    <row r="165" spans="2:44" ht="18" hidden="1">
      <c r="C165" s="158">
        <f>Référentiel!C163</f>
        <v>0</v>
      </c>
      <c r="D165" s="151" t="str">
        <f t="shared" si="8"/>
        <v/>
      </c>
      <c r="E165" s="197" t="str">
        <f>'1'!AI165</f>
        <v/>
      </c>
      <c r="F165" s="195" t="str">
        <f>'2'!AI165</f>
        <v/>
      </c>
      <c r="G165" s="197" t="str">
        <f>'3'!AI165</f>
        <v/>
      </c>
      <c r="H165" s="195" t="str">
        <f>'4'!AI165</f>
        <v/>
      </c>
      <c r="I165" s="197" t="str">
        <f>'5'!AI165</f>
        <v/>
      </c>
      <c r="J165" s="197" t="str">
        <f>'6'!AI165</f>
        <v/>
      </c>
      <c r="K165" s="197" t="str">
        <f>'7'!AI165</f>
        <v/>
      </c>
      <c r="L165" s="197" t="str">
        <f>'8'!AI165</f>
        <v/>
      </c>
      <c r="M165" s="197" t="str">
        <f>'9'!AI165</f>
        <v/>
      </c>
      <c r="N165" s="197" t="str">
        <f>'10'!AI165</f>
        <v/>
      </c>
      <c r="O165" s="197" t="str">
        <f>'11'!AI165</f>
        <v/>
      </c>
      <c r="P165" s="197" t="str">
        <f>'12'!AI165</f>
        <v/>
      </c>
      <c r="Q165" s="197" t="str">
        <f>'13'!AI165</f>
        <v/>
      </c>
      <c r="R165" s="197" t="str">
        <f>'14'!AI165</f>
        <v/>
      </c>
      <c r="S165" s="197" t="str">
        <f>'15'!AI165</f>
        <v/>
      </c>
      <c r="T165" s="197" t="str">
        <f>'16'!AI165</f>
        <v/>
      </c>
      <c r="U165" s="197" t="str">
        <f>'17'!AI165</f>
        <v/>
      </c>
      <c r="V165" s="197" t="str">
        <f>'18'!AI165</f>
        <v/>
      </c>
      <c r="W165" s="197" t="str">
        <f>'19'!AI165</f>
        <v/>
      </c>
      <c r="X165" s="197" t="str">
        <f>'20'!AI165</f>
        <v/>
      </c>
      <c r="Y165" s="197" t="str">
        <f>'21'!AI165</f>
        <v/>
      </c>
      <c r="Z165" s="197" t="str">
        <f>'22'!AI165</f>
        <v/>
      </c>
      <c r="AA165" s="197" t="str">
        <f>'23'!AI165</f>
        <v/>
      </c>
      <c r="AB165" s="197" t="str">
        <f>'24'!AI165</f>
        <v/>
      </c>
      <c r="AC165" s="197" t="str">
        <f>'25'!AI165</f>
        <v/>
      </c>
      <c r="AD165" s="197" t="str">
        <f>'26'!AI165</f>
        <v/>
      </c>
      <c r="AE165" s="197" t="str">
        <f>'27'!AI165</f>
        <v/>
      </c>
      <c r="AF165" s="197" t="str">
        <f>'28'!AI165</f>
        <v/>
      </c>
      <c r="AG165" s="197" t="str">
        <f>'29'!AI165</f>
        <v/>
      </c>
      <c r="AH165" s="197" t="str">
        <f>'30'!AI165</f>
        <v/>
      </c>
      <c r="AI165" s="197" t="str">
        <f>'31'!AI165</f>
        <v/>
      </c>
      <c r="AJ165" s="197" t="str">
        <f>'32'!AI165</f>
        <v/>
      </c>
      <c r="AK165" s="197" t="str">
        <f>'33'!AI165</f>
        <v/>
      </c>
      <c r="AL165" s="197" t="str">
        <f>'34'!AI165</f>
        <v/>
      </c>
      <c r="AM165" s="197" t="str">
        <f>'35'!AI165</f>
        <v/>
      </c>
      <c r="AN165" s="197" t="str">
        <f>'36'!AI165</f>
        <v/>
      </c>
      <c r="AO165" s="197" t="str">
        <f>'37'!AI165</f>
        <v/>
      </c>
      <c r="AP165" s="197" t="str">
        <f>'38'!AI165</f>
        <v/>
      </c>
      <c r="AQ165" s="197" t="str">
        <f>'39'!AI165</f>
        <v/>
      </c>
      <c r="AR165" s="197" t="str">
        <f>'40'!AI165</f>
        <v/>
      </c>
    </row>
    <row r="166" spans="2:44" ht="18" hidden="1">
      <c r="C166" s="158">
        <f>Référentiel!C164</f>
        <v>0</v>
      </c>
      <c r="D166" s="151" t="str">
        <f t="shared" si="8"/>
        <v/>
      </c>
      <c r="E166" s="197" t="str">
        <f>'1'!AI166</f>
        <v/>
      </c>
      <c r="F166" s="195" t="str">
        <f>'2'!AI166</f>
        <v/>
      </c>
      <c r="G166" s="197" t="str">
        <f>'3'!AI166</f>
        <v/>
      </c>
      <c r="H166" s="195" t="str">
        <f>'4'!AI166</f>
        <v/>
      </c>
      <c r="I166" s="197" t="str">
        <f>'5'!AI166</f>
        <v/>
      </c>
      <c r="J166" s="197" t="str">
        <f>'6'!AI166</f>
        <v/>
      </c>
      <c r="K166" s="197" t="str">
        <f>'7'!AI166</f>
        <v/>
      </c>
      <c r="L166" s="197" t="str">
        <f>'8'!AI166</f>
        <v/>
      </c>
      <c r="M166" s="197" t="str">
        <f>'9'!AI166</f>
        <v/>
      </c>
      <c r="N166" s="197" t="str">
        <f>'10'!AI166</f>
        <v/>
      </c>
      <c r="O166" s="197" t="str">
        <f>'11'!AI166</f>
        <v/>
      </c>
      <c r="P166" s="197" t="str">
        <f>'12'!AI166</f>
        <v/>
      </c>
      <c r="Q166" s="197" t="str">
        <f>'13'!AI166</f>
        <v/>
      </c>
      <c r="R166" s="197" t="str">
        <f>'14'!AI166</f>
        <v/>
      </c>
      <c r="S166" s="197" t="str">
        <f>'15'!AI166</f>
        <v/>
      </c>
      <c r="T166" s="197" t="str">
        <f>'16'!AI166</f>
        <v/>
      </c>
      <c r="U166" s="197" t="str">
        <f>'17'!AI166</f>
        <v/>
      </c>
      <c r="V166" s="197" t="str">
        <f>'18'!AI166</f>
        <v/>
      </c>
      <c r="W166" s="197" t="str">
        <f>'19'!AI166</f>
        <v/>
      </c>
      <c r="X166" s="197" t="str">
        <f>'20'!AI166</f>
        <v/>
      </c>
      <c r="Y166" s="197" t="str">
        <f>'21'!AI166</f>
        <v/>
      </c>
      <c r="Z166" s="197" t="str">
        <f>'22'!AI166</f>
        <v/>
      </c>
      <c r="AA166" s="197" t="str">
        <f>'23'!AI166</f>
        <v/>
      </c>
      <c r="AB166" s="197" t="str">
        <f>'24'!AI166</f>
        <v/>
      </c>
      <c r="AC166" s="197" t="str">
        <f>'25'!AI166</f>
        <v/>
      </c>
      <c r="AD166" s="197" t="str">
        <f>'26'!AI166</f>
        <v/>
      </c>
      <c r="AE166" s="197" t="str">
        <f>'27'!AI166</f>
        <v/>
      </c>
      <c r="AF166" s="197" t="str">
        <f>'28'!AI166</f>
        <v/>
      </c>
      <c r="AG166" s="197" t="str">
        <f>'29'!AI166</f>
        <v/>
      </c>
      <c r="AH166" s="197" t="str">
        <f>'30'!AI166</f>
        <v/>
      </c>
      <c r="AI166" s="197" t="str">
        <f>'31'!AI166</f>
        <v/>
      </c>
      <c r="AJ166" s="197" t="str">
        <f>'32'!AI166</f>
        <v/>
      </c>
      <c r="AK166" s="197" t="str">
        <f>'33'!AI166</f>
        <v/>
      </c>
      <c r="AL166" s="197" t="str">
        <f>'34'!AI166</f>
        <v/>
      </c>
      <c r="AM166" s="197" t="str">
        <f>'35'!AI166</f>
        <v/>
      </c>
      <c r="AN166" s="197" t="str">
        <f>'36'!AI166</f>
        <v/>
      </c>
      <c r="AO166" s="197" t="str">
        <f>'37'!AI166</f>
        <v/>
      </c>
      <c r="AP166" s="197" t="str">
        <f>'38'!AI166</f>
        <v/>
      </c>
      <c r="AQ166" s="197" t="str">
        <f>'39'!AI166</f>
        <v/>
      </c>
      <c r="AR166" s="197" t="str">
        <f>'40'!AI166</f>
        <v/>
      </c>
    </row>
    <row r="167" spans="2:44" ht="18" hidden="1">
      <c r="C167" s="158">
        <f>Référentiel!C165</f>
        <v>0</v>
      </c>
      <c r="D167" s="151" t="str">
        <f t="shared" si="8"/>
        <v/>
      </c>
      <c r="E167" s="197" t="str">
        <f>'1'!AI167</f>
        <v/>
      </c>
      <c r="F167" s="195" t="str">
        <f>'2'!AI167</f>
        <v/>
      </c>
      <c r="G167" s="197" t="str">
        <f>'3'!AI167</f>
        <v/>
      </c>
      <c r="H167" s="195" t="str">
        <f>'4'!AI167</f>
        <v/>
      </c>
      <c r="I167" s="197" t="str">
        <f>'5'!AI167</f>
        <v/>
      </c>
      <c r="J167" s="197" t="str">
        <f>'6'!AI167</f>
        <v/>
      </c>
      <c r="K167" s="197" t="str">
        <f>'7'!AI167</f>
        <v/>
      </c>
      <c r="L167" s="197" t="str">
        <f>'8'!AI167</f>
        <v/>
      </c>
      <c r="M167" s="197" t="str">
        <f>'9'!AI167</f>
        <v/>
      </c>
      <c r="N167" s="197" t="str">
        <f>'10'!AI167</f>
        <v/>
      </c>
      <c r="O167" s="197" t="str">
        <f>'11'!AI167</f>
        <v/>
      </c>
      <c r="P167" s="197" t="str">
        <f>'12'!AI167</f>
        <v/>
      </c>
      <c r="Q167" s="197" t="str">
        <f>'13'!AI167</f>
        <v/>
      </c>
      <c r="R167" s="197" t="str">
        <f>'14'!AI167</f>
        <v/>
      </c>
      <c r="S167" s="197" t="str">
        <f>'15'!AI167</f>
        <v/>
      </c>
      <c r="T167" s="197" t="str">
        <f>'16'!AI167</f>
        <v/>
      </c>
      <c r="U167" s="197" t="str">
        <f>'17'!AI167</f>
        <v/>
      </c>
      <c r="V167" s="197" t="str">
        <f>'18'!AI167</f>
        <v/>
      </c>
      <c r="W167" s="197" t="str">
        <f>'19'!AI167</f>
        <v/>
      </c>
      <c r="X167" s="197" t="str">
        <f>'20'!AI167</f>
        <v/>
      </c>
      <c r="Y167" s="197" t="str">
        <f>'21'!AI167</f>
        <v/>
      </c>
      <c r="Z167" s="197" t="str">
        <f>'22'!AI167</f>
        <v/>
      </c>
      <c r="AA167" s="197" t="str">
        <f>'23'!AI167</f>
        <v/>
      </c>
      <c r="AB167" s="197" t="str">
        <f>'24'!AI167</f>
        <v/>
      </c>
      <c r="AC167" s="197" t="str">
        <f>'25'!AI167</f>
        <v/>
      </c>
      <c r="AD167" s="197" t="str">
        <f>'26'!AI167</f>
        <v/>
      </c>
      <c r="AE167" s="197" t="str">
        <f>'27'!AI167</f>
        <v/>
      </c>
      <c r="AF167" s="197" t="str">
        <f>'28'!AI167</f>
        <v/>
      </c>
      <c r="AG167" s="197" t="str">
        <f>'29'!AI167</f>
        <v/>
      </c>
      <c r="AH167" s="197" t="str">
        <f>'30'!AI167</f>
        <v/>
      </c>
      <c r="AI167" s="197" t="str">
        <f>'31'!AI167</f>
        <v/>
      </c>
      <c r="AJ167" s="197" t="str">
        <f>'32'!AI167</f>
        <v/>
      </c>
      <c r="AK167" s="197" t="str">
        <f>'33'!AI167</f>
        <v/>
      </c>
      <c r="AL167" s="197" t="str">
        <f>'34'!AI167</f>
        <v/>
      </c>
      <c r="AM167" s="197" t="str">
        <f>'35'!AI167</f>
        <v/>
      </c>
      <c r="AN167" s="197" t="str">
        <f>'36'!AI167</f>
        <v/>
      </c>
      <c r="AO167" s="197" t="str">
        <f>'37'!AI167</f>
        <v/>
      </c>
      <c r="AP167" s="197" t="str">
        <f>'38'!AI167</f>
        <v/>
      </c>
      <c r="AQ167" s="197" t="str">
        <f>'39'!AI167</f>
        <v/>
      </c>
      <c r="AR167" s="197" t="str">
        <f>'40'!AI167</f>
        <v/>
      </c>
    </row>
    <row r="168" spans="2:44" ht="18" hidden="1">
      <c r="C168" s="158">
        <f>Référentiel!C166</f>
        <v>0</v>
      </c>
      <c r="D168" s="151" t="str">
        <f t="shared" si="8"/>
        <v/>
      </c>
      <c r="E168" s="197" t="str">
        <f>'1'!AI168</f>
        <v/>
      </c>
      <c r="F168" s="195" t="str">
        <f>'2'!AI168</f>
        <v/>
      </c>
      <c r="G168" s="197" t="str">
        <f>'3'!AI168</f>
        <v/>
      </c>
      <c r="H168" s="195" t="str">
        <f>'4'!AI168</f>
        <v/>
      </c>
      <c r="I168" s="197" t="str">
        <f>'5'!AI168</f>
        <v/>
      </c>
      <c r="J168" s="197" t="str">
        <f>'6'!AI168</f>
        <v/>
      </c>
      <c r="K168" s="197" t="str">
        <f>'7'!AI168</f>
        <v/>
      </c>
      <c r="L168" s="197" t="str">
        <f>'8'!AI168</f>
        <v/>
      </c>
      <c r="M168" s="197" t="str">
        <f>'9'!AI168</f>
        <v/>
      </c>
      <c r="N168" s="197" t="str">
        <f>'10'!AI168</f>
        <v/>
      </c>
      <c r="O168" s="197" t="str">
        <f>'11'!AI168</f>
        <v/>
      </c>
      <c r="P168" s="197" t="str">
        <f>'12'!AI168</f>
        <v/>
      </c>
      <c r="Q168" s="197" t="str">
        <f>'13'!AI168</f>
        <v/>
      </c>
      <c r="R168" s="197" t="str">
        <f>'14'!AI168</f>
        <v/>
      </c>
      <c r="S168" s="197" t="str">
        <f>'15'!AI168</f>
        <v/>
      </c>
      <c r="T168" s="197" t="str">
        <f>'16'!AI168</f>
        <v/>
      </c>
      <c r="U168" s="197" t="str">
        <f>'17'!AI168</f>
        <v/>
      </c>
      <c r="V168" s="197" t="str">
        <f>'18'!AI168</f>
        <v/>
      </c>
      <c r="W168" s="197" t="str">
        <f>'19'!AI168</f>
        <v/>
      </c>
      <c r="X168" s="197" t="str">
        <f>'20'!AI168</f>
        <v/>
      </c>
      <c r="Y168" s="197" t="str">
        <f>'21'!AI168</f>
        <v/>
      </c>
      <c r="Z168" s="197" t="str">
        <f>'22'!AI168</f>
        <v/>
      </c>
      <c r="AA168" s="197" t="str">
        <f>'23'!AI168</f>
        <v/>
      </c>
      <c r="AB168" s="197" t="str">
        <f>'24'!AI168</f>
        <v/>
      </c>
      <c r="AC168" s="197" t="str">
        <f>'25'!AI168</f>
        <v/>
      </c>
      <c r="AD168" s="197" t="str">
        <f>'26'!AI168</f>
        <v/>
      </c>
      <c r="AE168" s="197" t="str">
        <f>'27'!AI168</f>
        <v/>
      </c>
      <c r="AF168" s="197" t="str">
        <f>'28'!AI168</f>
        <v/>
      </c>
      <c r="AG168" s="197" t="str">
        <f>'29'!AI168</f>
        <v/>
      </c>
      <c r="AH168" s="197" t="str">
        <f>'30'!AI168</f>
        <v/>
      </c>
      <c r="AI168" s="197" t="str">
        <f>'31'!AI168</f>
        <v/>
      </c>
      <c r="AJ168" s="197" t="str">
        <f>'32'!AI168</f>
        <v/>
      </c>
      <c r="AK168" s="197" t="str">
        <f>'33'!AI168</f>
        <v/>
      </c>
      <c r="AL168" s="197" t="str">
        <f>'34'!AI168</f>
        <v/>
      </c>
      <c r="AM168" s="197" t="str">
        <f>'35'!AI168</f>
        <v/>
      </c>
      <c r="AN168" s="197" t="str">
        <f>'36'!AI168</f>
        <v/>
      </c>
      <c r="AO168" s="197" t="str">
        <f>'37'!AI168</f>
        <v/>
      </c>
      <c r="AP168" s="197" t="str">
        <f>'38'!AI168</f>
        <v/>
      </c>
      <c r="AQ168" s="197" t="str">
        <f>'39'!AI168</f>
        <v/>
      </c>
      <c r="AR168" s="197" t="str">
        <f>'40'!AI168</f>
        <v/>
      </c>
    </row>
    <row r="169" spans="2:44" ht="18" hidden="1">
      <c r="C169" s="158">
        <f>Référentiel!C167</f>
        <v>0</v>
      </c>
      <c r="D169" s="151" t="str">
        <f t="shared" si="8"/>
        <v/>
      </c>
      <c r="E169" s="197" t="str">
        <f>'1'!AI169</f>
        <v/>
      </c>
      <c r="F169" s="195" t="str">
        <f>'2'!AI169</f>
        <v/>
      </c>
      <c r="G169" s="197" t="str">
        <f>'3'!AI169</f>
        <v/>
      </c>
      <c r="H169" s="195" t="str">
        <f>'4'!AI169</f>
        <v/>
      </c>
      <c r="I169" s="197" t="str">
        <f>'5'!AI169</f>
        <v/>
      </c>
      <c r="J169" s="197" t="str">
        <f>'6'!AI169</f>
        <v/>
      </c>
      <c r="K169" s="197" t="str">
        <f>'7'!AI169</f>
        <v/>
      </c>
      <c r="L169" s="197" t="str">
        <f>'8'!AI169</f>
        <v/>
      </c>
      <c r="M169" s="197" t="str">
        <f>'9'!AI169</f>
        <v/>
      </c>
      <c r="N169" s="197" t="str">
        <f>'10'!AI169</f>
        <v/>
      </c>
      <c r="O169" s="197" t="str">
        <f>'11'!AI169</f>
        <v/>
      </c>
      <c r="P169" s="197" t="str">
        <f>'12'!AI169</f>
        <v/>
      </c>
      <c r="Q169" s="197" t="str">
        <f>'13'!AI169</f>
        <v/>
      </c>
      <c r="R169" s="197" t="str">
        <f>'14'!AI169</f>
        <v/>
      </c>
      <c r="S169" s="197" t="str">
        <f>'15'!AI169</f>
        <v/>
      </c>
      <c r="T169" s="197" t="str">
        <f>'16'!AI169</f>
        <v/>
      </c>
      <c r="U169" s="197" t="str">
        <f>'17'!AI169</f>
        <v/>
      </c>
      <c r="V169" s="197" t="str">
        <f>'18'!AI169</f>
        <v/>
      </c>
      <c r="W169" s="197" t="str">
        <f>'19'!AI169</f>
        <v/>
      </c>
      <c r="X169" s="197" t="str">
        <f>'20'!AI169</f>
        <v/>
      </c>
      <c r="Y169" s="197" t="str">
        <f>'21'!AI169</f>
        <v/>
      </c>
      <c r="Z169" s="197" t="str">
        <f>'22'!AI169</f>
        <v/>
      </c>
      <c r="AA169" s="197" t="str">
        <f>'23'!AI169</f>
        <v/>
      </c>
      <c r="AB169" s="197" t="str">
        <f>'24'!AI169</f>
        <v/>
      </c>
      <c r="AC169" s="197" t="str">
        <f>'25'!AI169</f>
        <v/>
      </c>
      <c r="AD169" s="197" t="str">
        <f>'26'!AI169</f>
        <v/>
      </c>
      <c r="AE169" s="197" t="str">
        <f>'27'!AI169</f>
        <v/>
      </c>
      <c r="AF169" s="197" t="str">
        <f>'28'!AI169</f>
        <v/>
      </c>
      <c r="AG169" s="197" t="str">
        <f>'29'!AI169</f>
        <v/>
      </c>
      <c r="AH169" s="197" t="str">
        <f>'30'!AI169</f>
        <v/>
      </c>
      <c r="AI169" s="197" t="str">
        <f>'31'!AI169</f>
        <v/>
      </c>
      <c r="AJ169" s="197" t="str">
        <f>'32'!AI169</f>
        <v/>
      </c>
      <c r="AK169" s="197" t="str">
        <f>'33'!AI169</f>
        <v/>
      </c>
      <c r="AL169" s="197" t="str">
        <f>'34'!AI169</f>
        <v/>
      </c>
      <c r="AM169" s="197" t="str">
        <f>'35'!AI169</f>
        <v/>
      </c>
      <c r="AN169" s="197" t="str">
        <f>'36'!AI169</f>
        <v/>
      </c>
      <c r="AO169" s="197" t="str">
        <f>'37'!AI169</f>
        <v/>
      </c>
      <c r="AP169" s="197" t="str">
        <f>'38'!AI169</f>
        <v/>
      </c>
      <c r="AQ169" s="197" t="str">
        <f>'39'!AI169</f>
        <v/>
      </c>
      <c r="AR169" s="197" t="str">
        <f>'40'!AI169</f>
        <v/>
      </c>
    </row>
    <row r="170" spans="2:44" ht="18" hidden="1">
      <c r="C170" s="158">
        <f>Référentiel!C168</f>
        <v>0</v>
      </c>
      <c r="D170" s="151" t="str">
        <f t="shared" si="8"/>
        <v/>
      </c>
      <c r="E170" s="197" t="str">
        <f>'1'!AI170</f>
        <v/>
      </c>
      <c r="F170" s="195" t="str">
        <f>'2'!AI170</f>
        <v/>
      </c>
      <c r="G170" s="197" t="str">
        <f>'3'!AI170</f>
        <v/>
      </c>
      <c r="H170" s="195" t="str">
        <f>'4'!AI170</f>
        <v/>
      </c>
      <c r="I170" s="197" t="str">
        <f>'5'!AI170</f>
        <v/>
      </c>
      <c r="J170" s="197" t="str">
        <f>'6'!AI170</f>
        <v/>
      </c>
      <c r="K170" s="197" t="str">
        <f>'7'!AI170</f>
        <v/>
      </c>
      <c r="L170" s="197" t="str">
        <f>'8'!AI170</f>
        <v/>
      </c>
      <c r="M170" s="197" t="str">
        <f>'9'!AI170</f>
        <v/>
      </c>
      <c r="N170" s="197" t="str">
        <f>'10'!AI170</f>
        <v/>
      </c>
      <c r="O170" s="197" t="str">
        <f>'11'!AI170</f>
        <v/>
      </c>
      <c r="P170" s="197" t="str">
        <f>'12'!AI170</f>
        <v/>
      </c>
      <c r="Q170" s="197" t="str">
        <f>'13'!AI170</f>
        <v/>
      </c>
      <c r="R170" s="197" t="str">
        <f>'14'!AI170</f>
        <v/>
      </c>
      <c r="S170" s="197" t="str">
        <f>'15'!AI170</f>
        <v/>
      </c>
      <c r="T170" s="197" t="str">
        <f>'16'!AI170</f>
        <v/>
      </c>
      <c r="U170" s="197" t="str">
        <f>'17'!AI170</f>
        <v/>
      </c>
      <c r="V170" s="197" t="str">
        <f>'18'!AI170</f>
        <v/>
      </c>
      <c r="W170" s="197" t="str">
        <f>'19'!AI170</f>
        <v/>
      </c>
      <c r="X170" s="197" t="str">
        <f>'20'!AI170</f>
        <v/>
      </c>
      <c r="Y170" s="197" t="str">
        <f>'21'!AI170</f>
        <v/>
      </c>
      <c r="Z170" s="197" t="str">
        <f>'22'!AI170</f>
        <v/>
      </c>
      <c r="AA170" s="197" t="str">
        <f>'23'!AI170</f>
        <v/>
      </c>
      <c r="AB170" s="197" t="str">
        <f>'24'!AI170</f>
        <v/>
      </c>
      <c r="AC170" s="197" t="str">
        <f>'25'!AI170</f>
        <v/>
      </c>
      <c r="AD170" s="197" t="str">
        <f>'26'!AI170</f>
        <v/>
      </c>
      <c r="AE170" s="197" t="str">
        <f>'27'!AI170</f>
        <v/>
      </c>
      <c r="AF170" s="197" t="str">
        <f>'28'!AI170</f>
        <v/>
      </c>
      <c r="AG170" s="197" t="str">
        <f>'29'!AI170</f>
        <v/>
      </c>
      <c r="AH170" s="197" t="str">
        <f>'30'!AI170</f>
        <v/>
      </c>
      <c r="AI170" s="197" t="str">
        <f>'31'!AI170</f>
        <v/>
      </c>
      <c r="AJ170" s="197" t="str">
        <f>'32'!AI170</f>
        <v/>
      </c>
      <c r="AK170" s="197" t="str">
        <f>'33'!AI170</f>
        <v/>
      </c>
      <c r="AL170" s="197" t="str">
        <f>'34'!AI170</f>
        <v/>
      </c>
      <c r="AM170" s="197" t="str">
        <f>'35'!AI170</f>
        <v/>
      </c>
      <c r="AN170" s="197" t="str">
        <f>'36'!AI170</f>
        <v/>
      </c>
      <c r="AO170" s="197" t="str">
        <f>'37'!AI170</f>
        <v/>
      </c>
      <c r="AP170" s="197" t="str">
        <f>'38'!AI170</f>
        <v/>
      </c>
      <c r="AQ170" s="197" t="str">
        <f>'39'!AI170</f>
        <v/>
      </c>
      <c r="AR170" s="197" t="str">
        <f>'40'!AI170</f>
        <v/>
      </c>
    </row>
    <row r="171" spans="2:44" ht="18" hidden="1">
      <c r="C171" s="158">
        <f>Référentiel!C169</f>
        <v>0</v>
      </c>
      <c r="D171" s="151" t="str">
        <f t="shared" si="8"/>
        <v/>
      </c>
      <c r="E171" s="197" t="str">
        <f>'1'!AI171</f>
        <v/>
      </c>
      <c r="F171" s="195" t="str">
        <f>'2'!AI171</f>
        <v/>
      </c>
      <c r="G171" s="197" t="str">
        <f>'3'!AI171</f>
        <v/>
      </c>
      <c r="H171" s="195" t="str">
        <f>'4'!AI171</f>
        <v/>
      </c>
      <c r="I171" s="197" t="str">
        <f>'5'!AI171</f>
        <v/>
      </c>
      <c r="J171" s="197" t="str">
        <f>'6'!AI171</f>
        <v/>
      </c>
      <c r="K171" s="197" t="str">
        <f>'7'!AI171</f>
        <v/>
      </c>
      <c r="L171" s="197" t="str">
        <f>'8'!AI171</f>
        <v/>
      </c>
      <c r="M171" s="197" t="str">
        <f>'9'!AI171</f>
        <v/>
      </c>
      <c r="N171" s="197" t="str">
        <f>'10'!AI171</f>
        <v/>
      </c>
      <c r="O171" s="197" t="str">
        <f>'11'!AI171</f>
        <v/>
      </c>
      <c r="P171" s="197" t="str">
        <f>'12'!AI171</f>
        <v/>
      </c>
      <c r="Q171" s="197" t="str">
        <f>'13'!AI171</f>
        <v/>
      </c>
      <c r="R171" s="197" t="str">
        <f>'14'!AI171</f>
        <v/>
      </c>
      <c r="S171" s="197" t="str">
        <f>'15'!AI171</f>
        <v/>
      </c>
      <c r="T171" s="197" t="str">
        <f>'16'!AI171</f>
        <v/>
      </c>
      <c r="U171" s="197" t="str">
        <f>'17'!AI171</f>
        <v/>
      </c>
      <c r="V171" s="197" t="str">
        <f>'18'!AI171</f>
        <v/>
      </c>
      <c r="W171" s="197" t="str">
        <f>'19'!AI171</f>
        <v/>
      </c>
      <c r="X171" s="197" t="str">
        <f>'20'!AI171</f>
        <v/>
      </c>
      <c r="Y171" s="197" t="str">
        <f>'21'!AI171</f>
        <v/>
      </c>
      <c r="Z171" s="197" t="str">
        <f>'22'!AI171</f>
        <v/>
      </c>
      <c r="AA171" s="197" t="str">
        <f>'23'!AI171</f>
        <v/>
      </c>
      <c r="AB171" s="197" t="str">
        <f>'24'!AI171</f>
        <v/>
      </c>
      <c r="AC171" s="197" t="str">
        <f>'25'!AI171</f>
        <v/>
      </c>
      <c r="AD171" s="197" t="str">
        <f>'26'!AI171</f>
        <v/>
      </c>
      <c r="AE171" s="197" t="str">
        <f>'27'!AI171</f>
        <v/>
      </c>
      <c r="AF171" s="197" t="str">
        <f>'28'!AI171</f>
        <v/>
      </c>
      <c r="AG171" s="197" t="str">
        <f>'29'!AI171</f>
        <v/>
      </c>
      <c r="AH171" s="197" t="str">
        <f>'30'!AI171</f>
        <v/>
      </c>
      <c r="AI171" s="197" t="str">
        <f>'31'!AI171</f>
        <v/>
      </c>
      <c r="AJ171" s="197" t="str">
        <f>'32'!AI171</f>
        <v/>
      </c>
      <c r="AK171" s="197" t="str">
        <f>'33'!AI171</f>
        <v/>
      </c>
      <c r="AL171" s="197" t="str">
        <f>'34'!AI171</f>
        <v/>
      </c>
      <c r="AM171" s="197" t="str">
        <f>'35'!AI171</f>
        <v/>
      </c>
      <c r="AN171" s="197" t="str">
        <f>'36'!AI171</f>
        <v/>
      </c>
      <c r="AO171" s="197" t="str">
        <f>'37'!AI171</f>
        <v/>
      </c>
      <c r="AP171" s="197" t="str">
        <f>'38'!AI171</f>
        <v/>
      </c>
      <c r="AQ171" s="197" t="str">
        <f>'39'!AI171</f>
        <v/>
      </c>
      <c r="AR171" s="197" t="str">
        <f>'40'!AI171</f>
        <v/>
      </c>
    </row>
    <row r="172" spans="2:44" ht="18" hidden="1">
      <c r="C172" s="169">
        <f>Référentiel!C170</f>
        <v>0</v>
      </c>
      <c r="D172" s="151" t="str">
        <f t="shared" si="8"/>
        <v/>
      </c>
      <c r="E172" s="197" t="str">
        <f>'1'!AI172</f>
        <v/>
      </c>
      <c r="F172" s="195" t="str">
        <f>'2'!AI172</f>
        <v/>
      </c>
      <c r="G172" s="197" t="str">
        <f>'3'!AI172</f>
        <v/>
      </c>
      <c r="H172" s="195" t="str">
        <f>'4'!AI172</f>
        <v/>
      </c>
      <c r="I172" s="197" t="str">
        <f>'5'!AI172</f>
        <v/>
      </c>
      <c r="J172" s="197" t="str">
        <f>'6'!AI172</f>
        <v/>
      </c>
      <c r="K172" s="197" t="str">
        <f>'7'!AI172</f>
        <v/>
      </c>
      <c r="L172" s="197" t="str">
        <f>'8'!AI172</f>
        <v/>
      </c>
      <c r="M172" s="197" t="str">
        <f>'9'!AI172</f>
        <v/>
      </c>
      <c r="N172" s="197" t="str">
        <f>'10'!AI172</f>
        <v/>
      </c>
      <c r="O172" s="197" t="str">
        <f>'11'!AI172</f>
        <v/>
      </c>
      <c r="P172" s="197" t="str">
        <f>'12'!AI172</f>
        <v/>
      </c>
      <c r="Q172" s="197" t="str">
        <f>'13'!AI172</f>
        <v/>
      </c>
      <c r="R172" s="197" t="str">
        <f>'14'!AI172</f>
        <v/>
      </c>
      <c r="S172" s="197" t="str">
        <f>'15'!AI172</f>
        <v/>
      </c>
      <c r="T172" s="197" t="str">
        <f>'16'!AI172</f>
        <v/>
      </c>
      <c r="U172" s="197" t="str">
        <f>'17'!AI172</f>
        <v/>
      </c>
      <c r="V172" s="197" t="str">
        <f>'18'!AI172</f>
        <v/>
      </c>
      <c r="W172" s="197" t="str">
        <f>'19'!AI172</f>
        <v/>
      </c>
      <c r="X172" s="197" t="str">
        <f>'20'!AI172</f>
        <v/>
      </c>
      <c r="Y172" s="197" t="str">
        <f>'21'!AI172</f>
        <v/>
      </c>
      <c r="Z172" s="197" t="str">
        <f>'22'!AI172</f>
        <v/>
      </c>
      <c r="AA172" s="197" t="str">
        <f>'23'!AI172</f>
        <v/>
      </c>
      <c r="AB172" s="197" t="str">
        <f>'24'!AI172</f>
        <v/>
      </c>
      <c r="AC172" s="197" t="str">
        <f>'25'!AI172</f>
        <v/>
      </c>
      <c r="AD172" s="197" t="str">
        <f>'26'!AI172</f>
        <v/>
      </c>
      <c r="AE172" s="197" t="str">
        <f>'27'!AI172</f>
        <v/>
      </c>
      <c r="AF172" s="197" t="str">
        <f>'28'!AI172</f>
        <v/>
      </c>
      <c r="AG172" s="197" t="str">
        <f>'29'!AI172</f>
        <v/>
      </c>
      <c r="AH172" s="197" t="str">
        <f>'30'!AI172</f>
        <v/>
      </c>
      <c r="AI172" s="197" t="str">
        <f>'31'!AI172</f>
        <v/>
      </c>
      <c r="AJ172" s="197" t="str">
        <f>'32'!AI172</f>
        <v/>
      </c>
      <c r="AK172" s="197" t="str">
        <f>'33'!AI172</f>
        <v/>
      </c>
      <c r="AL172" s="197" t="str">
        <f>'34'!AI172</f>
        <v/>
      </c>
      <c r="AM172" s="197" t="str">
        <f>'35'!AI172</f>
        <v/>
      </c>
      <c r="AN172" s="197" t="str">
        <f>'36'!AI172</f>
        <v/>
      </c>
      <c r="AO172" s="197" t="str">
        <f>'37'!AI172</f>
        <v/>
      </c>
      <c r="AP172" s="197" t="str">
        <f>'38'!AI172</f>
        <v/>
      </c>
      <c r="AQ172" s="197" t="str">
        <f>'39'!AI172</f>
        <v/>
      </c>
      <c r="AR172" s="197" t="str">
        <f>'40'!AI172</f>
        <v/>
      </c>
    </row>
    <row r="173" spans="2:44" s="9" customFormat="1" ht="15.75" hidden="1">
      <c r="B173" s="140"/>
      <c r="C173" s="170"/>
      <c r="D173" s="156"/>
      <c r="E173" s="200"/>
      <c r="F173" s="196"/>
      <c r="G173" s="200"/>
      <c r="H173" s="196"/>
      <c r="I173" s="200"/>
      <c r="J173" s="200"/>
      <c r="K173" s="200"/>
      <c r="L173" s="200"/>
      <c r="M173" s="200"/>
      <c r="N173" s="200"/>
      <c r="O173" s="200"/>
      <c r="P173" s="200"/>
      <c r="Q173" s="200"/>
      <c r="R173" s="200"/>
      <c r="S173" s="200"/>
      <c r="T173" s="200"/>
      <c r="U173" s="200"/>
      <c r="V173" s="200"/>
      <c r="W173" s="200"/>
      <c r="X173" s="200"/>
      <c r="Y173" s="200"/>
      <c r="Z173" s="200"/>
      <c r="AA173" s="200"/>
      <c r="AB173" s="200"/>
      <c r="AC173" s="200"/>
      <c r="AD173" s="200"/>
      <c r="AE173" s="200"/>
      <c r="AF173" s="200"/>
      <c r="AG173" s="200"/>
      <c r="AH173" s="200"/>
      <c r="AI173" s="200"/>
      <c r="AJ173" s="200"/>
      <c r="AK173" s="200"/>
      <c r="AL173" s="200"/>
      <c r="AM173" s="200"/>
      <c r="AN173" s="200"/>
      <c r="AO173" s="200"/>
      <c r="AP173" s="200"/>
      <c r="AQ173" s="200"/>
      <c r="AR173" s="200"/>
    </row>
    <row r="174" spans="2:44" ht="15.75" hidden="1">
      <c r="C174" s="171">
        <f>Référentiel!C172</f>
        <v>0</v>
      </c>
      <c r="D174" s="143" t="str">
        <f t="shared" ref="D174:D189" si="9">IFERROR(AVERAGE(E174:AR174),"")</f>
        <v/>
      </c>
      <c r="E174" s="147" t="str">
        <f>'1'!AH174</f>
        <v/>
      </c>
      <c r="F174" s="135" t="str">
        <f>'2'!AH174</f>
        <v/>
      </c>
      <c r="G174" s="130" t="str">
        <f>'3'!AH174</f>
        <v/>
      </c>
      <c r="H174" s="135" t="str">
        <f>'4'!AH174</f>
        <v/>
      </c>
      <c r="I174" s="130" t="str">
        <f>'5'!AH174</f>
        <v/>
      </c>
      <c r="J174" s="130" t="str">
        <f>'6'!AH174</f>
        <v/>
      </c>
      <c r="K174" s="130" t="str">
        <f>'7'!AH174</f>
        <v/>
      </c>
      <c r="L174" s="130" t="str">
        <f>'8'!AH174</f>
        <v/>
      </c>
      <c r="M174" s="130" t="str">
        <f>'9'!AH174</f>
        <v/>
      </c>
      <c r="N174" s="130" t="str">
        <f>'10'!AH174</f>
        <v/>
      </c>
      <c r="O174" s="130" t="str">
        <f>'11'!AH174</f>
        <v/>
      </c>
      <c r="P174" s="130" t="str">
        <f>'12'!AH174</f>
        <v/>
      </c>
      <c r="Q174" s="130" t="str">
        <f>'13'!AH174</f>
        <v/>
      </c>
      <c r="R174" s="130" t="str">
        <f>'14'!AH174</f>
        <v/>
      </c>
      <c r="S174" s="130" t="str">
        <f>'15'!AH174</f>
        <v/>
      </c>
      <c r="T174" s="130" t="str">
        <f>'16'!AH174</f>
        <v/>
      </c>
      <c r="U174" s="130" t="str">
        <f>'17'!AH174</f>
        <v/>
      </c>
      <c r="V174" s="130" t="str">
        <f>'18'!AH174</f>
        <v/>
      </c>
      <c r="W174" s="130" t="str">
        <f>'19'!AH174</f>
        <v/>
      </c>
      <c r="X174" s="130" t="str">
        <f>'20'!AH174</f>
        <v/>
      </c>
      <c r="Y174" s="130" t="str">
        <f>'21'!AH174</f>
        <v/>
      </c>
      <c r="Z174" s="130" t="str">
        <f>'22'!AH174</f>
        <v/>
      </c>
      <c r="AA174" s="130" t="str">
        <f>'23'!AH174</f>
        <v/>
      </c>
      <c r="AB174" s="130" t="str">
        <f>'24'!AH174</f>
        <v/>
      </c>
      <c r="AC174" s="130" t="str">
        <f>'25'!AH174</f>
        <v/>
      </c>
      <c r="AD174" s="130" t="str">
        <f>'26'!AH174</f>
        <v/>
      </c>
      <c r="AE174" s="130" t="str">
        <f>'27'!AH174</f>
        <v/>
      </c>
      <c r="AF174" s="130" t="str">
        <f>'28'!AH174</f>
        <v/>
      </c>
      <c r="AG174" s="130" t="str">
        <f>'29'!AH174</f>
        <v/>
      </c>
      <c r="AH174" s="130" t="str">
        <f>'30'!AH174</f>
        <v/>
      </c>
      <c r="AI174" s="130" t="str">
        <f>'31'!AH174</f>
        <v/>
      </c>
      <c r="AJ174" s="130" t="str">
        <f>'32'!AH174</f>
        <v/>
      </c>
      <c r="AK174" s="130" t="str">
        <f>'33'!AH174</f>
        <v/>
      </c>
      <c r="AL174" s="130" t="str">
        <f>'34'!AH174</f>
        <v/>
      </c>
      <c r="AM174" s="130" t="str">
        <f>'35'!AH174</f>
        <v/>
      </c>
      <c r="AN174" s="130" t="str">
        <f>'36'!AH174</f>
        <v/>
      </c>
      <c r="AO174" s="130" t="str">
        <f>'37'!AH174</f>
        <v/>
      </c>
      <c r="AP174" s="130" t="str">
        <f>'38'!AH174</f>
        <v/>
      </c>
      <c r="AQ174" s="130" t="str">
        <f>'39'!AH174</f>
        <v/>
      </c>
      <c r="AR174" s="130" t="str">
        <f>'40'!AH174</f>
        <v/>
      </c>
    </row>
    <row r="175" spans="2:44" ht="18" hidden="1">
      <c r="C175" s="158">
        <f>Référentiel!C173</f>
        <v>0</v>
      </c>
      <c r="D175" s="151" t="str">
        <f t="shared" si="9"/>
        <v/>
      </c>
      <c r="E175" s="197" t="str">
        <f>'1'!AI175</f>
        <v/>
      </c>
      <c r="F175" s="195" t="str">
        <f>'2'!AI175</f>
        <v/>
      </c>
      <c r="G175" s="197" t="str">
        <f>'3'!AI175</f>
        <v/>
      </c>
      <c r="H175" s="195" t="str">
        <f>'4'!AI175</f>
        <v/>
      </c>
      <c r="I175" s="197" t="str">
        <f>'5'!AI175</f>
        <v/>
      </c>
      <c r="J175" s="197" t="str">
        <f>'6'!AI175</f>
        <v/>
      </c>
      <c r="K175" s="197" t="str">
        <f>'7'!AI175</f>
        <v/>
      </c>
      <c r="L175" s="197" t="str">
        <f>'8'!AI175</f>
        <v/>
      </c>
      <c r="M175" s="197" t="str">
        <f>'9'!AI175</f>
        <v/>
      </c>
      <c r="N175" s="197" t="str">
        <f>'10'!AI175</f>
        <v/>
      </c>
      <c r="O175" s="197" t="str">
        <f>'11'!AI175</f>
        <v/>
      </c>
      <c r="P175" s="197" t="str">
        <f>'12'!AI175</f>
        <v/>
      </c>
      <c r="Q175" s="197" t="str">
        <f>'13'!AI175</f>
        <v/>
      </c>
      <c r="R175" s="197" t="str">
        <f>'14'!AI175</f>
        <v/>
      </c>
      <c r="S175" s="197" t="str">
        <f>'15'!AI175</f>
        <v/>
      </c>
      <c r="T175" s="197" t="str">
        <f>'16'!AI175</f>
        <v/>
      </c>
      <c r="U175" s="197" t="str">
        <f>'17'!AI175</f>
        <v/>
      </c>
      <c r="V175" s="197" t="str">
        <f>'18'!AI175</f>
        <v/>
      </c>
      <c r="W175" s="197" t="str">
        <f>'19'!AI175</f>
        <v/>
      </c>
      <c r="X175" s="197" t="str">
        <f>'20'!AI175</f>
        <v/>
      </c>
      <c r="Y175" s="197" t="str">
        <f>'21'!AI175</f>
        <v/>
      </c>
      <c r="Z175" s="197" t="str">
        <f>'22'!AI175</f>
        <v/>
      </c>
      <c r="AA175" s="197" t="str">
        <f>'23'!AI175</f>
        <v/>
      </c>
      <c r="AB175" s="197" t="str">
        <f>'24'!AI175</f>
        <v/>
      </c>
      <c r="AC175" s="197" t="str">
        <f>'25'!AI175</f>
        <v/>
      </c>
      <c r="AD175" s="197" t="str">
        <f>'26'!AI175</f>
        <v/>
      </c>
      <c r="AE175" s="197" t="str">
        <f>'27'!AI175</f>
        <v/>
      </c>
      <c r="AF175" s="197" t="str">
        <f>'28'!AI175</f>
        <v/>
      </c>
      <c r="AG175" s="197" t="str">
        <f>'29'!AI175</f>
        <v/>
      </c>
      <c r="AH175" s="197" t="str">
        <f>'30'!AI175</f>
        <v/>
      </c>
      <c r="AI175" s="197" t="str">
        <f>'31'!AI175</f>
        <v/>
      </c>
      <c r="AJ175" s="197" t="str">
        <f>'32'!AI175</f>
        <v/>
      </c>
      <c r="AK175" s="197" t="str">
        <f>'33'!AI175</f>
        <v/>
      </c>
      <c r="AL175" s="197" t="str">
        <f>'34'!AI175</f>
        <v/>
      </c>
      <c r="AM175" s="197" t="str">
        <f>'35'!AI175</f>
        <v/>
      </c>
      <c r="AN175" s="197" t="str">
        <f>'36'!AI175</f>
        <v/>
      </c>
      <c r="AO175" s="197" t="str">
        <f>'37'!AI175</f>
        <v/>
      </c>
      <c r="AP175" s="197" t="str">
        <f>'38'!AI175</f>
        <v/>
      </c>
      <c r="AQ175" s="197" t="str">
        <f>'39'!AI175</f>
        <v/>
      </c>
      <c r="AR175" s="197" t="str">
        <f>'40'!AI175</f>
        <v/>
      </c>
    </row>
    <row r="176" spans="2:44" ht="18" hidden="1">
      <c r="C176" s="158">
        <f>Référentiel!C174</f>
        <v>0</v>
      </c>
      <c r="D176" s="151" t="str">
        <f t="shared" si="9"/>
        <v/>
      </c>
      <c r="E176" s="197" t="str">
        <f>'1'!AI176</f>
        <v/>
      </c>
      <c r="F176" s="195" t="str">
        <f>'2'!AI176</f>
        <v/>
      </c>
      <c r="G176" s="197" t="str">
        <f>'3'!AI176</f>
        <v/>
      </c>
      <c r="H176" s="195" t="str">
        <f>'4'!AI176</f>
        <v/>
      </c>
      <c r="I176" s="197" t="str">
        <f>'5'!AI176</f>
        <v/>
      </c>
      <c r="J176" s="197" t="str">
        <f>'6'!AI176</f>
        <v/>
      </c>
      <c r="K176" s="197" t="str">
        <f>'7'!AI176</f>
        <v/>
      </c>
      <c r="L176" s="197" t="str">
        <f>'8'!AI176</f>
        <v/>
      </c>
      <c r="M176" s="197" t="str">
        <f>'9'!AI176</f>
        <v/>
      </c>
      <c r="N176" s="197" t="str">
        <f>'10'!AI176</f>
        <v/>
      </c>
      <c r="O176" s="197" t="str">
        <f>'11'!AI176</f>
        <v/>
      </c>
      <c r="P176" s="197" t="str">
        <f>'12'!AI176</f>
        <v/>
      </c>
      <c r="Q176" s="197" t="str">
        <f>'13'!AI176</f>
        <v/>
      </c>
      <c r="R176" s="197" t="str">
        <f>'14'!AI176</f>
        <v/>
      </c>
      <c r="S176" s="197" t="str">
        <f>'15'!AI176</f>
        <v/>
      </c>
      <c r="T176" s="197" t="str">
        <f>'16'!AI176</f>
        <v/>
      </c>
      <c r="U176" s="197" t="str">
        <f>'17'!AI176</f>
        <v/>
      </c>
      <c r="V176" s="197" t="str">
        <f>'18'!AI176</f>
        <v/>
      </c>
      <c r="W176" s="197" t="str">
        <f>'19'!AI176</f>
        <v/>
      </c>
      <c r="X176" s="197" t="str">
        <f>'20'!AI176</f>
        <v/>
      </c>
      <c r="Y176" s="197" t="str">
        <f>'21'!AI176</f>
        <v/>
      </c>
      <c r="Z176" s="197" t="str">
        <f>'22'!AI176</f>
        <v/>
      </c>
      <c r="AA176" s="197" t="str">
        <f>'23'!AI176</f>
        <v/>
      </c>
      <c r="AB176" s="197" t="str">
        <f>'24'!AI176</f>
        <v/>
      </c>
      <c r="AC176" s="197" t="str">
        <f>'25'!AI176</f>
        <v/>
      </c>
      <c r="AD176" s="197" t="str">
        <f>'26'!AI176</f>
        <v/>
      </c>
      <c r="AE176" s="197" t="str">
        <f>'27'!AI176</f>
        <v/>
      </c>
      <c r="AF176" s="197" t="str">
        <f>'28'!AI176</f>
        <v/>
      </c>
      <c r="AG176" s="197" t="str">
        <f>'29'!AI176</f>
        <v/>
      </c>
      <c r="AH176" s="197" t="str">
        <f>'30'!AI176</f>
        <v/>
      </c>
      <c r="AI176" s="197" t="str">
        <f>'31'!AI176</f>
        <v/>
      </c>
      <c r="AJ176" s="197" t="str">
        <f>'32'!AI176</f>
        <v/>
      </c>
      <c r="AK176" s="197" t="str">
        <f>'33'!AI176</f>
        <v/>
      </c>
      <c r="AL176" s="197" t="str">
        <f>'34'!AI176</f>
        <v/>
      </c>
      <c r="AM176" s="197" t="str">
        <f>'35'!AI176</f>
        <v/>
      </c>
      <c r="AN176" s="197" t="str">
        <f>'36'!AI176</f>
        <v/>
      </c>
      <c r="AO176" s="197" t="str">
        <f>'37'!AI176</f>
        <v/>
      </c>
      <c r="AP176" s="197" t="str">
        <f>'38'!AI176</f>
        <v/>
      </c>
      <c r="AQ176" s="197" t="str">
        <f>'39'!AI176</f>
        <v/>
      </c>
      <c r="AR176" s="197" t="str">
        <f>'40'!AI176</f>
        <v/>
      </c>
    </row>
    <row r="177" spans="2:44" ht="18" hidden="1">
      <c r="C177" s="158">
        <f>Référentiel!C175</f>
        <v>0</v>
      </c>
      <c r="D177" s="151" t="str">
        <f t="shared" si="9"/>
        <v/>
      </c>
      <c r="E177" s="197" t="str">
        <f>'1'!AI177</f>
        <v/>
      </c>
      <c r="F177" s="195" t="str">
        <f>'2'!AI177</f>
        <v/>
      </c>
      <c r="G177" s="197" t="str">
        <f>'3'!AI177</f>
        <v/>
      </c>
      <c r="H177" s="195" t="str">
        <f>'4'!AI177</f>
        <v/>
      </c>
      <c r="I177" s="197" t="str">
        <f>'5'!AI177</f>
        <v/>
      </c>
      <c r="J177" s="197" t="str">
        <f>'6'!AI177</f>
        <v/>
      </c>
      <c r="K177" s="197" t="str">
        <f>'7'!AI177</f>
        <v/>
      </c>
      <c r="L177" s="197" t="str">
        <f>'8'!AI177</f>
        <v/>
      </c>
      <c r="M177" s="197" t="str">
        <f>'9'!AI177</f>
        <v/>
      </c>
      <c r="N177" s="197" t="str">
        <f>'10'!AI177</f>
        <v/>
      </c>
      <c r="O177" s="197" t="str">
        <f>'11'!AI177</f>
        <v/>
      </c>
      <c r="P177" s="197" t="str">
        <f>'12'!AI177</f>
        <v/>
      </c>
      <c r="Q177" s="197" t="str">
        <f>'13'!AI177</f>
        <v/>
      </c>
      <c r="R177" s="197" t="str">
        <f>'14'!AI177</f>
        <v/>
      </c>
      <c r="S177" s="197" t="str">
        <f>'15'!AI177</f>
        <v/>
      </c>
      <c r="T177" s="197" t="str">
        <f>'16'!AI177</f>
        <v/>
      </c>
      <c r="U177" s="197" t="str">
        <f>'17'!AI177</f>
        <v/>
      </c>
      <c r="V177" s="197" t="str">
        <f>'18'!AI177</f>
        <v/>
      </c>
      <c r="W177" s="197" t="str">
        <f>'19'!AI177</f>
        <v/>
      </c>
      <c r="X177" s="197" t="str">
        <f>'20'!AI177</f>
        <v/>
      </c>
      <c r="Y177" s="197" t="str">
        <f>'21'!AI177</f>
        <v/>
      </c>
      <c r="Z177" s="197" t="str">
        <f>'22'!AI177</f>
        <v/>
      </c>
      <c r="AA177" s="197" t="str">
        <f>'23'!AI177</f>
        <v/>
      </c>
      <c r="AB177" s="197" t="str">
        <f>'24'!AI177</f>
        <v/>
      </c>
      <c r="AC177" s="197" t="str">
        <f>'25'!AI177</f>
        <v/>
      </c>
      <c r="AD177" s="197" t="str">
        <f>'26'!AI177</f>
        <v/>
      </c>
      <c r="AE177" s="197" t="str">
        <f>'27'!AI177</f>
        <v/>
      </c>
      <c r="AF177" s="197" t="str">
        <f>'28'!AI177</f>
        <v/>
      </c>
      <c r="AG177" s="197" t="str">
        <f>'29'!AI177</f>
        <v/>
      </c>
      <c r="AH177" s="197" t="str">
        <f>'30'!AI177</f>
        <v/>
      </c>
      <c r="AI177" s="197" t="str">
        <f>'31'!AI177</f>
        <v/>
      </c>
      <c r="AJ177" s="197" t="str">
        <f>'32'!AI177</f>
        <v/>
      </c>
      <c r="AK177" s="197" t="str">
        <f>'33'!AI177</f>
        <v/>
      </c>
      <c r="AL177" s="197" t="str">
        <f>'34'!AI177</f>
        <v/>
      </c>
      <c r="AM177" s="197" t="str">
        <f>'35'!AI177</f>
        <v/>
      </c>
      <c r="AN177" s="197" t="str">
        <f>'36'!AI177</f>
        <v/>
      </c>
      <c r="AO177" s="197" t="str">
        <f>'37'!AI177</f>
        <v/>
      </c>
      <c r="AP177" s="197" t="str">
        <f>'38'!AI177</f>
        <v/>
      </c>
      <c r="AQ177" s="197" t="str">
        <f>'39'!AI177</f>
        <v/>
      </c>
      <c r="AR177" s="197" t="str">
        <f>'40'!AI177</f>
        <v/>
      </c>
    </row>
    <row r="178" spans="2:44" ht="18" hidden="1">
      <c r="C178" s="158">
        <f>Référentiel!C176</f>
        <v>0</v>
      </c>
      <c r="D178" s="151" t="str">
        <f t="shared" si="9"/>
        <v/>
      </c>
      <c r="E178" s="197" t="str">
        <f>'1'!AI178</f>
        <v/>
      </c>
      <c r="F178" s="195" t="str">
        <f>'2'!AI178</f>
        <v/>
      </c>
      <c r="G178" s="197" t="str">
        <f>'3'!AI178</f>
        <v/>
      </c>
      <c r="H178" s="195" t="str">
        <f>'4'!AI178</f>
        <v/>
      </c>
      <c r="I178" s="197" t="str">
        <f>'5'!AI178</f>
        <v/>
      </c>
      <c r="J178" s="197" t="str">
        <f>'6'!AI178</f>
        <v/>
      </c>
      <c r="K178" s="197" t="str">
        <f>'7'!AI178</f>
        <v/>
      </c>
      <c r="L178" s="197" t="str">
        <f>'8'!AI178</f>
        <v/>
      </c>
      <c r="M178" s="197" t="str">
        <f>'9'!AI178</f>
        <v/>
      </c>
      <c r="N178" s="197" t="str">
        <f>'10'!AI178</f>
        <v/>
      </c>
      <c r="O178" s="197" t="str">
        <f>'11'!AI178</f>
        <v/>
      </c>
      <c r="P178" s="197" t="str">
        <f>'12'!AI178</f>
        <v/>
      </c>
      <c r="Q178" s="197" t="str">
        <f>'13'!AI178</f>
        <v/>
      </c>
      <c r="R178" s="197" t="str">
        <f>'14'!AI178</f>
        <v/>
      </c>
      <c r="S178" s="197" t="str">
        <f>'15'!AI178</f>
        <v/>
      </c>
      <c r="T178" s="197" t="str">
        <f>'16'!AI178</f>
        <v/>
      </c>
      <c r="U178" s="197" t="str">
        <f>'17'!AI178</f>
        <v/>
      </c>
      <c r="V178" s="197" t="str">
        <f>'18'!AI178</f>
        <v/>
      </c>
      <c r="W178" s="197" t="str">
        <f>'19'!AI178</f>
        <v/>
      </c>
      <c r="X178" s="197" t="str">
        <f>'20'!AI178</f>
        <v/>
      </c>
      <c r="Y178" s="197" t="str">
        <f>'21'!AI178</f>
        <v/>
      </c>
      <c r="Z178" s="197" t="str">
        <f>'22'!AI178</f>
        <v/>
      </c>
      <c r="AA178" s="197" t="str">
        <f>'23'!AI178</f>
        <v/>
      </c>
      <c r="AB178" s="197" t="str">
        <f>'24'!AI178</f>
        <v/>
      </c>
      <c r="AC178" s="197" t="str">
        <f>'25'!AI178</f>
        <v/>
      </c>
      <c r="AD178" s="197" t="str">
        <f>'26'!AI178</f>
        <v/>
      </c>
      <c r="AE178" s="197" t="str">
        <f>'27'!AI178</f>
        <v/>
      </c>
      <c r="AF178" s="197" t="str">
        <f>'28'!AI178</f>
        <v/>
      </c>
      <c r="AG178" s="197" t="str">
        <f>'29'!AI178</f>
        <v/>
      </c>
      <c r="AH178" s="197" t="str">
        <f>'30'!AI178</f>
        <v/>
      </c>
      <c r="AI178" s="197" t="str">
        <f>'31'!AI178</f>
        <v/>
      </c>
      <c r="AJ178" s="197" t="str">
        <f>'32'!AI178</f>
        <v/>
      </c>
      <c r="AK178" s="197" t="str">
        <f>'33'!AI178</f>
        <v/>
      </c>
      <c r="AL178" s="197" t="str">
        <f>'34'!AI178</f>
        <v/>
      </c>
      <c r="AM178" s="197" t="str">
        <f>'35'!AI178</f>
        <v/>
      </c>
      <c r="AN178" s="197" t="str">
        <f>'36'!AI178</f>
        <v/>
      </c>
      <c r="AO178" s="197" t="str">
        <f>'37'!AI178</f>
        <v/>
      </c>
      <c r="AP178" s="197" t="str">
        <f>'38'!AI178</f>
        <v/>
      </c>
      <c r="AQ178" s="197" t="str">
        <f>'39'!AI178</f>
        <v/>
      </c>
      <c r="AR178" s="197" t="str">
        <f>'40'!AI178</f>
        <v/>
      </c>
    </row>
    <row r="179" spans="2:44" ht="18" hidden="1">
      <c r="C179" s="158">
        <f>Référentiel!C177</f>
        <v>0</v>
      </c>
      <c r="D179" s="151" t="str">
        <f t="shared" si="9"/>
        <v/>
      </c>
      <c r="E179" s="197" t="str">
        <f>'1'!AI179</f>
        <v/>
      </c>
      <c r="F179" s="195" t="str">
        <f>'2'!AI179</f>
        <v/>
      </c>
      <c r="G179" s="197" t="str">
        <f>'3'!AI179</f>
        <v/>
      </c>
      <c r="H179" s="195" t="str">
        <f>'4'!AI179</f>
        <v/>
      </c>
      <c r="I179" s="197" t="str">
        <f>'5'!AI179</f>
        <v/>
      </c>
      <c r="J179" s="197" t="str">
        <f>'6'!AI179</f>
        <v/>
      </c>
      <c r="K179" s="197" t="str">
        <f>'7'!AI179</f>
        <v/>
      </c>
      <c r="L179" s="197" t="str">
        <f>'8'!AI179</f>
        <v/>
      </c>
      <c r="M179" s="197" t="str">
        <f>'9'!AI179</f>
        <v/>
      </c>
      <c r="N179" s="197" t="str">
        <f>'10'!AI179</f>
        <v/>
      </c>
      <c r="O179" s="197" t="str">
        <f>'11'!AI179</f>
        <v/>
      </c>
      <c r="P179" s="197" t="str">
        <f>'12'!AI179</f>
        <v/>
      </c>
      <c r="Q179" s="197" t="str">
        <f>'13'!AI179</f>
        <v/>
      </c>
      <c r="R179" s="197" t="str">
        <f>'14'!AI179</f>
        <v/>
      </c>
      <c r="S179" s="197" t="str">
        <f>'15'!AI179</f>
        <v/>
      </c>
      <c r="T179" s="197" t="str">
        <f>'16'!AI179</f>
        <v/>
      </c>
      <c r="U179" s="197" t="str">
        <f>'17'!AI179</f>
        <v/>
      </c>
      <c r="V179" s="197" t="str">
        <f>'18'!AI179</f>
        <v/>
      </c>
      <c r="W179" s="197" t="str">
        <f>'19'!AI179</f>
        <v/>
      </c>
      <c r="X179" s="197" t="str">
        <f>'20'!AI179</f>
        <v/>
      </c>
      <c r="Y179" s="197" t="str">
        <f>'21'!AI179</f>
        <v/>
      </c>
      <c r="Z179" s="197" t="str">
        <f>'22'!AI179</f>
        <v/>
      </c>
      <c r="AA179" s="197" t="str">
        <f>'23'!AI179</f>
        <v/>
      </c>
      <c r="AB179" s="197" t="str">
        <f>'24'!AI179</f>
        <v/>
      </c>
      <c r="AC179" s="197" t="str">
        <f>'25'!AI179</f>
        <v/>
      </c>
      <c r="AD179" s="197" t="str">
        <f>'26'!AI179</f>
        <v/>
      </c>
      <c r="AE179" s="197" t="str">
        <f>'27'!AI179</f>
        <v/>
      </c>
      <c r="AF179" s="197" t="str">
        <f>'28'!AI179</f>
        <v/>
      </c>
      <c r="AG179" s="197" t="str">
        <f>'29'!AI179</f>
        <v/>
      </c>
      <c r="AH179" s="197" t="str">
        <f>'30'!AI179</f>
        <v/>
      </c>
      <c r="AI179" s="197" t="str">
        <f>'31'!AI179</f>
        <v/>
      </c>
      <c r="AJ179" s="197" t="str">
        <f>'32'!AI179</f>
        <v/>
      </c>
      <c r="AK179" s="197" t="str">
        <f>'33'!AI179</f>
        <v/>
      </c>
      <c r="AL179" s="197" t="str">
        <f>'34'!AI179</f>
        <v/>
      </c>
      <c r="AM179" s="197" t="str">
        <f>'35'!AI179</f>
        <v/>
      </c>
      <c r="AN179" s="197" t="str">
        <f>'36'!AI179</f>
        <v/>
      </c>
      <c r="AO179" s="197" t="str">
        <f>'37'!AI179</f>
        <v/>
      </c>
      <c r="AP179" s="197" t="str">
        <f>'38'!AI179</f>
        <v/>
      </c>
      <c r="AQ179" s="197" t="str">
        <f>'39'!AI179</f>
        <v/>
      </c>
      <c r="AR179" s="197" t="str">
        <f>'40'!AI179</f>
        <v/>
      </c>
    </row>
    <row r="180" spans="2:44" ht="18" hidden="1">
      <c r="C180" s="158">
        <f>Référentiel!C178</f>
        <v>0</v>
      </c>
      <c r="D180" s="151" t="str">
        <f t="shared" si="9"/>
        <v/>
      </c>
      <c r="E180" s="197" t="str">
        <f>'1'!AI180</f>
        <v/>
      </c>
      <c r="F180" s="195" t="str">
        <f>'2'!AI180</f>
        <v/>
      </c>
      <c r="G180" s="197" t="str">
        <f>'3'!AI180</f>
        <v/>
      </c>
      <c r="H180" s="195" t="str">
        <f>'4'!AI180</f>
        <v/>
      </c>
      <c r="I180" s="197" t="str">
        <f>'5'!AI180</f>
        <v/>
      </c>
      <c r="J180" s="197" t="str">
        <f>'6'!AI180</f>
        <v/>
      </c>
      <c r="K180" s="197" t="str">
        <f>'7'!AI180</f>
        <v/>
      </c>
      <c r="L180" s="197" t="str">
        <f>'8'!AI180</f>
        <v/>
      </c>
      <c r="M180" s="197" t="str">
        <f>'9'!AI180</f>
        <v/>
      </c>
      <c r="N180" s="197" t="str">
        <f>'10'!AI180</f>
        <v/>
      </c>
      <c r="O180" s="197" t="str">
        <f>'11'!AI180</f>
        <v/>
      </c>
      <c r="P180" s="197" t="str">
        <f>'12'!AI180</f>
        <v/>
      </c>
      <c r="Q180" s="197" t="str">
        <f>'13'!AI180</f>
        <v/>
      </c>
      <c r="R180" s="197" t="str">
        <f>'14'!AI180</f>
        <v/>
      </c>
      <c r="S180" s="197" t="str">
        <f>'15'!AI180</f>
        <v/>
      </c>
      <c r="T180" s="197" t="str">
        <f>'16'!AI180</f>
        <v/>
      </c>
      <c r="U180" s="197" t="str">
        <f>'17'!AI180</f>
        <v/>
      </c>
      <c r="V180" s="197" t="str">
        <f>'18'!AI180</f>
        <v/>
      </c>
      <c r="W180" s="197" t="str">
        <f>'19'!AI180</f>
        <v/>
      </c>
      <c r="X180" s="197" t="str">
        <f>'20'!AI180</f>
        <v/>
      </c>
      <c r="Y180" s="197" t="str">
        <f>'21'!AI180</f>
        <v/>
      </c>
      <c r="Z180" s="197" t="str">
        <f>'22'!AI180</f>
        <v/>
      </c>
      <c r="AA180" s="197" t="str">
        <f>'23'!AI180</f>
        <v/>
      </c>
      <c r="AB180" s="197" t="str">
        <f>'24'!AI180</f>
        <v/>
      </c>
      <c r="AC180" s="197" t="str">
        <f>'25'!AI180</f>
        <v/>
      </c>
      <c r="AD180" s="197" t="str">
        <f>'26'!AI180</f>
        <v/>
      </c>
      <c r="AE180" s="197" t="str">
        <f>'27'!AI180</f>
        <v/>
      </c>
      <c r="AF180" s="197" t="str">
        <f>'28'!AI180</f>
        <v/>
      </c>
      <c r="AG180" s="197" t="str">
        <f>'29'!AI180</f>
        <v/>
      </c>
      <c r="AH180" s="197" t="str">
        <f>'30'!AI180</f>
        <v/>
      </c>
      <c r="AI180" s="197" t="str">
        <f>'31'!AI180</f>
        <v/>
      </c>
      <c r="AJ180" s="197" t="str">
        <f>'32'!AI180</f>
        <v/>
      </c>
      <c r="AK180" s="197" t="str">
        <f>'33'!AI180</f>
        <v/>
      </c>
      <c r="AL180" s="197" t="str">
        <f>'34'!AI180</f>
        <v/>
      </c>
      <c r="AM180" s="197" t="str">
        <f>'35'!AI180</f>
        <v/>
      </c>
      <c r="AN180" s="197" t="str">
        <f>'36'!AI180</f>
        <v/>
      </c>
      <c r="AO180" s="197" t="str">
        <f>'37'!AI180</f>
        <v/>
      </c>
      <c r="AP180" s="197" t="str">
        <f>'38'!AI180</f>
        <v/>
      </c>
      <c r="AQ180" s="197" t="str">
        <f>'39'!AI180</f>
        <v/>
      </c>
      <c r="AR180" s="197" t="str">
        <f>'40'!AI180</f>
        <v/>
      </c>
    </row>
    <row r="181" spans="2:44" ht="18" hidden="1">
      <c r="C181" s="158">
        <f>Référentiel!C179</f>
        <v>0</v>
      </c>
      <c r="D181" s="151" t="str">
        <f t="shared" si="9"/>
        <v/>
      </c>
      <c r="E181" s="197" t="str">
        <f>'1'!AI181</f>
        <v/>
      </c>
      <c r="F181" s="195" t="str">
        <f>'2'!AI181</f>
        <v/>
      </c>
      <c r="G181" s="197" t="str">
        <f>'3'!AI181</f>
        <v/>
      </c>
      <c r="H181" s="195" t="str">
        <f>'4'!AI181</f>
        <v/>
      </c>
      <c r="I181" s="197" t="str">
        <f>'5'!AI181</f>
        <v/>
      </c>
      <c r="J181" s="197" t="str">
        <f>'6'!AI181</f>
        <v/>
      </c>
      <c r="K181" s="197" t="str">
        <f>'7'!AI181</f>
        <v/>
      </c>
      <c r="L181" s="197" t="str">
        <f>'8'!AI181</f>
        <v/>
      </c>
      <c r="M181" s="197" t="str">
        <f>'9'!AI181</f>
        <v/>
      </c>
      <c r="N181" s="197" t="str">
        <f>'10'!AI181</f>
        <v/>
      </c>
      <c r="O181" s="197" t="str">
        <f>'11'!AI181</f>
        <v/>
      </c>
      <c r="P181" s="197" t="str">
        <f>'12'!AI181</f>
        <v/>
      </c>
      <c r="Q181" s="197" t="str">
        <f>'13'!AI181</f>
        <v/>
      </c>
      <c r="R181" s="197" t="str">
        <f>'14'!AI181</f>
        <v/>
      </c>
      <c r="S181" s="197" t="str">
        <f>'15'!AI181</f>
        <v/>
      </c>
      <c r="T181" s="197" t="str">
        <f>'16'!AI181</f>
        <v/>
      </c>
      <c r="U181" s="197" t="str">
        <f>'17'!AI181</f>
        <v/>
      </c>
      <c r="V181" s="197" t="str">
        <f>'18'!AI181</f>
        <v/>
      </c>
      <c r="W181" s="197" t="str">
        <f>'19'!AI181</f>
        <v/>
      </c>
      <c r="X181" s="197" t="str">
        <f>'20'!AI181</f>
        <v/>
      </c>
      <c r="Y181" s="197" t="str">
        <f>'21'!AI181</f>
        <v/>
      </c>
      <c r="Z181" s="197" t="str">
        <f>'22'!AI181</f>
        <v/>
      </c>
      <c r="AA181" s="197" t="str">
        <f>'23'!AI181</f>
        <v/>
      </c>
      <c r="AB181" s="197" t="str">
        <f>'24'!AI181</f>
        <v/>
      </c>
      <c r="AC181" s="197" t="str">
        <f>'25'!AI181</f>
        <v/>
      </c>
      <c r="AD181" s="197" t="str">
        <f>'26'!AI181</f>
        <v/>
      </c>
      <c r="AE181" s="197" t="str">
        <f>'27'!AI181</f>
        <v/>
      </c>
      <c r="AF181" s="197" t="str">
        <f>'28'!AI181</f>
        <v/>
      </c>
      <c r="AG181" s="197" t="str">
        <f>'29'!AI181</f>
        <v/>
      </c>
      <c r="AH181" s="197" t="str">
        <f>'30'!AI181</f>
        <v/>
      </c>
      <c r="AI181" s="197" t="str">
        <f>'31'!AI181</f>
        <v/>
      </c>
      <c r="AJ181" s="197" t="str">
        <f>'32'!AI181</f>
        <v/>
      </c>
      <c r="AK181" s="197" t="str">
        <f>'33'!AI181</f>
        <v/>
      </c>
      <c r="AL181" s="197" t="str">
        <f>'34'!AI181</f>
        <v/>
      </c>
      <c r="AM181" s="197" t="str">
        <f>'35'!AI181</f>
        <v/>
      </c>
      <c r="AN181" s="197" t="str">
        <f>'36'!AI181</f>
        <v/>
      </c>
      <c r="AO181" s="197" t="str">
        <f>'37'!AI181</f>
        <v/>
      </c>
      <c r="AP181" s="197" t="str">
        <f>'38'!AI181</f>
        <v/>
      </c>
      <c r="AQ181" s="197" t="str">
        <f>'39'!AI181</f>
        <v/>
      </c>
      <c r="AR181" s="197" t="str">
        <f>'40'!AI181</f>
        <v/>
      </c>
    </row>
    <row r="182" spans="2:44" ht="18" hidden="1">
      <c r="C182" s="158">
        <f>Référentiel!C180</f>
        <v>0</v>
      </c>
      <c r="D182" s="151" t="str">
        <f t="shared" si="9"/>
        <v/>
      </c>
      <c r="E182" s="197" t="str">
        <f>'1'!AI182</f>
        <v/>
      </c>
      <c r="F182" s="195" t="str">
        <f>'2'!AI182</f>
        <v/>
      </c>
      <c r="G182" s="197" t="str">
        <f>'3'!AI182</f>
        <v/>
      </c>
      <c r="H182" s="195" t="str">
        <f>'4'!AI182</f>
        <v/>
      </c>
      <c r="I182" s="197" t="str">
        <f>'5'!AI182</f>
        <v/>
      </c>
      <c r="J182" s="197" t="str">
        <f>'6'!AI182</f>
        <v/>
      </c>
      <c r="K182" s="197" t="str">
        <f>'7'!AI182</f>
        <v/>
      </c>
      <c r="L182" s="197" t="str">
        <f>'8'!AI182</f>
        <v/>
      </c>
      <c r="M182" s="197" t="str">
        <f>'9'!AI182</f>
        <v/>
      </c>
      <c r="N182" s="197" t="str">
        <f>'10'!AI182</f>
        <v/>
      </c>
      <c r="O182" s="197" t="str">
        <f>'11'!AI182</f>
        <v/>
      </c>
      <c r="P182" s="197" t="str">
        <f>'12'!AI182</f>
        <v/>
      </c>
      <c r="Q182" s="197" t="str">
        <f>'13'!AI182</f>
        <v/>
      </c>
      <c r="R182" s="197" t="str">
        <f>'14'!AI182</f>
        <v/>
      </c>
      <c r="S182" s="197" t="str">
        <f>'15'!AI182</f>
        <v/>
      </c>
      <c r="T182" s="197" t="str">
        <f>'16'!AI182</f>
        <v/>
      </c>
      <c r="U182" s="197" t="str">
        <f>'17'!AI182</f>
        <v/>
      </c>
      <c r="V182" s="197" t="str">
        <f>'18'!AI182</f>
        <v/>
      </c>
      <c r="W182" s="197" t="str">
        <f>'19'!AI182</f>
        <v/>
      </c>
      <c r="X182" s="197" t="str">
        <f>'20'!AI182</f>
        <v/>
      </c>
      <c r="Y182" s="197" t="str">
        <f>'21'!AI182</f>
        <v/>
      </c>
      <c r="Z182" s="197" t="str">
        <f>'22'!AI182</f>
        <v/>
      </c>
      <c r="AA182" s="197" t="str">
        <f>'23'!AI182</f>
        <v/>
      </c>
      <c r="AB182" s="197" t="str">
        <f>'24'!AI182</f>
        <v/>
      </c>
      <c r="AC182" s="197" t="str">
        <f>'25'!AI182</f>
        <v/>
      </c>
      <c r="AD182" s="197" t="str">
        <f>'26'!AI182</f>
        <v/>
      </c>
      <c r="AE182" s="197" t="str">
        <f>'27'!AI182</f>
        <v/>
      </c>
      <c r="AF182" s="197" t="str">
        <f>'28'!AI182</f>
        <v/>
      </c>
      <c r="AG182" s="197" t="str">
        <f>'29'!AI182</f>
        <v/>
      </c>
      <c r="AH182" s="197" t="str">
        <f>'30'!AI182</f>
        <v/>
      </c>
      <c r="AI182" s="197" t="str">
        <f>'31'!AI182</f>
        <v/>
      </c>
      <c r="AJ182" s="197" t="str">
        <f>'32'!AI182</f>
        <v/>
      </c>
      <c r="AK182" s="197" t="str">
        <f>'33'!AI182</f>
        <v/>
      </c>
      <c r="AL182" s="197" t="str">
        <f>'34'!AI182</f>
        <v/>
      </c>
      <c r="AM182" s="197" t="str">
        <f>'35'!AI182</f>
        <v/>
      </c>
      <c r="AN182" s="197" t="str">
        <f>'36'!AI182</f>
        <v/>
      </c>
      <c r="AO182" s="197" t="str">
        <f>'37'!AI182</f>
        <v/>
      </c>
      <c r="AP182" s="197" t="str">
        <f>'38'!AI182</f>
        <v/>
      </c>
      <c r="AQ182" s="197" t="str">
        <f>'39'!AI182</f>
        <v/>
      </c>
      <c r="AR182" s="197" t="str">
        <f>'40'!AI182</f>
        <v/>
      </c>
    </row>
    <row r="183" spans="2:44" ht="18" hidden="1">
      <c r="C183" s="158">
        <f>Référentiel!C181</f>
        <v>0</v>
      </c>
      <c r="D183" s="151" t="str">
        <f t="shared" si="9"/>
        <v/>
      </c>
      <c r="E183" s="197" t="str">
        <f>'1'!AI183</f>
        <v/>
      </c>
      <c r="F183" s="195" t="str">
        <f>'2'!AI183</f>
        <v/>
      </c>
      <c r="G183" s="197" t="str">
        <f>'3'!AI183</f>
        <v/>
      </c>
      <c r="H183" s="195" t="str">
        <f>'4'!AI183</f>
        <v/>
      </c>
      <c r="I183" s="197" t="str">
        <f>'5'!AI183</f>
        <v/>
      </c>
      <c r="J183" s="197" t="str">
        <f>'6'!AI183</f>
        <v/>
      </c>
      <c r="K183" s="197" t="str">
        <f>'7'!AI183</f>
        <v/>
      </c>
      <c r="L183" s="197" t="str">
        <f>'8'!AI183</f>
        <v/>
      </c>
      <c r="M183" s="197" t="str">
        <f>'9'!AI183</f>
        <v/>
      </c>
      <c r="N183" s="197" t="str">
        <f>'10'!AI183</f>
        <v/>
      </c>
      <c r="O183" s="197" t="str">
        <f>'11'!AI183</f>
        <v/>
      </c>
      <c r="P183" s="197" t="str">
        <f>'12'!AI183</f>
        <v/>
      </c>
      <c r="Q183" s="197" t="str">
        <f>'13'!AI183</f>
        <v/>
      </c>
      <c r="R183" s="197" t="str">
        <f>'14'!AI183</f>
        <v/>
      </c>
      <c r="S183" s="197" t="str">
        <f>'15'!AI183</f>
        <v/>
      </c>
      <c r="T183" s="197" t="str">
        <f>'16'!AI183</f>
        <v/>
      </c>
      <c r="U183" s="197" t="str">
        <f>'17'!AI183</f>
        <v/>
      </c>
      <c r="V183" s="197" t="str">
        <f>'18'!AI183</f>
        <v/>
      </c>
      <c r="W183" s="197" t="str">
        <f>'19'!AI183</f>
        <v/>
      </c>
      <c r="X183" s="197" t="str">
        <f>'20'!AI183</f>
        <v/>
      </c>
      <c r="Y183" s="197" t="str">
        <f>'21'!AI183</f>
        <v/>
      </c>
      <c r="Z183" s="197" t="str">
        <f>'22'!AI183</f>
        <v/>
      </c>
      <c r="AA183" s="197" t="str">
        <f>'23'!AI183</f>
        <v/>
      </c>
      <c r="AB183" s="197" t="str">
        <f>'24'!AI183</f>
        <v/>
      </c>
      <c r="AC183" s="197" t="str">
        <f>'25'!AI183</f>
        <v/>
      </c>
      <c r="AD183" s="197" t="str">
        <f>'26'!AI183</f>
        <v/>
      </c>
      <c r="AE183" s="197" t="str">
        <f>'27'!AI183</f>
        <v/>
      </c>
      <c r="AF183" s="197" t="str">
        <f>'28'!AI183</f>
        <v/>
      </c>
      <c r="AG183" s="197" t="str">
        <f>'29'!AI183</f>
        <v/>
      </c>
      <c r="AH183" s="197" t="str">
        <f>'30'!AI183</f>
        <v/>
      </c>
      <c r="AI183" s="197" t="str">
        <f>'31'!AI183</f>
        <v/>
      </c>
      <c r="AJ183" s="197" t="str">
        <f>'32'!AI183</f>
        <v/>
      </c>
      <c r="AK183" s="197" t="str">
        <f>'33'!AI183</f>
        <v/>
      </c>
      <c r="AL183" s="197" t="str">
        <f>'34'!AI183</f>
        <v/>
      </c>
      <c r="AM183" s="197" t="str">
        <f>'35'!AI183</f>
        <v/>
      </c>
      <c r="AN183" s="197" t="str">
        <f>'36'!AI183</f>
        <v/>
      </c>
      <c r="AO183" s="197" t="str">
        <f>'37'!AI183</f>
        <v/>
      </c>
      <c r="AP183" s="197" t="str">
        <f>'38'!AI183</f>
        <v/>
      </c>
      <c r="AQ183" s="197" t="str">
        <f>'39'!AI183</f>
        <v/>
      </c>
      <c r="AR183" s="197" t="str">
        <f>'40'!AI183</f>
        <v/>
      </c>
    </row>
    <row r="184" spans="2:44" ht="18" hidden="1">
      <c r="C184" s="158">
        <f>Référentiel!C182</f>
        <v>0</v>
      </c>
      <c r="D184" s="151" t="str">
        <f t="shared" si="9"/>
        <v/>
      </c>
      <c r="E184" s="197" t="str">
        <f>'1'!AI184</f>
        <v/>
      </c>
      <c r="F184" s="195" t="str">
        <f>'2'!AI184</f>
        <v/>
      </c>
      <c r="G184" s="197" t="str">
        <f>'3'!AI184</f>
        <v/>
      </c>
      <c r="H184" s="195" t="str">
        <f>'4'!AI184</f>
        <v/>
      </c>
      <c r="I184" s="197" t="str">
        <f>'5'!AI184</f>
        <v/>
      </c>
      <c r="J184" s="197" t="str">
        <f>'6'!AI184</f>
        <v/>
      </c>
      <c r="K184" s="197" t="str">
        <f>'7'!AI184</f>
        <v/>
      </c>
      <c r="L184" s="197" t="str">
        <f>'8'!AI184</f>
        <v/>
      </c>
      <c r="M184" s="197" t="str">
        <f>'9'!AI184</f>
        <v/>
      </c>
      <c r="N184" s="197" t="str">
        <f>'10'!AI184</f>
        <v/>
      </c>
      <c r="O184" s="197" t="str">
        <f>'11'!AI184</f>
        <v/>
      </c>
      <c r="P184" s="197" t="str">
        <f>'12'!AI184</f>
        <v/>
      </c>
      <c r="Q184" s="197" t="str">
        <f>'13'!AI184</f>
        <v/>
      </c>
      <c r="R184" s="197" t="str">
        <f>'14'!AI184</f>
        <v/>
      </c>
      <c r="S184" s="197" t="str">
        <f>'15'!AI184</f>
        <v/>
      </c>
      <c r="T184" s="197" t="str">
        <f>'16'!AI184</f>
        <v/>
      </c>
      <c r="U184" s="197" t="str">
        <f>'17'!AI184</f>
        <v/>
      </c>
      <c r="V184" s="197" t="str">
        <f>'18'!AI184</f>
        <v/>
      </c>
      <c r="W184" s="197" t="str">
        <f>'19'!AI184</f>
        <v/>
      </c>
      <c r="X184" s="197" t="str">
        <f>'20'!AI184</f>
        <v/>
      </c>
      <c r="Y184" s="197" t="str">
        <f>'21'!AI184</f>
        <v/>
      </c>
      <c r="Z184" s="197" t="str">
        <f>'22'!AI184</f>
        <v/>
      </c>
      <c r="AA184" s="197" t="str">
        <f>'23'!AI184</f>
        <v/>
      </c>
      <c r="AB184" s="197" t="str">
        <f>'24'!AI184</f>
        <v/>
      </c>
      <c r="AC184" s="197" t="str">
        <f>'25'!AI184</f>
        <v/>
      </c>
      <c r="AD184" s="197" t="str">
        <f>'26'!AI184</f>
        <v/>
      </c>
      <c r="AE184" s="197" t="str">
        <f>'27'!AI184</f>
        <v/>
      </c>
      <c r="AF184" s="197" t="str">
        <f>'28'!AI184</f>
        <v/>
      </c>
      <c r="AG184" s="197" t="str">
        <f>'29'!AI184</f>
        <v/>
      </c>
      <c r="AH184" s="197" t="str">
        <f>'30'!AI184</f>
        <v/>
      </c>
      <c r="AI184" s="197" t="str">
        <f>'31'!AI184</f>
        <v/>
      </c>
      <c r="AJ184" s="197" t="str">
        <f>'32'!AI184</f>
        <v/>
      </c>
      <c r="AK184" s="197" t="str">
        <f>'33'!AI184</f>
        <v/>
      </c>
      <c r="AL184" s="197" t="str">
        <f>'34'!AI184</f>
        <v/>
      </c>
      <c r="AM184" s="197" t="str">
        <f>'35'!AI184</f>
        <v/>
      </c>
      <c r="AN184" s="197" t="str">
        <f>'36'!AI184</f>
        <v/>
      </c>
      <c r="AO184" s="197" t="str">
        <f>'37'!AI184</f>
        <v/>
      </c>
      <c r="AP184" s="197" t="str">
        <f>'38'!AI184</f>
        <v/>
      </c>
      <c r="AQ184" s="197" t="str">
        <f>'39'!AI184</f>
        <v/>
      </c>
      <c r="AR184" s="197" t="str">
        <f>'40'!AI184</f>
        <v/>
      </c>
    </row>
    <row r="185" spans="2:44" ht="18" hidden="1">
      <c r="C185" s="158">
        <f>Référentiel!C183</f>
        <v>0</v>
      </c>
      <c r="D185" s="151" t="str">
        <f t="shared" si="9"/>
        <v/>
      </c>
      <c r="E185" s="197" t="str">
        <f>'1'!AI185</f>
        <v/>
      </c>
      <c r="F185" s="195" t="str">
        <f>'2'!AI185</f>
        <v/>
      </c>
      <c r="G185" s="197" t="str">
        <f>'3'!AI185</f>
        <v/>
      </c>
      <c r="H185" s="195" t="str">
        <f>'4'!AI185</f>
        <v/>
      </c>
      <c r="I185" s="197" t="str">
        <f>'5'!AI185</f>
        <v/>
      </c>
      <c r="J185" s="197" t="str">
        <f>'6'!AI185</f>
        <v/>
      </c>
      <c r="K185" s="197" t="str">
        <f>'7'!AI185</f>
        <v/>
      </c>
      <c r="L185" s="197" t="str">
        <f>'8'!AI185</f>
        <v/>
      </c>
      <c r="M185" s="197" t="str">
        <f>'9'!AI185</f>
        <v/>
      </c>
      <c r="N185" s="197" t="str">
        <f>'10'!AI185</f>
        <v/>
      </c>
      <c r="O185" s="197" t="str">
        <f>'11'!AI185</f>
        <v/>
      </c>
      <c r="P185" s="197" t="str">
        <f>'12'!AI185</f>
        <v/>
      </c>
      <c r="Q185" s="197" t="str">
        <f>'13'!AI185</f>
        <v/>
      </c>
      <c r="R185" s="197" t="str">
        <f>'14'!AI185</f>
        <v/>
      </c>
      <c r="S185" s="197" t="str">
        <f>'15'!AI185</f>
        <v/>
      </c>
      <c r="T185" s="197" t="str">
        <f>'16'!AI185</f>
        <v/>
      </c>
      <c r="U185" s="197" t="str">
        <f>'17'!AI185</f>
        <v/>
      </c>
      <c r="V185" s="197" t="str">
        <f>'18'!AI185</f>
        <v/>
      </c>
      <c r="W185" s="197" t="str">
        <f>'19'!AI185</f>
        <v/>
      </c>
      <c r="X185" s="197" t="str">
        <f>'20'!AI185</f>
        <v/>
      </c>
      <c r="Y185" s="197" t="str">
        <f>'21'!AI185</f>
        <v/>
      </c>
      <c r="Z185" s="197" t="str">
        <f>'22'!AI185</f>
        <v/>
      </c>
      <c r="AA185" s="197" t="str">
        <f>'23'!AI185</f>
        <v/>
      </c>
      <c r="AB185" s="197" t="str">
        <f>'24'!AI185</f>
        <v/>
      </c>
      <c r="AC185" s="197" t="str">
        <f>'25'!AI185</f>
        <v/>
      </c>
      <c r="AD185" s="197" t="str">
        <f>'26'!AI185</f>
        <v/>
      </c>
      <c r="AE185" s="197" t="str">
        <f>'27'!AI185</f>
        <v/>
      </c>
      <c r="AF185" s="197" t="str">
        <f>'28'!AI185</f>
        <v/>
      </c>
      <c r="AG185" s="197" t="str">
        <f>'29'!AI185</f>
        <v/>
      </c>
      <c r="AH185" s="197" t="str">
        <f>'30'!AI185</f>
        <v/>
      </c>
      <c r="AI185" s="197" t="str">
        <f>'31'!AI185</f>
        <v/>
      </c>
      <c r="AJ185" s="197" t="str">
        <f>'32'!AI185</f>
        <v/>
      </c>
      <c r="AK185" s="197" t="str">
        <f>'33'!AI185</f>
        <v/>
      </c>
      <c r="AL185" s="197" t="str">
        <f>'34'!AI185</f>
        <v/>
      </c>
      <c r="AM185" s="197" t="str">
        <f>'35'!AI185</f>
        <v/>
      </c>
      <c r="AN185" s="197" t="str">
        <f>'36'!AI185</f>
        <v/>
      </c>
      <c r="AO185" s="197" t="str">
        <f>'37'!AI185</f>
        <v/>
      </c>
      <c r="AP185" s="197" t="str">
        <f>'38'!AI185</f>
        <v/>
      </c>
      <c r="AQ185" s="197" t="str">
        <f>'39'!AI185</f>
        <v/>
      </c>
      <c r="AR185" s="197" t="str">
        <f>'40'!AI185</f>
        <v/>
      </c>
    </row>
    <row r="186" spans="2:44" ht="18" hidden="1">
      <c r="C186" s="158">
        <f>Référentiel!C184</f>
        <v>0</v>
      </c>
      <c r="D186" s="151" t="str">
        <f t="shared" si="9"/>
        <v/>
      </c>
      <c r="E186" s="197" t="str">
        <f>'1'!AI186</f>
        <v/>
      </c>
      <c r="F186" s="195" t="str">
        <f>'2'!AI186</f>
        <v/>
      </c>
      <c r="G186" s="197" t="str">
        <f>'3'!AI186</f>
        <v/>
      </c>
      <c r="H186" s="195" t="str">
        <f>'4'!AI186</f>
        <v/>
      </c>
      <c r="I186" s="197" t="str">
        <f>'5'!AI186</f>
        <v/>
      </c>
      <c r="J186" s="197" t="str">
        <f>'6'!AI186</f>
        <v/>
      </c>
      <c r="K186" s="197" t="str">
        <f>'7'!AI186</f>
        <v/>
      </c>
      <c r="L186" s="197" t="str">
        <f>'8'!AI186</f>
        <v/>
      </c>
      <c r="M186" s="197" t="str">
        <f>'9'!AI186</f>
        <v/>
      </c>
      <c r="N186" s="197" t="str">
        <f>'10'!AI186</f>
        <v/>
      </c>
      <c r="O186" s="197" t="str">
        <f>'11'!AI186</f>
        <v/>
      </c>
      <c r="P186" s="197" t="str">
        <f>'12'!AI186</f>
        <v/>
      </c>
      <c r="Q186" s="197" t="str">
        <f>'13'!AI186</f>
        <v/>
      </c>
      <c r="R186" s="197" t="str">
        <f>'14'!AI186</f>
        <v/>
      </c>
      <c r="S186" s="197" t="str">
        <f>'15'!AI186</f>
        <v/>
      </c>
      <c r="T186" s="197" t="str">
        <f>'16'!AI186</f>
        <v/>
      </c>
      <c r="U186" s="197" t="str">
        <f>'17'!AI186</f>
        <v/>
      </c>
      <c r="V186" s="197" t="str">
        <f>'18'!AI186</f>
        <v/>
      </c>
      <c r="W186" s="197" t="str">
        <f>'19'!AI186</f>
        <v/>
      </c>
      <c r="X186" s="197" t="str">
        <f>'20'!AI186</f>
        <v/>
      </c>
      <c r="Y186" s="197" t="str">
        <f>'21'!AI186</f>
        <v/>
      </c>
      <c r="Z186" s="197" t="str">
        <f>'22'!AI186</f>
        <v/>
      </c>
      <c r="AA186" s="197" t="str">
        <f>'23'!AI186</f>
        <v/>
      </c>
      <c r="AB186" s="197" t="str">
        <f>'24'!AI186</f>
        <v/>
      </c>
      <c r="AC186" s="197" t="str">
        <f>'25'!AI186</f>
        <v/>
      </c>
      <c r="AD186" s="197" t="str">
        <f>'26'!AI186</f>
        <v/>
      </c>
      <c r="AE186" s="197" t="str">
        <f>'27'!AI186</f>
        <v/>
      </c>
      <c r="AF186" s="197" t="str">
        <f>'28'!AI186</f>
        <v/>
      </c>
      <c r="AG186" s="197" t="str">
        <f>'29'!AI186</f>
        <v/>
      </c>
      <c r="AH186" s="197" t="str">
        <f>'30'!AI186</f>
        <v/>
      </c>
      <c r="AI186" s="197" t="str">
        <f>'31'!AI186</f>
        <v/>
      </c>
      <c r="AJ186" s="197" t="str">
        <f>'32'!AI186</f>
        <v/>
      </c>
      <c r="AK186" s="197" t="str">
        <f>'33'!AI186</f>
        <v/>
      </c>
      <c r="AL186" s="197" t="str">
        <f>'34'!AI186</f>
        <v/>
      </c>
      <c r="AM186" s="197" t="str">
        <f>'35'!AI186</f>
        <v/>
      </c>
      <c r="AN186" s="197" t="str">
        <f>'36'!AI186</f>
        <v/>
      </c>
      <c r="AO186" s="197" t="str">
        <f>'37'!AI186</f>
        <v/>
      </c>
      <c r="AP186" s="197" t="str">
        <f>'38'!AI186</f>
        <v/>
      </c>
      <c r="AQ186" s="197" t="str">
        <f>'39'!AI186</f>
        <v/>
      </c>
      <c r="AR186" s="197" t="str">
        <f>'40'!AI186</f>
        <v/>
      </c>
    </row>
    <row r="187" spans="2:44" ht="18" hidden="1">
      <c r="C187" s="158">
        <f>Référentiel!C185</f>
        <v>0</v>
      </c>
      <c r="D187" s="151" t="str">
        <f t="shared" si="9"/>
        <v/>
      </c>
      <c r="E187" s="197" t="str">
        <f>'1'!AI187</f>
        <v/>
      </c>
      <c r="F187" s="195" t="str">
        <f>'2'!AI187</f>
        <v/>
      </c>
      <c r="G187" s="197" t="str">
        <f>'3'!AI187</f>
        <v/>
      </c>
      <c r="H187" s="195" t="str">
        <f>'4'!AI187</f>
        <v/>
      </c>
      <c r="I187" s="197" t="str">
        <f>'5'!AI187</f>
        <v/>
      </c>
      <c r="J187" s="197" t="str">
        <f>'6'!AI187</f>
        <v/>
      </c>
      <c r="K187" s="197" t="str">
        <f>'7'!AI187</f>
        <v/>
      </c>
      <c r="L187" s="197" t="str">
        <f>'8'!AI187</f>
        <v/>
      </c>
      <c r="M187" s="197" t="str">
        <f>'9'!AI187</f>
        <v/>
      </c>
      <c r="N187" s="197" t="str">
        <f>'10'!AI187</f>
        <v/>
      </c>
      <c r="O187" s="197" t="str">
        <f>'11'!AI187</f>
        <v/>
      </c>
      <c r="P187" s="197" t="str">
        <f>'12'!AI187</f>
        <v/>
      </c>
      <c r="Q187" s="197" t="str">
        <f>'13'!AI187</f>
        <v/>
      </c>
      <c r="R187" s="197" t="str">
        <f>'14'!AI187</f>
        <v/>
      </c>
      <c r="S187" s="197" t="str">
        <f>'15'!AI187</f>
        <v/>
      </c>
      <c r="T187" s="197" t="str">
        <f>'16'!AI187</f>
        <v/>
      </c>
      <c r="U187" s="197" t="str">
        <f>'17'!AI187</f>
        <v/>
      </c>
      <c r="V187" s="197" t="str">
        <f>'18'!AI187</f>
        <v/>
      </c>
      <c r="W187" s="197" t="str">
        <f>'19'!AI187</f>
        <v/>
      </c>
      <c r="X187" s="197" t="str">
        <f>'20'!AI187</f>
        <v/>
      </c>
      <c r="Y187" s="197" t="str">
        <f>'21'!AI187</f>
        <v/>
      </c>
      <c r="Z187" s="197" t="str">
        <f>'22'!AI187</f>
        <v/>
      </c>
      <c r="AA187" s="197" t="str">
        <f>'23'!AI187</f>
        <v/>
      </c>
      <c r="AB187" s="197" t="str">
        <f>'24'!AI187</f>
        <v/>
      </c>
      <c r="AC187" s="197" t="str">
        <f>'25'!AI187</f>
        <v/>
      </c>
      <c r="AD187" s="197" t="str">
        <f>'26'!AI187</f>
        <v/>
      </c>
      <c r="AE187" s="197" t="str">
        <f>'27'!AI187</f>
        <v/>
      </c>
      <c r="AF187" s="197" t="str">
        <f>'28'!AI187</f>
        <v/>
      </c>
      <c r="AG187" s="197" t="str">
        <f>'29'!AI187</f>
        <v/>
      </c>
      <c r="AH187" s="197" t="str">
        <f>'30'!AI187</f>
        <v/>
      </c>
      <c r="AI187" s="197" t="str">
        <f>'31'!AI187</f>
        <v/>
      </c>
      <c r="AJ187" s="197" t="str">
        <f>'32'!AI187</f>
        <v/>
      </c>
      <c r="AK187" s="197" t="str">
        <f>'33'!AI187</f>
        <v/>
      </c>
      <c r="AL187" s="197" t="str">
        <f>'34'!AI187</f>
        <v/>
      </c>
      <c r="AM187" s="197" t="str">
        <f>'35'!AI187</f>
        <v/>
      </c>
      <c r="AN187" s="197" t="str">
        <f>'36'!AI187</f>
        <v/>
      </c>
      <c r="AO187" s="197" t="str">
        <f>'37'!AI187</f>
        <v/>
      </c>
      <c r="AP187" s="197" t="str">
        <f>'38'!AI187</f>
        <v/>
      </c>
      <c r="AQ187" s="197" t="str">
        <f>'39'!AI187</f>
        <v/>
      </c>
      <c r="AR187" s="197" t="str">
        <f>'40'!AI187</f>
        <v/>
      </c>
    </row>
    <row r="188" spans="2:44" ht="18" hidden="1">
      <c r="C188" s="158">
        <f>Référentiel!C186</f>
        <v>0</v>
      </c>
      <c r="D188" s="151" t="str">
        <f t="shared" si="9"/>
        <v/>
      </c>
      <c r="E188" s="197" t="str">
        <f>'1'!AI188</f>
        <v/>
      </c>
      <c r="F188" s="195" t="str">
        <f>'2'!AI188</f>
        <v/>
      </c>
      <c r="G188" s="197" t="str">
        <f>'3'!AI188</f>
        <v/>
      </c>
      <c r="H188" s="195" t="str">
        <f>'4'!AI188</f>
        <v/>
      </c>
      <c r="I188" s="197" t="str">
        <f>'5'!AI188</f>
        <v/>
      </c>
      <c r="J188" s="197" t="str">
        <f>'6'!AI188</f>
        <v/>
      </c>
      <c r="K188" s="197" t="str">
        <f>'7'!AI188</f>
        <v/>
      </c>
      <c r="L188" s="197" t="str">
        <f>'8'!AI188</f>
        <v/>
      </c>
      <c r="M188" s="197" t="str">
        <f>'9'!AI188</f>
        <v/>
      </c>
      <c r="N188" s="197" t="str">
        <f>'10'!AI188</f>
        <v/>
      </c>
      <c r="O188" s="197" t="str">
        <f>'11'!AI188</f>
        <v/>
      </c>
      <c r="P188" s="197" t="str">
        <f>'12'!AI188</f>
        <v/>
      </c>
      <c r="Q188" s="197" t="str">
        <f>'13'!AI188</f>
        <v/>
      </c>
      <c r="R188" s="197" t="str">
        <f>'14'!AI188</f>
        <v/>
      </c>
      <c r="S188" s="197" t="str">
        <f>'15'!AI188</f>
        <v/>
      </c>
      <c r="T188" s="197" t="str">
        <f>'16'!AI188</f>
        <v/>
      </c>
      <c r="U188" s="197" t="str">
        <f>'17'!AI188</f>
        <v/>
      </c>
      <c r="V188" s="197" t="str">
        <f>'18'!AI188</f>
        <v/>
      </c>
      <c r="W188" s="197" t="str">
        <f>'19'!AI188</f>
        <v/>
      </c>
      <c r="X188" s="197" t="str">
        <f>'20'!AI188</f>
        <v/>
      </c>
      <c r="Y188" s="197" t="str">
        <f>'21'!AI188</f>
        <v/>
      </c>
      <c r="Z188" s="197" t="str">
        <f>'22'!AI188</f>
        <v/>
      </c>
      <c r="AA188" s="197" t="str">
        <f>'23'!AI188</f>
        <v/>
      </c>
      <c r="AB188" s="197" t="str">
        <f>'24'!AI188</f>
        <v/>
      </c>
      <c r="AC188" s="197" t="str">
        <f>'25'!AI188</f>
        <v/>
      </c>
      <c r="AD188" s="197" t="str">
        <f>'26'!AI188</f>
        <v/>
      </c>
      <c r="AE188" s="197" t="str">
        <f>'27'!AI188</f>
        <v/>
      </c>
      <c r="AF188" s="197" t="str">
        <f>'28'!AI188</f>
        <v/>
      </c>
      <c r="AG188" s="197" t="str">
        <f>'29'!AI188</f>
        <v/>
      </c>
      <c r="AH188" s="197" t="str">
        <f>'30'!AI188</f>
        <v/>
      </c>
      <c r="AI188" s="197" t="str">
        <f>'31'!AI188</f>
        <v/>
      </c>
      <c r="AJ188" s="197" t="str">
        <f>'32'!AI188</f>
        <v/>
      </c>
      <c r="AK188" s="197" t="str">
        <f>'33'!AI188</f>
        <v/>
      </c>
      <c r="AL188" s="197" t="str">
        <f>'34'!AI188</f>
        <v/>
      </c>
      <c r="AM188" s="197" t="str">
        <f>'35'!AI188</f>
        <v/>
      </c>
      <c r="AN188" s="197" t="str">
        <f>'36'!AI188</f>
        <v/>
      </c>
      <c r="AO188" s="197" t="str">
        <f>'37'!AI188</f>
        <v/>
      </c>
      <c r="AP188" s="197" t="str">
        <f>'38'!AI188</f>
        <v/>
      </c>
      <c r="AQ188" s="197" t="str">
        <f>'39'!AI188</f>
        <v/>
      </c>
      <c r="AR188" s="197" t="str">
        <f>'40'!AI188</f>
        <v/>
      </c>
    </row>
    <row r="189" spans="2:44" ht="18" hidden="1">
      <c r="C189" s="169">
        <f>Référentiel!C187</f>
        <v>0</v>
      </c>
      <c r="D189" s="151" t="str">
        <f t="shared" si="9"/>
        <v/>
      </c>
      <c r="E189" s="197" t="str">
        <f>'1'!AI189</f>
        <v/>
      </c>
      <c r="F189" s="195" t="str">
        <f>'2'!AI189</f>
        <v/>
      </c>
      <c r="G189" s="197" t="str">
        <f>'3'!AI189</f>
        <v/>
      </c>
      <c r="H189" s="195" t="str">
        <f>'4'!AI189</f>
        <v/>
      </c>
      <c r="I189" s="197" t="str">
        <f>'5'!AI189</f>
        <v/>
      </c>
      <c r="J189" s="197" t="str">
        <f>'6'!AI189</f>
        <v/>
      </c>
      <c r="K189" s="197" t="str">
        <f>'7'!AI189</f>
        <v/>
      </c>
      <c r="L189" s="197" t="str">
        <f>'8'!AI189</f>
        <v/>
      </c>
      <c r="M189" s="197" t="str">
        <f>'9'!AI189</f>
        <v/>
      </c>
      <c r="N189" s="197" t="str">
        <f>'10'!AI189</f>
        <v/>
      </c>
      <c r="O189" s="197" t="str">
        <f>'11'!AI189</f>
        <v/>
      </c>
      <c r="P189" s="197" t="str">
        <f>'12'!AI189</f>
        <v/>
      </c>
      <c r="Q189" s="197" t="str">
        <f>'13'!AI189</f>
        <v/>
      </c>
      <c r="R189" s="197" t="str">
        <f>'14'!AI189</f>
        <v/>
      </c>
      <c r="S189" s="197" t="str">
        <f>'15'!AI189</f>
        <v/>
      </c>
      <c r="T189" s="197" t="str">
        <f>'16'!AI189</f>
        <v/>
      </c>
      <c r="U189" s="197" t="str">
        <f>'17'!AI189</f>
        <v/>
      </c>
      <c r="V189" s="197" t="str">
        <f>'18'!AI189</f>
        <v/>
      </c>
      <c r="W189" s="197" t="str">
        <f>'19'!AI189</f>
        <v/>
      </c>
      <c r="X189" s="197" t="str">
        <f>'20'!AI189</f>
        <v/>
      </c>
      <c r="Y189" s="197" t="str">
        <f>'21'!AI189</f>
        <v/>
      </c>
      <c r="Z189" s="197" t="str">
        <f>'22'!AI189</f>
        <v/>
      </c>
      <c r="AA189" s="197" t="str">
        <f>'23'!AI189</f>
        <v/>
      </c>
      <c r="AB189" s="197" t="str">
        <f>'24'!AI189</f>
        <v/>
      </c>
      <c r="AC189" s="197" t="str">
        <f>'25'!AI189</f>
        <v/>
      </c>
      <c r="AD189" s="197" t="str">
        <f>'26'!AI189</f>
        <v/>
      </c>
      <c r="AE189" s="197" t="str">
        <f>'27'!AI189</f>
        <v/>
      </c>
      <c r="AF189" s="197" t="str">
        <f>'28'!AI189</f>
        <v/>
      </c>
      <c r="AG189" s="197" t="str">
        <f>'29'!AI189</f>
        <v/>
      </c>
      <c r="AH189" s="197" t="str">
        <f>'30'!AI189</f>
        <v/>
      </c>
      <c r="AI189" s="197" t="str">
        <f>'31'!AI189</f>
        <v/>
      </c>
      <c r="AJ189" s="197" t="str">
        <f>'32'!AI189</f>
        <v/>
      </c>
      <c r="AK189" s="197" t="str">
        <f>'33'!AI189</f>
        <v/>
      </c>
      <c r="AL189" s="197" t="str">
        <f>'34'!AI189</f>
        <v/>
      </c>
      <c r="AM189" s="197" t="str">
        <f>'35'!AI189</f>
        <v/>
      </c>
      <c r="AN189" s="197" t="str">
        <f>'36'!AI189</f>
        <v/>
      </c>
      <c r="AO189" s="197" t="str">
        <f>'37'!AI189</f>
        <v/>
      </c>
      <c r="AP189" s="197" t="str">
        <f>'38'!AI189</f>
        <v/>
      </c>
      <c r="AQ189" s="197" t="str">
        <f>'39'!AI189</f>
        <v/>
      </c>
      <c r="AR189" s="197" t="str">
        <f>'40'!AI189</f>
        <v/>
      </c>
    </row>
    <row r="190" spans="2:44" s="9" customFormat="1" ht="15.75" hidden="1">
      <c r="B190" s="10"/>
      <c r="C190" s="170"/>
      <c r="D190" s="156"/>
      <c r="E190" s="200"/>
      <c r="F190" s="200"/>
      <c r="G190" s="200"/>
      <c r="H190" s="200"/>
      <c r="I190" s="200"/>
      <c r="J190" s="200"/>
      <c r="K190" s="200"/>
      <c r="L190" s="200"/>
      <c r="M190" s="200"/>
      <c r="N190" s="200"/>
      <c r="O190" s="200"/>
      <c r="P190" s="200"/>
      <c r="Q190" s="200"/>
      <c r="R190" s="200"/>
      <c r="S190" s="200"/>
      <c r="T190" s="200"/>
      <c r="U190" s="200"/>
      <c r="V190" s="200"/>
      <c r="W190" s="200"/>
      <c r="X190" s="200"/>
      <c r="Y190" s="200"/>
      <c r="Z190" s="200"/>
      <c r="AA190" s="200"/>
      <c r="AB190" s="200"/>
      <c r="AC190" s="200"/>
      <c r="AD190" s="200"/>
      <c r="AE190" s="200"/>
      <c r="AF190" s="200"/>
      <c r="AG190" s="200"/>
      <c r="AH190" s="200"/>
      <c r="AI190" s="200"/>
      <c r="AJ190" s="200"/>
      <c r="AK190" s="200"/>
      <c r="AL190" s="200"/>
      <c r="AM190" s="200"/>
      <c r="AN190" s="200"/>
      <c r="AO190" s="200"/>
      <c r="AP190" s="200"/>
      <c r="AQ190" s="200"/>
      <c r="AR190" s="200"/>
    </row>
    <row r="191" spans="2:44" ht="15.75" hidden="1">
      <c r="D191" s="152"/>
      <c r="E191" s="201"/>
      <c r="F191" s="157"/>
      <c r="G191" s="199"/>
      <c r="H191" s="199"/>
      <c r="I191" s="199"/>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201"/>
      <c r="AJ191" s="157"/>
      <c r="AK191" s="199"/>
      <c r="AL191" s="199"/>
      <c r="AM191" s="199"/>
      <c r="AN191" s="157"/>
      <c r="AO191" s="157"/>
      <c r="AP191" s="157"/>
      <c r="AQ191" s="157"/>
      <c r="AR191" s="157"/>
    </row>
    <row r="192" spans="2:44" ht="15.75" hidden="1">
      <c r="D192" s="152"/>
      <c r="E192" s="201"/>
      <c r="F192" s="157"/>
      <c r="G192" s="199"/>
      <c r="H192" s="199"/>
      <c r="I192" s="199"/>
      <c r="J192" s="157"/>
      <c r="K192" s="157"/>
      <c r="L192" s="157"/>
      <c r="M192" s="157"/>
      <c r="N192" s="157"/>
      <c r="O192" s="157"/>
      <c r="P192" s="157"/>
      <c r="Q192" s="157"/>
      <c r="R192" s="157"/>
      <c r="S192" s="157"/>
      <c r="T192" s="157"/>
      <c r="U192" s="157"/>
      <c r="V192" s="157"/>
      <c r="W192" s="157"/>
      <c r="X192" s="157"/>
      <c r="Y192" s="157"/>
      <c r="Z192" s="157"/>
      <c r="AA192" s="157"/>
      <c r="AB192" s="157"/>
      <c r="AC192" s="157"/>
      <c r="AD192" s="157"/>
      <c r="AE192" s="157"/>
      <c r="AF192" s="157"/>
      <c r="AG192" s="157"/>
      <c r="AH192" s="157"/>
      <c r="AI192" s="201"/>
      <c r="AJ192" s="157"/>
      <c r="AK192" s="199"/>
      <c r="AL192" s="199"/>
      <c r="AM192" s="199"/>
      <c r="AN192" s="157"/>
      <c r="AO192" s="157"/>
      <c r="AP192" s="157"/>
      <c r="AQ192" s="157"/>
      <c r="AR192" s="157"/>
    </row>
    <row r="193" spans="4:44" ht="15.75" hidden="1">
      <c r="D193" s="152"/>
      <c r="E193" s="201"/>
      <c r="F193" s="157"/>
      <c r="G193" s="199"/>
      <c r="H193" s="199"/>
      <c r="I193" s="199"/>
      <c r="J193" s="157"/>
      <c r="K193" s="157"/>
      <c r="L193" s="157"/>
      <c r="M193" s="157"/>
      <c r="N193" s="157"/>
      <c r="O193" s="157"/>
      <c r="P193" s="157"/>
      <c r="Q193" s="157"/>
      <c r="R193" s="157"/>
      <c r="S193" s="157"/>
      <c r="T193" s="157"/>
      <c r="U193" s="157"/>
      <c r="V193" s="157"/>
      <c r="W193" s="157"/>
      <c r="X193" s="157"/>
      <c r="Y193" s="157"/>
      <c r="Z193" s="157"/>
      <c r="AA193" s="157"/>
      <c r="AB193" s="157"/>
      <c r="AC193" s="157"/>
      <c r="AD193" s="157"/>
      <c r="AE193" s="157"/>
      <c r="AF193" s="157"/>
      <c r="AG193" s="157"/>
      <c r="AH193" s="157"/>
      <c r="AI193" s="201"/>
      <c r="AJ193" s="157"/>
      <c r="AK193" s="199"/>
      <c r="AL193" s="199"/>
      <c r="AM193" s="199"/>
      <c r="AN193" s="157"/>
      <c r="AO193" s="157"/>
      <c r="AP193" s="157"/>
      <c r="AQ193" s="157"/>
      <c r="AR193" s="157"/>
    </row>
    <row r="194" spans="4:44" ht="15.75" hidden="1">
      <c r="D194" s="152"/>
      <c r="E194" s="201"/>
      <c r="F194" s="157"/>
      <c r="G194" s="199"/>
      <c r="H194" s="199"/>
      <c r="I194" s="199"/>
      <c r="J194" s="157"/>
      <c r="K194" s="157"/>
      <c r="L194" s="157"/>
      <c r="M194" s="157"/>
      <c r="N194" s="157"/>
      <c r="O194" s="157"/>
      <c r="P194" s="157"/>
      <c r="Q194" s="157"/>
      <c r="R194" s="157"/>
      <c r="S194" s="157"/>
      <c r="T194" s="157"/>
      <c r="U194" s="157"/>
      <c r="V194" s="157"/>
      <c r="W194" s="157"/>
      <c r="X194" s="157"/>
      <c r="Y194" s="157"/>
      <c r="Z194" s="157"/>
      <c r="AA194" s="157"/>
      <c r="AB194" s="157"/>
      <c r="AC194" s="157"/>
      <c r="AD194" s="157"/>
      <c r="AE194" s="157"/>
      <c r="AF194" s="157"/>
      <c r="AG194" s="157"/>
      <c r="AH194" s="157"/>
      <c r="AI194" s="201"/>
      <c r="AJ194" s="157"/>
      <c r="AK194" s="199"/>
      <c r="AL194" s="199"/>
      <c r="AM194" s="199"/>
      <c r="AN194" s="157"/>
      <c r="AO194" s="157"/>
      <c r="AP194" s="157"/>
      <c r="AQ194" s="157"/>
      <c r="AR194" s="157"/>
    </row>
    <row r="195" spans="4:44" ht="15.75" hidden="1">
      <c r="D195" s="152"/>
      <c r="E195" s="201"/>
      <c r="F195" s="157"/>
      <c r="G195" s="199"/>
      <c r="H195" s="199"/>
      <c r="I195" s="199"/>
      <c r="J195" s="157"/>
      <c r="K195" s="157"/>
      <c r="L195" s="157"/>
      <c r="M195" s="157"/>
      <c r="N195" s="157"/>
      <c r="O195" s="157"/>
      <c r="P195" s="157"/>
      <c r="Q195" s="157"/>
      <c r="R195" s="157"/>
      <c r="S195" s="157"/>
      <c r="T195" s="157"/>
      <c r="U195" s="157"/>
      <c r="V195" s="157"/>
      <c r="W195" s="157"/>
      <c r="X195" s="157"/>
      <c r="Y195" s="157"/>
      <c r="Z195" s="157"/>
      <c r="AA195" s="157"/>
      <c r="AB195" s="157"/>
      <c r="AC195" s="157"/>
      <c r="AD195" s="157"/>
      <c r="AE195" s="157"/>
      <c r="AF195" s="157"/>
      <c r="AG195" s="157"/>
      <c r="AH195" s="157"/>
      <c r="AI195" s="201"/>
      <c r="AJ195" s="157"/>
      <c r="AK195" s="199"/>
      <c r="AL195" s="199"/>
      <c r="AM195" s="199"/>
      <c r="AN195" s="157"/>
      <c r="AO195" s="157"/>
      <c r="AP195" s="157"/>
      <c r="AQ195" s="157"/>
      <c r="AR195" s="157"/>
    </row>
    <row r="196" spans="4:44" ht="15.75" hidden="1">
      <c r="D196" s="152"/>
      <c r="E196" s="201"/>
      <c r="F196" s="157"/>
      <c r="G196" s="199"/>
      <c r="H196" s="199"/>
      <c r="I196" s="199"/>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c r="AH196" s="157"/>
      <c r="AI196" s="201"/>
      <c r="AJ196" s="157"/>
      <c r="AK196" s="199"/>
      <c r="AL196" s="199"/>
      <c r="AM196" s="199"/>
      <c r="AN196" s="157"/>
      <c r="AO196" s="157"/>
      <c r="AP196" s="157"/>
      <c r="AQ196" s="157"/>
      <c r="AR196" s="157"/>
    </row>
    <row r="197" spans="4:44" ht="15.75" hidden="1">
      <c r="D197" s="152"/>
      <c r="E197" s="201"/>
      <c r="F197" s="157"/>
      <c r="G197" s="199"/>
      <c r="H197" s="199"/>
      <c r="I197" s="199"/>
      <c r="J197" s="157"/>
      <c r="K197" s="157"/>
      <c r="L197" s="157"/>
      <c r="M197" s="157"/>
      <c r="N197" s="157"/>
      <c r="O197" s="157"/>
      <c r="P197" s="157"/>
      <c r="Q197" s="157"/>
      <c r="R197" s="157"/>
      <c r="S197" s="157"/>
      <c r="T197" s="157"/>
      <c r="U197" s="157"/>
      <c r="V197" s="157"/>
      <c r="W197" s="157"/>
      <c r="X197" s="157"/>
      <c r="Y197" s="157"/>
      <c r="Z197" s="157"/>
      <c r="AA197" s="157"/>
      <c r="AB197" s="157"/>
      <c r="AC197" s="157"/>
      <c r="AD197" s="157"/>
      <c r="AE197" s="157"/>
      <c r="AF197" s="157"/>
      <c r="AG197" s="157"/>
      <c r="AH197" s="157"/>
      <c r="AI197" s="201"/>
      <c r="AJ197" s="157"/>
      <c r="AK197" s="199"/>
      <c r="AL197" s="199"/>
      <c r="AM197" s="199"/>
      <c r="AN197" s="157"/>
      <c r="AO197" s="157"/>
      <c r="AP197" s="157"/>
      <c r="AQ197" s="157"/>
      <c r="AR197" s="157"/>
    </row>
    <row r="198" spans="4:44" ht="15.75" hidden="1">
      <c r="D198" s="152"/>
      <c r="E198" s="201"/>
      <c r="F198" s="157"/>
      <c r="G198" s="199"/>
      <c r="H198" s="199"/>
      <c r="I198" s="199"/>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201"/>
      <c r="AJ198" s="157"/>
      <c r="AK198" s="199"/>
      <c r="AL198" s="199"/>
      <c r="AM198" s="199"/>
      <c r="AN198" s="157"/>
      <c r="AO198" s="157"/>
      <c r="AP198" s="157"/>
      <c r="AQ198" s="157"/>
      <c r="AR198" s="157"/>
    </row>
    <row r="199" spans="4:44" ht="15.75" hidden="1">
      <c r="D199" s="152"/>
      <c r="E199" s="201"/>
      <c r="F199" s="157"/>
      <c r="G199" s="199"/>
      <c r="H199" s="199"/>
      <c r="I199" s="199"/>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c r="AH199" s="157"/>
      <c r="AI199" s="201"/>
      <c r="AJ199" s="157"/>
      <c r="AK199" s="199"/>
      <c r="AL199" s="199"/>
      <c r="AM199" s="199"/>
      <c r="AN199" s="157"/>
      <c r="AO199" s="157"/>
      <c r="AP199" s="157"/>
      <c r="AQ199" s="157"/>
      <c r="AR199" s="157"/>
    </row>
    <row r="200" spans="4:44" ht="15.75" hidden="1">
      <c r="D200" s="152"/>
      <c r="E200" s="201"/>
      <c r="F200" s="157"/>
      <c r="G200" s="199"/>
      <c r="H200" s="199"/>
      <c r="I200" s="199"/>
      <c r="J200" s="157"/>
      <c r="K200" s="157"/>
      <c r="L200" s="157"/>
      <c r="M200" s="157"/>
      <c r="N200" s="157"/>
      <c r="O200" s="157"/>
      <c r="P200" s="157"/>
      <c r="Q200" s="157"/>
      <c r="R200" s="157"/>
      <c r="S200" s="157"/>
      <c r="T200" s="157"/>
      <c r="U200" s="157"/>
      <c r="V200" s="157"/>
      <c r="W200" s="157"/>
      <c r="X200" s="157"/>
      <c r="Y200" s="157"/>
      <c r="Z200" s="157"/>
      <c r="AA200" s="157"/>
      <c r="AB200" s="157"/>
      <c r="AC200" s="157"/>
      <c r="AD200" s="157"/>
      <c r="AE200" s="157"/>
      <c r="AF200" s="157"/>
      <c r="AG200" s="157"/>
      <c r="AH200" s="157"/>
      <c r="AI200" s="201"/>
      <c r="AJ200" s="157"/>
      <c r="AK200" s="199"/>
      <c r="AL200" s="199"/>
      <c r="AM200" s="199"/>
      <c r="AN200" s="157"/>
      <c r="AO200" s="157"/>
      <c r="AP200" s="157"/>
      <c r="AQ200" s="157"/>
      <c r="AR200" s="157"/>
    </row>
    <row r="201" spans="4:44" ht="15.75" hidden="1">
      <c r="D201" s="152"/>
      <c r="E201" s="201"/>
      <c r="F201" s="157"/>
      <c r="G201" s="199"/>
      <c r="H201" s="199"/>
      <c r="I201" s="199"/>
      <c r="J201" s="157"/>
      <c r="K201" s="157"/>
      <c r="L201" s="157"/>
      <c r="M201" s="157"/>
      <c r="N201" s="157"/>
      <c r="O201" s="157"/>
      <c r="P201" s="157"/>
      <c r="Q201" s="157"/>
      <c r="R201" s="157"/>
      <c r="S201" s="157"/>
      <c r="T201" s="157"/>
      <c r="U201" s="157"/>
      <c r="V201" s="157"/>
      <c r="W201" s="157"/>
      <c r="X201" s="157"/>
      <c r="Y201" s="157"/>
      <c r="Z201" s="157"/>
      <c r="AA201" s="157"/>
      <c r="AB201" s="157"/>
      <c r="AC201" s="157"/>
      <c r="AD201" s="157"/>
      <c r="AE201" s="157"/>
      <c r="AF201" s="157"/>
      <c r="AG201" s="157"/>
      <c r="AH201" s="157"/>
      <c r="AI201" s="201"/>
      <c r="AJ201" s="157"/>
      <c r="AK201" s="199"/>
      <c r="AL201" s="199"/>
      <c r="AM201" s="199"/>
      <c r="AN201" s="157"/>
      <c r="AO201" s="157"/>
      <c r="AP201" s="157"/>
      <c r="AQ201" s="157"/>
      <c r="AR201" s="157"/>
    </row>
    <row r="202" spans="4:44" ht="15.75" hidden="1">
      <c r="D202" s="152"/>
      <c r="E202" s="201"/>
      <c r="F202" s="157"/>
      <c r="G202" s="199"/>
      <c r="H202" s="199"/>
      <c r="I202" s="199"/>
      <c r="J202" s="157"/>
      <c r="K202" s="157"/>
      <c r="L202" s="157"/>
      <c r="M202" s="157"/>
      <c r="N202" s="157"/>
      <c r="O202" s="157"/>
      <c r="P202" s="157"/>
      <c r="Q202" s="157"/>
      <c r="R202" s="157"/>
      <c r="S202" s="157"/>
      <c r="T202" s="157"/>
      <c r="U202" s="157"/>
      <c r="V202" s="157"/>
      <c r="W202" s="157"/>
      <c r="X202" s="157"/>
      <c r="Y202" s="157"/>
      <c r="Z202" s="157"/>
      <c r="AA202" s="157"/>
      <c r="AB202" s="157"/>
      <c r="AC202" s="157"/>
      <c r="AD202" s="157"/>
      <c r="AE202" s="157"/>
      <c r="AF202" s="157"/>
      <c r="AG202" s="157"/>
      <c r="AH202" s="157"/>
      <c r="AI202" s="201"/>
      <c r="AJ202" s="157"/>
      <c r="AK202" s="199"/>
      <c r="AL202" s="199"/>
      <c r="AM202" s="199"/>
      <c r="AN202" s="157"/>
      <c r="AO202" s="157"/>
      <c r="AP202" s="157"/>
      <c r="AQ202" s="157"/>
      <c r="AR202" s="157"/>
    </row>
    <row r="203" spans="4:44" ht="15.75" hidden="1">
      <c r="D203" s="152"/>
      <c r="E203" s="201"/>
      <c r="F203" s="157"/>
      <c r="G203" s="199"/>
      <c r="H203" s="199"/>
      <c r="I203" s="199"/>
      <c r="J203" s="157"/>
      <c r="K203" s="157"/>
      <c r="L203" s="157"/>
      <c r="M203" s="157"/>
      <c r="N203" s="157"/>
      <c r="O203" s="157"/>
      <c r="P203" s="157"/>
      <c r="Q203" s="157"/>
      <c r="R203" s="157"/>
      <c r="S203" s="157"/>
      <c r="T203" s="157"/>
      <c r="U203" s="157"/>
      <c r="V203" s="157"/>
      <c r="W203" s="157"/>
      <c r="X203" s="157"/>
      <c r="Y203" s="157"/>
      <c r="Z203" s="157"/>
      <c r="AA203" s="157"/>
      <c r="AB203" s="157"/>
      <c r="AC203" s="157"/>
      <c r="AD203" s="157"/>
      <c r="AE203" s="157"/>
      <c r="AF203" s="157"/>
      <c r="AG203" s="157"/>
      <c r="AH203" s="157"/>
      <c r="AI203" s="201"/>
      <c r="AJ203" s="157"/>
      <c r="AK203" s="199"/>
      <c r="AL203" s="199"/>
      <c r="AM203" s="199"/>
      <c r="AN203" s="157"/>
      <c r="AO203" s="157"/>
      <c r="AP203" s="157"/>
      <c r="AQ203" s="157"/>
      <c r="AR203" s="157"/>
    </row>
    <row r="204" spans="4:44" ht="15.75" hidden="1">
      <c r="D204" s="152"/>
      <c r="E204" s="201"/>
      <c r="F204" s="157"/>
      <c r="G204" s="199"/>
      <c r="H204" s="199"/>
      <c r="I204" s="199"/>
      <c r="J204" s="157"/>
      <c r="K204" s="157"/>
      <c r="L204" s="157"/>
      <c r="M204" s="157"/>
      <c r="N204" s="157"/>
      <c r="O204" s="157"/>
      <c r="P204" s="157"/>
      <c r="Q204" s="157"/>
      <c r="R204" s="157"/>
      <c r="S204" s="157"/>
      <c r="T204" s="157"/>
      <c r="U204" s="157"/>
      <c r="V204" s="157"/>
      <c r="W204" s="157"/>
      <c r="X204" s="157"/>
      <c r="Y204" s="157"/>
      <c r="Z204" s="157"/>
      <c r="AA204" s="157"/>
      <c r="AB204" s="157"/>
      <c r="AC204" s="157"/>
      <c r="AD204" s="157"/>
      <c r="AE204" s="157"/>
      <c r="AF204" s="157"/>
      <c r="AG204" s="157"/>
      <c r="AH204" s="157"/>
      <c r="AI204" s="201"/>
      <c r="AJ204" s="157"/>
      <c r="AK204" s="199"/>
      <c r="AL204" s="199"/>
      <c r="AM204" s="199"/>
      <c r="AN204" s="157"/>
      <c r="AO204" s="157"/>
      <c r="AP204" s="157"/>
      <c r="AQ204" s="157"/>
      <c r="AR204" s="157"/>
    </row>
    <row r="205" spans="4:44" ht="15.75" hidden="1">
      <c r="D205" s="152"/>
      <c r="E205" s="201"/>
      <c r="F205" s="157"/>
      <c r="G205" s="199"/>
      <c r="H205" s="199"/>
      <c r="I205" s="199"/>
      <c r="J205" s="157"/>
      <c r="K205" s="157"/>
      <c r="L205" s="157"/>
      <c r="M205" s="157"/>
      <c r="N205" s="157"/>
      <c r="O205" s="157"/>
      <c r="P205" s="157"/>
      <c r="Q205" s="157"/>
      <c r="R205" s="157"/>
      <c r="S205" s="157"/>
      <c r="T205" s="157"/>
      <c r="U205" s="157"/>
      <c r="V205" s="157"/>
      <c r="W205" s="157"/>
      <c r="X205" s="157"/>
      <c r="Y205" s="157"/>
      <c r="Z205" s="157"/>
      <c r="AA205" s="157"/>
      <c r="AB205" s="157"/>
      <c r="AC205" s="157"/>
      <c r="AD205" s="157"/>
      <c r="AE205" s="157"/>
      <c r="AF205" s="157"/>
      <c r="AG205" s="157"/>
      <c r="AH205" s="157"/>
      <c r="AI205" s="201"/>
      <c r="AJ205" s="157"/>
      <c r="AK205" s="199"/>
      <c r="AL205" s="199"/>
      <c r="AM205" s="199"/>
      <c r="AN205" s="157"/>
      <c r="AO205" s="157"/>
      <c r="AP205" s="157"/>
      <c r="AQ205" s="157"/>
      <c r="AR205" s="157"/>
    </row>
    <row r="206" spans="4:44" ht="15.75" hidden="1">
      <c r="D206" s="152"/>
      <c r="E206" s="201"/>
      <c r="F206" s="157"/>
      <c r="G206" s="199"/>
      <c r="H206" s="199"/>
      <c r="I206" s="199"/>
      <c r="J206" s="157"/>
      <c r="K206" s="157"/>
      <c r="L206" s="157"/>
      <c r="M206" s="157"/>
      <c r="N206" s="157"/>
      <c r="O206" s="157"/>
      <c r="P206" s="157"/>
      <c r="Q206" s="157"/>
      <c r="R206" s="157"/>
      <c r="S206" s="157"/>
      <c r="T206" s="157"/>
      <c r="U206" s="157"/>
      <c r="V206" s="157"/>
      <c r="W206" s="157"/>
      <c r="X206" s="157"/>
      <c r="Y206" s="157"/>
      <c r="Z206" s="157"/>
      <c r="AA206" s="157"/>
      <c r="AB206" s="157"/>
      <c r="AC206" s="157"/>
      <c r="AD206" s="157"/>
      <c r="AE206" s="157"/>
      <c r="AF206" s="157"/>
      <c r="AG206" s="157"/>
      <c r="AH206" s="157"/>
      <c r="AI206" s="201"/>
      <c r="AJ206" s="157"/>
      <c r="AK206" s="199"/>
      <c r="AL206" s="199"/>
      <c r="AM206" s="199"/>
      <c r="AN206" s="157"/>
      <c r="AO206" s="157"/>
      <c r="AP206" s="157"/>
      <c r="AQ206" s="157"/>
      <c r="AR206" s="157"/>
    </row>
    <row r="207" spans="4:44" ht="15.75" hidden="1">
      <c r="D207" s="152"/>
      <c r="E207" s="201"/>
      <c r="F207" s="157"/>
      <c r="G207" s="199"/>
      <c r="H207" s="199"/>
      <c r="I207" s="199"/>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c r="AH207" s="157"/>
      <c r="AI207" s="201"/>
      <c r="AJ207" s="157"/>
      <c r="AK207" s="199"/>
      <c r="AL207" s="199"/>
      <c r="AM207" s="199"/>
      <c r="AN207" s="157"/>
      <c r="AO207" s="157"/>
      <c r="AP207" s="157"/>
      <c r="AQ207" s="157"/>
      <c r="AR207" s="157"/>
    </row>
    <row r="208" spans="4:44" ht="15.75" hidden="1">
      <c r="D208" s="152"/>
      <c r="E208" s="201"/>
      <c r="F208" s="157"/>
      <c r="G208" s="199"/>
      <c r="H208" s="199"/>
      <c r="I208" s="199"/>
      <c r="J208" s="157"/>
      <c r="K208" s="157"/>
      <c r="L208" s="157"/>
      <c r="M208" s="157"/>
      <c r="N208" s="157"/>
      <c r="O208" s="157"/>
      <c r="P208" s="157"/>
      <c r="Q208" s="157"/>
      <c r="R208" s="157"/>
      <c r="S208" s="157"/>
      <c r="T208" s="157"/>
      <c r="U208" s="157"/>
      <c r="V208" s="157"/>
      <c r="W208" s="157"/>
      <c r="X208" s="157"/>
      <c r="Y208" s="157"/>
      <c r="Z208" s="157"/>
      <c r="AA208" s="157"/>
      <c r="AB208" s="157"/>
      <c r="AC208" s="157"/>
      <c r="AD208" s="157"/>
      <c r="AE208" s="157"/>
      <c r="AF208" s="157"/>
      <c r="AG208" s="157"/>
      <c r="AH208" s="157"/>
      <c r="AI208" s="201"/>
      <c r="AJ208" s="157"/>
      <c r="AK208" s="199"/>
      <c r="AL208" s="199"/>
      <c r="AM208" s="199"/>
      <c r="AN208" s="157"/>
      <c r="AO208" s="157"/>
      <c r="AP208" s="157"/>
      <c r="AQ208" s="157"/>
      <c r="AR208" s="157"/>
    </row>
    <row r="209" spans="4:44" ht="15.75" hidden="1">
      <c r="D209" s="152"/>
      <c r="E209" s="201"/>
      <c r="F209" s="157"/>
      <c r="G209" s="199"/>
      <c r="H209" s="199"/>
      <c r="I209" s="199"/>
      <c r="J209" s="157"/>
      <c r="K209" s="157"/>
      <c r="L209" s="157"/>
      <c r="M209" s="157"/>
      <c r="N209" s="157"/>
      <c r="O209" s="157"/>
      <c r="P209" s="157"/>
      <c r="Q209" s="157"/>
      <c r="R209" s="157"/>
      <c r="S209" s="157"/>
      <c r="T209" s="157"/>
      <c r="U209" s="157"/>
      <c r="V209" s="157"/>
      <c r="W209" s="157"/>
      <c r="X209" s="157"/>
      <c r="Y209" s="157"/>
      <c r="Z209" s="157"/>
      <c r="AA209" s="157"/>
      <c r="AB209" s="157"/>
      <c r="AC209" s="157"/>
      <c r="AD209" s="157"/>
      <c r="AE209" s="157"/>
      <c r="AF209" s="157"/>
      <c r="AG209" s="157"/>
      <c r="AH209" s="157"/>
      <c r="AI209" s="201"/>
      <c r="AJ209" s="157"/>
      <c r="AK209" s="199"/>
      <c r="AL209" s="199"/>
      <c r="AM209" s="199"/>
      <c r="AN209" s="157"/>
      <c r="AO209" s="157"/>
      <c r="AP209" s="157"/>
      <c r="AQ209" s="157"/>
      <c r="AR209" s="157"/>
    </row>
    <row r="210" spans="4:44" ht="15.75" hidden="1">
      <c r="D210" s="152"/>
      <c r="E210" s="201"/>
      <c r="F210" s="157"/>
      <c r="G210" s="199"/>
      <c r="H210" s="199"/>
      <c r="I210" s="199"/>
      <c r="J210" s="157"/>
      <c r="K210" s="157"/>
      <c r="L210" s="157"/>
      <c r="M210" s="157"/>
      <c r="N210" s="157"/>
      <c r="O210" s="157"/>
      <c r="P210" s="157"/>
      <c r="Q210" s="157"/>
      <c r="R210" s="157"/>
      <c r="S210" s="157"/>
      <c r="T210" s="157"/>
      <c r="U210" s="157"/>
      <c r="V210" s="157"/>
      <c r="W210" s="157"/>
      <c r="X210" s="157"/>
      <c r="Y210" s="157"/>
      <c r="Z210" s="157"/>
      <c r="AA210" s="157"/>
      <c r="AB210" s="157"/>
      <c r="AC210" s="157"/>
      <c r="AD210" s="157"/>
      <c r="AE210" s="157"/>
      <c r="AF210" s="157"/>
      <c r="AG210" s="157"/>
      <c r="AH210" s="157"/>
      <c r="AI210" s="201"/>
      <c r="AJ210" s="157"/>
      <c r="AK210" s="199"/>
      <c r="AL210" s="199"/>
      <c r="AM210" s="199"/>
      <c r="AN210" s="157"/>
      <c r="AO210" s="157"/>
      <c r="AP210" s="157"/>
      <c r="AQ210" s="157"/>
      <c r="AR210" s="157"/>
    </row>
    <row r="211" spans="4:44" ht="15.75" hidden="1">
      <c r="D211" s="152"/>
      <c r="E211" s="201"/>
      <c r="F211" s="157"/>
      <c r="G211" s="199"/>
      <c r="H211" s="199"/>
      <c r="I211" s="199"/>
      <c r="J211" s="157"/>
      <c r="K211" s="157"/>
      <c r="L211" s="157"/>
      <c r="M211" s="157"/>
      <c r="N211" s="157"/>
      <c r="O211" s="157"/>
      <c r="P211" s="157"/>
      <c r="Q211" s="157"/>
      <c r="R211" s="157"/>
      <c r="S211" s="157"/>
      <c r="T211" s="157"/>
      <c r="U211" s="157"/>
      <c r="V211" s="157"/>
      <c r="W211" s="157"/>
      <c r="X211" s="157"/>
      <c r="Y211" s="157"/>
      <c r="Z211" s="157"/>
      <c r="AA211" s="157"/>
      <c r="AB211" s="157"/>
      <c r="AC211" s="157"/>
      <c r="AD211" s="157"/>
      <c r="AE211" s="157"/>
      <c r="AF211" s="157"/>
      <c r="AG211" s="157"/>
      <c r="AH211" s="157"/>
      <c r="AI211" s="201"/>
      <c r="AJ211" s="157"/>
      <c r="AK211" s="199"/>
      <c r="AL211" s="199"/>
      <c r="AM211" s="199"/>
      <c r="AN211" s="157"/>
      <c r="AO211" s="157"/>
      <c r="AP211" s="157"/>
      <c r="AQ211" s="157"/>
      <c r="AR211" s="157"/>
    </row>
    <row r="212" spans="4:44" ht="15.75" hidden="1">
      <c r="D212" s="152"/>
      <c r="E212" s="201"/>
      <c r="F212" s="157"/>
      <c r="G212" s="199"/>
      <c r="H212" s="199"/>
      <c r="I212" s="199"/>
      <c r="J212" s="157"/>
      <c r="K212" s="157"/>
      <c r="L212" s="157"/>
      <c r="M212" s="157"/>
      <c r="N212" s="157"/>
      <c r="O212" s="157"/>
      <c r="P212" s="157"/>
      <c r="Q212" s="157"/>
      <c r="R212" s="157"/>
      <c r="S212" s="157"/>
      <c r="T212" s="157"/>
      <c r="U212" s="157"/>
      <c r="V212" s="157"/>
      <c r="W212" s="157"/>
      <c r="X212" s="157"/>
      <c r="Y212" s="157"/>
      <c r="Z212" s="157"/>
      <c r="AA212" s="157"/>
      <c r="AB212" s="157"/>
      <c r="AC212" s="157"/>
      <c r="AD212" s="157"/>
      <c r="AE212" s="157"/>
      <c r="AF212" s="157"/>
      <c r="AG212" s="157"/>
      <c r="AH212" s="157"/>
      <c r="AI212" s="201"/>
      <c r="AJ212" s="157"/>
      <c r="AK212" s="199"/>
      <c r="AL212" s="199"/>
      <c r="AM212" s="199"/>
      <c r="AN212" s="157"/>
      <c r="AO212" s="157"/>
      <c r="AP212" s="157"/>
      <c r="AQ212" s="157"/>
      <c r="AR212" s="157"/>
    </row>
    <row r="213" spans="4:44" ht="15.75" hidden="1">
      <c r="D213" s="152"/>
      <c r="E213" s="201"/>
      <c r="F213" s="157"/>
      <c r="G213" s="199"/>
      <c r="H213" s="199"/>
      <c r="I213" s="199"/>
      <c r="J213" s="157"/>
      <c r="K213" s="157"/>
      <c r="L213" s="157"/>
      <c r="M213" s="157"/>
      <c r="N213" s="157"/>
      <c r="O213" s="157"/>
      <c r="P213" s="157"/>
      <c r="Q213" s="157"/>
      <c r="R213" s="157"/>
      <c r="S213" s="157"/>
      <c r="T213" s="157"/>
      <c r="U213" s="157"/>
      <c r="V213" s="157"/>
      <c r="W213" s="157"/>
      <c r="X213" s="157"/>
      <c r="Y213" s="157"/>
      <c r="Z213" s="157"/>
      <c r="AA213" s="157"/>
      <c r="AB213" s="157"/>
      <c r="AC213" s="157"/>
      <c r="AD213" s="157"/>
      <c r="AE213" s="157"/>
      <c r="AF213" s="157"/>
      <c r="AG213" s="157"/>
      <c r="AH213" s="157"/>
      <c r="AI213" s="201"/>
      <c r="AJ213" s="157"/>
      <c r="AK213" s="199"/>
      <c r="AL213" s="199"/>
      <c r="AM213" s="199"/>
      <c r="AN213" s="157"/>
      <c r="AO213" s="157"/>
      <c r="AP213" s="157"/>
      <c r="AQ213" s="157"/>
      <c r="AR213" s="157"/>
    </row>
    <row r="214" spans="4:44" ht="15.75" hidden="1">
      <c r="D214" s="152"/>
      <c r="E214" s="201"/>
      <c r="F214" s="157"/>
      <c r="G214" s="199"/>
      <c r="H214" s="199"/>
      <c r="I214" s="199"/>
      <c r="J214" s="157"/>
      <c r="K214" s="157"/>
      <c r="L214" s="157"/>
      <c r="M214" s="157"/>
      <c r="N214" s="157"/>
      <c r="O214" s="157"/>
      <c r="P214" s="157"/>
      <c r="Q214" s="157"/>
      <c r="R214" s="157"/>
      <c r="S214" s="157"/>
      <c r="T214" s="157"/>
      <c r="U214" s="157"/>
      <c r="V214" s="157"/>
      <c r="W214" s="157"/>
      <c r="X214" s="157"/>
      <c r="Y214" s="157"/>
      <c r="Z214" s="157"/>
      <c r="AA214" s="157"/>
      <c r="AB214" s="157"/>
      <c r="AC214" s="157"/>
      <c r="AD214" s="157"/>
      <c r="AE214" s="157"/>
      <c r="AF214" s="157"/>
      <c r="AG214" s="157"/>
      <c r="AH214" s="157"/>
      <c r="AI214" s="201"/>
      <c r="AJ214" s="157"/>
      <c r="AK214" s="199"/>
      <c r="AL214" s="199"/>
      <c r="AM214" s="199"/>
      <c r="AN214" s="157"/>
      <c r="AO214" s="157"/>
      <c r="AP214" s="157"/>
      <c r="AQ214" s="157"/>
      <c r="AR214" s="157"/>
    </row>
    <row r="215" spans="4:44" ht="15.75" hidden="1">
      <c r="D215" s="152"/>
      <c r="E215" s="201"/>
      <c r="F215" s="157"/>
      <c r="G215" s="199"/>
      <c r="H215" s="199"/>
      <c r="I215" s="199"/>
      <c r="J215" s="157"/>
      <c r="K215" s="157"/>
      <c r="L215" s="157"/>
      <c r="M215" s="157"/>
      <c r="N215" s="157"/>
      <c r="O215" s="157"/>
      <c r="P215" s="157"/>
      <c r="Q215" s="157"/>
      <c r="R215" s="157"/>
      <c r="S215" s="157"/>
      <c r="T215" s="157"/>
      <c r="U215" s="157"/>
      <c r="V215" s="157"/>
      <c r="W215" s="157"/>
      <c r="X215" s="157"/>
      <c r="Y215" s="157"/>
      <c r="Z215" s="157"/>
      <c r="AA215" s="157"/>
      <c r="AB215" s="157"/>
      <c r="AC215" s="157"/>
      <c r="AD215" s="157"/>
      <c r="AE215" s="157"/>
      <c r="AF215" s="157"/>
      <c r="AG215" s="157"/>
      <c r="AH215" s="157"/>
      <c r="AI215" s="155"/>
    </row>
    <row r="216" spans="4:44" ht="15.75" hidden="1">
      <c r="D216" s="152"/>
      <c r="E216" s="201"/>
      <c r="F216" s="157"/>
      <c r="G216" s="199"/>
      <c r="H216" s="199"/>
      <c r="I216" s="199"/>
      <c r="J216" s="157"/>
      <c r="K216" s="157"/>
      <c r="L216" s="157"/>
      <c r="M216" s="157"/>
      <c r="N216" s="157"/>
      <c r="O216" s="157"/>
      <c r="P216" s="157"/>
      <c r="Q216" s="157"/>
      <c r="R216" s="157"/>
      <c r="S216" s="157"/>
      <c r="T216" s="157"/>
      <c r="U216" s="157"/>
      <c r="V216" s="157"/>
      <c r="W216" s="157"/>
      <c r="X216" s="157"/>
      <c r="Y216" s="157"/>
      <c r="Z216" s="157"/>
      <c r="AA216" s="157"/>
      <c r="AB216" s="157"/>
      <c r="AC216" s="157"/>
      <c r="AD216" s="157"/>
      <c r="AE216" s="157"/>
      <c r="AF216" s="157"/>
      <c r="AG216" s="157"/>
      <c r="AH216" s="157"/>
      <c r="AI216" s="155"/>
    </row>
    <row r="217" spans="4:44" ht="15.75" hidden="1">
      <c r="D217" s="152"/>
      <c r="E217" s="201"/>
      <c r="F217" s="157"/>
      <c r="G217" s="199"/>
      <c r="H217" s="199"/>
      <c r="I217" s="199"/>
      <c r="J217" s="157"/>
      <c r="K217" s="157"/>
      <c r="L217" s="157"/>
      <c r="M217" s="157"/>
      <c r="N217" s="157"/>
      <c r="O217" s="157"/>
      <c r="P217" s="157"/>
      <c r="Q217" s="157"/>
      <c r="R217" s="157"/>
      <c r="S217" s="157"/>
      <c r="T217" s="157"/>
      <c r="U217" s="157"/>
      <c r="V217" s="157"/>
      <c r="W217" s="157"/>
      <c r="X217" s="157"/>
      <c r="Y217" s="157"/>
      <c r="Z217" s="157"/>
      <c r="AA217" s="157"/>
      <c r="AB217" s="157"/>
      <c r="AC217" s="157"/>
      <c r="AD217" s="157"/>
      <c r="AE217" s="157"/>
      <c r="AF217" s="157"/>
      <c r="AG217" s="157"/>
      <c r="AH217" s="157"/>
      <c r="AI217" s="155"/>
    </row>
    <row r="218" spans="4:44" ht="15.75" hidden="1">
      <c r="D218" s="152"/>
      <c r="E218" s="201"/>
      <c r="F218" s="157"/>
      <c r="G218" s="199"/>
      <c r="H218" s="199"/>
      <c r="I218" s="199"/>
      <c r="J218" s="157"/>
      <c r="K218" s="157"/>
      <c r="L218" s="157"/>
      <c r="M218" s="157"/>
      <c r="N218" s="157"/>
      <c r="O218" s="157"/>
      <c r="P218" s="157"/>
      <c r="Q218" s="157"/>
      <c r="R218" s="157"/>
      <c r="S218" s="157"/>
      <c r="T218" s="157"/>
      <c r="U218" s="157"/>
      <c r="V218" s="157"/>
      <c r="W218" s="157"/>
      <c r="X218" s="157"/>
      <c r="Y218" s="157"/>
      <c r="Z218" s="157"/>
      <c r="AA218" s="157"/>
      <c r="AB218" s="157"/>
      <c r="AC218" s="157"/>
      <c r="AD218" s="157"/>
      <c r="AE218" s="157"/>
      <c r="AF218" s="157"/>
      <c r="AG218" s="157"/>
      <c r="AH218" s="157"/>
      <c r="AI218" s="155"/>
    </row>
    <row r="219" spans="4:44" ht="15.75" hidden="1">
      <c r="D219" s="152"/>
      <c r="E219" s="201"/>
      <c r="F219" s="157"/>
      <c r="G219" s="199"/>
      <c r="H219" s="199"/>
      <c r="I219" s="199"/>
      <c r="J219" s="157"/>
      <c r="K219" s="157"/>
      <c r="L219" s="157"/>
      <c r="M219" s="157"/>
      <c r="N219" s="157"/>
      <c r="O219" s="157"/>
      <c r="P219" s="157"/>
      <c r="Q219" s="157"/>
      <c r="R219" s="157"/>
      <c r="S219" s="157"/>
      <c r="T219" s="157"/>
      <c r="U219" s="157"/>
      <c r="V219" s="157"/>
      <c r="W219" s="157"/>
      <c r="X219" s="157"/>
      <c r="Y219" s="157"/>
      <c r="Z219" s="157"/>
      <c r="AA219" s="157"/>
      <c r="AB219" s="157"/>
      <c r="AC219" s="157"/>
      <c r="AD219" s="157"/>
      <c r="AE219" s="157"/>
      <c r="AF219" s="157"/>
      <c r="AG219" s="157"/>
      <c r="AH219" s="157"/>
      <c r="AI219" s="155"/>
    </row>
    <row r="220" spans="4:44" ht="15.75" hidden="1">
      <c r="D220" s="152"/>
      <c r="E220" s="201"/>
      <c r="F220" s="157"/>
      <c r="G220" s="199"/>
      <c r="H220" s="199"/>
      <c r="I220" s="199"/>
      <c r="J220" s="157"/>
      <c r="K220" s="157"/>
      <c r="L220" s="157"/>
      <c r="M220" s="157"/>
      <c r="N220" s="157"/>
      <c r="O220" s="157"/>
      <c r="P220" s="157"/>
      <c r="Q220" s="157"/>
      <c r="R220" s="157"/>
      <c r="S220" s="157"/>
      <c r="T220" s="157"/>
      <c r="U220" s="157"/>
      <c r="V220" s="157"/>
      <c r="W220" s="157"/>
      <c r="X220" s="157"/>
      <c r="Y220" s="157"/>
      <c r="Z220" s="157"/>
      <c r="AA220" s="157"/>
      <c r="AB220" s="157"/>
      <c r="AC220" s="157"/>
      <c r="AD220" s="157"/>
      <c r="AE220" s="157"/>
      <c r="AF220" s="157"/>
      <c r="AG220" s="157"/>
      <c r="AH220" s="157"/>
      <c r="AI220" s="155"/>
    </row>
    <row r="221" spans="4:44" ht="15.75" hidden="1">
      <c r="D221" s="152"/>
      <c r="E221" s="201"/>
      <c r="F221" s="157"/>
      <c r="G221" s="199"/>
      <c r="H221" s="199"/>
      <c r="I221" s="199"/>
      <c r="J221" s="157"/>
      <c r="K221" s="157"/>
      <c r="L221" s="157"/>
      <c r="M221" s="157"/>
      <c r="N221" s="157"/>
      <c r="O221" s="157"/>
      <c r="P221" s="157"/>
      <c r="Q221" s="157"/>
      <c r="R221" s="157"/>
      <c r="S221" s="157"/>
      <c r="T221" s="157"/>
      <c r="U221" s="157"/>
      <c r="V221" s="157"/>
      <c r="W221" s="157"/>
      <c r="X221" s="157"/>
      <c r="Y221" s="157"/>
      <c r="Z221" s="157"/>
      <c r="AA221" s="157"/>
      <c r="AB221" s="157"/>
      <c r="AC221" s="157"/>
      <c r="AD221" s="157"/>
      <c r="AE221" s="157"/>
      <c r="AF221" s="157"/>
      <c r="AG221" s="157"/>
      <c r="AH221" s="157"/>
      <c r="AI221" s="155"/>
    </row>
    <row r="222" spans="4:44" ht="15.75" hidden="1">
      <c r="D222" s="152"/>
      <c r="E222" s="201"/>
      <c r="F222" s="157"/>
      <c r="G222" s="199"/>
      <c r="H222" s="199"/>
      <c r="I222" s="199"/>
      <c r="J222" s="157"/>
      <c r="K222" s="157"/>
      <c r="L222" s="157"/>
      <c r="M222" s="157"/>
      <c r="N222" s="157"/>
      <c r="O222" s="157"/>
      <c r="P222" s="157"/>
      <c r="Q222" s="157"/>
      <c r="R222" s="157"/>
      <c r="S222" s="157"/>
      <c r="T222" s="157"/>
      <c r="U222" s="157"/>
      <c r="V222" s="157"/>
      <c r="W222" s="157"/>
      <c r="X222" s="157"/>
      <c r="Y222" s="157"/>
      <c r="Z222" s="157"/>
      <c r="AA222" s="157"/>
      <c r="AB222" s="157"/>
      <c r="AC222" s="157"/>
      <c r="AD222" s="157"/>
      <c r="AE222" s="157"/>
      <c r="AF222" s="157"/>
      <c r="AG222" s="157"/>
      <c r="AH222" s="157"/>
      <c r="AI222" s="155"/>
    </row>
    <row r="223" spans="4:44" ht="15.75" hidden="1">
      <c r="D223" s="152"/>
      <c r="E223" s="201"/>
      <c r="F223" s="157"/>
      <c r="G223" s="199"/>
      <c r="H223" s="199"/>
      <c r="I223" s="199"/>
      <c r="J223" s="157"/>
      <c r="K223" s="157"/>
      <c r="L223" s="157"/>
      <c r="M223" s="157"/>
      <c r="N223" s="157"/>
      <c r="O223" s="157"/>
      <c r="P223" s="157"/>
      <c r="Q223" s="157"/>
      <c r="R223" s="157"/>
      <c r="S223" s="157"/>
      <c r="T223" s="157"/>
      <c r="U223" s="157"/>
      <c r="V223" s="157"/>
      <c r="W223" s="157"/>
      <c r="X223" s="157"/>
      <c r="Y223" s="157"/>
      <c r="Z223" s="157"/>
      <c r="AA223" s="157"/>
      <c r="AB223" s="157"/>
      <c r="AC223" s="157"/>
      <c r="AD223" s="157"/>
      <c r="AE223" s="157"/>
      <c r="AF223" s="157"/>
      <c r="AG223" s="157"/>
      <c r="AH223" s="157"/>
      <c r="AI223" s="155"/>
    </row>
    <row r="224" spans="4:44" ht="15.75" hidden="1">
      <c r="D224" s="152"/>
      <c r="E224" s="201"/>
      <c r="F224" s="157"/>
      <c r="G224" s="199"/>
      <c r="H224" s="199"/>
      <c r="I224" s="199"/>
      <c r="J224" s="157"/>
      <c r="K224" s="157"/>
      <c r="L224" s="157"/>
      <c r="M224" s="157"/>
      <c r="N224" s="157"/>
      <c r="O224" s="157"/>
      <c r="P224" s="157"/>
      <c r="Q224" s="157"/>
      <c r="R224" s="157"/>
      <c r="S224" s="157"/>
      <c r="T224" s="157"/>
      <c r="U224" s="157"/>
      <c r="V224" s="157"/>
      <c r="W224" s="157"/>
      <c r="X224" s="157"/>
      <c r="Y224" s="157"/>
      <c r="Z224" s="157"/>
      <c r="AA224" s="157"/>
      <c r="AB224" s="157"/>
      <c r="AC224" s="157"/>
      <c r="AD224" s="157"/>
      <c r="AE224" s="157"/>
      <c r="AF224" s="157"/>
      <c r="AG224" s="157"/>
      <c r="AH224" s="157"/>
      <c r="AI224" s="155"/>
    </row>
    <row r="225" spans="4:35" ht="15.75" hidden="1">
      <c r="D225" s="152"/>
      <c r="E225" s="201"/>
      <c r="F225" s="157"/>
      <c r="G225" s="199"/>
      <c r="H225" s="199"/>
      <c r="I225" s="199"/>
      <c r="J225" s="157"/>
      <c r="K225" s="157"/>
      <c r="L225" s="157"/>
      <c r="M225" s="157"/>
      <c r="N225" s="157"/>
      <c r="O225" s="157"/>
      <c r="P225" s="157"/>
      <c r="Q225" s="157"/>
      <c r="R225" s="157"/>
      <c r="S225" s="157"/>
      <c r="T225" s="157"/>
      <c r="U225" s="157"/>
      <c r="V225" s="157"/>
      <c r="W225" s="157"/>
      <c r="X225" s="157"/>
      <c r="Y225" s="157"/>
      <c r="Z225" s="157"/>
      <c r="AA225" s="157"/>
      <c r="AB225" s="157"/>
      <c r="AC225" s="157"/>
      <c r="AD225" s="157"/>
      <c r="AE225" s="157"/>
      <c r="AF225" s="157"/>
      <c r="AG225" s="157"/>
      <c r="AH225" s="157"/>
      <c r="AI225" s="155"/>
    </row>
    <row r="226" spans="4:35" ht="15.75" hidden="1">
      <c r="D226" s="152"/>
      <c r="E226" s="201"/>
      <c r="F226" s="157"/>
      <c r="G226" s="199"/>
      <c r="H226" s="199"/>
      <c r="I226" s="199"/>
      <c r="J226" s="157"/>
      <c r="K226" s="157"/>
      <c r="L226" s="157"/>
      <c r="M226" s="157"/>
      <c r="N226" s="157"/>
      <c r="O226" s="157"/>
      <c r="P226" s="157"/>
      <c r="Q226" s="157"/>
      <c r="R226" s="157"/>
      <c r="S226" s="157"/>
      <c r="T226" s="157"/>
      <c r="U226" s="157"/>
      <c r="V226" s="157"/>
      <c r="W226" s="157"/>
      <c r="X226" s="157"/>
      <c r="Y226" s="157"/>
      <c r="Z226" s="157"/>
      <c r="AA226" s="157"/>
      <c r="AB226" s="157"/>
      <c r="AC226" s="157"/>
      <c r="AD226" s="157"/>
      <c r="AE226" s="157"/>
      <c r="AF226" s="157"/>
      <c r="AG226" s="157"/>
      <c r="AH226" s="157"/>
      <c r="AI226" s="155"/>
    </row>
    <row r="227" spans="4:35" ht="15.75" hidden="1">
      <c r="D227" s="152"/>
      <c r="E227" s="201"/>
      <c r="F227" s="157"/>
      <c r="G227" s="199"/>
      <c r="H227" s="199"/>
      <c r="I227" s="199"/>
      <c r="J227" s="157"/>
      <c r="K227" s="157"/>
      <c r="L227" s="157"/>
      <c r="M227" s="157"/>
      <c r="N227" s="157"/>
      <c r="O227" s="157"/>
      <c r="P227" s="157"/>
      <c r="Q227" s="157"/>
      <c r="R227" s="157"/>
      <c r="S227" s="157"/>
      <c r="T227" s="157"/>
      <c r="U227" s="157"/>
      <c r="V227" s="157"/>
      <c r="W227" s="157"/>
      <c r="X227" s="157"/>
      <c r="Y227" s="157"/>
      <c r="Z227" s="157"/>
      <c r="AA227" s="157"/>
      <c r="AB227" s="157"/>
      <c r="AC227" s="157"/>
      <c r="AD227" s="157"/>
      <c r="AE227" s="157"/>
      <c r="AF227" s="157"/>
      <c r="AG227" s="157"/>
      <c r="AH227" s="157"/>
      <c r="AI227" s="155"/>
    </row>
    <row r="228" spans="4:35" ht="15.75" hidden="1">
      <c r="D228" s="152"/>
      <c r="E228" s="201"/>
      <c r="F228" s="157"/>
      <c r="G228" s="199"/>
      <c r="H228" s="199"/>
      <c r="I228" s="199"/>
      <c r="J228" s="157"/>
      <c r="K228" s="157"/>
      <c r="L228" s="157"/>
      <c r="M228" s="157"/>
      <c r="N228" s="157"/>
      <c r="O228" s="157"/>
      <c r="P228" s="157"/>
      <c r="Q228" s="157"/>
      <c r="R228" s="157"/>
      <c r="S228" s="157"/>
      <c r="T228" s="157"/>
      <c r="U228" s="157"/>
      <c r="V228" s="157"/>
      <c r="W228" s="157"/>
      <c r="X228" s="157"/>
      <c r="Y228" s="157"/>
      <c r="Z228" s="157"/>
      <c r="AA228" s="157"/>
      <c r="AB228" s="157"/>
      <c r="AC228" s="157"/>
      <c r="AD228" s="157"/>
      <c r="AE228" s="157"/>
      <c r="AF228" s="157"/>
      <c r="AG228" s="157"/>
      <c r="AH228" s="157"/>
      <c r="AI228" s="155"/>
    </row>
    <row r="229" spans="4:35" ht="15.75" hidden="1">
      <c r="D229" s="152"/>
      <c r="E229" s="201"/>
      <c r="F229" s="157"/>
      <c r="G229" s="199"/>
      <c r="H229" s="199"/>
      <c r="I229" s="199"/>
      <c r="J229" s="157"/>
      <c r="K229" s="157"/>
      <c r="L229" s="157"/>
      <c r="M229" s="157"/>
      <c r="N229" s="157"/>
      <c r="O229" s="157"/>
      <c r="P229" s="157"/>
      <c r="Q229" s="157"/>
      <c r="R229" s="157"/>
      <c r="S229" s="157"/>
      <c r="T229" s="157"/>
      <c r="U229" s="157"/>
      <c r="V229" s="157"/>
      <c r="W229" s="157"/>
      <c r="X229" s="157"/>
      <c r="Y229" s="157"/>
      <c r="Z229" s="157"/>
      <c r="AA229" s="157"/>
      <c r="AB229" s="157"/>
      <c r="AC229" s="157"/>
      <c r="AD229" s="157"/>
      <c r="AE229" s="157"/>
      <c r="AF229" s="157"/>
      <c r="AG229" s="157"/>
      <c r="AH229" s="157"/>
      <c r="AI229" s="155"/>
    </row>
    <row r="230" spans="4:35" ht="15.75" hidden="1">
      <c r="D230" s="152"/>
      <c r="E230" s="201"/>
      <c r="F230" s="157"/>
      <c r="G230" s="199"/>
      <c r="H230" s="199"/>
      <c r="I230" s="199"/>
      <c r="J230" s="157"/>
      <c r="K230" s="157"/>
      <c r="L230" s="157"/>
      <c r="M230" s="157"/>
      <c r="N230" s="157"/>
      <c r="O230" s="157"/>
      <c r="P230" s="157"/>
      <c r="Q230" s="157"/>
      <c r="R230" s="157"/>
      <c r="S230" s="157"/>
      <c r="T230" s="157"/>
      <c r="U230" s="157"/>
      <c r="V230" s="157"/>
      <c r="W230" s="157"/>
      <c r="X230" s="157"/>
      <c r="Y230" s="157"/>
      <c r="Z230" s="157"/>
      <c r="AA230" s="157"/>
      <c r="AB230" s="157"/>
      <c r="AC230" s="157"/>
      <c r="AD230" s="157"/>
      <c r="AE230" s="157"/>
      <c r="AF230" s="157"/>
      <c r="AG230" s="157"/>
      <c r="AH230" s="157"/>
      <c r="AI230" s="155"/>
    </row>
    <row r="231" spans="4:35" ht="15.75" hidden="1">
      <c r="D231" s="152"/>
      <c r="E231" s="201"/>
      <c r="F231" s="157"/>
      <c r="G231" s="199"/>
      <c r="H231" s="199"/>
      <c r="I231" s="199"/>
      <c r="J231" s="157"/>
      <c r="K231" s="157"/>
      <c r="L231" s="157"/>
      <c r="M231" s="157"/>
      <c r="N231" s="157"/>
      <c r="O231" s="157"/>
      <c r="P231" s="157"/>
      <c r="Q231" s="157"/>
      <c r="R231" s="157"/>
      <c r="S231" s="157"/>
      <c r="T231" s="157"/>
      <c r="U231" s="157"/>
      <c r="V231" s="157"/>
      <c r="W231" s="157"/>
      <c r="X231" s="157"/>
      <c r="Y231" s="157"/>
      <c r="Z231" s="157"/>
      <c r="AA231" s="157"/>
      <c r="AB231" s="157"/>
      <c r="AC231" s="157"/>
      <c r="AD231" s="157"/>
      <c r="AE231" s="157"/>
      <c r="AF231" s="157"/>
      <c r="AG231" s="157"/>
      <c r="AH231" s="157"/>
      <c r="AI231" s="155"/>
    </row>
    <row r="232" spans="4:35" ht="15.75" hidden="1">
      <c r="D232" s="152"/>
      <c r="E232" s="201"/>
      <c r="F232" s="157"/>
      <c r="G232" s="199"/>
      <c r="H232" s="199"/>
      <c r="I232" s="199"/>
      <c r="J232" s="157"/>
      <c r="K232" s="157"/>
      <c r="L232" s="157"/>
      <c r="M232" s="157"/>
      <c r="N232" s="157"/>
      <c r="O232" s="157"/>
      <c r="P232" s="157"/>
      <c r="Q232" s="157"/>
      <c r="R232" s="157"/>
      <c r="S232" s="157"/>
      <c r="T232" s="157"/>
      <c r="U232" s="157"/>
      <c r="V232" s="157"/>
      <c r="W232" s="157"/>
      <c r="X232" s="157"/>
      <c r="Y232" s="157"/>
      <c r="Z232" s="157"/>
      <c r="AA232" s="157"/>
      <c r="AB232" s="157"/>
      <c r="AC232" s="157"/>
      <c r="AD232" s="157"/>
      <c r="AE232" s="157"/>
      <c r="AF232" s="157"/>
      <c r="AG232" s="157"/>
      <c r="AH232" s="157"/>
      <c r="AI232" s="155"/>
    </row>
    <row r="233" spans="4:35" ht="15.75" hidden="1">
      <c r="D233" s="152"/>
      <c r="E233" s="201"/>
      <c r="F233" s="157"/>
      <c r="G233" s="199"/>
      <c r="H233" s="199"/>
      <c r="I233" s="199"/>
      <c r="J233" s="157"/>
      <c r="K233" s="157"/>
      <c r="L233" s="157"/>
      <c r="M233" s="157"/>
      <c r="N233" s="157"/>
      <c r="O233" s="157"/>
      <c r="P233" s="157"/>
      <c r="Q233" s="157"/>
      <c r="R233" s="157"/>
      <c r="S233" s="157"/>
      <c r="T233" s="157"/>
      <c r="U233" s="157"/>
      <c r="V233" s="157"/>
      <c r="W233" s="157"/>
      <c r="X233" s="157"/>
      <c r="Y233" s="157"/>
      <c r="Z233" s="157"/>
      <c r="AA233" s="157"/>
      <c r="AB233" s="157"/>
      <c r="AC233" s="157"/>
      <c r="AD233" s="157"/>
      <c r="AE233" s="157"/>
      <c r="AF233" s="157"/>
      <c r="AG233" s="157"/>
      <c r="AH233" s="157"/>
      <c r="AI233" s="155"/>
    </row>
    <row r="234" spans="4:35" ht="15.75" hidden="1">
      <c r="D234" s="152"/>
      <c r="E234" s="201"/>
      <c r="F234" s="157"/>
      <c r="G234" s="199"/>
      <c r="H234" s="199"/>
      <c r="I234" s="199"/>
      <c r="J234" s="157"/>
      <c r="K234" s="157"/>
      <c r="L234" s="157"/>
      <c r="M234" s="157"/>
      <c r="N234" s="157"/>
      <c r="O234" s="157"/>
      <c r="P234" s="157"/>
      <c r="Q234" s="157"/>
      <c r="R234" s="157"/>
      <c r="S234" s="157"/>
      <c r="T234" s="157"/>
      <c r="U234" s="157"/>
      <c r="V234" s="157"/>
      <c r="W234" s="157"/>
      <c r="X234" s="157"/>
      <c r="Y234" s="157"/>
      <c r="Z234" s="157"/>
      <c r="AA234" s="157"/>
      <c r="AB234" s="157"/>
      <c r="AC234" s="157"/>
      <c r="AD234" s="157"/>
      <c r="AE234" s="157"/>
      <c r="AF234" s="157"/>
      <c r="AG234" s="157"/>
      <c r="AH234" s="157"/>
      <c r="AI234" s="155"/>
    </row>
    <row r="235" spans="4:35" ht="15.75" hidden="1">
      <c r="D235" s="152"/>
      <c r="E235" s="201"/>
      <c r="F235" s="157"/>
      <c r="G235" s="199"/>
      <c r="H235" s="199"/>
      <c r="I235" s="199"/>
      <c r="J235" s="157"/>
      <c r="K235" s="157"/>
      <c r="L235" s="157"/>
      <c r="M235" s="157"/>
      <c r="N235" s="157"/>
      <c r="O235" s="157"/>
      <c r="P235" s="157"/>
      <c r="Q235" s="157"/>
      <c r="R235" s="157"/>
      <c r="S235" s="157"/>
      <c r="T235" s="157"/>
      <c r="U235" s="157"/>
      <c r="V235" s="157"/>
      <c r="W235" s="157"/>
      <c r="X235" s="157"/>
      <c r="Y235" s="157"/>
      <c r="Z235" s="157"/>
      <c r="AA235" s="157"/>
      <c r="AB235" s="157"/>
      <c r="AC235" s="157"/>
      <c r="AD235" s="157"/>
      <c r="AE235" s="157"/>
      <c r="AF235" s="157"/>
      <c r="AG235" s="157"/>
      <c r="AH235" s="157"/>
      <c r="AI235" s="155"/>
    </row>
    <row r="236" spans="4:35" ht="15.75" hidden="1">
      <c r="D236" s="152"/>
      <c r="E236" s="201"/>
      <c r="F236" s="157"/>
      <c r="G236" s="199"/>
      <c r="H236" s="199"/>
      <c r="I236" s="199"/>
      <c r="J236" s="157"/>
      <c r="K236" s="157"/>
      <c r="L236" s="157"/>
      <c r="M236" s="157"/>
      <c r="N236" s="157"/>
      <c r="O236" s="157"/>
      <c r="P236" s="157"/>
      <c r="Q236" s="157"/>
      <c r="R236" s="157"/>
      <c r="S236" s="157"/>
      <c r="T236" s="157"/>
      <c r="U236" s="157"/>
      <c r="V236" s="157"/>
      <c r="W236" s="157"/>
      <c r="X236" s="157"/>
      <c r="Y236" s="157"/>
      <c r="Z236" s="157"/>
      <c r="AA236" s="157"/>
      <c r="AB236" s="157"/>
      <c r="AC236" s="157"/>
      <c r="AD236" s="157"/>
      <c r="AE236" s="157"/>
      <c r="AF236" s="157"/>
      <c r="AG236" s="157"/>
      <c r="AH236" s="157"/>
      <c r="AI236" s="155"/>
    </row>
    <row r="237" spans="4:35" ht="15.75" hidden="1">
      <c r="D237" s="152"/>
      <c r="E237" s="201"/>
      <c r="F237" s="157"/>
      <c r="G237" s="199"/>
      <c r="H237" s="199"/>
      <c r="I237" s="199"/>
      <c r="J237" s="157"/>
      <c r="K237" s="157"/>
      <c r="L237" s="157"/>
      <c r="M237" s="157"/>
      <c r="N237" s="157"/>
      <c r="O237" s="157"/>
      <c r="P237" s="157"/>
      <c r="Q237" s="157"/>
      <c r="R237" s="157"/>
      <c r="S237" s="157"/>
      <c r="T237" s="157"/>
      <c r="U237" s="157"/>
      <c r="V237" s="157"/>
      <c r="W237" s="157"/>
      <c r="X237" s="157"/>
      <c r="Y237" s="157"/>
      <c r="Z237" s="157"/>
      <c r="AA237" s="157"/>
      <c r="AB237" s="157"/>
      <c r="AC237" s="157"/>
      <c r="AD237" s="157"/>
      <c r="AE237" s="157"/>
      <c r="AF237" s="157"/>
      <c r="AG237" s="157"/>
      <c r="AH237" s="157"/>
      <c r="AI237" s="155"/>
    </row>
    <row r="238" spans="4:35" ht="15.75" hidden="1">
      <c r="D238" s="152"/>
      <c r="E238" s="201"/>
      <c r="F238" s="157"/>
      <c r="G238" s="199"/>
      <c r="H238" s="199"/>
      <c r="I238" s="199"/>
      <c r="J238" s="157"/>
      <c r="K238" s="157"/>
      <c r="L238" s="157"/>
      <c r="M238" s="157"/>
      <c r="N238" s="157"/>
      <c r="O238" s="157"/>
      <c r="P238" s="157"/>
      <c r="Q238" s="157"/>
      <c r="R238" s="157"/>
      <c r="S238" s="157"/>
      <c r="T238" s="157"/>
      <c r="U238" s="157"/>
      <c r="V238" s="157"/>
      <c r="W238" s="157"/>
      <c r="X238" s="157"/>
      <c r="Y238" s="157"/>
      <c r="Z238" s="157"/>
      <c r="AA238" s="157"/>
      <c r="AB238" s="157"/>
      <c r="AC238" s="157"/>
      <c r="AD238" s="157"/>
      <c r="AE238" s="157"/>
      <c r="AF238" s="157"/>
      <c r="AG238" s="157"/>
      <c r="AH238" s="157"/>
      <c r="AI238" s="155"/>
    </row>
    <row r="239" spans="4:35" ht="15.75" hidden="1">
      <c r="D239" s="152"/>
      <c r="E239" s="201"/>
      <c r="F239" s="157"/>
      <c r="G239" s="199"/>
      <c r="H239" s="199"/>
      <c r="I239" s="199"/>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c r="AH239" s="157"/>
      <c r="AI239" s="155"/>
    </row>
    <row r="240" spans="4:35" ht="15.75" hidden="1">
      <c r="D240" s="152"/>
      <c r="E240" s="201"/>
      <c r="F240" s="157"/>
      <c r="G240" s="199"/>
      <c r="H240" s="199"/>
      <c r="I240" s="199"/>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c r="AH240" s="157"/>
      <c r="AI240" s="155"/>
    </row>
    <row r="241" spans="4:35" ht="15.75" hidden="1">
      <c r="D241" s="152"/>
      <c r="E241" s="201"/>
      <c r="F241" s="157"/>
      <c r="G241" s="199"/>
      <c r="H241" s="199"/>
      <c r="I241" s="199"/>
      <c r="J241" s="157"/>
      <c r="K241" s="157"/>
      <c r="L241" s="157"/>
      <c r="M241" s="157"/>
      <c r="N241" s="157"/>
      <c r="O241" s="157"/>
      <c r="P241" s="157"/>
      <c r="Q241" s="157"/>
      <c r="R241" s="157"/>
      <c r="S241" s="157"/>
      <c r="T241" s="157"/>
      <c r="U241" s="157"/>
      <c r="V241" s="157"/>
      <c r="W241" s="157"/>
      <c r="X241" s="157"/>
      <c r="Y241" s="157"/>
      <c r="Z241" s="157"/>
      <c r="AA241" s="157"/>
      <c r="AB241" s="157"/>
      <c r="AC241" s="157"/>
      <c r="AD241" s="157"/>
      <c r="AE241" s="157"/>
      <c r="AF241" s="157"/>
      <c r="AG241" s="157"/>
      <c r="AH241" s="157"/>
      <c r="AI241" s="155"/>
    </row>
    <row r="242" spans="4:35" ht="15.75" hidden="1">
      <c r="D242" s="152"/>
      <c r="E242" s="201"/>
      <c r="F242" s="157"/>
      <c r="G242" s="199"/>
      <c r="H242" s="199"/>
      <c r="I242" s="199"/>
      <c r="J242" s="157"/>
      <c r="K242" s="157"/>
      <c r="L242" s="157"/>
      <c r="M242" s="157"/>
      <c r="N242" s="157"/>
      <c r="O242" s="157"/>
      <c r="P242" s="157"/>
      <c r="Q242" s="157"/>
      <c r="R242" s="157"/>
      <c r="S242" s="157"/>
      <c r="T242" s="157"/>
      <c r="U242" s="157"/>
      <c r="V242" s="157"/>
      <c r="W242" s="157"/>
      <c r="X242" s="157"/>
      <c r="Y242" s="157"/>
      <c r="Z242" s="157"/>
      <c r="AA242" s="157"/>
      <c r="AB242" s="157"/>
      <c r="AC242" s="157"/>
      <c r="AD242" s="157"/>
      <c r="AE242" s="157"/>
      <c r="AF242" s="157"/>
      <c r="AG242" s="157"/>
      <c r="AH242" s="157"/>
      <c r="AI242" s="155"/>
    </row>
    <row r="243" spans="4:35" ht="15.75" hidden="1">
      <c r="D243" s="152"/>
      <c r="E243" s="201"/>
      <c r="F243" s="157"/>
      <c r="G243" s="199"/>
      <c r="H243" s="199"/>
      <c r="I243" s="199"/>
      <c r="J243" s="157"/>
      <c r="K243" s="157"/>
      <c r="L243" s="157"/>
      <c r="M243" s="157"/>
      <c r="N243" s="157"/>
      <c r="O243" s="157"/>
      <c r="P243" s="157"/>
      <c r="Q243" s="157"/>
      <c r="R243" s="157"/>
      <c r="S243" s="157"/>
      <c r="T243" s="157"/>
      <c r="U243" s="157"/>
      <c r="V243" s="157"/>
      <c r="W243" s="157"/>
      <c r="X243" s="157"/>
      <c r="Y243" s="157"/>
      <c r="Z243" s="157"/>
      <c r="AA243" s="157"/>
      <c r="AB243" s="157"/>
      <c r="AC243" s="157"/>
      <c r="AD243" s="157"/>
      <c r="AE243" s="157"/>
      <c r="AF243" s="157"/>
      <c r="AG243" s="157"/>
      <c r="AH243" s="157"/>
      <c r="AI243" s="155"/>
    </row>
    <row r="244" spans="4:35" ht="15.75" hidden="1">
      <c r="D244" s="152"/>
      <c r="E244" s="201"/>
      <c r="F244" s="157"/>
      <c r="G244" s="199"/>
      <c r="H244" s="199"/>
      <c r="I244" s="199"/>
      <c r="J244" s="157"/>
      <c r="K244" s="157"/>
      <c r="L244" s="157"/>
      <c r="M244" s="157"/>
      <c r="N244" s="157"/>
      <c r="O244" s="157"/>
      <c r="P244" s="157"/>
      <c r="Q244" s="157"/>
      <c r="R244" s="157"/>
      <c r="S244" s="157"/>
      <c r="T244" s="157"/>
      <c r="U244" s="157"/>
      <c r="V244" s="157"/>
      <c r="W244" s="157"/>
      <c r="X244" s="157"/>
      <c r="Y244" s="157"/>
      <c r="Z244" s="157"/>
      <c r="AA244" s="157"/>
      <c r="AB244" s="157"/>
      <c r="AC244" s="157"/>
      <c r="AD244" s="157"/>
      <c r="AE244" s="157"/>
      <c r="AF244" s="157"/>
      <c r="AG244" s="157"/>
      <c r="AH244" s="157"/>
      <c r="AI244" s="155"/>
    </row>
    <row r="245" spans="4:35" ht="15.75" hidden="1">
      <c r="D245" s="152"/>
      <c r="E245" s="201"/>
      <c r="F245" s="157"/>
      <c r="G245" s="199"/>
      <c r="H245" s="199"/>
      <c r="I245" s="199"/>
      <c r="J245" s="157"/>
      <c r="K245" s="157"/>
      <c r="L245" s="157"/>
      <c r="M245" s="157"/>
      <c r="N245" s="157"/>
      <c r="O245" s="157"/>
      <c r="P245" s="157"/>
      <c r="Q245" s="157"/>
      <c r="R245" s="157"/>
      <c r="S245" s="157"/>
      <c r="T245" s="157"/>
      <c r="U245" s="157"/>
      <c r="V245" s="157"/>
      <c r="W245" s="157"/>
      <c r="X245" s="157"/>
      <c r="Y245" s="157"/>
      <c r="Z245" s="157"/>
      <c r="AA245" s="157"/>
      <c r="AB245" s="157"/>
      <c r="AC245" s="157"/>
      <c r="AD245" s="157"/>
      <c r="AE245" s="157"/>
      <c r="AF245" s="157"/>
      <c r="AG245" s="157"/>
      <c r="AH245" s="157"/>
      <c r="AI245" s="155"/>
    </row>
    <row r="246" spans="4:35" ht="15.75" hidden="1">
      <c r="D246" s="152"/>
      <c r="E246" s="201"/>
      <c r="F246" s="157"/>
      <c r="G246" s="199"/>
      <c r="H246" s="199"/>
      <c r="I246" s="199"/>
      <c r="J246" s="157"/>
      <c r="K246" s="157"/>
      <c r="L246" s="157"/>
      <c r="M246" s="157"/>
      <c r="N246" s="157"/>
      <c r="O246" s="157"/>
      <c r="P246" s="157"/>
      <c r="Q246" s="157"/>
      <c r="R246" s="157"/>
      <c r="S246" s="157"/>
      <c r="T246" s="157"/>
      <c r="U246" s="157"/>
      <c r="V246" s="157"/>
      <c r="W246" s="157"/>
      <c r="X246" s="157"/>
      <c r="Y246" s="157"/>
      <c r="Z246" s="157"/>
      <c r="AA246" s="157"/>
      <c r="AB246" s="157"/>
      <c r="AC246" s="157"/>
      <c r="AD246" s="157"/>
      <c r="AE246" s="157"/>
      <c r="AF246" s="157"/>
      <c r="AG246" s="157"/>
      <c r="AH246" s="157"/>
      <c r="AI246" s="155"/>
    </row>
    <row r="247" spans="4:35" ht="15.75" hidden="1">
      <c r="D247" s="152"/>
      <c r="E247" s="201"/>
      <c r="F247" s="157"/>
      <c r="G247" s="199"/>
      <c r="H247" s="199"/>
      <c r="I247" s="199"/>
      <c r="J247" s="157"/>
      <c r="K247" s="157"/>
      <c r="L247" s="157"/>
      <c r="M247" s="157"/>
      <c r="N247" s="157"/>
      <c r="O247" s="157"/>
      <c r="P247" s="157"/>
      <c r="Q247" s="157"/>
      <c r="R247" s="157"/>
      <c r="S247" s="157"/>
      <c r="T247" s="157"/>
      <c r="U247" s="157"/>
      <c r="V247" s="157"/>
      <c r="W247" s="157"/>
      <c r="X247" s="157"/>
      <c r="Y247" s="157"/>
      <c r="Z247" s="157"/>
      <c r="AA247" s="157"/>
      <c r="AB247" s="157"/>
      <c r="AC247" s="157"/>
      <c r="AD247" s="157"/>
      <c r="AE247" s="157"/>
      <c r="AF247" s="157"/>
      <c r="AG247" s="157"/>
      <c r="AH247" s="157"/>
      <c r="AI247" s="155"/>
    </row>
    <row r="248" spans="4:35" ht="15.75" hidden="1">
      <c r="D248" s="152"/>
      <c r="E248" s="201"/>
      <c r="F248" s="157"/>
      <c r="G248" s="199"/>
      <c r="H248" s="199"/>
      <c r="I248" s="199"/>
      <c r="J248" s="157"/>
      <c r="K248" s="157"/>
      <c r="L248" s="157"/>
      <c r="M248" s="157"/>
      <c r="N248" s="157"/>
      <c r="O248" s="157"/>
      <c r="P248" s="157"/>
      <c r="Q248" s="157"/>
      <c r="R248" s="157"/>
      <c r="S248" s="157"/>
      <c r="T248" s="157"/>
      <c r="U248" s="157"/>
      <c r="V248" s="157"/>
      <c r="W248" s="157"/>
      <c r="X248" s="157"/>
      <c r="Y248" s="157"/>
      <c r="Z248" s="157"/>
      <c r="AA248" s="157"/>
      <c r="AB248" s="157"/>
      <c r="AC248" s="157"/>
      <c r="AD248" s="157"/>
      <c r="AE248" s="157"/>
      <c r="AF248" s="157"/>
      <c r="AG248" s="157"/>
      <c r="AH248" s="157"/>
      <c r="AI248" s="155"/>
    </row>
    <row r="249" spans="4:35" ht="15.75" hidden="1">
      <c r="D249" s="152"/>
      <c r="E249" s="201"/>
      <c r="F249" s="157"/>
      <c r="G249" s="199"/>
      <c r="H249" s="199"/>
      <c r="I249" s="199"/>
      <c r="J249" s="157"/>
      <c r="K249" s="157"/>
      <c r="L249" s="157"/>
      <c r="M249" s="157"/>
      <c r="N249" s="157"/>
      <c r="O249" s="157"/>
      <c r="P249" s="157"/>
      <c r="Q249" s="157"/>
      <c r="R249" s="157"/>
      <c r="S249" s="157"/>
      <c r="T249" s="157"/>
      <c r="U249" s="157"/>
      <c r="V249" s="157"/>
      <c r="W249" s="157"/>
      <c r="X249" s="157"/>
      <c r="Y249" s="157"/>
      <c r="Z249" s="157"/>
      <c r="AA249" s="157"/>
      <c r="AB249" s="157"/>
      <c r="AC249" s="157"/>
      <c r="AD249" s="157"/>
      <c r="AE249" s="157"/>
      <c r="AF249" s="157"/>
      <c r="AG249" s="157"/>
      <c r="AH249" s="157"/>
      <c r="AI249" s="155"/>
    </row>
    <row r="250" spans="4:35" ht="15.75" hidden="1">
      <c r="D250" s="152"/>
      <c r="E250" s="201"/>
      <c r="F250" s="157"/>
      <c r="G250" s="199"/>
      <c r="H250" s="199"/>
      <c r="I250" s="199"/>
      <c r="J250" s="157"/>
      <c r="K250" s="157"/>
      <c r="L250" s="157"/>
      <c r="M250" s="157"/>
      <c r="N250" s="157"/>
      <c r="O250" s="157"/>
      <c r="P250" s="157"/>
      <c r="Q250" s="157"/>
      <c r="R250" s="157"/>
      <c r="S250" s="157"/>
      <c r="T250" s="157"/>
      <c r="U250" s="157"/>
      <c r="V250" s="157"/>
      <c r="W250" s="157"/>
      <c r="X250" s="157"/>
      <c r="Y250" s="157"/>
      <c r="Z250" s="157"/>
      <c r="AA250" s="157"/>
      <c r="AB250" s="157"/>
      <c r="AC250" s="157"/>
      <c r="AD250" s="157"/>
      <c r="AE250" s="157"/>
      <c r="AF250" s="157"/>
      <c r="AG250" s="157"/>
      <c r="AH250" s="157"/>
      <c r="AI250" s="155"/>
    </row>
    <row r="251" spans="4:35" ht="15.75" hidden="1">
      <c r="D251" s="152"/>
      <c r="E251" s="201"/>
      <c r="F251" s="157"/>
      <c r="G251" s="199"/>
      <c r="H251" s="199"/>
      <c r="I251" s="199"/>
      <c r="J251" s="157"/>
      <c r="K251" s="157"/>
      <c r="L251" s="157"/>
      <c r="M251" s="157"/>
      <c r="N251" s="157"/>
      <c r="O251" s="157"/>
      <c r="P251" s="157"/>
      <c r="Q251" s="157"/>
      <c r="R251" s="157"/>
      <c r="S251" s="157"/>
      <c r="T251" s="157"/>
      <c r="U251" s="157"/>
      <c r="V251" s="157"/>
      <c r="W251" s="157"/>
      <c r="X251" s="157"/>
      <c r="Y251" s="157"/>
      <c r="Z251" s="157"/>
      <c r="AA251" s="157"/>
      <c r="AB251" s="157"/>
      <c r="AC251" s="157"/>
      <c r="AD251" s="157"/>
      <c r="AE251" s="157"/>
      <c r="AF251" s="157"/>
      <c r="AG251" s="157"/>
      <c r="AH251" s="157"/>
      <c r="AI251" s="155"/>
    </row>
    <row r="252" spans="4:35" ht="15.75" hidden="1">
      <c r="D252" s="152"/>
      <c r="E252" s="201"/>
      <c r="F252" s="157"/>
      <c r="G252" s="199"/>
      <c r="H252" s="199"/>
      <c r="I252" s="199"/>
      <c r="J252" s="157"/>
      <c r="K252" s="157"/>
      <c r="L252" s="157"/>
      <c r="M252" s="157"/>
      <c r="N252" s="157"/>
      <c r="O252" s="157"/>
      <c r="P252" s="157"/>
      <c r="Q252" s="157"/>
      <c r="R252" s="157"/>
      <c r="S252" s="157"/>
      <c r="T252" s="157"/>
      <c r="U252" s="157"/>
      <c r="V252" s="157"/>
      <c r="W252" s="157"/>
      <c r="X252" s="157"/>
      <c r="Y252" s="157"/>
      <c r="Z252" s="157"/>
      <c r="AA252" s="157"/>
      <c r="AB252" s="157"/>
      <c r="AC252" s="157"/>
      <c r="AD252" s="157"/>
      <c r="AE252" s="157"/>
      <c r="AF252" s="157"/>
      <c r="AG252" s="157"/>
      <c r="AH252" s="157"/>
      <c r="AI252" s="155"/>
    </row>
    <row r="253" spans="4:35" ht="15.75" hidden="1">
      <c r="D253" s="152"/>
      <c r="E253" s="201"/>
      <c r="F253" s="157"/>
      <c r="G253" s="199"/>
      <c r="H253" s="199"/>
      <c r="I253" s="199"/>
      <c r="J253" s="157"/>
      <c r="K253" s="157"/>
      <c r="L253" s="157"/>
      <c r="M253" s="157"/>
      <c r="N253" s="157"/>
      <c r="O253" s="157"/>
      <c r="P253" s="157"/>
      <c r="Q253" s="157"/>
      <c r="R253" s="157"/>
      <c r="S253" s="157"/>
      <c r="T253" s="157"/>
      <c r="U253" s="157"/>
      <c r="V253" s="157"/>
      <c r="W253" s="157"/>
      <c r="X253" s="157"/>
      <c r="Y253" s="157"/>
      <c r="Z253" s="157"/>
      <c r="AA253" s="157"/>
      <c r="AB253" s="157"/>
      <c r="AC253" s="157"/>
      <c r="AD253" s="157"/>
      <c r="AE253" s="157"/>
      <c r="AF253" s="157"/>
      <c r="AG253" s="157"/>
      <c r="AH253" s="157"/>
      <c r="AI253" s="155"/>
    </row>
    <row r="254" spans="4:35" ht="15.75" hidden="1">
      <c r="D254" s="152"/>
      <c r="E254" s="201"/>
      <c r="F254" s="157"/>
      <c r="G254" s="199"/>
      <c r="H254" s="199"/>
      <c r="I254" s="199"/>
      <c r="J254" s="157"/>
      <c r="K254" s="157"/>
      <c r="L254" s="157"/>
      <c r="M254" s="157"/>
      <c r="N254" s="157"/>
      <c r="O254" s="157"/>
      <c r="P254" s="157"/>
      <c r="Q254" s="157"/>
      <c r="R254" s="157"/>
      <c r="S254" s="157"/>
      <c r="T254" s="157"/>
      <c r="U254" s="157"/>
      <c r="V254" s="157"/>
      <c r="W254" s="157"/>
      <c r="X254" s="157"/>
      <c r="Y254" s="157"/>
      <c r="Z254" s="157"/>
      <c r="AA254" s="157"/>
      <c r="AB254" s="157"/>
      <c r="AC254" s="157"/>
      <c r="AD254" s="157"/>
      <c r="AE254" s="157"/>
      <c r="AF254" s="157"/>
      <c r="AG254" s="157"/>
      <c r="AH254" s="157"/>
      <c r="AI254" s="155"/>
    </row>
    <row r="255" spans="4:35" ht="15.75" hidden="1">
      <c r="D255" s="152"/>
      <c r="E255" s="201"/>
      <c r="F255" s="157"/>
      <c r="G255" s="199"/>
      <c r="H255" s="199"/>
      <c r="I255" s="199"/>
      <c r="J255" s="157"/>
      <c r="K255" s="157"/>
      <c r="L255" s="157"/>
      <c r="M255" s="157"/>
      <c r="N255" s="157"/>
      <c r="O255" s="157"/>
      <c r="P255" s="157"/>
      <c r="Q255" s="157"/>
      <c r="R255" s="157"/>
      <c r="S255" s="157"/>
      <c r="T255" s="157"/>
      <c r="U255" s="157"/>
      <c r="V255" s="157"/>
      <c r="W255" s="157"/>
      <c r="X255" s="157"/>
      <c r="Y255" s="157"/>
      <c r="Z255" s="157"/>
      <c r="AA255" s="157"/>
      <c r="AB255" s="157"/>
      <c r="AC255" s="157"/>
      <c r="AD255" s="157"/>
      <c r="AE255" s="157"/>
      <c r="AF255" s="157"/>
      <c r="AG255" s="157"/>
      <c r="AH255" s="157"/>
      <c r="AI255" s="155"/>
    </row>
    <row r="256" spans="4:35" ht="15.75" hidden="1">
      <c r="D256" s="152"/>
      <c r="E256" s="201"/>
      <c r="F256" s="157"/>
      <c r="G256" s="199"/>
      <c r="H256" s="199"/>
      <c r="I256" s="199"/>
      <c r="J256" s="157"/>
      <c r="K256" s="157"/>
      <c r="L256" s="157"/>
      <c r="M256" s="157"/>
      <c r="N256" s="157"/>
      <c r="O256" s="157"/>
      <c r="P256" s="157"/>
      <c r="Q256" s="157"/>
      <c r="R256" s="157"/>
      <c r="S256" s="157"/>
      <c r="T256" s="157"/>
      <c r="U256" s="157"/>
      <c r="V256" s="157"/>
      <c r="W256" s="157"/>
      <c r="X256" s="157"/>
      <c r="Y256" s="157"/>
      <c r="Z256" s="157"/>
      <c r="AA256" s="157"/>
      <c r="AB256" s="157"/>
      <c r="AC256" s="157"/>
      <c r="AD256" s="157"/>
      <c r="AE256" s="157"/>
      <c r="AF256" s="157"/>
      <c r="AG256" s="157"/>
      <c r="AH256" s="157"/>
      <c r="AI256" s="155"/>
    </row>
    <row r="257" spans="4:35" ht="15.75" hidden="1">
      <c r="D257" s="152"/>
      <c r="E257" s="201"/>
      <c r="F257" s="157"/>
      <c r="G257" s="199"/>
      <c r="H257" s="199"/>
      <c r="I257" s="199"/>
      <c r="J257" s="157"/>
      <c r="K257" s="157"/>
      <c r="L257" s="157"/>
      <c r="M257" s="157"/>
      <c r="N257" s="157"/>
      <c r="O257" s="157"/>
      <c r="P257" s="157"/>
      <c r="Q257" s="157"/>
      <c r="R257" s="157"/>
      <c r="S257" s="157"/>
      <c r="T257" s="157"/>
      <c r="U257" s="157"/>
      <c r="V257" s="157"/>
      <c r="W257" s="157"/>
      <c r="X257" s="157"/>
      <c r="Y257" s="157"/>
      <c r="Z257" s="157"/>
      <c r="AA257" s="157"/>
      <c r="AB257" s="157"/>
      <c r="AC257" s="157"/>
      <c r="AD257" s="157"/>
      <c r="AE257" s="157"/>
      <c r="AF257" s="157"/>
      <c r="AG257" s="157"/>
      <c r="AH257" s="157"/>
      <c r="AI257" s="155"/>
    </row>
    <row r="258" spans="4:35" ht="15.75" hidden="1">
      <c r="D258" s="152"/>
      <c r="E258" s="201"/>
      <c r="F258" s="157"/>
      <c r="G258" s="199"/>
      <c r="H258" s="199"/>
      <c r="I258" s="199"/>
      <c r="J258" s="157"/>
      <c r="K258" s="157"/>
      <c r="L258" s="157"/>
      <c r="M258" s="157"/>
      <c r="N258" s="157"/>
      <c r="O258" s="157"/>
      <c r="P258" s="157"/>
      <c r="Q258" s="157"/>
      <c r="R258" s="157"/>
      <c r="S258" s="157"/>
      <c r="T258" s="157"/>
      <c r="U258" s="157"/>
      <c r="V258" s="157"/>
      <c r="W258" s="157"/>
      <c r="X258" s="157"/>
      <c r="Y258" s="157"/>
      <c r="Z258" s="157"/>
      <c r="AA258" s="157"/>
      <c r="AB258" s="157"/>
      <c r="AC258" s="157"/>
      <c r="AD258" s="157"/>
      <c r="AE258" s="157"/>
      <c r="AF258" s="157"/>
      <c r="AG258" s="157"/>
      <c r="AH258" s="157"/>
      <c r="AI258" s="155"/>
    </row>
    <row r="259" spans="4:35" ht="15.75" hidden="1">
      <c r="D259" s="152"/>
      <c r="E259" s="201"/>
      <c r="F259" s="157"/>
      <c r="G259" s="199"/>
      <c r="H259" s="199"/>
      <c r="I259" s="199"/>
      <c r="J259" s="157"/>
      <c r="K259" s="157"/>
      <c r="L259" s="157"/>
      <c r="M259" s="157"/>
      <c r="N259" s="157"/>
      <c r="O259" s="157"/>
      <c r="P259" s="157"/>
      <c r="Q259" s="157"/>
      <c r="R259" s="157"/>
      <c r="S259" s="157"/>
      <c r="T259" s="157"/>
      <c r="U259" s="157"/>
      <c r="V259" s="157"/>
      <c r="W259" s="157"/>
      <c r="X259" s="157"/>
      <c r="Y259" s="157"/>
      <c r="Z259" s="157"/>
      <c r="AA259" s="157"/>
      <c r="AB259" s="157"/>
      <c r="AC259" s="157"/>
      <c r="AD259" s="157"/>
      <c r="AE259" s="157"/>
      <c r="AF259" s="157"/>
      <c r="AG259" s="157"/>
      <c r="AH259" s="157"/>
      <c r="AI259" s="155"/>
    </row>
    <row r="260" spans="4:35" ht="15.75" hidden="1">
      <c r="D260" s="152"/>
      <c r="E260" s="201"/>
      <c r="F260" s="157"/>
      <c r="G260" s="199"/>
      <c r="H260" s="199"/>
      <c r="I260" s="199"/>
      <c r="J260" s="157"/>
      <c r="K260" s="157"/>
      <c r="L260" s="157"/>
      <c r="M260" s="157"/>
      <c r="N260" s="157"/>
      <c r="O260" s="157"/>
      <c r="P260" s="157"/>
      <c r="Q260" s="157"/>
      <c r="R260" s="157"/>
      <c r="S260" s="157"/>
      <c r="T260" s="157"/>
      <c r="U260" s="157"/>
      <c r="V260" s="157"/>
      <c r="W260" s="157"/>
      <c r="X260" s="157"/>
      <c r="Y260" s="157"/>
      <c r="Z260" s="157"/>
      <c r="AA260" s="157"/>
      <c r="AB260" s="157"/>
      <c r="AC260" s="157"/>
      <c r="AD260" s="157"/>
      <c r="AE260" s="157"/>
      <c r="AF260" s="157"/>
      <c r="AG260" s="157"/>
      <c r="AH260" s="157"/>
      <c r="AI260" s="155"/>
    </row>
    <row r="261" spans="4:35" ht="15.75" hidden="1">
      <c r="D261" s="152"/>
      <c r="E261" s="201"/>
      <c r="F261" s="157"/>
      <c r="G261" s="199"/>
      <c r="H261" s="199"/>
      <c r="I261" s="199"/>
      <c r="J261" s="157"/>
      <c r="K261" s="157"/>
      <c r="L261" s="157"/>
      <c r="M261" s="157"/>
      <c r="N261" s="157"/>
      <c r="O261" s="157"/>
      <c r="P261" s="157"/>
      <c r="Q261" s="157"/>
      <c r="R261" s="157"/>
      <c r="S261" s="157"/>
      <c r="T261" s="157"/>
      <c r="U261" s="157"/>
      <c r="V261" s="157"/>
      <c r="W261" s="157"/>
      <c r="X261" s="157"/>
      <c r="Y261" s="157"/>
      <c r="Z261" s="157"/>
      <c r="AA261" s="157"/>
      <c r="AB261" s="157"/>
      <c r="AC261" s="157"/>
      <c r="AD261" s="157"/>
      <c r="AE261" s="157"/>
      <c r="AF261" s="157"/>
      <c r="AG261" s="157"/>
      <c r="AH261" s="157"/>
      <c r="AI261" s="155"/>
    </row>
    <row r="262" spans="4:35" ht="15.75" hidden="1">
      <c r="D262" s="152"/>
      <c r="E262" s="201"/>
      <c r="F262" s="157"/>
      <c r="G262" s="199"/>
      <c r="H262" s="199"/>
      <c r="I262" s="199"/>
      <c r="J262" s="157"/>
      <c r="K262" s="157"/>
      <c r="L262" s="157"/>
      <c r="M262" s="157"/>
      <c r="N262" s="157"/>
      <c r="O262" s="157"/>
      <c r="P262" s="157"/>
      <c r="Q262" s="157"/>
      <c r="R262" s="157"/>
      <c r="S262" s="157"/>
      <c r="T262" s="157"/>
      <c r="U262" s="157"/>
      <c r="V262" s="157"/>
      <c r="W262" s="157"/>
      <c r="X262" s="157"/>
      <c r="Y262" s="157"/>
      <c r="Z262" s="157"/>
      <c r="AA262" s="157"/>
      <c r="AB262" s="157"/>
      <c r="AC262" s="157"/>
      <c r="AD262" s="157"/>
      <c r="AE262" s="157"/>
      <c r="AF262" s="157"/>
      <c r="AG262" s="157"/>
      <c r="AH262" s="157"/>
      <c r="AI262" s="155"/>
    </row>
    <row r="263" spans="4:35" ht="15.75" hidden="1">
      <c r="D263" s="152"/>
      <c r="E263" s="201"/>
      <c r="F263" s="157"/>
      <c r="G263" s="199"/>
      <c r="H263" s="199"/>
      <c r="I263" s="199"/>
      <c r="J263" s="157"/>
      <c r="K263" s="157"/>
      <c r="L263" s="157"/>
      <c r="M263" s="157"/>
      <c r="N263" s="157"/>
      <c r="O263" s="157"/>
      <c r="P263" s="157"/>
      <c r="Q263" s="157"/>
      <c r="R263" s="157"/>
      <c r="S263" s="157"/>
      <c r="T263" s="157"/>
      <c r="U263" s="157"/>
      <c r="V263" s="157"/>
      <c r="W263" s="157"/>
      <c r="X263" s="157"/>
      <c r="Y263" s="157"/>
      <c r="Z263" s="157"/>
      <c r="AA263" s="157"/>
      <c r="AB263" s="157"/>
      <c r="AC263" s="157"/>
      <c r="AD263" s="157"/>
      <c r="AE263" s="157"/>
      <c r="AF263" s="157"/>
      <c r="AG263" s="157"/>
      <c r="AH263" s="157"/>
      <c r="AI263" s="155"/>
    </row>
    <row r="264" spans="4:35" ht="15.75" hidden="1">
      <c r="D264" s="152"/>
      <c r="E264" s="201"/>
      <c r="F264" s="157"/>
      <c r="G264" s="199"/>
      <c r="H264" s="199"/>
      <c r="I264" s="199"/>
      <c r="J264" s="157"/>
      <c r="K264" s="157"/>
      <c r="L264" s="157"/>
      <c r="M264" s="157"/>
      <c r="N264" s="157"/>
      <c r="O264" s="157"/>
      <c r="P264" s="157"/>
      <c r="Q264" s="157"/>
      <c r="R264" s="157"/>
      <c r="S264" s="157"/>
      <c r="T264" s="157"/>
      <c r="U264" s="157"/>
      <c r="V264" s="157"/>
      <c r="W264" s="157"/>
      <c r="X264" s="157"/>
      <c r="Y264" s="157"/>
      <c r="Z264" s="157"/>
      <c r="AA264" s="157"/>
      <c r="AB264" s="157"/>
      <c r="AC264" s="157"/>
      <c r="AD264" s="157"/>
      <c r="AE264" s="157"/>
      <c r="AF264" s="157"/>
      <c r="AG264" s="157"/>
      <c r="AH264" s="157"/>
      <c r="AI264" s="155"/>
    </row>
    <row r="265" spans="4:35" ht="15.75">
      <c r="D265" s="152"/>
      <c r="E265" s="201"/>
      <c r="F265" s="157"/>
      <c r="G265" s="199"/>
      <c r="H265" s="199"/>
      <c r="I265" s="199"/>
      <c r="J265" s="157"/>
      <c r="K265" s="157"/>
      <c r="L265" s="157"/>
      <c r="M265" s="157"/>
      <c r="N265" s="157"/>
      <c r="O265" s="157"/>
      <c r="P265" s="157"/>
      <c r="Q265" s="157"/>
      <c r="R265" s="157"/>
      <c r="S265" s="157"/>
      <c r="T265" s="157"/>
      <c r="U265" s="157"/>
      <c r="V265" s="157"/>
      <c r="W265" s="157"/>
      <c r="X265" s="157"/>
      <c r="Y265" s="157"/>
      <c r="Z265" s="157"/>
      <c r="AA265" s="157"/>
      <c r="AB265" s="157"/>
      <c r="AC265" s="157"/>
      <c r="AD265" s="157"/>
      <c r="AE265" s="157"/>
      <c r="AF265" s="157"/>
      <c r="AG265" s="157"/>
      <c r="AH265" s="157"/>
      <c r="AI265" s="155"/>
    </row>
    <row r="266" spans="4:35" ht="15.75">
      <c r="D266" s="152"/>
      <c r="E266" s="201"/>
      <c r="F266" s="157"/>
      <c r="G266" s="199"/>
      <c r="H266" s="199"/>
      <c r="I266" s="199"/>
      <c r="J266" s="157"/>
      <c r="K266" s="157"/>
      <c r="L266" s="157"/>
      <c r="M266" s="157"/>
      <c r="N266" s="157"/>
      <c r="O266" s="157"/>
      <c r="P266" s="157"/>
      <c r="Q266" s="157"/>
      <c r="R266" s="157"/>
      <c r="S266" s="157"/>
      <c r="T266" s="157"/>
      <c r="U266" s="157"/>
      <c r="V266" s="157"/>
      <c r="W266" s="157"/>
      <c r="X266" s="157"/>
      <c r="Y266" s="157"/>
      <c r="Z266" s="157"/>
      <c r="AA266" s="157"/>
      <c r="AB266" s="157"/>
      <c r="AC266" s="157"/>
      <c r="AD266" s="157"/>
      <c r="AE266" s="157"/>
      <c r="AF266" s="157"/>
      <c r="AG266" s="157"/>
      <c r="AH266" s="157"/>
      <c r="AI266" s="155"/>
    </row>
    <row r="267" spans="4:35" ht="15.75">
      <c r="D267" s="152"/>
      <c r="E267" s="201"/>
      <c r="F267" s="157"/>
      <c r="G267" s="199"/>
      <c r="H267" s="199"/>
      <c r="I267" s="199"/>
      <c r="J267" s="157"/>
      <c r="K267" s="157"/>
      <c r="L267" s="157"/>
      <c r="M267" s="157"/>
      <c r="N267" s="157"/>
      <c r="O267" s="157"/>
      <c r="P267" s="157"/>
      <c r="Q267" s="157"/>
      <c r="R267" s="157"/>
      <c r="S267" s="157"/>
      <c r="T267" s="157"/>
      <c r="U267" s="157"/>
      <c r="V267" s="157"/>
      <c r="W267" s="157"/>
      <c r="X267" s="157"/>
      <c r="Y267" s="157"/>
      <c r="Z267" s="157"/>
      <c r="AA267" s="157"/>
      <c r="AB267" s="157"/>
      <c r="AC267" s="157"/>
      <c r="AD267" s="157"/>
      <c r="AE267" s="157"/>
      <c r="AF267" s="157"/>
      <c r="AG267" s="157"/>
      <c r="AH267" s="157"/>
      <c r="AI267" s="155"/>
    </row>
    <row r="268" spans="4:35" ht="15.75">
      <c r="D268" s="152"/>
      <c r="E268" s="201"/>
      <c r="F268" s="157"/>
      <c r="G268" s="199"/>
      <c r="H268" s="199"/>
      <c r="I268" s="199"/>
      <c r="J268" s="157"/>
      <c r="K268" s="157"/>
      <c r="L268" s="157"/>
      <c r="M268" s="157"/>
      <c r="N268" s="157"/>
      <c r="O268" s="157"/>
      <c r="P268" s="157"/>
      <c r="Q268" s="157"/>
      <c r="R268" s="157"/>
      <c r="S268" s="157"/>
      <c r="T268" s="157"/>
      <c r="U268" s="157"/>
      <c r="V268" s="157"/>
      <c r="W268" s="157"/>
      <c r="X268" s="157"/>
      <c r="Y268" s="157"/>
      <c r="Z268" s="157"/>
      <c r="AA268" s="157"/>
      <c r="AB268" s="157"/>
      <c r="AC268" s="157"/>
      <c r="AD268" s="157"/>
      <c r="AE268" s="157"/>
      <c r="AF268" s="157"/>
      <c r="AG268" s="157"/>
      <c r="AH268" s="157"/>
      <c r="AI268" s="155"/>
    </row>
    <row r="269" spans="4:35" ht="15.75">
      <c r="D269" s="152"/>
      <c r="E269" s="201"/>
      <c r="F269" s="157"/>
      <c r="G269" s="199"/>
      <c r="H269" s="199"/>
      <c r="I269" s="199"/>
      <c r="J269" s="157"/>
      <c r="K269" s="157"/>
      <c r="L269" s="157"/>
      <c r="M269" s="157"/>
      <c r="N269" s="157"/>
      <c r="O269" s="157"/>
      <c r="P269" s="157"/>
      <c r="Q269" s="157"/>
      <c r="R269" s="157"/>
      <c r="S269" s="157"/>
      <c r="T269" s="157"/>
      <c r="U269" s="157"/>
      <c r="V269" s="157"/>
      <c r="W269" s="157"/>
      <c r="X269" s="157"/>
      <c r="Y269" s="157"/>
      <c r="Z269" s="157"/>
      <c r="AA269" s="157"/>
      <c r="AB269" s="157"/>
      <c r="AC269" s="157"/>
      <c r="AD269" s="157"/>
      <c r="AE269" s="157"/>
      <c r="AF269" s="157"/>
      <c r="AG269" s="157"/>
      <c r="AH269" s="157"/>
      <c r="AI269" s="155"/>
    </row>
    <row r="270" spans="4:35" ht="15.75">
      <c r="D270" s="152"/>
      <c r="E270" s="201"/>
      <c r="F270" s="157"/>
      <c r="G270" s="199"/>
      <c r="H270" s="199"/>
      <c r="I270" s="199"/>
      <c r="J270" s="157"/>
      <c r="K270" s="157"/>
      <c r="L270" s="157"/>
      <c r="M270" s="157"/>
      <c r="N270" s="157"/>
      <c r="O270" s="157"/>
      <c r="P270" s="157"/>
      <c r="Q270" s="157"/>
      <c r="R270" s="157"/>
      <c r="S270" s="157"/>
      <c r="T270" s="157"/>
      <c r="U270" s="157"/>
      <c r="V270" s="157"/>
      <c r="W270" s="157"/>
      <c r="X270" s="157"/>
      <c r="Y270" s="157"/>
      <c r="Z270" s="157"/>
      <c r="AA270" s="157"/>
      <c r="AB270" s="157"/>
      <c r="AC270" s="157"/>
      <c r="AD270" s="157"/>
      <c r="AE270" s="157"/>
      <c r="AF270" s="157"/>
      <c r="AG270" s="157"/>
      <c r="AH270" s="157"/>
      <c r="AI270" s="155"/>
    </row>
    <row r="271" spans="4:35" ht="15.75">
      <c r="D271" s="152"/>
      <c r="E271" s="201"/>
      <c r="F271" s="157"/>
      <c r="G271" s="199"/>
      <c r="H271" s="199"/>
      <c r="I271" s="199"/>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c r="AH271" s="157"/>
      <c r="AI271" s="155"/>
    </row>
    <row r="272" spans="4:35" ht="15.75">
      <c r="D272" s="152"/>
      <c r="E272" s="201"/>
      <c r="F272" s="157"/>
      <c r="G272" s="199"/>
      <c r="H272" s="199"/>
      <c r="I272" s="199"/>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c r="AH272" s="157"/>
      <c r="AI272" s="155"/>
    </row>
    <row r="273" spans="4:35" ht="15.75">
      <c r="D273" s="152"/>
      <c r="E273" s="201"/>
      <c r="F273" s="157"/>
      <c r="G273" s="199"/>
      <c r="H273" s="199"/>
      <c r="I273" s="199"/>
      <c r="J273" s="157"/>
      <c r="K273" s="157"/>
      <c r="L273" s="157"/>
      <c r="M273" s="157"/>
      <c r="N273" s="157"/>
      <c r="O273" s="157"/>
      <c r="P273" s="157"/>
      <c r="Q273" s="157"/>
      <c r="R273" s="157"/>
      <c r="S273" s="157"/>
      <c r="T273" s="157"/>
      <c r="U273" s="157"/>
      <c r="V273" s="157"/>
      <c r="W273" s="157"/>
      <c r="X273" s="157"/>
      <c r="Y273" s="157"/>
      <c r="Z273" s="157"/>
      <c r="AA273" s="157"/>
      <c r="AB273" s="157"/>
      <c r="AC273" s="157"/>
      <c r="AD273" s="157"/>
      <c r="AE273" s="157"/>
      <c r="AF273" s="157"/>
      <c r="AG273" s="157"/>
      <c r="AH273" s="157"/>
      <c r="AI273" s="155"/>
    </row>
    <row r="274" spans="4:35" ht="15.75">
      <c r="D274" s="152"/>
      <c r="E274" s="201"/>
      <c r="F274" s="157"/>
      <c r="G274" s="199"/>
      <c r="H274" s="199"/>
      <c r="I274" s="199"/>
      <c r="J274" s="157"/>
      <c r="K274" s="157"/>
      <c r="L274" s="157"/>
      <c r="M274" s="157"/>
      <c r="N274" s="157"/>
      <c r="O274" s="157"/>
      <c r="P274" s="157"/>
      <c r="Q274" s="157"/>
      <c r="R274" s="157"/>
      <c r="S274" s="157"/>
      <c r="T274" s="157"/>
      <c r="U274" s="157"/>
      <c r="V274" s="157"/>
      <c r="W274" s="157"/>
      <c r="X274" s="157"/>
      <c r="Y274" s="157"/>
      <c r="Z274" s="157"/>
      <c r="AA274" s="157"/>
      <c r="AB274" s="157"/>
      <c r="AC274" s="157"/>
      <c r="AD274" s="157"/>
      <c r="AE274" s="157"/>
      <c r="AF274" s="157"/>
      <c r="AG274" s="157"/>
      <c r="AH274" s="157"/>
      <c r="AI274" s="155"/>
    </row>
    <row r="275" spans="4:35" ht="15.75">
      <c r="D275" s="152"/>
      <c r="E275" s="201"/>
      <c r="F275" s="157"/>
      <c r="G275" s="199"/>
      <c r="H275" s="199"/>
      <c r="I275" s="199"/>
      <c r="J275" s="157"/>
      <c r="K275" s="157"/>
      <c r="L275" s="157"/>
      <c r="M275" s="157"/>
      <c r="N275" s="157"/>
      <c r="O275" s="157"/>
      <c r="P275" s="157"/>
      <c r="Q275" s="157"/>
      <c r="R275" s="157"/>
      <c r="S275" s="157"/>
      <c r="T275" s="157"/>
      <c r="U275" s="157"/>
      <c r="V275" s="157"/>
      <c r="W275" s="157"/>
      <c r="X275" s="157"/>
      <c r="Y275" s="157"/>
      <c r="Z275" s="157"/>
      <c r="AA275" s="157"/>
      <c r="AB275" s="157"/>
      <c r="AC275" s="157"/>
      <c r="AD275" s="157"/>
      <c r="AE275" s="157"/>
      <c r="AF275" s="157"/>
      <c r="AG275" s="157"/>
      <c r="AH275" s="157"/>
      <c r="AI275" s="155"/>
    </row>
    <row r="276" spans="4:35" ht="15.75">
      <c r="D276" s="152"/>
      <c r="E276" s="201"/>
      <c r="F276" s="157"/>
      <c r="G276" s="199"/>
      <c r="H276" s="199"/>
      <c r="I276" s="199"/>
      <c r="J276" s="157"/>
      <c r="K276" s="157"/>
      <c r="L276" s="157"/>
      <c r="M276" s="157"/>
      <c r="N276" s="157"/>
      <c r="O276" s="157"/>
      <c r="P276" s="157"/>
      <c r="Q276" s="157"/>
      <c r="R276" s="157"/>
      <c r="S276" s="157"/>
      <c r="T276" s="157"/>
      <c r="U276" s="157"/>
      <c r="V276" s="157"/>
      <c r="W276" s="157"/>
      <c r="X276" s="157"/>
      <c r="Y276" s="157"/>
      <c r="Z276" s="157"/>
      <c r="AA276" s="157"/>
      <c r="AB276" s="157"/>
      <c r="AC276" s="157"/>
      <c r="AD276" s="157"/>
      <c r="AE276" s="157"/>
      <c r="AF276" s="157"/>
      <c r="AG276" s="157"/>
      <c r="AH276" s="157"/>
      <c r="AI276" s="155"/>
    </row>
    <row r="277" spans="4:35" ht="15.75">
      <c r="D277" s="152"/>
      <c r="E277" s="201"/>
      <c r="F277" s="157"/>
      <c r="G277" s="199"/>
      <c r="H277" s="199"/>
      <c r="I277" s="199"/>
      <c r="J277" s="157"/>
      <c r="K277" s="157"/>
      <c r="L277" s="157"/>
      <c r="M277" s="157"/>
      <c r="N277" s="157"/>
      <c r="O277" s="157"/>
      <c r="P277" s="157"/>
      <c r="Q277" s="157"/>
      <c r="R277" s="157"/>
      <c r="S277" s="157"/>
      <c r="T277" s="157"/>
      <c r="U277" s="157"/>
      <c r="V277" s="157"/>
      <c r="W277" s="157"/>
      <c r="X277" s="157"/>
      <c r="Y277" s="157"/>
      <c r="Z277" s="157"/>
      <c r="AA277" s="157"/>
      <c r="AB277" s="157"/>
      <c r="AC277" s="157"/>
      <c r="AD277" s="157"/>
      <c r="AE277" s="157"/>
      <c r="AF277" s="157"/>
      <c r="AG277" s="157"/>
      <c r="AH277" s="157"/>
      <c r="AI277" s="155"/>
    </row>
    <row r="278" spans="4:35" ht="15.75">
      <c r="D278" s="152"/>
      <c r="E278" s="201"/>
      <c r="F278" s="157"/>
      <c r="G278" s="199"/>
      <c r="H278" s="199"/>
      <c r="I278" s="199"/>
      <c r="J278" s="157"/>
      <c r="K278" s="157"/>
      <c r="L278" s="157"/>
      <c r="M278" s="157"/>
      <c r="N278" s="157"/>
      <c r="O278" s="157"/>
      <c r="P278" s="157"/>
      <c r="Q278" s="157"/>
      <c r="R278" s="157"/>
      <c r="S278" s="157"/>
      <c r="T278" s="157"/>
      <c r="U278" s="157"/>
      <c r="V278" s="157"/>
      <c r="W278" s="157"/>
      <c r="X278" s="157"/>
      <c r="Y278" s="157"/>
      <c r="Z278" s="157"/>
      <c r="AA278" s="157"/>
      <c r="AB278" s="157"/>
      <c r="AC278" s="157"/>
      <c r="AD278" s="157"/>
      <c r="AE278" s="157"/>
      <c r="AF278" s="157"/>
      <c r="AG278" s="157"/>
      <c r="AH278" s="157"/>
      <c r="AI278" s="155"/>
    </row>
    <row r="279" spans="4:35" ht="15.75">
      <c r="D279" s="152"/>
      <c r="E279" s="201"/>
      <c r="F279" s="157"/>
      <c r="G279" s="199"/>
      <c r="H279" s="199"/>
      <c r="I279" s="199"/>
      <c r="J279" s="157"/>
      <c r="K279" s="157"/>
      <c r="L279" s="157"/>
      <c r="M279" s="157"/>
      <c r="N279" s="157"/>
      <c r="O279" s="157"/>
      <c r="P279" s="157"/>
      <c r="Q279" s="157"/>
      <c r="R279" s="157"/>
      <c r="S279" s="157"/>
      <c r="T279" s="157"/>
      <c r="U279" s="157"/>
      <c r="V279" s="157"/>
      <c r="W279" s="157"/>
      <c r="X279" s="157"/>
      <c r="Y279" s="157"/>
      <c r="Z279" s="157"/>
      <c r="AA279" s="157"/>
      <c r="AB279" s="157"/>
      <c r="AC279" s="157"/>
      <c r="AD279" s="157"/>
      <c r="AE279" s="157"/>
      <c r="AF279" s="157"/>
      <c r="AG279" s="157"/>
      <c r="AH279" s="157"/>
      <c r="AI279" s="155"/>
    </row>
    <row r="280" spans="4:35" ht="15.75">
      <c r="D280" s="152"/>
      <c r="E280" s="201"/>
      <c r="F280" s="157"/>
      <c r="G280" s="199"/>
      <c r="H280" s="199"/>
      <c r="I280" s="199"/>
      <c r="J280" s="157"/>
      <c r="K280" s="157"/>
      <c r="L280" s="157"/>
      <c r="M280" s="157"/>
      <c r="N280" s="157"/>
      <c r="O280" s="157"/>
      <c r="P280" s="157"/>
      <c r="Q280" s="157"/>
      <c r="R280" s="157"/>
      <c r="S280" s="157"/>
      <c r="T280" s="157"/>
      <c r="U280" s="157"/>
      <c r="V280" s="157"/>
      <c r="W280" s="157"/>
      <c r="X280" s="157"/>
      <c r="Y280" s="157"/>
      <c r="Z280" s="157"/>
      <c r="AA280" s="157"/>
      <c r="AB280" s="157"/>
      <c r="AC280" s="157"/>
      <c r="AD280" s="157"/>
      <c r="AE280" s="157"/>
      <c r="AF280" s="157"/>
      <c r="AG280" s="157"/>
      <c r="AH280" s="157"/>
      <c r="AI280" s="155"/>
    </row>
    <row r="281" spans="4:35" ht="15.75">
      <c r="D281" s="152"/>
      <c r="E281" s="201"/>
      <c r="F281" s="157"/>
      <c r="G281" s="199"/>
      <c r="H281" s="199"/>
      <c r="I281" s="199"/>
      <c r="J281" s="157"/>
      <c r="K281" s="157"/>
      <c r="L281" s="157"/>
      <c r="M281" s="157"/>
      <c r="N281" s="157"/>
      <c r="O281" s="157"/>
      <c r="P281" s="157"/>
      <c r="Q281" s="157"/>
      <c r="R281" s="157"/>
      <c r="S281" s="157"/>
      <c r="T281" s="157"/>
      <c r="U281" s="157"/>
      <c r="V281" s="157"/>
      <c r="W281" s="157"/>
      <c r="X281" s="157"/>
      <c r="Y281" s="157"/>
      <c r="Z281" s="157"/>
      <c r="AA281" s="157"/>
      <c r="AB281" s="157"/>
      <c r="AC281" s="157"/>
      <c r="AD281" s="157"/>
      <c r="AE281" s="157"/>
      <c r="AF281" s="157"/>
      <c r="AG281" s="157"/>
      <c r="AH281" s="157"/>
      <c r="AI281" s="155"/>
    </row>
    <row r="282" spans="4:35" ht="15.75">
      <c r="D282" s="152"/>
      <c r="E282" s="201"/>
      <c r="F282" s="157"/>
      <c r="G282" s="199"/>
      <c r="H282" s="199"/>
      <c r="I282" s="199"/>
      <c r="J282" s="157"/>
      <c r="K282" s="157"/>
      <c r="L282" s="157"/>
      <c r="M282" s="157"/>
      <c r="N282" s="157"/>
      <c r="O282" s="157"/>
      <c r="P282" s="157"/>
      <c r="Q282" s="157"/>
      <c r="R282" s="157"/>
      <c r="S282" s="157"/>
      <c r="T282" s="157"/>
      <c r="U282" s="157"/>
      <c r="V282" s="157"/>
      <c r="W282" s="157"/>
      <c r="X282" s="157"/>
      <c r="Y282" s="157"/>
      <c r="Z282" s="157"/>
      <c r="AA282" s="157"/>
      <c r="AB282" s="157"/>
      <c r="AC282" s="157"/>
      <c r="AD282" s="157"/>
      <c r="AE282" s="157"/>
      <c r="AF282" s="157"/>
      <c r="AG282" s="157"/>
      <c r="AH282" s="157"/>
      <c r="AI282" s="155"/>
    </row>
    <row r="283" spans="4:35" ht="15.75">
      <c r="D283" s="152"/>
      <c r="E283" s="201"/>
      <c r="F283" s="157"/>
      <c r="G283" s="199"/>
      <c r="H283" s="199"/>
      <c r="I283" s="199"/>
      <c r="J283" s="157"/>
      <c r="K283" s="157"/>
      <c r="L283" s="157"/>
      <c r="M283" s="157"/>
      <c r="N283" s="157"/>
      <c r="O283" s="157"/>
      <c r="P283" s="157"/>
      <c r="Q283" s="157"/>
      <c r="R283" s="157"/>
      <c r="S283" s="157"/>
      <c r="T283" s="157"/>
      <c r="U283" s="157"/>
      <c r="V283" s="157"/>
      <c r="W283" s="157"/>
      <c r="X283" s="157"/>
      <c r="Y283" s="157"/>
      <c r="Z283" s="157"/>
      <c r="AA283" s="157"/>
      <c r="AB283" s="157"/>
      <c r="AC283" s="157"/>
      <c r="AD283" s="157"/>
      <c r="AE283" s="157"/>
      <c r="AF283" s="157"/>
      <c r="AG283" s="157"/>
      <c r="AH283" s="157"/>
      <c r="AI283" s="155"/>
    </row>
    <row r="284" spans="4:35" ht="15.75">
      <c r="D284" s="152"/>
      <c r="E284" s="201"/>
      <c r="F284" s="157"/>
      <c r="G284" s="199"/>
      <c r="H284" s="199"/>
      <c r="I284" s="199"/>
      <c r="J284" s="157"/>
      <c r="K284" s="157"/>
      <c r="L284" s="157"/>
      <c r="M284" s="157"/>
      <c r="N284" s="157"/>
      <c r="O284" s="157"/>
      <c r="P284" s="157"/>
      <c r="Q284" s="157"/>
      <c r="R284" s="157"/>
      <c r="S284" s="157"/>
      <c r="T284" s="157"/>
      <c r="U284" s="157"/>
      <c r="V284" s="157"/>
      <c r="W284" s="157"/>
      <c r="X284" s="157"/>
      <c r="Y284" s="157"/>
      <c r="Z284" s="157"/>
      <c r="AA284" s="157"/>
      <c r="AB284" s="157"/>
      <c r="AC284" s="157"/>
      <c r="AD284" s="157"/>
      <c r="AE284" s="157"/>
      <c r="AF284" s="157"/>
      <c r="AG284" s="157"/>
      <c r="AH284" s="157"/>
      <c r="AI284" s="155"/>
    </row>
    <row r="285" spans="4:35" ht="15.75">
      <c r="D285" s="152"/>
      <c r="E285" s="201"/>
      <c r="F285" s="157"/>
      <c r="G285" s="199"/>
      <c r="H285" s="199"/>
      <c r="I285" s="199"/>
      <c r="J285" s="157"/>
      <c r="K285" s="157"/>
      <c r="L285" s="157"/>
      <c r="M285" s="157"/>
      <c r="N285" s="157"/>
      <c r="O285" s="157"/>
      <c r="P285" s="157"/>
      <c r="Q285" s="157"/>
      <c r="R285" s="157"/>
      <c r="S285" s="157"/>
      <c r="T285" s="157"/>
      <c r="U285" s="157"/>
      <c r="V285" s="157"/>
      <c r="W285" s="157"/>
      <c r="X285" s="157"/>
      <c r="Y285" s="157"/>
      <c r="Z285" s="157"/>
      <c r="AA285" s="157"/>
      <c r="AB285" s="157"/>
      <c r="AC285" s="157"/>
      <c r="AD285" s="157"/>
      <c r="AE285" s="157"/>
      <c r="AF285" s="157"/>
      <c r="AG285" s="157"/>
      <c r="AH285" s="157"/>
      <c r="AI285" s="155"/>
    </row>
    <row r="286" spans="4:35" ht="15.75">
      <c r="D286" s="152"/>
      <c r="E286" s="201"/>
      <c r="F286" s="157"/>
      <c r="G286" s="199"/>
      <c r="H286" s="199"/>
      <c r="I286" s="199"/>
      <c r="J286" s="157"/>
      <c r="K286" s="157"/>
      <c r="L286" s="157"/>
      <c r="M286" s="157"/>
      <c r="N286" s="157"/>
      <c r="O286" s="157"/>
      <c r="P286" s="157"/>
      <c r="Q286" s="157"/>
      <c r="R286" s="157"/>
      <c r="S286" s="157"/>
      <c r="T286" s="157"/>
      <c r="U286" s="157"/>
      <c r="V286" s="157"/>
      <c r="W286" s="157"/>
      <c r="X286" s="157"/>
      <c r="Y286" s="157"/>
      <c r="Z286" s="157"/>
      <c r="AA286" s="157"/>
      <c r="AB286" s="157"/>
      <c r="AC286" s="157"/>
      <c r="AD286" s="157"/>
      <c r="AE286" s="157"/>
      <c r="AF286" s="157"/>
      <c r="AG286" s="157"/>
      <c r="AH286" s="157"/>
      <c r="AI286" s="155"/>
    </row>
    <row r="287" spans="4:35" ht="15.75">
      <c r="D287" s="152"/>
      <c r="E287" s="201"/>
      <c r="F287" s="157"/>
      <c r="G287" s="199"/>
      <c r="H287" s="199"/>
      <c r="I287" s="199"/>
      <c r="J287" s="157"/>
      <c r="K287" s="157"/>
      <c r="L287" s="157"/>
      <c r="M287" s="157"/>
      <c r="N287" s="157"/>
      <c r="O287" s="157"/>
      <c r="P287" s="157"/>
      <c r="Q287" s="157"/>
      <c r="R287" s="157"/>
      <c r="S287" s="157"/>
      <c r="T287" s="157"/>
      <c r="U287" s="157"/>
      <c r="V287" s="157"/>
      <c r="W287" s="157"/>
      <c r="X287" s="157"/>
      <c r="Y287" s="157"/>
      <c r="Z287" s="157"/>
      <c r="AA287" s="157"/>
      <c r="AB287" s="157"/>
      <c r="AC287" s="157"/>
      <c r="AD287" s="157"/>
      <c r="AE287" s="157"/>
      <c r="AF287" s="157"/>
      <c r="AG287" s="157"/>
      <c r="AH287" s="157"/>
      <c r="AI287" s="155"/>
    </row>
    <row r="288" spans="4:35" ht="15.75">
      <c r="D288" s="152"/>
      <c r="E288" s="201"/>
      <c r="F288" s="157"/>
      <c r="G288" s="199"/>
      <c r="H288" s="199"/>
      <c r="I288" s="199"/>
      <c r="J288" s="157"/>
      <c r="K288" s="157"/>
      <c r="L288" s="157"/>
      <c r="M288" s="157"/>
      <c r="N288" s="157"/>
      <c r="O288" s="157"/>
      <c r="P288" s="157"/>
      <c r="Q288" s="157"/>
      <c r="R288" s="157"/>
      <c r="S288" s="157"/>
      <c r="T288" s="157"/>
      <c r="U288" s="157"/>
      <c r="V288" s="157"/>
      <c r="W288" s="157"/>
      <c r="X288" s="157"/>
      <c r="Y288" s="157"/>
      <c r="Z288" s="157"/>
      <c r="AA288" s="157"/>
      <c r="AB288" s="157"/>
      <c r="AC288" s="157"/>
      <c r="AD288" s="157"/>
      <c r="AE288" s="157"/>
      <c r="AF288" s="157"/>
      <c r="AG288" s="157"/>
      <c r="AH288" s="157"/>
      <c r="AI288" s="155"/>
    </row>
    <row r="289" spans="4:35" ht="15.75">
      <c r="D289" s="152"/>
      <c r="E289" s="201"/>
      <c r="F289" s="157"/>
      <c r="G289" s="199"/>
      <c r="H289" s="199"/>
      <c r="I289" s="199"/>
      <c r="J289" s="157"/>
      <c r="K289" s="157"/>
      <c r="L289" s="157"/>
      <c r="M289" s="157"/>
      <c r="N289" s="157"/>
      <c r="O289" s="157"/>
      <c r="P289" s="157"/>
      <c r="Q289" s="157"/>
      <c r="R289" s="157"/>
      <c r="S289" s="157"/>
      <c r="T289" s="157"/>
      <c r="U289" s="157"/>
      <c r="V289" s="157"/>
      <c r="W289" s="157"/>
      <c r="X289" s="157"/>
      <c r="Y289" s="157"/>
      <c r="Z289" s="157"/>
      <c r="AA289" s="157"/>
      <c r="AB289" s="157"/>
      <c r="AC289" s="157"/>
      <c r="AD289" s="157"/>
      <c r="AE289" s="157"/>
      <c r="AF289" s="157"/>
      <c r="AG289" s="157"/>
      <c r="AH289" s="157"/>
      <c r="AI289" s="155"/>
    </row>
    <row r="290" spans="4:35" ht="15.75">
      <c r="D290" s="152"/>
      <c r="E290" s="201"/>
      <c r="F290" s="157"/>
      <c r="G290" s="199"/>
      <c r="H290" s="199"/>
      <c r="I290" s="199"/>
      <c r="J290" s="157"/>
      <c r="K290" s="157"/>
      <c r="L290" s="157"/>
      <c r="M290" s="157"/>
      <c r="N290" s="157"/>
      <c r="O290" s="157"/>
      <c r="P290" s="157"/>
      <c r="Q290" s="157"/>
      <c r="R290" s="157"/>
      <c r="S290" s="157"/>
      <c r="T290" s="157"/>
      <c r="U290" s="157"/>
      <c r="V290" s="157"/>
      <c r="W290" s="157"/>
      <c r="X290" s="157"/>
      <c r="Y290" s="157"/>
      <c r="Z290" s="157"/>
      <c r="AA290" s="157"/>
      <c r="AB290" s="157"/>
      <c r="AC290" s="157"/>
      <c r="AD290" s="157"/>
      <c r="AE290" s="157"/>
      <c r="AF290" s="157"/>
      <c r="AG290" s="157"/>
      <c r="AH290" s="157"/>
      <c r="AI290" s="155"/>
    </row>
    <row r="291" spans="4:35" ht="15.75">
      <c r="D291" s="152"/>
      <c r="E291" s="201"/>
      <c r="F291" s="157"/>
      <c r="G291" s="199"/>
      <c r="H291" s="199"/>
      <c r="I291" s="199"/>
      <c r="J291" s="157"/>
      <c r="K291" s="157"/>
      <c r="L291" s="157"/>
      <c r="M291" s="157"/>
      <c r="N291" s="157"/>
      <c r="O291" s="157"/>
      <c r="P291" s="157"/>
      <c r="Q291" s="157"/>
      <c r="R291" s="157"/>
      <c r="S291" s="157"/>
      <c r="T291" s="157"/>
      <c r="U291" s="157"/>
      <c r="V291" s="157"/>
      <c r="W291" s="157"/>
      <c r="X291" s="157"/>
      <c r="Y291" s="157"/>
      <c r="Z291" s="157"/>
      <c r="AA291" s="157"/>
      <c r="AB291" s="157"/>
      <c r="AC291" s="157"/>
      <c r="AD291" s="157"/>
      <c r="AE291" s="157"/>
      <c r="AF291" s="157"/>
      <c r="AG291" s="157"/>
      <c r="AH291" s="157"/>
      <c r="AI291" s="155"/>
    </row>
    <row r="292" spans="4:35" ht="15.75">
      <c r="D292" s="152"/>
      <c r="E292" s="201"/>
      <c r="F292" s="157"/>
      <c r="G292" s="199"/>
      <c r="H292" s="199"/>
      <c r="I292" s="199"/>
      <c r="J292" s="157"/>
      <c r="K292" s="157"/>
      <c r="L292" s="157"/>
      <c r="M292" s="157"/>
      <c r="N292" s="157"/>
      <c r="O292" s="157"/>
      <c r="P292" s="157"/>
      <c r="Q292" s="157"/>
      <c r="R292" s="157"/>
      <c r="S292" s="157"/>
      <c r="T292" s="157"/>
      <c r="U292" s="157"/>
      <c r="V292" s="157"/>
      <c r="W292" s="157"/>
      <c r="X292" s="157"/>
      <c r="Y292" s="157"/>
      <c r="Z292" s="157"/>
      <c r="AA292" s="157"/>
      <c r="AB292" s="157"/>
      <c r="AC292" s="157"/>
      <c r="AD292" s="157"/>
      <c r="AE292" s="157"/>
      <c r="AF292" s="157"/>
      <c r="AG292" s="157"/>
      <c r="AH292" s="157"/>
      <c r="AI292" s="155"/>
    </row>
    <row r="293" spans="4:35" ht="15.75">
      <c r="D293" s="152"/>
      <c r="E293" s="201"/>
      <c r="F293" s="157"/>
      <c r="G293" s="199"/>
      <c r="H293" s="199"/>
      <c r="I293" s="199"/>
      <c r="J293" s="157"/>
      <c r="K293" s="157"/>
      <c r="L293" s="157"/>
      <c r="M293" s="157"/>
      <c r="N293" s="157"/>
      <c r="O293" s="157"/>
      <c r="P293" s="157"/>
      <c r="Q293" s="157"/>
      <c r="R293" s="157"/>
      <c r="S293" s="157"/>
      <c r="T293" s="157"/>
      <c r="U293" s="157"/>
      <c r="V293" s="157"/>
      <c r="W293" s="157"/>
      <c r="X293" s="157"/>
      <c r="Y293" s="157"/>
      <c r="Z293" s="157"/>
      <c r="AA293" s="157"/>
      <c r="AB293" s="157"/>
      <c r="AC293" s="157"/>
      <c r="AD293" s="157"/>
      <c r="AE293" s="157"/>
      <c r="AF293" s="157"/>
      <c r="AG293" s="157"/>
      <c r="AH293" s="157"/>
      <c r="AI293" s="155"/>
    </row>
    <row r="294" spans="4:35" ht="15.75">
      <c r="D294" s="152"/>
      <c r="E294" s="201"/>
      <c r="F294" s="157"/>
      <c r="G294" s="199"/>
      <c r="H294" s="199"/>
      <c r="I294" s="199"/>
      <c r="J294" s="157"/>
      <c r="K294" s="157"/>
      <c r="L294" s="157"/>
      <c r="M294" s="157"/>
      <c r="N294" s="157"/>
      <c r="O294" s="157"/>
      <c r="P294" s="157"/>
      <c r="Q294" s="157"/>
      <c r="R294" s="157"/>
      <c r="S294" s="157"/>
      <c r="T294" s="157"/>
      <c r="U294" s="157"/>
      <c r="V294" s="157"/>
      <c r="W294" s="157"/>
      <c r="X294" s="157"/>
      <c r="Y294" s="157"/>
      <c r="Z294" s="157"/>
      <c r="AA294" s="157"/>
      <c r="AB294" s="157"/>
      <c r="AC294" s="157"/>
      <c r="AD294" s="157"/>
      <c r="AE294" s="157"/>
      <c r="AF294" s="157"/>
      <c r="AG294" s="157"/>
      <c r="AH294" s="157"/>
      <c r="AI294" s="155"/>
    </row>
    <row r="295" spans="4:35" ht="15.75">
      <c r="D295" s="152"/>
      <c r="E295" s="201"/>
      <c r="F295" s="157"/>
      <c r="G295" s="199"/>
      <c r="H295" s="199"/>
      <c r="I295" s="199"/>
      <c r="J295" s="157"/>
      <c r="K295" s="157"/>
      <c r="L295" s="157"/>
      <c r="M295" s="157"/>
      <c r="N295" s="157"/>
      <c r="O295" s="157"/>
      <c r="P295" s="157"/>
      <c r="Q295" s="157"/>
      <c r="R295" s="157"/>
      <c r="S295" s="157"/>
      <c r="T295" s="157"/>
      <c r="U295" s="157"/>
      <c r="V295" s="157"/>
      <c r="W295" s="157"/>
      <c r="X295" s="157"/>
      <c r="Y295" s="157"/>
      <c r="Z295" s="157"/>
      <c r="AA295" s="157"/>
      <c r="AB295" s="157"/>
      <c r="AC295" s="157"/>
      <c r="AD295" s="157"/>
      <c r="AE295" s="157"/>
      <c r="AF295" s="157"/>
      <c r="AG295" s="157"/>
      <c r="AH295" s="157"/>
      <c r="AI295" s="155"/>
    </row>
    <row r="296" spans="4:35" ht="15.75">
      <c r="D296" s="152"/>
      <c r="E296" s="201"/>
      <c r="F296" s="157"/>
      <c r="G296" s="199"/>
      <c r="H296" s="199"/>
      <c r="I296" s="199"/>
      <c r="J296" s="157"/>
      <c r="K296" s="157"/>
      <c r="L296" s="157"/>
      <c r="M296" s="157"/>
      <c r="N296" s="157"/>
      <c r="O296" s="157"/>
      <c r="P296" s="157"/>
      <c r="Q296" s="157"/>
      <c r="R296" s="157"/>
      <c r="S296" s="157"/>
      <c r="T296" s="157"/>
      <c r="U296" s="157"/>
      <c r="V296" s="157"/>
      <c r="W296" s="157"/>
      <c r="X296" s="157"/>
      <c r="Y296" s="157"/>
      <c r="Z296" s="157"/>
      <c r="AA296" s="157"/>
      <c r="AB296" s="157"/>
      <c r="AC296" s="157"/>
      <c r="AD296" s="157"/>
      <c r="AE296" s="157"/>
      <c r="AF296" s="157"/>
      <c r="AG296" s="157"/>
      <c r="AH296" s="157"/>
      <c r="AI296" s="155"/>
    </row>
    <row r="297" spans="4:35" ht="15.75">
      <c r="D297" s="152"/>
      <c r="E297" s="201"/>
      <c r="F297" s="157"/>
      <c r="G297" s="199"/>
      <c r="H297" s="199"/>
      <c r="I297" s="199"/>
      <c r="J297" s="157"/>
      <c r="K297" s="157"/>
      <c r="L297" s="157"/>
      <c r="M297" s="157"/>
      <c r="N297" s="157"/>
      <c r="O297" s="157"/>
      <c r="P297" s="157"/>
      <c r="Q297" s="157"/>
      <c r="R297" s="157"/>
      <c r="S297" s="157"/>
      <c r="T297" s="157"/>
      <c r="U297" s="157"/>
      <c r="V297" s="157"/>
      <c r="W297" s="157"/>
      <c r="X297" s="157"/>
      <c r="Y297" s="157"/>
      <c r="Z297" s="157"/>
      <c r="AA297" s="157"/>
      <c r="AB297" s="157"/>
      <c r="AC297" s="157"/>
      <c r="AD297" s="157"/>
      <c r="AE297" s="157"/>
      <c r="AF297" s="157"/>
      <c r="AG297" s="157"/>
      <c r="AH297" s="157"/>
      <c r="AI297" s="155"/>
    </row>
    <row r="298" spans="4:35" ht="15.75">
      <c r="D298" s="152"/>
      <c r="E298" s="201"/>
      <c r="F298" s="157"/>
      <c r="G298" s="199"/>
      <c r="H298" s="199"/>
      <c r="I298" s="199"/>
      <c r="J298" s="157"/>
      <c r="K298" s="157"/>
      <c r="L298" s="157"/>
      <c r="M298" s="157"/>
      <c r="N298" s="157"/>
      <c r="O298" s="157"/>
      <c r="P298" s="157"/>
      <c r="Q298" s="157"/>
      <c r="R298" s="157"/>
      <c r="S298" s="157"/>
      <c r="T298" s="157"/>
      <c r="U298" s="157"/>
      <c r="V298" s="157"/>
      <c r="W298" s="157"/>
      <c r="X298" s="157"/>
      <c r="Y298" s="157"/>
      <c r="Z298" s="157"/>
      <c r="AA298" s="157"/>
      <c r="AB298" s="157"/>
      <c r="AC298" s="157"/>
      <c r="AD298" s="157"/>
      <c r="AE298" s="157"/>
      <c r="AF298" s="157"/>
      <c r="AG298" s="157"/>
      <c r="AH298" s="157"/>
      <c r="AI298" s="155"/>
    </row>
    <row r="299" spans="4:35" ht="15.75">
      <c r="D299" s="152"/>
      <c r="E299" s="201"/>
      <c r="F299" s="157"/>
      <c r="G299" s="199"/>
      <c r="H299" s="199"/>
      <c r="I299" s="199"/>
      <c r="J299" s="157"/>
      <c r="K299" s="157"/>
      <c r="L299" s="157"/>
      <c r="M299" s="157"/>
      <c r="N299" s="157"/>
      <c r="O299" s="157"/>
      <c r="P299" s="157"/>
      <c r="Q299" s="157"/>
      <c r="R299" s="157"/>
      <c r="S299" s="157"/>
      <c r="T299" s="157"/>
      <c r="U299" s="157"/>
      <c r="V299" s="157"/>
      <c r="W299" s="157"/>
      <c r="X299" s="157"/>
      <c r="Y299" s="157"/>
      <c r="Z299" s="157"/>
      <c r="AA299" s="157"/>
      <c r="AB299" s="157"/>
      <c r="AC299" s="157"/>
      <c r="AD299" s="157"/>
      <c r="AE299" s="157"/>
      <c r="AF299" s="157"/>
      <c r="AG299" s="157"/>
      <c r="AH299" s="157"/>
      <c r="AI299" s="155"/>
    </row>
    <row r="300" spans="4:35" ht="15.75">
      <c r="D300" s="152"/>
      <c r="E300" s="201"/>
      <c r="F300" s="157"/>
      <c r="G300" s="199"/>
      <c r="H300" s="199"/>
      <c r="I300" s="199"/>
      <c r="J300" s="157"/>
      <c r="K300" s="157"/>
      <c r="L300" s="157"/>
      <c r="M300" s="157"/>
      <c r="N300" s="157"/>
      <c r="O300" s="157"/>
      <c r="P300" s="157"/>
      <c r="Q300" s="157"/>
      <c r="R300" s="157"/>
      <c r="S300" s="157"/>
      <c r="T300" s="157"/>
      <c r="U300" s="157"/>
      <c r="V300" s="157"/>
      <c r="W300" s="157"/>
      <c r="X300" s="157"/>
      <c r="Y300" s="157"/>
      <c r="Z300" s="157"/>
      <c r="AA300" s="157"/>
      <c r="AB300" s="157"/>
      <c r="AC300" s="157"/>
      <c r="AD300" s="157"/>
      <c r="AE300" s="157"/>
      <c r="AF300" s="157"/>
      <c r="AG300" s="157"/>
      <c r="AH300" s="157"/>
      <c r="AI300" s="155"/>
    </row>
    <row r="301" spans="4:35" ht="15.75">
      <c r="D301" s="152"/>
      <c r="E301" s="201"/>
      <c r="F301" s="157"/>
      <c r="G301" s="199"/>
      <c r="H301" s="199"/>
      <c r="I301" s="199"/>
      <c r="J301" s="157"/>
      <c r="K301" s="157"/>
      <c r="L301" s="157"/>
      <c r="M301" s="157"/>
      <c r="N301" s="157"/>
      <c r="O301" s="157"/>
      <c r="P301" s="157"/>
      <c r="Q301" s="157"/>
      <c r="R301" s="157"/>
      <c r="S301" s="157"/>
      <c r="T301" s="157"/>
      <c r="U301" s="157"/>
      <c r="V301" s="157"/>
      <c r="W301" s="157"/>
      <c r="X301" s="157"/>
      <c r="Y301" s="157"/>
      <c r="Z301" s="157"/>
      <c r="AA301" s="157"/>
      <c r="AB301" s="157"/>
      <c r="AC301" s="157"/>
      <c r="AD301" s="157"/>
      <c r="AE301" s="157"/>
      <c r="AF301" s="157"/>
      <c r="AG301" s="157"/>
      <c r="AH301" s="157"/>
      <c r="AI301" s="155"/>
    </row>
    <row r="302" spans="4:35" ht="15.75">
      <c r="D302" s="152"/>
      <c r="E302" s="201"/>
      <c r="F302" s="157"/>
      <c r="G302" s="199"/>
      <c r="H302" s="199"/>
      <c r="I302" s="199"/>
      <c r="J302" s="157"/>
      <c r="K302" s="157"/>
      <c r="L302" s="157"/>
      <c r="M302" s="157"/>
      <c r="N302" s="157"/>
      <c r="O302" s="157"/>
      <c r="P302" s="157"/>
      <c r="Q302" s="157"/>
      <c r="R302" s="157"/>
      <c r="S302" s="157"/>
      <c r="T302" s="157"/>
      <c r="U302" s="157"/>
      <c r="V302" s="157"/>
      <c r="W302" s="157"/>
      <c r="X302" s="157"/>
      <c r="Y302" s="157"/>
      <c r="Z302" s="157"/>
      <c r="AA302" s="157"/>
      <c r="AB302" s="157"/>
      <c r="AC302" s="157"/>
      <c r="AD302" s="157"/>
      <c r="AE302" s="157"/>
      <c r="AF302" s="157"/>
      <c r="AG302" s="157"/>
      <c r="AH302" s="157"/>
      <c r="AI302" s="155"/>
    </row>
    <row r="303" spans="4:35" ht="15.75">
      <c r="D303" s="152"/>
      <c r="E303" s="201"/>
      <c r="F303" s="157"/>
      <c r="G303" s="199"/>
      <c r="H303" s="199"/>
      <c r="I303" s="199"/>
      <c r="J303" s="157"/>
      <c r="K303" s="157"/>
      <c r="L303" s="157"/>
      <c r="M303" s="157"/>
      <c r="N303" s="157"/>
      <c r="O303" s="157"/>
      <c r="P303" s="157"/>
      <c r="Q303" s="157"/>
      <c r="R303" s="157"/>
      <c r="S303" s="157"/>
      <c r="T303" s="157"/>
      <c r="U303" s="157"/>
      <c r="V303" s="157"/>
      <c r="W303" s="157"/>
      <c r="X303" s="157"/>
      <c r="Y303" s="157"/>
      <c r="Z303" s="157"/>
      <c r="AA303" s="157"/>
      <c r="AB303" s="157"/>
      <c r="AC303" s="157"/>
      <c r="AD303" s="157"/>
      <c r="AE303" s="157"/>
      <c r="AF303" s="157"/>
      <c r="AG303" s="157"/>
      <c r="AH303" s="157"/>
      <c r="AI303" s="155"/>
    </row>
    <row r="304" spans="4:35" ht="15.75">
      <c r="D304" s="152"/>
      <c r="E304" s="201"/>
      <c r="F304" s="157"/>
      <c r="G304" s="199"/>
      <c r="H304" s="199"/>
      <c r="I304" s="199"/>
      <c r="J304" s="157"/>
      <c r="K304" s="157"/>
      <c r="L304" s="157"/>
      <c r="M304" s="157"/>
      <c r="N304" s="157"/>
      <c r="O304" s="157"/>
      <c r="P304" s="157"/>
      <c r="Q304" s="157"/>
      <c r="R304" s="157"/>
      <c r="S304" s="157"/>
      <c r="T304" s="157"/>
      <c r="U304" s="157"/>
      <c r="V304" s="157"/>
      <c r="W304" s="157"/>
      <c r="X304" s="157"/>
      <c r="Y304" s="157"/>
      <c r="Z304" s="157"/>
      <c r="AA304" s="157"/>
      <c r="AB304" s="157"/>
      <c r="AC304" s="157"/>
      <c r="AD304" s="157"/>
      <c r="AE304" s="157"/>
      <c r="AF304" s="157"/>
      <c r="AG304" s="157"/>
      <c r="AH304" s="157"/>
      <c r="AI304" s="155"/>
    </row>
    <row r="305" spans="4:35" ht="15.75">
      <c r="D305" s="152"/>
      <c r="E305" s="201"/>
      <c r="F305" s="157"/>
      <c r="G305" s="199"/>
      <c r="H305" s="199"/>
      <c r="I305" s="199"/>
      <c r="J305" s="157"/>
      <c r="K305" s="157"/>
      <c r="L305" s="157"/>
      <c r="M305" s="157"/>
      <c r="N305" s="157"/>
      <c r="O305" s="157"/>
      <c r="P305" s="157"/>
      <c r="Q305" s="157"/>
      <c r="R305" s="157"/>
      <c r="S305" s="157"/>
      <c r="T305" s="157"/>
      <c r="U305" s="157"/>
      <c r="V305" s="157"/>
      <c r="W305" s="157"/>
      <c r="X305" s="157"/>
      <c r="Y305" s="157"/>
      <c r="Z305" s="157"/>
      <c r="AA305" s="157"/>
      <c r="AB305" s="157"/>
      <c r="AC305" s="157"/>
      <c r="AD305" s="157"/>
      <c r="AE305" s="157"/>
      <c r="AF305" s="157"/>
      <c r="AG305" s="157"/>
      <c r="AH305" s="157"/>
      <c r="AI305" s="155"/>
    </row>
    <row r="306" spans="4:35" ht="15.75">
      <c r="D306" s="152"/>
      <c r="E306" s="201"/>
      <c r="F306" s="157"/>
      <c r="G306" s="199"/>
      <c r="H306" s="199"/>
      <c r="I306" s="199"/>
      <c r="J306" s="157"/>
      <c r="K306" s="157"/>
      <c r="L306" s="157"/>
      <c r="M306" s="157"/>
      <c r="N306" s="157"/>
      <c r="O306" s="157"/>
      <c r="P306" s="157"/>
      <c r="Q306" s="157"/>
      <c r="R306" s="157"/>
      <c r="S306" s="157"/>
      <c r="T306" s="157"/>
      <c r="U306" s="157"/>
      <c r="V306" s="157"/>
      <c r="W306" s="157"/>
      <c r="X306" s="157"/>
      <c r="Y306" s="157"/>
      <c r="Z306" s="157"/>
      <c r="AA306" s="157"/>
      <c r="AB306" s="157"/>
      <c r="AC306" s="157"/>
      <c r="AD306" s="157"/>
      <c r="AE306" s="157"/>
      <c r="AF306" s="157"/>
      <c r="AG306" s="157"/>
      <c r="AH306" s="157"/>
      <c r="AI306" s="155"/>
    </row>
    <row r="307" spans="4:35" ht="15.75">
      <c r="D307" s="152"/>
      <c r="E307" s="201"/>
      <c r="F307" s="157"/>
      <c r="G307" s="199"/>
      <c r="H307" s="199"/>
      <c r="I307" s="199"/>
      <c r="J307" s="157"/>
      <c r="K307" s="157"/>
      <c r="L307" s="157"/>
      <c r="M307" s="157"/>
      <c r="N307" s="157"/>
      <c r="O307" s="157"/>
      <c r="P307" s="157"/>
      <c r="Q307" s="157"/>
      <c r="R307" s="157"/>
      <c r="S307" s="157"/>
      <c r="T307" s="157"/>
      <c r="U307" s="157"/>
      <c r="V307" s="157"/>
      <c r="W307" s="157"/>
      <c r="X307" s="157"/>
      <c r="Y307" s="157"/>
      <c r="Z307" s="157"/>
      <c r="AA307" s="157"/>
      <c r="AB307" s="157"/>
      <c r="AC307" s="157"/>
      <c r="AD307" s="157"/>
      <c r="AE307" s="157"/>
      <c r="AF307" s="157"/>
      <c r="AG307" s="157"/>
      <c r="AH307" s="157"/>
      <c r="AI307" s="155"/>
    </row>
    <row r="308" spans="4:35" ht="15.75">
      <c r="D308" s="152"/>
      <c r="E308" s="201"/>
      <c r="F308" s="157"/>
      <c r="G308" s="199"/>
      <c r="H308" s="199"/>
      <c r="I308" s="199"/>
      <c r="J308" s="157"/>
      <c r="K308" s="157"/>
      <c r="L308" s="157"/>
      <c r="M308" s="157"/>
      <c r="N308" s="157"/>
      <c r="O308" s="157"/>
      <c r="P308" s="157"/>
      <c r="Q308" s="157"/>
      <c r="R308" s="157"/>
      <c r="S308" s="157"/>
      <c r="T308" s="157"/>
      <c r="U308" s="157"/>
      <c r="V308" s="157"/>
      <c r="W308" s="157"/>
      <c r="X308" s="157"/>
      <c r="Y308" s="157"/>
      <c r="Z308" s="157"/>
      <c r="AA308" s="157"/>
      <c r="AB308" s="157"/>
      <c r="AC308" s="157"/>
      <c r="AD308" s="157"/>
      <c r="AE308" s="157"/>
      <c r="AF308" s="157"/>
      <c r="AG308" s="157"/>
      <c r="AH308" s="157"/>
      <c r="AI308" s="155"/>
    </row>
    <row r="309" spans="4:35" ht="15.75">
      <c r="D309" s="152"/>
      <c r="E309" s="201"/>
      <c r="F309" s="157"/>
      <c r="G309" s="199"/>
      <c r="H309" s="199"/>
      <c r="I309" s="199"/>
      <c r="J309" s="157"/>
      <c r="K309" s="157"/>
      <c r="L309" s="157"/>
      <c r="M309" s="157"/>
      <c r="N309" s="157"/>
      <c r="O309" s="157"/>
      <c r="P309" s="157"/>
      <c r="Q309" s="157"/>
      <c r="R309" s="157"/>
      <c r="S309" s="157"/>
      <c r="T309" s="157"/>
      <c r="U309" s="157"/>
      <c r="V309" s="157"/>
      <c r="W309" s="157"/>
      <c r="X309" s="157"/>
      <c r="Y309" s="157"/>
      <c r="Z309" s="157"/>
      <c r="AA309" s="157"/>
      <c r="AB309" s="157"/>
      <c r="AC309" s="157"/>
      <c r="AD309" s="157"/>
      <c r="AE309" s="157"/>
      <c r="AF309" s="157"/>
      <c r="AG309" s="157"/>
      <c r="AH309" s="157"/>
      <c r="AI309" s="155"/>
    </row>
    <row r="310" spans="4:35" ht="15.75">
      <c r="D310" s="152"/>
      <c r="E310" s="201"/>
      <c r="F310" s="157"/>
      <c r="G310" s="199"/>
      <c r="H310" s="199"/>
      <c r="I310" s="199"/>
      <c r="J310" s="157"/>
      <c r="K310" s="157"/>
      <c r="L310" s="157"/>
      <c r="M310" s="157"/>
      <c r="N310" s="157"/>
      <c r="O310" s="157"/>
      <c r="P310" s="157"/>
      <c r="Q310" s="157"/>
      <c r="R310" s="157"/>
      <c r="S310" s="157"/>
      <c r="T310" s="157"/>
      <c r="U310" s="157"/>
      <c r="V310" s="157"/>
      <c r="W310" s="157"/>
      <c r="X310" s="157"/>
      <c r="Y310" s="157"/>
      <c r="Z310" s="157"/>
      <c r="AA310" s="157"/>
      <c r="AB310" s="157"/>
      <c r="AC310" s="157"/>
      <c r="AD310" s="157"/>
      <c r="AE310" s="157"/>
      <c r="AF310" s="157"/>
      <c r="AG310" s="157"/>
      <c r="AH310" s="157"/>
      <c r="AI310" s="155"/>
    </row>
    <row r="311" spans="4:35" ht="15.75">
      <c r="D311" s="152"/>
      <c r="E311" s="201"/>
      <c r="F311" s="157"/>
      <c r="G311" s="199"/>
      <c r="H311" s="199"/>
      <c r="I311" s="199"/>
      <c r="J311" s="157"/>
      <c r="K311" s="157"/>
      <c r="L311" s="157"/>
      <c r="M311" s="157"/>
      <c r="N311" s="157"/>
      <c r="O311" s="157"/>
      <c r="P311" s="157"/>
      <c r="Q311" s="157"/>
      <c r="R311" s="157"/>
      <c r="S311" s="157"/>
      <c r="T311" s="157"/>
      <c r="U311" s="157"/>
      <c r="V311" s="157"/>
      <c r="W311" s="157"/>
      <c r="X311" s="157"/>
      <c r="Y311" s="157"/>
      <c r="Z311" s="157"/>
      <c r="AA311" s="157"/>
      <c r="AB311" s="157"/>
      <c r="AC311" s="157"/>
      <c r="AD311" s="157"/>
      <c r="AE311" s="157"/>
      <c r="AF311" s="157"/>
      <c r="AG311" s="157"/>
      <c r="AH311" s="157"/>
      <c r="AI311" s="155"/>
    </row>
    <row r="312" spans="4:35" ht="15.75">
      <c r="D312" s="152"/>
      <c r="E312" s="201"/>
      <c r="F312" s="157"/>
      <c r="G312" s="199"/>
      <c r="H312" s="199"/>
      <c r="I312" s="199"/>
      <c r="J312" s="157"/>
      <c r="K312" s="157"/>
      <c r="L312" s="157"/>
      <c r="M312" s="157"/>
      <c r="N312" s="157"/>
      <c r="O312" s="157"/>
      <c r="P312" s="157"/>
      <c r="Q312" s="157"/>
      <c r="R312" s="157"/>
      <c r="S312" s="157"/>
      <c r="T312" s="157"/>
      <c r="U312" s="157"/>
      <c r="V312" s="157"/>
      <c r="W312" s="157"/>
      <c r="X312" s="157"/>
      <c r="Y312" s="157"/>
      <c r="Z312" s="157"/>
      <c r="AA312" s="157"/>
      <c r="AB312" s="157"/>
      <c r="AC312" s="157"/>
      <c r="AD312" s="157"/>
      <c r="AE312" s="157"/>
      <c r="AF312" s="157"/>
      <c r="AG312" s="157"/>
      <c r="AH312" s="157"/>
      <c r="AI312" s="155"/>
    </row>
    <row r="313" spans="4:35" ht="15.75">
      <c r="D313" s="152"/>
      <c r="E313" s="201"/>
      <c r="F313" s="157"/>
      <c r="G313" s="199"/>
      <c r="H313" s="199"/>
      <c r="I313" s="199"/>
      <c r="J313" s="157"/>
      <c r="K313" s="157"/>
      <c r="L313" s="157"/>
      <c r="M313" s="157"/>
      <c r="N313" s="157"/>
      <c r="O313" s="157"/>
      <c r="P313" s="157"/>
      <c r="Q313" s="157"/>
      <c r="R313" s="157"/>
      <c r="S313" s="157"/>
      <c r="T313" s="157"/>
      <c r="U313" s="157"/>
      <c r="V313" s="157"/>
      <c r="W313" s="157"/>
      <c r="X313" s="157"/>
      <c r="Y313" s="157"/>
      <c r="Z313" s="157"/>
      <c r="AA313" s="157"/>
      <c r="AB313" s="157"/>
      <c r="AC313" s="157"/>
      <c r="AD313" s="157"/>
      <c r="AE313" s="157"/>
      <c r="AF313" s="157"/>
      <c r="AG313" s="157"/>
      <c r="AH313" s="157"/>
      <c r="AI313" s="155"/>
    </row>
    <row r="314" spans="4:35" ht="15.75">
      <c r="D314" s="152"/>
      <c r="E314" s="201"/>
      <c r="F314" s="157"/>
      <c r="G314" s="199"/>
      <c r="H314" s="199"/>
      <c r="I314" s="199"/>
      <c r="J314" s="157"/>
      <c r="K314" s="157"/>
      <c r="L314" s="157"/>
      <c r="M314" s="157"/>
      <c r="N314" s="157"/>
      <c r="O314" s="157"/>
      <c r="P314" s="157"/>
      <c r="Q314" s="157"/>
      <c r="R314" s="157"/>
      <c r="S314" s="157"/>
      <c r="T314" s="157"/>
      <c r="U314" s="157"/>
      <c r="V314" s="157"/>
      <c r="W314" s="157"/>
      <c r="X314" s="157"/>
      <c r="Y314" s="157"/>
      <c r="Z314" s="157"/>
      <c r="AA314" s="157"/>
      <c r="AB314" s="157"/>
      <c r="AC314" s="157"/>
      <c r="AD314" s="157"/>
      <c r="AE314" s="157"/>
      <c r="AF314" s="157"/>
      <c r="AG314" s="157"/>
      <c r="AH314" s="157"/>
      <c r="AI314" s="155"/>
    </row>
    <row r="315" spans="4:35" ht="15.75">
      <c r="D315" s="152"/>
      <c r="E315" s="201"/>
      <c r="F315" s="157"/>
      <c r="G315" s="199"/>
      <c r="H315" s="199"/>
      <c r="I315" s="199"/>
      <c r="J315" s="157"/>
      <c r="K315" s="157"/>
      <c r="L315" s="157"/>
      <c r="M315" s="157"/>
      <c r="N315" s="157"/>
      <c r="O315" s="157"/>
      <c r="P315" s="157"/>
      <c r="Q315" s="157"/>
      <c r="R315" s="157"/>
      <c r="S315" s="157"/>
      <c r="T315" s="157"/>
      <c r="U315" s="157"/>
      <c r="V315" s="157"/>
      <c r="W315" s="157"/>
      <c r="X315" s="157"/>
      <c r="Y315" s="157"/>
      <c r="Z315" s="157"/>
      <c r="AA315" s="157"/>
      <c r="AB315" s="157"/>
      <c r="AC315" s="157"/>
      <c r="AD315" s="157"/>
      <c r="AE315" s="157"/>
      <c r="AF315" s="157"/>
      <c r="AG315" s="157"/>
      <c r="AH315" s="157"/>
      <c r="AI315" s="155"/>
    </row>
    <row r="316" spans="4:35" ht="15.75">
      <c r="D316" s="152"/>
      <c r="E316" s="201"/>
      <c r="F316" s="157"/>
      <c r="G316" s="199"/>
      <c r="H316" s="199"/>
      <c r="I316" s="199"/>
      <c r="J316" s="157"/>
      <c r="K316" s="157"/>
      <c r="L316" s="157"/>
      <c r="M316" s="157"/>
      <c r="N316" s="157"/>
      <c r="O316" s="157"/>
      <c r="P316" s="157"/>
      <c r="Q316" s="157"/>
      <c r="R316" s="157"/>
      <c r="S316" s="157"/>
      <c r="T316" s="157"/>
      <c r="U316" s="157"/>
      <c r="V316" s="157"/>
      <c r="W316" s="157"/>
      <c r="X316" s="157"/>
      <c r="Y316" s="157"/>
      <c r="Z316" s="157"/>
      <c r="AA316" s="157"/>
      <c r="AB316" s="157"/>
      <c r="AC316" s="157"/>
      <c r="AD316" s="157"/>
      <c r="AE316" s="157"/>
      <c r="AF316" s="157"/>
      <c r="AG316" s="157"/>
      <c r="AH316" s="157"/>
      <c r="AI316" s="155"/>
    </row>
    <row r="317" spans="4:35" ht="15.75">
      <c r="D317" s="152"/>
      <c r="E317" s="201"/>
      <c r="F317" s="157"/>
      <c r="G317" s="199"/>
      <c r="H317" s="199"/>
      <c r="I317" s="199"/>
      <c r="J317" s="157"/>
      <c r="K317" s="157"/>
      <c r="L317" s="157"/>
      <c r="M317" s="157"/>
      <c r="N317" s="157"/>
      <c r="O317" s="157"/>
      <c r="P317" s="157"/>
      <c r="Q317" s="157"/>
      <c r="R317" s="157"/>
      <c r="S317" s="157"/>
      <c r="T317" s="157"/>
      <c r="U317" s="157"/>
      <c r="V317" s="157"/>
      <c r="W317" s="157"/>
      <c r="X317" s="157"/>
      <c r="Y317" s="157"/>
      <c r="Z317" s="157"/>
      <c r="AA317" s="157"/>
      <c r="AB317" s="157"/>
      <c r="AC317" s="157"/>
      <c r="AD317" s="157"/>
      <c r="AE317" s="157"/>
      <c r="AF317" s="157"/>
      <c r="AG317" s="157"/>
      <c r="AH317" s="157"/>
      <c r="AI317" s="155"/>
    </row>
    <row r="318" spans="4:35" ht="15.75">
      <c r="D318" s="152"/>
      <c r="E318" s="201"/>
      <c r="F318" s="157"/>
      <c r="G318" s="199"/>
      <c r="H318" s="199"/>
      <c r="I318" s="199"/>
      <c r="J318" s="157"/>
      <c r="K318" s="157"/>
      <c r="L318" s="157"/>
      <c r="M318" s="157"/>
      <c r="N318" s="157"/>
      <c r="O318" s="157"/>
      <c r="P318" s="157"/>
      <c r="Q318" s="157"/>
      <c r="R318" s="157"/>
      <c r="S318" s="157"/>
      <c r="T318" s="157"/>
      <c r="U318" s="157"/>
      <c r="V318" s="157"/>
      <c r="W318" s="157"/>
      <c r="X318" s="157"/>
      <c r="Y318" s="157"/>
      <c r="Z318" s="157"/>
      <c r="AA318" s="157"/>
      <c r="AB318" s="157"/>
      <c r="AC318" s="157"/>
      <c r="AD318" s="157"/>
      <c r="AE318" s="157"/>
      <c r="AF318" s="157"/>
      <c r="AG318" s="157"/>
      <c r="AH318" s="157"/>
      <c r="AI318" s="155"/>
    </row>
    <row r="319" spans="4:35" ht="15.75">
      <c r="D319" s="152"/>
      <c r="E319" s="201"/>
      <c r="F319" s="157"/>
      <c r="G319" s="199"/>
      <c r="H319" s="199"/>
      <c r="I319" s="199"/>
      <c r="J319" s="157"/>
      <c r="K319" s="157"/>
      <c r="L319" s="157"/>
      <c r="M319" s="157"/>
      <c r="N319" s="157"/>
      <c r="O319" s="157"/>
      <c r="P319" s="157"/>
      <c r="Q319" s="157"/>
      <c r="R319" s="157"/>
      <c r="S319" s="157"/>
      <c r="T319" s="157"/>
      <c r="U319" s="157"/>
      <c r="V319" s="157"/>
      <c r="W319" s="157"/>
      <c r="X319" s="157"/>
      <c r="Y319" s="157"/>
      <c r="Z319" s="157"/>
      <c r="AA319" s="157"/>
      <c r="AB319" s="157"/>
      <c r="AC319" s="157"/>
      <c r="AD319" s="157"/>
      <c r="AE319" s="157"/>
      <c r="AF319" s="157"/>
      <c r="AG319" s="157"/>
      <c r="AH319" s="157"/>
      <c r="AI319" s="155"/>
    </row>
    <row r="320" spans="4:35" ht="15.75">
      <c r="D320" s="152"/>
      <c r="E320" s="201"/>
      <c r="F320" s="157"/>
      <c r="G320" s="199"/>
      <c r="H320" s="199"/>
      <c r="I320" s="199"/>
      <c r="J320" s="157"/>
      <c r="K320" s="157"/>
      <c r="L320" s="157"/>
      <c r="M320" s="157"/>
      <c r="N320" s="157"/>
      <c r="O320" s="157"/>
      <c r="P320" s="157"/>
      <c r="Q320" s="157"/>
      <c r="R320" s="157"/>
      <c r="S320" s="157"/>
      <c r="T320" s="157"/>
      <c r="U320" s="157"/>
      <c r="V320" s="157"/>
      <c r="W320" s="157"/>
      <c r="X320" s="157"/>
      <c r="Y320" s="157"/>
      <c r="Z320" s="157"/>
      <c r="AA320" s="157"/>
      <c r="AB320" s="157"/>
      <c r="AC320" s="157"/>
      <c r="AD320" s="157"/>
      <c r="AE320" s="157"/>
      <c r="AF320" s="157"/>
      <c r="AG320" s="157"/>
      <c r="AH320" s="157"/>
      <c r="AI320" s="155"/>
    </row>
    <row r="321" spans="4:35" ht="15.75">
      <c r="D321" s="152"/>
      <c r="E321" s="201"/>
      <c r="F321" s="157"/>
      <c r="G321" s="199"/>
      <c r="H321" s="199"/>
      <c r="I321" s="199"/>
      <c r="J321" s="157"/>
      <c r="K321" s="157"/>
      <c r="L321" s="157"/>
      <c r="M321" s="157"/>
      <c r="N321" s="157"/>
      <c r="O321" s="157"/>
      <c r="P321" s="157"/>
      <c r="Q321" s="157"/>
      <c r="R321" s="157"/>
      <c r="S321" s="157"/>
      <c r="T321" s="157"/>
      <c r="U321" s="157"/>
      <c r="V321" s="157"/>
      <c r="W321" s="157"/>
      <c r="X321" s="157"/>
      <c r="Y321" s="157"/>
      <c r="Z321" s="157"/>
      <c r="AA321" s="157"/>
      <c r="AB321" s="157"/>
      <c r="AC321" s="157"/>
      <c r="AD321" s="157"/>
      <c r="AE321" s="157"/>
      <c r="AF321" s="157"/>
      <c r="AG321" s="157"/>
      <c r="AH321" s="157"/>
      <c r="AI321" s="155"/>
    </row>
    <row r="322" spans="4:35" ht="15.75">
      <c r="D322" s="152"/>
      <c r="E322" s="201"/>
      <c r="F322" s="157"/>
      <c r="G322" s="199"/>
      <c r="H322" s="199"/>
      <c r="I322" s="199"/>
      <c r="J322" s="157"/>
      <c r="K322" s="157"/>
      <c r="L322" s="157"/>
      <c r="M322" s="157"/>
      <c r="N322" s="157"/>
      <c r="O322" s="157"/>
      <c r="P322" s="157"/>
      <c r="Q322" s="157"/>
      <c r="R322" s="157"/>
      <c r="S322" s="157"/>
      <c r="T322" s="157"/>
      <c r="U322" s="157"/>
      <c r="V322" s="157"/>
      <c r="W322" s="157"/>
      <c r="X322" s="157"/>
      <c r="Y322" s="157"/>
      <c r="Z322" s="157"/>
      <c r="AA322" s="157"/>
      <c r="AB322" s="157"/>
      <c r="AC322" s="157"/>
      <c r="AD322" s="157"/>
      <c r="AE322" s="157"/>
      <c r="AF322" s="157"/>
      <c r="AG322" s="157"/>
      <c r="AH322" s="157"/>
      <c r="AI322" s="155"/>
    </row>
    <row r="323" spans="4:35" ht="15.75">
      <c r="D323" s="152"/>
      <c r="E323" s="201"/>
      <c r="F323" s="157"/>
      <c r="G323" s="199"/>
      <c r="H323" s="199"/>
      <c r="I323" s="199"/>
      <c r="J323" s="157"/>
      <c r="K323" s="157"/>
      <c r="L323" s="157"/>
      <c r="M323" s="157"/>
      <c r="N323" s="157"/>
      <c r="O323" s="157"/>
      <c r="P323" s="157"/>
      <c r="Q323" s="157"/>
      <c r="R323" s="157"/>
      <c r="S323" s="157"/>
      <c r="T323" s="157"/>
      <c r="U323" s="157"/>
      <c r="V323" s="157"/>
      <c r="W323" s="157"/>
      <c r="X323" s="157"/>
      <c r="Y323" s="157"/>
      <c r="Z323" s="157"/>
      <c r="AA323" s="157"/>
      <c r="AB323" s="157"/>
      <c r="AC323" s="157"/>
      <c r="AD323" s="157"/>
      <c r="AE323" s="157"/>
      <c r="AF323" s="157"/>
      <c r="AG323" s="157"/>
      <c r="AH323" s="157"/>
      <c r="AI323" s="155"/>
    </row>
    <row r="324" spans="4:35" ht="15.75">
      <c r="D324" s="152"/>
      <c r="E324" s="201"/>
      <c r="F324" s="157"/>
      <c r="G324" s="199"/>
      <c r="H324" s="199"/>
      <c r="I324" s="199"/>
      <c r="J324" s="157"/>
      <c r="K324" s="157"/>
      <c r="L324" s="157"/>
      <c r="M324" s="157"/>
      <c r="N324" s="157"/>
      <c r="O324" s="157"/>
      <c r="P324" s="157"/>
      <c r="Q324" s="157"/>
      <c r="R324" s="157"/>
      <c r="S324" s="157"/>
      <c r="T324" s="157"/>
      <c r="U324" s="157"/>
      <c r="V324" s="157"/>
      <c r="W324" s="157"/>
      <c r="X324" s="157"/>
      <c r="Y324" s="157"/>
      <c r="Z324" s="157"/>
      <c r="AA324" s="157"/>
      <c r="AB324" s="157"/>
      <c r="AC324" s="157"/>
      <c r="AD324" s="157"/>
      <c r="AE324" s="157"/>
      <c r="AF324" s="157"/>
      <c r="AG324" s="157"/>
      <c r="AH324" s="157"/>
      <c r="AI324" s="155"/>
    </row>
    <row r="325" spans="4:35" ht="15.75">
      <c r="D325" s="152"/>
      <c r="E325" s="201"/>
      <c r="F325" s="157"/>
      <c r="G325" s="199"/>
      <c r="H325" s="199"/>
      <c r="I325" s="199"/>
      <c r="J325" s="157"/>
      <c r="K325" s="157"/>
      <c r="L325" s="157"/>
      <c r="M325" s="157"/>
      <c r="N325" s="157"/>
      <c r="O325" s="157"/>
      <c r="P325" s="157"/>
      <c r="Q325" s="157"/>
      <c r="R325" s="157"/>
      <c r="S325" s="157"/>
      <c r="T325" s="157"/>
      <c r="U325" s="157"/>
      <c r="V325" s="157"/>
      <c r="W325" s="157"/>
      <c r="X325" s="157"/>
      <c r="Y325" s="157"/>
      <c r="Z325" s="157"/>
      <c r="AA325" s="157"/>
      <c r="AB325" s="157"/>
      <c r="AC325" s="157"/>
      <c r="AD325" s="157"/>
      <c r="AE325" s="157"/>
      <c r="AF325" s="157"/>
      <c r="AG325" s="157"/>
      <c r="AH325" s="157"/>
      <c r="AI325" s="155"/>
    </row>
    <row r="326" spans="4:35" ht="15.75">
      <c r="D326" s="152"/>
      <c r="E326" s="201"/>
      <c r="F326" s="157"/>
      <c r="G326" s="199"/>
      <c r="H326" s="199"/>
      <c r="I326" s="199"/>
      <c r="J326" s="157"/>
      <c r="K326" s="157"/>
      <c r="L326" s="157"/>
      <c r="M326" s="157"/>
      <c r="N326" s="157"/>
      <c r="O326" s="157"/>
      <c r="P326" s="157"/>
      <c r="Q326" s="157"/>
      <c r="R326" s="157"/>
      <c r="S326" s="157"/>
      <c r="T326" s="157"/>
      <c r="U326" s="157"/>
      <c r="V326" s="157"/>
      <c r="W326" s="157"/>
      <c r="X326" s="157"/>
      <c r="Y326" s="157"/>
      <c r="Z326" s="157"/>
      <c r="AA326" s="157"/>
      <c r="AB326" s="157"/>
      <c r="AC326" s="157"/>
      <c r="AD326" s="157"/>
      <c r="AE326" s="157"/>
      <c r="AF326" s="157"/>
      <c r="AG326" s="157"/>
      <c r="AH326" s="157"/>
      <c r="AI326" s="155"/>
    </row>
    <row r="327" spans="4:35" ht="15.75">
      <c r="D327" s="152"/>
      <c r="E327" s="201"/>
      <c r="F327" s="157"/>
      <c r="G327" s="199"/>
      <c r="H327" s="199"/>
      <c r="I327" s="199"/>
      <c r="J327" s="157"/>
      <c r="K327" s="157"/>
      <c r="L327" s="157"/>
      <c r="M327" s="157"/>
      <c r="N327" s="157"/>
      <c r="O327" s="157"/>
      <c r="P327" s="157"/>
      <c r="Q327" s="157"/>
      <c r="R327" s="157"/>
      <c r="S327" s="157"/>
      <c r="T327" s="157"/>
      <c r="U327" s="157"/>
      <c r="V327" s="157"/>
      <c r="W327" s="157"/>
      <c r="X327" s="157"/>
      <c r="Y327" s="157"/>
      <c r="Z327" s="157"/>
      <c r="AA327" s="157"/>
      <c r="AB327" s="157"/>
      <c r="AC327" s="157"/>
      <c r="AD327" s="157"/>
      <c r="AE327" s="157"/>
      <c r="AF327" s="157"/>
      <c r="AG327" s="157"/>
      <c r="AH327" s="157"/>
      <c r="AI327" s="155"/>
    </row>
    <row r="328" spans="4:35" ht="15.75">
      <c r="D328" s="152"/>
      <c r="E328" s="201"/>
      <c r="F328" s="157"/>
      <c r="G328" s="199"/>
      <c r="H328" s="199"/>
      <c r="I328" s="199"/>
      <c r="J328" s="157"/>
      <c r="K328" s="157"/>
      <c r="L328" s="157"/>
      <c r="M328" s="157"/>
      <c r="N328" s="157"/>
      <c r="O328" s="157"/>
      <c r="P328" s="157"/>
      <c r="Q328" s="157"/>
      <c r="R328" s="157"/>
      <c r="S328" s="157"/>
      <c r="T328" s="157"/>
      <c r="U328" s="157"/>
      <c r="V328" s="157"/>
      <c r="W328" s="157"/>
      <c r="X328" s="157"/>
      <c r="Y328" s="157"/>
      <c r="Z328" s="157"/>
      <c r="AA328" s="157"/>
      <c r="AB328" s="157"/>
      <c r="AC328" s="157"/>
      <c r="AD328" s="157"/>
      <c r="AE328" s="157"/>
      <c r="AF328" s="157"/>
      <c r="AG328" s="157"/>
      <c r="AH328" s="157"/>
      <c r="AI328" s="155"/>
    </row>
    <row r="329" spans="4:35" ht="15.75">
      <c r="D329" s="152"/>
      <c r="E329" s="201"/>
      <c r="F329" s="157"/>
      <c r="G329" s="199"/>
      <c r="H329" s="199"/>
      <c r="I329" s="199"/>
      <c r="J329" s="157"/>
      <c r="K329" s="157"/>
      <c r="L329" s="157"/>
      <c r="M329" s="157"/>
      <c r="N329" s="157"/>
      <c r="O329" s="157"/>
      <c r="P329" s="157"/>
      <c r="Q329" s="157"/>
      <c r="R329" s="157"/>
      <c r="S329" s="157"/>
      <c r="T329" s="157"/>
      <c r="U329" s="157"/>
      <c r="V329" s="157"/>
      <c r="W329" s="157"/>
      <c r="X329" s="157"/>
      <c r="Y329" s="157"/>
      <c r="Z329" s="157"/>
      <c r="AA329" s="157"/>
      <c r="AB329" s="157"/>
      <c r="AC329" s="157"/>
      <c r="AD329" s="157"/>
      <c r="AE329" s="157"/>
      <c r="AF329" s="157"/>
      <c r="AG329" s="157"/>
      <c r="AH329" s="157"/>
      <c r="AI329" s="155"/>
    </row>
    <row r="330" spans="4:35" ht="15.75">
      <c r="D330" s="152"/>
      <c r="E330" s="201"/>
      <c r="F330" s="157"/>
      <c r="G330" s="199"/>
      <c r="H330" s="199"/>
      <c r="I330" s="199"/>
      <c r="J330" s="157"/>
      <c r="K330" s="157"/>
      <c r="L330" s="157"/>
      <c r="M330" s="157"/>
      <c r="N330" s="157"/>
      <c r="O330" s="157"/>
      <c r="P330" s="157"/>
      <c r="Q330" s="157"/>
      <c r="R330" s="157"/>
      <c r="S330" s="157"/>
      <c r="T330" s="157"/>
      <c r="U330" s="157"/>
      <c r="V330" s="157"/>
      <c r="W330" s="157"/>
      <c r="X330" s="157"/>
      <c r="Y330" s="157"/>
      <c r="Z330" s="157"/>
      <c r="AA330" s="157"/>
      <c r="AB330" s="157"/>
      <c r="AC330" s="157"/>
      <c r="AD330" s="157"/>
      <c r="AE330" s="157"/>
      <c r="AF330" s="157"/>
      <c r="AG330" s="157"/>
      <c r="AH330" s="157"/>
      <c r="AI330" s="155"/>
    </row>
    <row r="331" spans="4:35" ht="15.75">
      <c r="D331" s="152"/>
      <c r="E331" s="201"/>
      <c r="F331" s="157"/>
      <c r="G331" s="199"/>
      <c r="H331" s="199"/>
      <c r="I331" s="199"/>
      <c r="J331" s="157"/>
      <c r="K331" s="157"/>
      <c r="L331" s="157"/>
      <c r="M331" s="157"/>
      <c r="N331" s="157"/>
      <c r="O331" s="157"/>
      <c r="P331" s="157"/>
      <c r="Q331" s="157"/>
      <c r="R331" s="157"/>
      <c r="S331" s="157"/>
      <c r="T331" s="157"/>
      <c r="U331" s="157"/>
      <c r="V331" s="157"/>
      <c r="W331" s="157"/>
      <c r="X331" s="157"/>
      <c r="Y331" s="157"/>
      <c r="Z331" s="157"/>
      <c r="AA331" s="157"/>
      <c r="AB331" s="157"/>
      <c r="AC331" s="157"/>
      <c r="AD331" s="157"/>
      <c r="AE331" s="157"/>
      <c r="AF331" s="157"/>
      <c r="AG331" s="157"/>
      <c r="AH331" s="157"/>
      <c r="AI331" s="155"/>
    </row>
    <row r="332" spans="4:35" ht="15.75">
      <c r="D332" s="152"/>
      <c r="E332" s="201"/>
      <c r="F332" s="157"/>
      <c r="G332" s="199"/>
      <c r="H332" s="199"/>
      <c r="I332" s="199"/>
      <c r="J332" s="157"/>
      <c r="K332" s="157"/>
      <c r="L332" s="157"/>
      <c r="M332" s="157"/>
      <c r="N332" s="157"/>
      <c r="O332" s="157"/>
      <c r="P332" s="157"/>
      <c r="Q332" s="157"/>
      <c r="R332" s="157"/>
      <c r="S332" s="157"/>
      <c r="T332" s="157"/>
      <c r="U332" s="157"/>
      <c r="V332" s="157"/>
      <c r="W332" s="157"/>
      <c r="X332" s="157"/>
      <c r="Y332" s="157"/>
      <c r="Z332" s="157"/>
      <c r="AA332" s="157"/>
      <c r="AB332" s="157"/>
      <c r="AC332" s="157"/>
      <c r="AD332" s="157"/>
      <c r="AE332" s="157"/>
      <c r="AF332" s="157"/>
      <c r="AG332" s="157"/>
      <c r="AH332" s="157"/>
      <c r="AI332" s="155"/>
    </row>
    <row r="333" spans="4:35" ht="15.75">
      <c r="D333" s="152"/>
      <c r="E333" s="201"/>
      <c r="F333" s="157"/>
      <c r="G333" s="199"/>
      <c r="H333" s="199"/>
      <c r="I333" s="199"/>
      <c r="J333" s="157"/>
      <c r="K333" s="157"/>
      <c r="L333" s="157"/>
      <c r="M333" s="157"/>
      <c r="N333" s="157"/>
      <c r="O333" s="157"/>
      <c r="P333" s="157"/>
      <c r="Q333" s="157"/>
      <c r="R333" s="157"/>
      <c r="S333" s="157"/>
      <c r="T333" s="157"/>
      <c r="U333" s="157"/>
      <c r="V333" s="157"/>
      <c r="W333" s="157"/>
      <c r="X333" s="157"/>
      <c r="Y333" s="157"/>
      <c r="Z333" s="157"/>
      <c r="AA333" s="157"/>
      <c r="AB333" s="157"/>
      <c r="AC333" s="157"/>
      <c r="AD333" s="157"/>
      <c r="AE333" s="157"/>
      <c r="AF333" s="157"/>
      <c r="AG333" s="157"/>
      <c r="AH333" s="157"/>
      <c r="AI333" s="155"/>
    </row>
    <row r="334" spans="4:35" ht="15.75">
      <c r="D334" s="152"/>
      <c r="E334" s="201"/>
      <c r="F334" s="157"/>
      <c r="G334" s="199"/>
      <c r="H334" s="199"/>
      <c r="I334" s="199"/>
      <c r="J334" s="157"/>
      <c r="K334" s="157"/>
      <c r="L334" s="157"/>
      <c r="M334" s="157"/>
      <c r="N334" s="157"/>
      <c r="O334" s="157"/>
      <c r="P334" s="157"/>
      <c r="Q334" s="157"/>
      <c r="R334" s="157"/>
      <c r="S334" s="157"/>
      <c r="T334" s="157"/>
      <c r="U334" s="157"/>
      <c r="V334" s="157"/>
      <c r="W334" s="157"/>
      <c r="X334" s="157"/>
      <c r="Y334" s="157"/>
      <c r="Z334" s="157"/>
      <c r="AA334" s="157"/>
      <c r="AB334" s="157"/>
      <c r="AC334" s="157"/>
      <c r="AD334" s="157"/>
      <c r="AE334" s="157"/>
      <c r="AF334" s="157"/>
      <c r="AG334" s="157"/>
      <c r="AH334" s="157"/>
      <c r="AI334" s="155"/>
    </row>
    <row r="335" spans="4:35" ht="15.75">
      <c r="D335" s="152"/>
      <c r="E335" s="201"/>
      <c r="F335" s="157"/>
      <c r="G335" s="199"/>
      <c r="H335" s="199"/>
      <c r="I335" s="199"/>
      <c r="J335" s="157"/>
      <c r="K335" s="157"/>
      <c r="L335" s="157"/>
      <c r="M335" s="157"/>
      <c r="N335" s="157"/>
      <c r="O335" s="157"/>
      <c r="P335" s="157"/>
      <c r="Q335" s="157"/>
      <c r="R335" s="157"/>
      <c r="S335" s="157"/>
      <c r="T335" s="157"/>
      <c r="U335" s="157"/>
      <c r="V335" s="157"/>
      <c r="W335" s="157"/>
      <c r="X335" s="157"/>
      <c r="Y335" s="157"/>
      <c r="Z335" s="157"/>
      <c r="AA335" s="157"/>
      <c r="AB335" s="157"/>
      <c r="AC335" s="157"/>
      <c r="AD335" s="157"/>
      <c r="AE335" s="157"/>
      <c r="AF335" s="157"/>
      <c r="AG335" s="157"/>
      <c r="AH335" s="157"/>
      <c r="AI335" s="155"/>
    </row>
    <row r="336" spans="4:35" ht="15.75">
      <c r="D336" s="152"/>
      <c r="E336" s="201"/>
      <c r="F336" s="157"/>
      <c r="G336" s="199"/>
      <c r="H336" s="199"/>
      <c r="I336" s="199"/>
      <c r="J336" s="157"/>
      <c r="K336" s="157"/>
      <c r="L336" s="157"/>
      <c r="M336" s="157"/>
      <c r="N336" s="157"/>
      <c r="O336" s="157"/>
      <c r="P336" s="157"/>
      <c r="Q336" s="157"/>
      <c r="R336" s="157"/>
      <c r="S336" s="157"/>
      <c r="T336" s="157"/>
      <c r="U336" s="157"/>
      <c r="V336" s="157"/>
      <c r="W336" s="157"/>
      <c r="X336" s="157"/>
      <c r="Y336" s="157"/>
      <c r="Z336" s="157"/>
      <c r="AA336" s="157"/>
      <c r="AB336" s="157"/>
      <c r="AC336" s="157"/>
      <c r="AD336" s="157"/>
      <c r="AE336" s="157"/>
      <c r="AF336" s="157"/>
      <c r="AG336" s="157"/>
      <c r="AH336" s="157"/>
      <c r="AI336" s="155"/>
    </row>
    <row r="337" spans="4:35" ht="15.75">
      <c r="D337" s="152"/>
      <c r="E337" s="201"/>
      <c r="F337" s="157"/>
      <c r="G337" s="199"/>
      <c r="H337" s="199"/>
      <c r="I337" s="199"/>
      <c r="J337" s="157"/>
      <c r="K337" s="157"/>
      <c r="L337" s="157"/>
      <c r="M337" s="157"/>
      <c r="N337" s="157"/>
      <c r="O337" s="157"/>
      <c r="P337" s="157"/>
      <c r="Q337" s="157"/>
      <c r="R337" s="157"/>
      <c r="S337" s="157"/>
      <c r="T337" s="157"/>
      <c r="U337" s="157"/>
      <c r="V337" s="157"/>
      <c r="W337" s="157"/>
      <c r="X337" s="157"/>
      <c r="Y337" s="157"/>
      <c r="Z337" s="157"/>
      <c r="AA337" s="157"/>
      <c r="AB337" s="157"/>
      <c r="AC337" s="157"/>
      <c r="AD337" s="157"/>
      <c r="AE337" s="157"/>
      <c r="AF337" s="157"/>
      <c r="AG337" s="157"/>
      <c r="AH337" s="157"/>
      <c r="AI337" s="155"/>
    </row>
    <row r="338" spans="4:35" ht="15.75">
      <c r="D338" s="152"/>
      <c r="E338" s="201"/>
      <c r="F338" s="157"/>
      <c r="G338" s="199"/>
      <c r="H338" s="199"/>
      <c r="I338" s="199"/>
      <c r="J338" s="157"/>
      <c r="K338" s="157"/>
      <c r="L338" s="157"/>
      <c r="M338" s="157"/>
      <c r="N338" s="157"/>
      <c r="O338" s="157"/>
      <c r="P338" s="157"/>
      <c r="Q338" s="157"/>
      <c r="R338" s="157"/>
      <c r="S338" s="157"/>
      <c r="T338" s="157"/>
      <c r="U338" s="157"/>
      <c r="V338" s="157"/>
      <c r="W338" s="157"/>
      <c r="X338" s="157"/>
      <c r="Y338" s="157"/>
      <c r="Z338" s="157"/>
      <c r="AA338" s="157"/>
      <c r="AB338" s="157"/>
      <c r="AC338" s="157"/>
      <c r="AD338" s="157"/>
      <c r="AE338" s="157"/>
      <c r="AF338" s="157"/>
      <c r="AG338" s="157"/>
      <c r="AH338" s="157"/>
      <c r="AI338" s="155"/>
    </row>
    <row r="339" spans="4:35" ht="15.75">
      <c r="D339" s="152"/>
      <c r="E339" s="201"/>
      <c r="F339" s="157"/>
      <c r="G339" s="199"/>
      <c r="H339" s="199"/>
      <c r="I339" s="199"/>
      <c r="J339" s="157"/>
      <c r="K339" s="157"/>
      <c r="L339" s="157"/>
      <c r="M339" s="157"/>
      <c r="N339" s="157"/>
      <c r="O339" s="157"/>
      <c r="P339" s="157"/>
      <c r="Q339" s="157"/>
      <c r="R339" s="157"/>
      <c r="S339" s="157"/>
      <c r="T339" s="157"/>
      <c r="U339" s="157"/>
      <c r="V339" s="157"/>
      <c r="W339" s="157"/>
      <c r="X339" s="157"/>
      <c r="Y339" s="157"/>
      <c r="Z339" s="157"/>
      <c r="AA339" s="157"/>
      <c r="AB339" s="157"/>
      <c r="AC339" s="157"/>
      <c r="AD339" s="157"/>
      <c r="AE339" s="157"/>
      <c r="AF339" s="157"/>
      <c r="AG339" s="157"/>
      <c r="AH339" s="157"/>
      <c r="AI339" s="155"/>
    </row>
    <row r="340" spans="4:35" ht="15.75">
      <c r="D340" s="152"/>
      <c r="E340" s="201"/>
      <c r="F340" s="157"/>
      <c r="G340" s="199"/>
      <c r="H340" s="199"/>
      <c r="I340" s="199"/>
      <c r="J340" s="157"/>
      <c r="K340" s="157"/>
      <c r="L340" s="157"/>
      <c r="M340" s="157"/>
      <c r="N340" s="157"/>
      <c r="O340" s="157"/>
      <c r="P340" s="157"/>
      <c r="Q340" s="157"/>
      <c r="R340" s="157"/>
      <c r="S340" s="157"/>
      <c r="T340" s="157"/>
      <c r="U340" s="157"/>
      <c r="V340" s="157"/>
      <c r="W340" s="157"/>
      <c r="X340" s="157"/>
      <c r="Y340" s="157"/>
      <c r="Z340" s="157"/>
      <c r="AA340" s="157"/>
      <c r="AB340" s="157"/>
      <c r="AC340" s="157"/>
      <c r="AD340" s="157"/>
      <c r="AE340" s="157"/>
      <c r="AF340" s="157"/>
      <c r="AG340" s="157"/>
      <c r="AH340" s="157"/>
      <c r="AI340" s="155"/>
    </row>
    <row r="341" spans="4:35" ht="15.75">
      <c r="D341" s="152"/>
      <c r="E341" s="201"/>
      <c r="F341" s="157"/>
      <c r="G341" s="199"/>
      <c r="H341" s="199"/>
      <c r="I341" s="199"/>
      <c r="J341" s="157"/>
      <c r="K341" s="157"/>
      <c r="L341" s="157"/>
      <c r="M341" s="157"/>
      <c r="N341" s="157"/>
      <c r="O341" s="157"/>
      <c r="P341" s="157"/>
      <c r="Q341" s="157"/>
      <c r="R341" s="157"/>
      <c r="S341" s="157"/>
      <c r="T341" s="157"/>
      <c r="U341" s="157"/>
      <c r="V341" s="157"/>
      <c r="W341" s="157"/>
      <c r="X341" s="157"/>
      <c r="Y341" s="157"/>
      <c r="Z341" s="157"/>
      <c r="AA341" s="157"/>
      <c r="AB341" s="157"/>
      <c r="AC341" s="157"/>
      <c r="AD341" s="157"/>
      <c r="AE341" s="157"/>
      <c r="AF341" s="157"/>
      <c r="AG341" s="157"/>
      <c r="AH341" s="157"/>
      <c r="AI341" s="155"/>
    </row>
    <row r="342" spans="4:35" ht="15.75">
      <c r="D342" s="152"/>
      <c r="E342" s="201"/>
      <c r="F342" s="157"/>
      <c r="G342" s="199"/>
      <c r="H342" s="199"/>
      <c r="I342" s="199"/>
      <c r="J342" s="157"/>
      <c r="K342" s="157"/>
      <c r="L342" s="157"/>
      <c r="M342" s="157"/>
      <c r="N342" s="157"/>
      <c r="O342" s="157"/>
      <c r="P342" s="157"/>
      <c r="Q342" s="157"/>
      <c r="R342" s="157"/>
      <c r="S342" s="157"/>
      <c r="T342" s="157"/>
      <c r="U342" s="157"/>
      <c r="V342" s="157"/>
      <c r="W342" s="157"/>
      <c r="X342" s="157"/>
      <c r="Y342" s="157"/>
      <c r="Z342" s="157"/>
      <c r="AA342" s="157"/>
      <c r="AB342" s="157"/>
      <c r="AC342" s="157"/>
      <c r="AD342" s="157"/>
      <c r="AE342" s="157"/>
      <c r="AF342" s="157"/>
      <c r="AG342" s="157"/>
      <c r="AH342" s="157"/>
      <c r="AI342" s="155"/>
    </row>
    <row r="343" spans="4:35" ht="15.75">
      <c r="D343" s="152"/>
      <c r="E343" s="201"/>
      <c r="F343" s="157"/>
      <c r="G343" s="199"/>
      <c r="H343" s="199"/>
      <c r="I343" s="199"/>
      <c r="J343" s="157"/>
      <c r="K343" s="157"/>
      <c r="L343" s="157"/>
      <c r="M343" s="157"/>
      <c r="N343" s="157"/>
      <c r="O343" s="157"/>
      <c r="P343" s="157"/>
      <c r="Q343" s="157"/>
      <c r="R343" s="157"/>
      <c r="S343" s="157"/>
      <c r="T343" s="157"/>
      <c r="U343" s="157"/>
      <c r="V343" s="157"/>
      <c r="W343" s="157"/>
      <c r="X343" s="157"/>
      <c r="Y343" s="157"/>
      <c r="Z343" s="157"/>
      <c r="AA343" s="157"/>
      <c r="AB343" s="157"/>
      <c r="AC343" s="157"/>
      <c r="AD343" s="157"/>
      <c r="AE343" s="157"/>
      <c r="AF343" s="157"/>
      <c r="AG343" s="157"/>
      <c r="AH343" s="157"/>
      <c r="AI343" s="155"/>
    </row>
    <row r="344" spans="4:35" ht="15.75">
      <c r="D344" s="152"/>
      <c r="E344" s="201"/>
      <c r="F344" s="157"/>
      <c r="G344" s="199"/>
      <c r="H344" s="199"/>
      <c r="I344" s="199"/>
      <c r="J344" s="157"/>
      <c r="K344" s="157"/>
      <c r="L344" s="157"/>
      <c r="M344" s="157"/>
      <c r="N344" s="157"/>
      <c r="O344" s="157"/>
      <c r="P344" s="157"/>
      <c r="Q344" s="157"/>
      <c r="R344" s="157"/>
      <c r="S344" s="157"/>
      <c r="T344" s="157"/>
      <c r="U344" s="157"/>
      <c r="V344" s="157"/>
      <c r="W344" s="157"/>
      <c r="X344" s="157"/>
      <c r="Y344" s="157"/>
      <c r="Z344" s="157"/>
      <c r="AA344" s="157"/>
      <c r="AB344" s="157"/>
      <c r="AC344" s="157"/>
      <c r="AD344" s="157"/>
      <c r="AE344" s="157"/>
      <c r="AF344" s="157"/>
      <c r="AG344" s="157"/>
      <c r="AH344" s="157"/>
      <c r="AI344" s="155"/>
    </row>
    <row r="345" spans="4:35" ht="15.75">
      <c r="D345" s="152"/>
      <c r="E345" s="201"/>
      <c r="F345" s="157"/>
      <c r="G345" s="199"/>
      <c r="H345" s="199"/>
      <c r="I345" s="199"/>
      <c r="J345" s="157"/>
      <c r="K345" s="157"/>
      <c r="L345" s="157"/>
      <c r="M345" s="157"/>
      <c r="N345" s="157"/>
      <c r="O345" s="157"/>
      <c r="P345" s="157"/>
      <c r="Q345" s="157"/>
      <c r="R345" s="157"/>
      <c r="S345" s="157"/>
      <c r="T345" s="157"/>
      <c r="U345" s="157"/>
      <c r="V345" s="157"/>
      <c r="W345" s="157"/>
      <c r="X345" s="157"/>
      <c r="Y345" s="157"/>
      <c r="Z345" s="157"/>
      <c r="AA345" s="157"/>
      <c r="AB345" s="157"/>
      <c r="AC345" s="157"/>
      <c r="AD345" s="157"/>
      <c r="AE345" s="157"/>
      <c r="AF345" s="157"/>
      <c r="AG345" s="157"/>
      <c r="AH345" s="157"/>
      <c r="AI345" s="155"/>
    </row>
    <row r="346" spans="4:35" ht="15.75">
      <c r="D346" s="152"/>
      <c r="E346" s="201"/>
      <c r="F346" s="157"/>
      <c r="G346" s="199"/>
      <c r="H346" s="199"/>
      <c r="I346" s="199"/>
      <c r="J346" s="157"/>
      <c r="K346" s="157"/>
      <c r="L346" s="157"/>
      <c r="M346" s="157"/>
      <c r="N346" s="157"/>
      <c r="O346" s="157"/>
      <c r="P346" s="157"/>
      <c r="Q346" s="157"/>
      <c r="R346" s="157"/>
      <c r="S346" s="157"/>
      <c r="T346" s="157"/>
      <c r="U346" s="157"/>
      <c r="V346" s="157"/>
      <c r="W346" s="157"/>
      <c r="X346" s="157"/>
      <c r="Y346" s="157"/>
      <c r="Z346" s="157"/>
      <c r="AA346" s="157"/>
      <c r="AB346" s="157"/>
      <c r="AC346" s="157"/>
      <c r="AD346" s="157"/>
      <c r="AE346" s="157"/>
      <c r="AF346" s="157"/>
      <c r="AG346" s="157"/>
      <c r="AH346" s="157"/>
      <c r="AI346" s="155"/>
    </row>
    <row r="347" spans="4:35" ht="15.75">
      <c r="D347" s="152"/>
      <c r="E347" s="201"/>
      <c r="F347" s="157"/>
      <c r="G347" s="199"/>
      <c r="H347" s="199"/>
      <c r="I347" s="199"/>
      <c r="J347" s="157"/>
      <c r="K347" s="157"/>
      <c r="L347" s="157"/>
      <c r="M347" s="157"/>
      <c r="N347" s="157"/>
      <c r="O347" s="157"/>
      <c r="P347" s="157"/>
      <c r="Q347" s="157"/>
      <c r="R347" s="157"/>
      <c r="S347" s="157"/>
      <c r="T347" s="157"/>
      <c r="U347" s="157"/>
      <c r="V347" s="157"/>
      <c r="W347" s="157"/>
      <c r="X347" s="157"/>
      <c r="Y347" s="157"/>
      <c r="Z347" s="157"/>
      <c r="AA347" s="157"/>
      <c r="AB347" s="157"/>
      <c r="AC347" s="157"/>
      <c r="AD347" s="157"/>
      <c r="AE347" s="157"/>
      <c r="AF347" s="157"/>
      <c r="AG347" s="157"/>
      <c r="AH347" s="157"/>
      <c r="AI347" s="155"/>
    </row>
    <row r="348" spans="4:35" ht="15.75">
      <c r="D348" s="152"/>
      <c r="E348" s="201"/>
      <c r="F348" s="157"/>
      <c r="G348" s="199"/>
      <c r="H348" s="199"/>
      <c r="I348" s="199"/>
      <c r="J348" s="157"/>
      <c r="K348" s="157"/>
      <c r="L348" s="157"/>
      <c r="M348" s="157"/>
      <c r="N348" s="157"/>
      <c r="O348" s="157"/>
      <c r="P348" s="157"/>
      <c r="Q348" s="157"/>
      <c r="R348" s="157"/>
      <c r="S348" s="157"/>
      <c r="T348" s="157"/>
      <c r="U348" s="157"/>
      <c r="V348" s="157"/>
      <c r="W348" s="157"/>
      <c r="X348" s="157"/>
      <c r="Y348" s="157"/>
      <c r="Z348" s="157"/>
      <c r="AA348" s="157"/>
      <c r="AB348" s="157"/>
      <c r="AC348" s="157"/>
      <c r="AD348" s="157"/>
      <c r="AE348" s="157"/>
      <c r="AF348" s="157"/>
      <c r="AG348" s="157"/>
      <c r="AH348" s="157"/>
      <c r="AI348" s="155"/>
    </row>
    <row r="349" spans="4:35" ht="15.75">
      <c r="D349" s="152"/>
      <c r="E349" s="201"/>
      <c r="F349" s="157"/>
      <c r="G349" s="199"/>
      <c r="H349" s="199"/>
      <c r="I349" s="199"/>
      <c r="J349" s="157"/>
      <c r="K349" s="157"/>
      <c r="L349" s="157"/>
      <c r="M349" s="157"/>
      <c r="N349" s="157"/>
      <c r="O349" s="157"/>
      <c r="P349" s="157"/>
      <c r="Q349" s="157"/>
      <c r="R349" s="157"/>
      <c r="S349" s="157"/>
      <c r="T349" s="157"/>
      <c r="U349" s="157"/>
      <c r="V349" s="157"/>
      <c r="W349" s="157"/>
      <c r="X349" s="157"/>
      <c r="Y349" s="157"/>
      <c r="Z349" s="157"/>
      <c r="AA349" s="157"/>
      <c r="AB349" s="157"/>
      <c r="AC349" s="157"/>
      <c r="AD349" s="157"/>
      <c r="AE349" s="157"/>
      <c r="AF349" s="157"/>
      <c r="AG349" s="157"/>
      <c r="AH349" s="157"/>
      <c r="AI349" s="155"/>
    </row>
    <row r="350" spans="4:35" ht="15.75">
      <c r="D350" s="152"/>
      <c r="E350" s="201"/>
      <c r="F350" s="157"/>
      <c r="G350" s="199"/>
      <c r="H350" s="199"/>
      <c r="I350" s="199"/>
      <c r="J350" s="157"/>
      <c r="K350" s="157"/>
      <c r="L350" s="157"/>
      <c r="M350" s="157"/>
      <c r="N350" s="157"/>
      <c r="O350" s="157"/>
      <c r="P350" s="157"/>
      <c r="Q350" s="157"/>
      <c r="R350" s="157"/>
      <c r="S350" s="157"/>
      <c r="T350" s="157"/>
      <c r="U350" s="157"/>
      <c r="V350" s="157"/>
      <c r="W350" s="157"/>
      <c r="X350" s="157"/>
      <c r="Y350" s="157"/>
      <c r="Z350" s="157"/>
      <c r="AA350" s="157"/>
      <c r="AB350" s="157"/>
      <c r="AC350" s="157"/>
      <c r="AD350" s="157"/>
      <c r="AE350" s="157"/>
      <c r="AF350" s="157"/>
      <c r="AG350" s="157"/>
      <c r="AH350" s="157"/>
      <c r="AI350" s="155"/>
    </row>
    <row r="351" spans="4:35" ht="15.75">
      <c r="D351" s="152"/>
      <c r="E351" s="201"/>
      <c r="F351" s="157"/>
      <c r="G351" s="199"/>
      <c r="H351" s="199"/>
      <c r="I351" s="199"/>
      <c r="J351" s="157"/>
      <c r="K351" s="157"/>
      <c r="L351" s="157"/>
      <c r="M351" s="157"/>
      <c r="N351" s="157"/>
      <c r="O351" s="157"/>
      <c r="P351" s="157"/>
      <c r="Q351" s="157"/>
      <c r="R351" s="157"/>
      <c r="S351" s="157"/>
      <c r="T351" s="157"/>
      <c r="U351" s="157"/>
      <c r="V351" s="157"/>
      <c r="W351" s="157"/>
      <c r="X351" s="157"/>
      <c r="Y351" s="157"/>
      <c r="Z351" s="157"/>
      <c r="AA351" s="157"/>
      <c r="AB351" s="157"/>
      <c r="AC351" s="157"/>
      <c r="AD351" s="157"/>
      <c r="AE351" s="157"/>
      <c r="AF351" s="157"/>
      <c r="AG351" s="157"/>
      <c r="AH351" s="157"/>
      <c r="AI351" s="155"/>
    </row>
    <row r="352" spans="4:35" ht="15.75">
      <c r="D352" s="152"/>
      <c r="E352" s="201"/>
      <c r="F352" s="157"/>
      <c r="G352" s="199"/>
      <c r="H352" s="199"/>
      <c r="I352" s="199"/>
      <c r="J352" s="157"/>
      <c r="K352" s="157"/>
      <c r="L352" s="157"/>
      <c r="M352" s="157"/>
      <c r="N352" s="157"/>
      <c r="O352" s="157"/>
      <c r="P352" s="157"/>
      <c r="Q352" s="157"/>
      <c r="R352" s="157"/>
      <c r="S352" s="157"/>
      <c r="T352" s="157"/>
      <c r="U352" s="157"/>
      <c r="V352" s="157"/>
      <c r="W352" s="157"/>
      <c r="X352" s="157"/>
      <c r="Y352" s="157"/>
      <c r="Z352" s="157"/>
      <c r="AA352" s="157"/>
      <c r="AB352" s="157"/>
      <c r="AC352" s="157"/>
      <c r="AD352" s="157"/>
      <c r="AE352" s="157"/>
      <c r="AF352" s="157"/>
      <c r="AG352" s="157"/>
      <c r="AH352" s="157"/>
      <c r="AI352" s="155"/>
    </row>
    <row r="353" spans="4:35" ht="15.75">
      <c r="D353" s="152"/>
      <c r="E353" s="201"/>
      <c r="F353" s="157"/>
      <c r="G353" s="199"/>
      <c r="H353" s="199"/>
      <c r="I353" s="199"/>
      <c r="J353" s="157"/>
      <c r="K353" s="157"/>
      <c r="L353" s="157"/>
      <c r="M353" s="157"/>
      <c r="N353" s="157"/>
      <c r="O353" s="157"/>
      <c r="P353" s="157"/>
      <c r="Q353" s="157"/>
      <c r="R353" s="157"/>
      <c r="S353" s="157"/>
      <c r="T353" s="157"/>
      <c r="U353" s="157"/>
      <c r="V353" s="157"/>
      <c r="W353" s="157"/>
      <c r="X353" s="157"/>
      <c r="Y353" s="157"/>
      <c r="Z353" s="157"/>
      <c r="AA353" s="157"/>
      <c r="AB353" s="157"/>
      <c r="AC353" s="157"/>
      <c r="AD353" s="157"/>
      <c r="AE353" s="157"/>
      <c r="AF353" s="157"/>
      <c r="AG353" s="157"/>
      <c r="AH353" s="157"/>
      <c r="AI353" s="155"/>
    </row>
    <row r="354" spans="4:35" ht="15.75">
      <c r="D354" s="152"/>
      <c r="E354" s="201"/>
      <c r="F354" s="157"/>
      <c r="G354" s="199"/>
      <c r="H354" s="199"/>
      <c r="I354" s="199"/>
      <c r="J354" s="157"/>
      <c r="K354" s="157"/>
      <c r="L354" s="157"/>
      <c r="M354" s="157"/>
      <c r="N354" s="157"/>
      <c r="O354" s="157"/>
      <c r="P354" s="157"/>
      <c r="Q354" s="157"/>
      <c r="R354" s="157"/>
      <c r="S354" s="157"/>
      <c r="T354" s="157"/>
      <c r="U354" s="157"/>
      <c r="V354" s="157"/>
      <c r="W354" s="157"/>
      <c r="X354" s="157"/>
      <c r="Y354" s="157"/>
      <c r="Z354" s="157"/>
      <c r="AA354" s="157"/>
      <c r="AB354" s="157"/>
      <c r="AC354" s="157"/>
      <c r="AD354" s="157"/>
      <c r="AE354" s="157"/>
      <c r="AF354" s="157"/>
      <c r="AG354" s="157"/>
      <c r="AH354" s="157"/>
      <c r="AI354" s="155"/>
    </row>
    <row r="355" spans="4:35" ht="15.75">
      <c r="D355" s="152"/>
      <c r="E355" s="201"/>
      <c r="F355" s="157"/>
      <c r="G355" s="199"/>
      <c r="H355" s="199"/>
      <c r="I355" s="199"/>
      <c r="J355" s="157"/>
      <c r="K355" s="157"/>
      <c r="L355" s="157"/>
      <c r="M355" s="157"/>
      <c r="N355" s="157"/>
      <c r="O355" s="157"/>
      <c r="P355" s="157"/>
      <c r="Q355" s="157"/>
      <c r="R355" s="157"/>
      <c r="S355" s="157"/>
      <c r="T355" s="157"/>
      <c r="U355" s="157"/>
      <c r="V355" s="157"/>
      <c r="W355" s="157"/>
      <c r="X355" s="157"/>
      <c r="Y355" s="157"/>
      <c r="Z355" s="157"/>
      <c r="AA355" s="157"/>
      <c r="AB355" s="157"/>
      <c r="AC355" s="157"/>
      <c r="AD355" s="157"/>
      <c r="AE355" s="157"/>
      <c r="AF355" s="157"/>
      <c r="AG355" s="157"/>
      <c r="AH355" s="157"/>
      <c r="AI355" s="155"/>
    </row>
    <row r="356" spans="4:35" ht="15.75">
      <c r="D356" s="152"/>
      <c r="E356" s="201"/>
      <c r="F356" s="157"/>
      <c r="G356" s="199"/>
      <c r="H356" s="199"/>
      <c r="I356" s="199"/>
      <c r="J356" s="157"/>
      <c r="K356" s="157"/>
      <c r="L356" s="157"/>
      <c r="M356" s="157"/>
      <c r="N356" s="157"/>
      <c r="O356" s="157"/>
      <c r="P356" s="157"/>
      <c r="Q356" s="157"/>
      <c r="R356" s="157"/>
      <c r="S356" s="157"/>
      <c r="T356" s="157"/>
      <c r="U356" s="157"/>
      <c r="V356" s="157"/>
      <c r="W356" s="157"/>
      <c r="X356" s="157"/>
      <c r="Y356" s="157"/>
      <c r="Z356" s="157"/>
      <c r="AA356" s="157"/>
      <c r="AB356" s="157"/>
      <c r="AC356" s="157"/>
      <c r="AD356" s="157"/>
      <c r="AE356" s="157"/>
      <c r="AF356" s="157"/>
      <c r="AG356" s="157"/>
      <c r="AH356" s="157"/>
      <c r="AI356" s="155"/>
    </row>
    <row r="357" spans="4:35" ht="15.75">
      <c r="D357" s="152"/>
      <c r="E357" s="201"/>
      <c r="F357" s="157"/>
      <c r="G357" s="199"/>
      <c r="H357" s="199"/>
      <c r="I357" s="199"/>
      <c r="J357" s="157"/>
      <c r="K357" s="157"/>
      <c r="L357" s="157"/>
      <c r="M357" s="157"/>
      <c r="N357" s="157"/>
      <c r="O357" s="157"/>
      <c r="P357" s="157"/>
      <c r="Q357" s="157"/>
      <c r="R357" s="157"/>
      <c r="S357" s="157"/>
      <c r="T357" s="157"/>
      <c r="U357" s="157"/>
      <c r="V357" s="157"/>
      <c r="W357" s="157"/>
      <c r="X357" s="157"/>
      <c r="Y357" s="157"/>
      <c r="Z357" s="157"/>
      <c r="AA357" s="157"/>
      <c r="AB357" s="157"/>
      <c r="AC357" s="157"/>
      <c r="AD357" s="157"/>
      <c r="AE357" s="157"/>
      <c r="AF357" s="157"/>
      <c r="AG357" s="157"/>
      <c r="AH357" s="157"/>
      <c r="AI357" s="155"/>
    </row>
    <row r="358" spans="4:35" ht="15.75">
      <c r="D358" s="152"/>
      <c r="E358" s="201"/>
      <c r="F358" s="157"/>
      <c r="G358" s="199"/>
      <c r="H358" s="199"/>
      <c r="I358" s="199"/>
      <c r="J358" s="157"/>
      <c r="K358" s="157"/>
      <c r="L358" s="157"/>
      <c r="M358" s="157"/>
      <c r="N358" s="157"/>
      <c r="O358" s="157"/>
      <c r="P358" s="157"/>
      <c r="Q358" s="157"/>
      <c r="R358" s="157"/>
      <c r="S358" s="157"/>
      <c r="T358" s="157"/>
      <c r="U358" s="157"/>
      <c r="V358" s="157"/>
      <c r="W358" s="157"/>
      <c r="X358" s="157"/>
      <c r="Y358" s="157"/>
      <c r="Z358" s="157"/>
      <c r="AA358" s="157"/>
      <c r="AB358" s="157"/>
      <c r="AC358" s="157"/>
      <c r="AD358" s="157"/>
      <c r="AE358" s="157"/>
      <c r="AF358" s="157"/>
      <c r="AG358" s="157"/>
      <c r="AH358" s="157"/>
      <c r="AI358" s="155"/>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7680" priority="303" stopIfTrue="1" operator="lessThan">
      <formula>#REF!</formula>
    </cfRule>
  </conditionalFormatting>
  <conditionalFormatting sqref="E37">
    <cfRule type="cellIs" dxfId="7679" priority="12" stopIfTrue="1" operator="lessThan">
      <formula>#REF!</formula>
    </cfRule>
  </conditionalFormatting>
  <conditionalFormatting sqref="G37 I37:AG37">
    <cfRule type="cellIs" dxfId="7678" priority="8" stopIfTrue="1" operator="lessThan">
      <formula>#REF!</formula>
    </cfRule>
  </conditionalFormatting>
  <conditionalFormatting sqref="AH37">
    <cfRule type="cellIs" dxfId="7677" priority="7" stopIfTrue="1" operator="lessThan">
      <formula>#REF!</formula>
    </cfRule>
  </conditionalFormatting>
  <conditionalFormatting sqref="AK37:AR37">
    <cfRule type="cellIs" dxfId="7676" priority="4" stopIfTrue="1" operator="lessThan">
      <formula>#REF!</formula>
    </cfRule>
  </conditionalFormatting>
  <conditionalFormatting sqref="AI37">
    <cfRule type="cellIs" dxfId="7675" priority="5" stopIfTrue="1" operator="lessThan">
      <formula>#REF!</formula>
    </cfRule>
  </conditionalFormatting>
  <conditionalFormatting sqref="AJ37">
    <cfRule type="cellIs" dxfId="7674" priority="3" stopIfTrue="1" operator="lessThan">
      <formula>#REF!</formula>
    </cfRule>
  </conditionalFormatting>
  <conditionalFormatting sqref="F37 F54 F71 F88 F105 F122 F139 F156 F173">
    <cfRule type="cellIs" dxfId="7673" priority="2" stopIfTrue="1" operator="lessThan">
      <formula>#REF!</formula>
    </cfRule>
  </conditionalFormatting>
  <conditionalFormatting sqref="H37 H54 H71 H88 H105 H122 H139 H156 H173">
    <cfRule type="cellIs" dxfId="7672" priority="1" stopIfTrue="1" operator="lessThan">
      <formula>#REF!</formula>
    </cfRule>
  </conditionalFormatting>
  <dataValidations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ignoredErrors>
    <ignoredError sqref="E8:G17 E18 E7 G7 G18 I8:AR17 I7:V7 I18:AA18 X7:AR7"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Données!$F$14:$F$17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Données!$D$14:$D$43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Z88"/>
  <sheetViews>
    <sheetView showGridLines="0" topLeftCell="B10" zoomScale="90" zoomScaleNormal="90" workbookViewId="0">
      <selection activeCell="D22" sqref="D22"/>
    </sheetView>
  </sheetViews>
  <sheetFormatPr baseColWidth="10" defaultColWidth="18.7109375" defaultRowHeight="12.75"/>
  <cols>
    <col min="1" max="1" width="18.7109375" style="38" customWidth="1"/>
    <col min="2" max="2" width="21.28515625" style="38" bestFit="1" customWidth="1"/>
    <col min="3" max="3" width="12.140625" style="38" customWidth="1"/>
    <col min="4" max="4" width="36" style="38" bestFit="1" customWidth="1"/>
    <col min="5" max="5" width="18.7109375" style="38"/>
    <col min="6" max="6" width="13.5703125" style="38" bestFit="1" customWidth="1"/>
    <col min="7" max="7" width="18.7109375" style="38"/>
    <col min="8" max="8" width="30.42578125" style="38" customWidth="1"/>
    <col min="9" max="9" width="11.42578125" style="49" customWidth="1"/>
    <col min="10" max="10" width="20" style="49" bestFit="1" customWidth="1"/>
    <col min="11" max="13" width="18.7109375" style="49"/>
    <col min="14" max="15" width="11.42578125" style="121" customWidth="1"/>
    <col min="16" max="16" width="8.85546875" style="121" hidden="1" customWidth="1"/>
    <col min="17" max="18" width="11.42578125" style="121" customWidth="1"/>
    <col min="19" max="20" width="18.7109375" style="38"/>
    <col min="21" max="21" width="11.42578125" style="38" customWidth="1"/>
    <col min="22" max="22" width="27.28515625" style="173" hidden="1" customWidth="1"/>
    <col min="23" max="23" width="11" style="172" hidden="1" customWidth="1"/>
    <col min="24" max="24" width="11" style="217" hidden="1" customWidth="1"/>
    <col min="25" max="25" width="11.42578125" style="38" hidden="1" customWidth="1"/>
    <col min="26" max="26" width="18.7109375" style="38"/>
    <col min="27" max="27" width="18.7109375" style="41" hidden="1" customWidth="1"/>
    <col min="28" max="28" width="7.85546875" style="41" hidden="1" customWidth="1"/>
    <col min="29" max="68" width="4" style="41" hidden="1" customWidth="1"/>
    <col min="69" max="70" width="0" style="41" hidden="1" customWidth="1"/>
    <col min="71" max="72" width="0" style="38" hidden="1" customWidth="1"/>
    <col min="73" max="16384" width="18.7109375" style="38"/>
  </cols>
  <sheetData>
    <row r="1" spans="1:70" s="52" customFormat="1" ht="15" customHeight="1">
      <c r="A1" s="519" t="s">
        <v>98</v>
      </c>
      <c r="B1" s="522" t="s">
        <v>51</v>
      </c>
      <c r="C1" s="522"/>
      <c r="D1" s="522"/>
      <c r="E1" s="522"/>
      <c r="F1" s="522"/>
      <c r="G1" s="522"/>
      <c r="H1" s="522"/>
      <c r="I1" s="522"/>
      <c r="J1" s="522"/>
      <c r="K1" s="53"/>
      <c r="L1" s="53"/>
      <c r="M1" s="53"/>
      <c r="N1" s="120"/>
      <c r="O1" s="120"/>
      <c r="P1" s="120"/>
      <c r="Q1" s="120"/>
      <c r="R1" s="120"/>
      <c r="V1" s="181"/>
      <c r="W1" s="207"/>
      <c r="X1" s="215"/>
      <c r="AA1" s="405"/>
      <c r="AB1" s="405"/>
      <c r="AC1" s="405"/>
      <c r="AD1" s="405"/>
      <c r="AE1" s="405"/>
      <c r="AF1" s="405"/>
      <c r="AG1" s="405"/>
      <c r="AH1" s="405"/>
      <c r="AI1" s="405"/>
      <c r="AJ1" s="405"/>
      <c r="AK1" s="405"/>
      <c r="AL1" s="405"/>
      <c r="AM1" s="405"/>
      <c r="AN1" s="405"/>
      <c r="AO1" s="405"/>
      <c r="AP1" s="405"/>
      <c r="AQ1" s="405"/>
      <c r="AR1" s="405"/>
      <c r="AS1" s="405"/>
      <c r="AT1" s="405"/>
      <c r="AU1" s="405"/>
      <c r="AV1" s="405"/>
      <c r="AW1" s="405"/>
      <c r="AX1" s="405"/>
      <c r="AY1" s="405"/>
      <c r="AZ1" s="405"/>
      <c r="BA1" s="405"/>
      <c r="BB1" s="405"/>
      <c r="BC1" s="405"/>
      <c r="BD1" s="405"/>
      <c r="BE1" s="405"/>
      <c r="BF1" s="405"/>
      <c r="BG1" s="405"/>
      <c r="BH1" s="405"/>
      <c r="BI1" s="405"/>
      <c r="BJ1" s="405"/>
      <c r="BK1" s="405"/>
      <c r="BL1" s="405"/>
      <c r="BM1" s="405"/>
      <c r="BN1" s="405"/>
      <c r="BO1" s="405"/>
      <c r="BP1" s="405"/>
      <c r="BQ1" s="405"/>
      <c r="BR1" s="405"/>
    </row>
    <row r="2" spans="1:70" s="52" customFormat="1" ht="15" customHeight="1">
      <c r="A2" s="520"/>
      <c r="B2" s="522"/>
      <c r="C2" s="522"/>
      <c r="D2" s="522"/>
      <c r="E2" s="522"/>
      <c r="F2" s="522"/>
      <c r="G2" s="522"/>
      <c r="H2" s="522"/>
      <c r="I2" s="522"/>
      <c r="J2" s="522"/>
      <c r="K2" s="53"/>
      <c r="L2" s="53"/>
      <c r="M2" s="53"/>
      <c r="N2" s="120"/>
      <c r="O2" s="120"/>
      <c r="P2" s="120"/>
      <c r="Q2" s="120"/>
      <c r="R2" s="120"/>
      <c r="V2" s="181"/>
      <c r="W2" s="207"/>
      <c r="X2" s="215"/>
      <c r="AA2" s="405"/>
      <c r="AB2" s="405"/>
      <c r="AC2" s="405"/>
      <c r="AD2" s="405"/>
      <c r="AE2" s="405"/>
      <c r="AF2" s="405"/>
      <c r="AG2" s="405"/>
      <c r="AH2" s="405"/>
      <c r="AI2" s="405"/>
      <c r="AJ2" s="405"/>
      <c r="AK2" s="405"/>
      <c r="AL2" s="405"/>
      <c r="AM2" s="405"/>
      <c r="AN2" s="405"/>
      <c r="AO2" s="405"/>
      <c r="AP2" s="405"/>
      <c r="AQ2" s="405"/>
      <c r="AR2" s="405"/>
      <c r="AS2" s="405"/>
      <c r="AT2" s="405"/>
      <c r="AU2" s="405"/>
      <c r="AV2" s="405"/>
      <c r="AW2" s="405"/>
      <c r="AX2" s="405"/>
      <c r="AY2" s="405"/>
      <c r="AZ2" s="405"/>
      <c r="BA2" s="405"/>
      <c r="BB2" s="405"/>
      <c r="BC2" s="405"/>
      <c r="BD2" s="405"/>
      <c r="BE2" s="405"/>
      <c r="BF2" s="405"/>
      <c r="BG2" s="405"/>
      <c r="BH2" s="405"/>
      <c r="BI2" s="405"/>
      <c r="BJ2" s="405"/>
      <c r="BK2" s="405"/>
      <c r="BL2" s="405"/>
      <c r="BM2" s="405"/>
      <c r="BN2" s="405"/>
      <c r="BO2" s="405"/>
      <c r="BP2" s="405"/>
      <c r="BQ2" s="405"/>
      <c r="BR2" s="405"/>
    </row>
    <row r="3" spans="1:70" ht="15" customHeight="1">
      <c r="A3" s="520"/>
      <c r="B3" s="522"/>
      <c r="C3" s="522"/>
      <c r="D3" s="522"/>
      <c r="E3" s="522"/>
      <c r="F3" s="522"/>
      <c r="G3" s="522"/>
      <c r="H3" s="522"/>
      <c r="I3" s="522"/>
      <c r="J3" s="522"/>
      <c r="V3" s="174">
        <f>'Suivi  Détaillé'!E19</f>
        <v>0</v>
      </c>
      <c r="W3" s="179">
        <f>'Suivi  Détaillé'!E20</f>
        <v>1</v>
      </c>
      <c r="X3" s="216">
        <f>'Suivi  Détaillé'!E18</f>
        <v>1</v>
      </c>
      <c r="Y3" s="216">
        <f>'Suivi  Détaillé'!E7</f>
        <v>0</v>
      </c>
    </row>
    <row r="4" spans="1:70" ht="38.25" customHeight="1">
      <c r="A4" s="521"/>
      <c r="B4" s="522"/>
      <c r="C4" s="522"/>
      <c r="D4" s="522"/>
      <c r="E4" s="522"/>
      <c r="F4" s="522"/>
      <c r="G4" s="522"/>
      <c r="H4" s="522"/>
      <c r="I4" s="522"/>
      <c r="J4" s="522"/>
      <c r="V4" s="174">
        <f>'Suivi  Détaillé'!F19</f>
        <v>0</v>
      </c>
      <c r="W4" s="179" t="str">
        <f>'Suivi  Détaillé'!F20</f>
        <v xml:space="preserve"> </v>
      </c>
      <c r="X4" s="216">
        <f>'Suivi  Détaillé'!F18</f>
        <v>0</v>
      </c>
      <c r="Y4" s="216">
        <f>'Suivi  Détaillé'!F7</f>
        <v>0</v>
      </c>
      <c r="AA4" s="404" t="s">
        <v>84</v>
      </c>
      <c r="AB4" s="404" t="s">
        <v>89</v>
      </c>
      <c r="AC4" s="404">
        <v>1</v>
      </c>
      <c r="AD4" s="404">
        <v>2</v>
      </c>
      <c r="AE4" s="404">
        <v>3</v>
      </c>
      <c r="AF4" s="404">
        <v>4</v>
      </c>
      <c r="AG4" s="404">
        <v>5</v>
      </c>
      <c r="AH4" s="404">
        <v>6</v>
      </c>
      <c r="AI4" s="404">
        <v>7</v>
      </c>
      <c r="AJ4" s="404">
        <v>8</v>
      </c>
      <c r="AK4" s="404">
        <v>9</v>
      </c>
      <c r="AL4" s="404">
        <v>10</v>
      </c>
      <c r="AM4" s="404">
        <v>11</v>
      </c>
      <c r="AN4" s="404">
        <v>12</v>
      </c>
      <c r="AO4" s="404">
        <v>13</v>
      </c>
      <c r="AP4" s="404">
        <v>14</v>
      </c>
      <c r="AQ4" s="404">
        <v>15</v>
      </c>
      <c r="AR4" s="404">
        <v>16</v>
      </c>
      <c r="AS4" s="404">
        <v>17</v>
      </c>
      <c r="AT4" s="404">
        <v>18</v>
      </c>
      <c r="AU4" s="404">
        <v>19</v>
      </c>
      <c r="AV4" s="404">
        <v>20</v>
      </c>
      <c r="AW4" s="404">
        <v>21</v>
      </c>
      <c r="AX4" s="404">
        <v>22</v>
      </c>
      <c r="AY4" s="404">
        <v>23</v>
      </c>
      <c r="AZ4" s="404">
        <v>24</v>
      </c>
      <c r="BA4" s="404">
        <v>25</v>
      </c>
      <c r="BB4" s="404">
        <v>26</v>
      </c>
      <c r="BC4" s="404">
        <v>27</v>
      </c>
      <c r="BD4" s="404">
        <v>28</v>
      </c>
      <c r="BE4" s="404">
        <v>29</v>
      </c>
      <c r="BF4" s="404">
        <v>30</v>
      </c>
      <c r="BG4" s="404">
        <v>31</v>
      </c>
      <c r="BH4" s="404">
        <v>32</v>
      </c>
      <c r="BI4" s="404">
        <v>33</v>
      </c>
      <c r="BJ4" s="404">
        <v>34</v>
      </c>
      <c r="BK4" s="404">
        <v>35</v>
      </c>
      <c r="BL4" s="404">
        <v>36</v>
      </c>
      <c r="BM4" s="404">
        <v>37</v>
      </c>
      <c r="BN4" s="404">
        <v>38</v>
      </c>
      <c r="BO4" s="404">
        <v>39</v>
      </c>
      <c r="BP4" s="404">
        <v>40</v>
      </c>
    </row>
    <row r="5" spans="1:70" s="52" customFormat="1" ht="21">
      <c r="A5" s="205"/>
      <c r="B5" s="55"/>
      <c r="C5" s="55"/>
      <c r="D5" s="55"/>
      <c r="E5" s="55"/>
      <c r="F5" s="55"/>
      <c r="G5" s="55"/>
      <c r="H5" s="55"/>
      <c r="I5" s="40"/>
      <c r="J5" s="56"/>
      <c r="K5" s="53"/>
      <c r="L5" s="53"/>
      <c r="M5" s="53"/>
      <c r="N5" s="120"/>
      <c r="O5" s="120"/>
      <c r="P5" s="120"/>
      <c r="Q5" s="120"/>
      <c r="R5" s="120"/>
      <c r="V5" s="182">
        <f>'Suivi  Détaillé'!G19</f>
        <v>0</v>
      </c>
      <c r="W5" s="180" t="str">
        <f>'Suivi  Détaillé'!G20</f>
        <v xml:space="preserve"> </v>
      </c>
      <c r="X5" s="218">
        <f>'Suivi  Détaillé'!G18</f>
        <v>0</v>
      </c>
      <c r="Y5" s="218">
        <f>'Suivi  Détaillé'!G7</f>
        <v>0</v>
      </c>
      <c r="AA5" s="406" t="str">
        <f>J14</f>
        <v>Confirmation</v>
      </c>
      <c r="AB5" s="406">
        <f>SUM(AC5:BP5)</f>
        <v>1</v>
      </c>
      <c r="AC5" s="406">
        <f>COUNTIF('1'!L9:L13,Données!AA5)</f>
        <v>1</v>
      </c>
      <c r="AD5" s="406">
        <f>COUNTIF('2'!L9:L13,Données!AA5)</f>
        <v>0</v>
      </c>
      <c r="AE5" s="406">
        <f>COUNTIF('3'!L9:L13,Données!AA5)</f>
        <v>0</v>
      </c>
      <c r="AF5" s="406">
        <f>COUNTIF('4'!L9:L13,Données!AA5)</f>
        <v>0</v>
      </c>
      <c r="AG5" s="406">
        <f>COUNTIF('5'!L9:L13,Données!AA5)</f>
        <v>0</v>
      </c>
      <c r="AH5" s="406">
        <f>COUNTIF('6'!L9:L13,Données!AA5)</f>
        <v>0</v>
      </c>
      <c r="AI5" s="406">
        <f>COUNTIF('7'!L9:L13,Données!AA5)</f>
        <v>0</v>
      </c>
      <c r="AJ5" s="406">
        <f>COUNTIF('8'!L9:L13,Données!AA5)</f>
        <v>0</v>
      </c>
      <c r="AK5" s="406">
        <f>COUNTIF('9'!L9:L13,Données!AA5)</f>
        <v>0</v>
      </c>
      <c r="AL5" s="406">
        <f>COUNTIF('10'!L9:L13,Données!AA5)</f>
        <v>0</v>
      </c>
      <c r="AM5" s="406">
        <f>COUNTIF('11'!L9:L13,Données!AA5)</f>
        <v>0</v>
      </c>
      <c r="AN5" s="406">
        <f>COUNTIF('12'!L9:L13,Données!AA5)</f>
        <v>0</v>
      </c>
      <c r="AO5" s="406">
        <f>COUNTIF('13'!L9:L13,Données!AA5)</f>
        <v>0</v>
      </c>
      <c r="AP5" s="406">
        <f>COUNTIF('14'!L9:L13,Données!AA5)</f>
        <v>0</v>
      </c>
      <c r="AQ5" s="406">
        <f>COUNTIF('15'!L9:L13,Données!AA5)</f>
        <v>0</v>
      </c>
      <c r="AR5" s="406">
        <f>COUNTIF('16'!L9:L13,Données!AA5)</f>
        <v>0</v>
      </c>
      <c r="AS5" s="406">
        <f>COUNTIF('17'!L9:L13,Données!AA5)</f>
        <v>0</v>
      </c>
      <c r="AT5" s="406">
        <f>COUNTIF('18'!L9:L13,Données!AA5)</f>
        <v>0</v>
      </c>
      <c r="AU5" s="406">
        <f>COUNTIF('19'!L9:L13,Données!AA5)</f>
        <v>0</v>
      </c>
      <c r="AV5" s="406">
        <f>COUNTIF('20'!L9:L13,Données!AA5)</f>
        <v>0</v>
      </c>
      <c r="AW5" s="406">
        <f>COUNTIF('21'!L9:L13,Données!AA5)</f>
        <v>0</v>
      </c>
      <c r="AX5" s="406">
        <f>COUNTIF('22'!L9:L13,Données!AA5)</f>
        <v>0</v>
      </c>
      <c r="AY5" s="406">
        <f>COUNTIF('23'!L9:L13,Données!AA5)</f>
        <v>0</v>
      </c>
      <c r="AZ5" s="406">
        <f>COUNTIF('24'!L9:L13,Données!AA5)</f>
        <v>0</v>
      </c>
      <c r="BA5" s="406">
        <f>COUNTIF('25'!L9:L13,Données!AA5)</f>
        <v>0</v>
      </c>
      <c r="BB5" s="406">
        <f>COUNTIF('26'!L9:L13,Données!AA5)</f>
        <v>0</v>
      </c>
      <c r="BC5" s="406">
        <f>COUNTIF('27'!L9:L13,Données!AA5)</f>
        <v>0</v>
      </c>
      <c r="BD5" s="406">
        <f>COUNTIF('28'!L9:L13,Données!AA5)</f>
        <v>0</v>
      </c>
      <c r="BE5" s="406">
        <f>COUNTIF('29'!L9:L13,Données!AA5)</f>
        <v>0</v>
      </c>
      <c r="BF5" s="406">
        <f>COUNTIF('30'!L9:L13,Données!AA5)</f>
        <v>0</v>
      </c>
      <c r="BG5" s="406">
        <f>COUNTIF('31'!L9:L13,Données!AA5)</f>
        <v>0</v>
      </c>
      <c r="BH5" s="406">
        <f>COUNTIF('32'!L9:L13,Données!AA5)</f>
        <v>0</v>
      </c>
      <c r="BI5" s="406">
        <f>COUNTIF('33'!L9:L13,Données!AA5)</f>
        <v>0</v>
      </c>
      <c r="BJ5" s="406">
        <f>COUNTIF('34'!L9:L13,Données!AA5)</f>
        <v>0</v>
      </c>
      <c r="BK5" s="406">
        <f>COUNTIF('35'!L9:L13,Données!AA5)</f>
        <v>0</v>
      </c>
      <c r="BL5" s="406">
        <f>COUNTIF('36'!L9:L13,Données!AA5)</f>
        <v>0</v>
      </c>
      <c r="BM5" s="406">
        <f>COUNTIF('37'!L9:L13,Données!AA5)</f>
        <v>0</v>
      </c>
      <c r="BN5" s="406">
        <f>COUNTIF('38'!L9:L13,Données!AA5)</f>
        <v>0</v>
      </c>
      <c r="BO5" s="406">
        <f>COUNTIF('39'!L9:L13,Données!AA5)</f>
        <v>0</v>
      </c>
      <c r="BP5" s="406">
        <f>COUNTIF('40'!L9:L13,Données!AA5)</f>
        <v>0</v>
      </c>
      <c r="BQ5" s="405"/>
      <c r="BR5" s="405"/>
    </row>
    <row r="6" spans="1:70" ht="21">
      <c r="A6" s="204"/>
      <c r="B6" s="203"/>
      <c r="C6" s="203"/>
      <c r="D6" s="203"/>
      <c r="E6" s="203"/>
      <c r="F6" s="203"/>
      <c r="G6" s="203"/>
      <c r="H6" s="517"/>
      <c r="I6" s="517"/>
      <c r="J6" s="517"/>
      <c r="V6" s="174">
        <f>'Suivi  Détaillé'!H19</f>
        <v>0</v>
      </c>
      <c r="W6" s="179" t="str">
        <f>'Suivi  Détaillé'!H20</f>
        <v xml:space="preserve"> </v>
      </c>
      <c r="X6" s="216">
        <f>'Suivi  Détaillé'!H18</f>
        <v>0</v>
      </c>
      <c r="Y6" s="216">
        <f>'Suivi  Détaillé'!H7</f>
        <v>0</v>
      </c>
      <c r="AA6" s="406">
        <f t="shared" ref="AA6:AA20" si="0">J15</f>
        <v>0</v>
      </c>
      <c r="AB6" s="406">
        <f t="shared" ref="AB6:AB20" si="1">SUM(AC6:BP6)</f>
        <v>0</v>
      </c>
      <c r="AC6" s="406">
        <f>COUNTIF('1'!L9:L13,Données!AA6)</f>
        <v>0</v>
      </c>
      <c r="AD6" s="406">
        <f>COUNTIF('2'!L9:L13,Données!AA6)</f>
        <v>0</v>
      </c>
      <c r="AE6" s="406">
        <f>COUNTIF('3'!L9:L13,Données!AA6)</f>
        <v>0</v>
      </c>
      <c r="AF6" s="406">
        <f>COUNTIF('4'!L9:L13,Données!AA6)</f>
        <v>0</v>
      </c>
      <c r="AG6" s="406">
        <f>COUNTIF('5'!L9:L13,Données!AA6)</f>
        <v>0</v>
      </c>
      <c r="AH6" s="406">
        <f>COUNTIF('6'!L9:L13,Données!AA6)</f>
        <v>0</v>
      </c>
      <c r="AI6" s="406">
        <f>COUNTIF('7'!L9:L13,Données!AA6)</f>
        <v>0</v>
      </c>
      <c r="AJ6" s="406">
        <f>COUNTIF('8'!L9:L13,Données!AA6)</f>
        <v>0</v>
      </c>
      <c r="AK6" s="406">
        <f>COUNTIF('9'!L9:L13,Données!AA6)</f>
        <v>0</v>
      </c>
      <c r="AL6" s="406">
        <f>COUNTIF('10'!L9:L13,Données!AA6)</f>
        <v>0</v>
      </c>
      <c r="AM6" s="406">
        <f>COUNTIF('11'!L9:L13,Données!AA6)</f>
        <v>0</v>
      </c>
      <c r="AN6" s="406">
        <f>COUNTIF('12'!L9:L13,Données!AA6)</f>
        <v>0</v>
      </c>
      <c r="AO6" s="406">
        <f>COUNTIF('13'!L9:L13,Données!AA6)</f>
        <v>0</v>
      </c>
      <c r="AP6" s="406">
        <f>COUNTIF('14'!L9:L13,Données!AA6)</f>
        <v>0</v>
      </c>
      <c r="AQ6" s="406">
        <f>COUNTIF('15'!L9:L13,Données!AA6)</f>
        <v>0</v>
      </c>
      <c r="AR6" s="406">
        <f>COUNTIF('16'!L9:L13,Données!AA6)</f>
        <v>0</v>
      </c>
      <c r="AS6" s="406">
        <f>COUNTIF('17'!L9:L13,Données!AA6)</f>
        <v>0</v>
      </c>
      <c r="AT6" s="406">
        <f>COUNTIF('18'!L9:L13,Données!AA6)</f>
        <v>0</v>
      </c>
      <c r="AU6" s="406">
        <f>COUNTIF('19'!L9:L13,Données!AA6)</f>
        <v>0</v>
      </c>
      <c r="AV6" s="406">
        <f>COUNTIF('20'!L9:L13,Données!AA6)</f>
        <v>0</v>
      </c>
      <c r="AW6" s="406">
        <f>COUNTIF('21'!L9:L13,Données!AA6)</f>
        <v>0</v>
      </c>
      <c r="AX6" s="406">
        <f>COUNTIF('22'!L9:L13,Données!AA6)</f>
        <v>0</v>
      </c>
      <c r="AY6" s="406">
        <f>COUNTIF('23'!L9:L13,Données!AA6)</f>
        <v>0</v>
      </c>
      <c r="AZ6" s="406">
        <f>COUNTIF('24'!L9:L13,Données!AA6)</f>
        <v>0</v>
      </c>
      <c r="BA6" s="406">
        <f>COUNTIF('25'!L9:L13,Données!AA6)</f>
        <v>0</v>
      </c>
      <c r="BB6" s="406">
        <f>COUNTIF('26'!L9:L13,Données!AA6)</f>
        <v>0</v>
      </c>
      <c r="BC6" s="406">
        <f>COUNTIF('27'!L9:L13,Données!AA6)</f>
        <v>0</v>
      </c>
      <c r="BD6" s="406">
        <f>COUNTIF('28'!L9:L13,Données!AA6)</f>
        <v>0</v>
      </c>
      <c r="BE6" s="406">
        <f>COUNTIF('29'!L9:L13,Données!AA6)</f>
        <v>0</v>
      </c>
      <c r="BF6" s="406">
        <f>COUNTIF('30'!L9:L13,Données!AA6)</f>
        <v>0</v>
      </c>
      <c r="BG6" s="406">
        <f>COUNTIF('31'!L9:L13,Données!AA6)</f>
        <v>0</v>
      </c>
      <c r="BH6" s="406">
        <f>COUNTIF('32'!L9:L13,Données!AA6)</f>
        <v>0</v>
      </c>
      <c r="BI6" s="406">
        <f>COUNTIF('33'!L9:L13,Données!AA6)</f>
        <v>0</v>
      </c>
      <c r="BJ6" s="406">
        <f>COUNTIF('34'!L9:L13,Données!AA6)</f>
        <v>0</v>
      </c>
      <c r="BK6" s="406">
        <f>COUNTIF('35'!L9:L13,Données!AA6)</f>
        <v>0</v>
      </c>
      <c r="BL6" s="406">
        <f>COUNTIF('36'!L9:L13,Données!AA6)</f>
        <v>0</v>
      </c>
      <c r="BM6" s="406">
        <f>COUNTIF('37'!L9:L13,Données!AA6)</f>
        <v>0</v>
      </c>
      <c r="BN6" s="406">
        <f>COUNTIF('38'!L9:L13,Données!AA6)</f>
        <v>0</v>
      </c>
      <c r="BO6" s="406">
        <f>COUNTIF('39'!L9:L13,Données!BM6)</f>
        <v>0</v>
      </c>
      <c r="BP6" s="406">
        <f>COUNTIF('40'!L9:L13,Données!AA6)</f>
        <v>0</v>
      </c>
    </row>
    <row r="7" spans="1:70" s="52" customFormat="1" ht="17.25" customHeight="1">
      <c r="A7" s="54"/>
      <c r="B7" s="54"/>
      <c r="C7" s="55"/>
      <c r="D7" s="55"/>
      <c r="E7" s="55"/>
      <c r="F7" s="55"/>
      <c r="G7" s="55"/>
      <c r="H7" s="55"/>
      <c r="I7" s="40"/>
      <c r="J7" s="56"/>
      <c r="K7" s="53"/>
      <c r="L7" s="53"/>
      <c r="M7" s="53"/>
      <c r="N7" s="120"/>
      <c r="O7" s="120"/>
      <c r="P7" s="120"/>
      <c r="Q7" s="120"/>
      <c r="R7" s="120"/>
      <c r="V7" s="174">
        <f>'Suivi  Détaillé'!I19</f>
        <v>0</v>
      </c>
      <c r="W7" s="179" t="str">
        <f>'Suivi  Détaillé'!I20</f>
        <v xml:space="preserve"> </v>
      </c>
      <c r="X7" s="216">
        <f>'Suivi  Détaillé'!I18</f>
        <v>0</v>
      </c>
      <c r="Y7" s="216">
        <f>'Suivi  Détaillé'!I7</f>
        <v>0</v>
      </c>
      <c r="AA7" s="406">
        <f t="shared" si="0"/>
        <v>0</v>
      </c>
      <c r="AB7" s="406">
        <f t="shared" si="1"/>
        <v>0</v>
      </c>
      <c r="AC7" s="406">
        <f>COUNTIF('1'!L9:L13,Données!AA7)</f>
        <v>0</v>
      </c>
      <c r="AD7" s="406">
        <f>COUNTIF('2'!L9:L13,Données!AA7)</f>
        <v>0</v>
      </c>
      <c r="AE7" s="406">
        <f>COUNTIF('3'!L9:L13,Données!AA7)</f>
        <v>0</v>
      </c>
      <c r="AF7" s="406">
        <f>COUNTIF('4'!L9:L13,Données!AA7)</f>
        <v>0</v>
      </c>
      <c r="AG7" s="406">
        <f>COUNTIF('5'!L9:L13,Données!AA7)</f>
        <v>0</v>
      </c>
      <c r="AH7" s="406">
        <f>COUNTIF('6'!L9:L13,Données!AA7)</f>
        <v>0</v>
      </c>
      <c r="AI7" s="406">
        <f>COUNTIF('7'!L9:L13,Données!AA7)</f>
        <v>0</v>
      </c>
      <c r="AJ7" s="406">
        <f>COUNTIF('8'!L9:L13,Données!AA7)</f>
        <v>0</v>
      </c>
      <c r="AK7" s="406">
        <f>COUNTIF('9'!L9:L13,Données!AA7)</f>
        <v>0</v>
      </c>
      <c r="AL7" s="406">
        <f>COUNTIF('10'!L9:L13,Données!AA7)</f>
        <v>0</v>
      </c>
      <c r="AM7" s="406">
        <f>COUNTIF('11'!L9:L13,Données!AA7)</f>
        <v>0</v>
      </c>
      <c r="AN7" s="406">
        <f>COUNTIF('12'!L9:L13,Données!AA7)</f>
        <v>0</v>
      </c>
      <c r="AO7" s="406">
        <f>COUNTIF('13'!L9:L13,Données!AA7)</f>
        <v>0</v>
      </c>
      <c r="AP7" s="406">
        <f>COUNTIF('14'!L9:L13,Données!AA7)</f>
        <v>0</v>
      </c>
      <c r="AQ7" s="406">
        <f>COUNTIF('15'!L9:L13,Données!AA7)</f>
        <v>0</v>
      </c>
      <c r="AR7" s="406">
        <f>COUNTIF('16'!L9:L13,Données!AA7)</f>
        <v>0</v>
      </c>
      <c r="AS7" s="406">
        <f>COUNTIF('17'!L9:L13,Données!AA7)</f>
        <v>0</v>
      </c>
      <c r="AT7" s="406">
        <f>COUNTIF('18'!L9:L13,Données!AA7)</f>
        <v>0</v>
      </c>
      <c r="AU7" s="406">
        <f>COUNTIF('19'!L9:L13,Données!AA7)</f>
        <v>0</v>
      </c>
      <c r="AV7" s="406">
        <f>COUNTIF('20'!L9:L13,Données!AA7)</f>
        <v>0</v>
      </c>
      <c r="AW7" s="406">
        <f>COUNTIF('21'!L9:L13,Données!AA7)</f>
        <v>0</v>
      </c>
      <c r="AX7" s="406">
        <f>COUNTIF('22'!L9:L13,Données!AA7)</f>
        <v>0</v>
      </c>
      <c r="AY7" s="406">
        <f>COUNTIF('23'!L9:L13,Données!AA7)</f>
        <v>0</v>
      </c>
      <c r="AZ7" s="406">
        <f>COUNTIF('24'!L9:L13,Données!AA7)</f>
        <v>0</v>
      </c>
      <c r="BA7" s="406">
        <f>COUNTIF('25'!L9:L13,Données!AA7)</f>
        <v>0</v>
      </c>
      <c r="BB7" s="406">
        <f>COUNTIF('26'!L9:L13,Données!AA7)</f>
        <v>0</v>
      </c>
      <c r="BC7" s="406">
        <f>COUNTIF('27'!L9:L13,Données!AA7)</f>
        <v>0</v>
      </c>
      <c r="BD7" s="406">
        <f>COUNTIF('28'!L9:L13,Données!AA7)</f>
        <v>0</v>
      </c>
      <c r="BE7" s="406">
        <f>COUNTIF('29'!L9:L13,Données!AA7)</f>
        <v>0</v>
      </c>
      <c r="BF7" s="406">
        <f>COUNTIF('30'!L9:L13,Données!AA7)</f>
        <v>0</v>
      </c>
      <c r="BG7" s="406">
        <f>COUNTIF('31'!L9:L13,Données!AA7)</f>
        <v>0</v>
      </c>
      <c r="BH7" s="406">
        <f>COUNTIF('32'!L9:L13,Données!AA7)</f>
        <v>0</v>
      </c>
      <c r="BI7" s="406">
        <f>COUNTIF('33'!L9:L13,Données!AA7)</f>
        <v>0</v>
      </c>
      <c r="BJ7" s="406">
        <f>COUNTIF('34'!L9:L13,Données!AA7)</f>
        <v>0</v>
      </c>
      <c r="BK7" s="406">
        <f>COUNTIF('35'!L9:L13,Données!AA7)</f>
        <v>0</v>
      </c>
      <c r="BL7" s="406">
        <f>COUNTIF('36'!L9:L13,Données!AA7)</f>
        <v>0</v>
      </c>
      <c r="BM7" s="406">
        <f>COUNTIF('37'!L9:L13,Données!AA7)</f>
        <v>0</v>
      </c>
      <c r="BN7" s="406">
        <f>COUNTIF('38'!L9:L13,Données!AA7)</f>
        <v>0</v>
      </c>
      <c r="BO7" s="406">
        <f>COUNTIF('39'!L9:L13,Données!BM7)</f>
        <v>0</v>
      </c>
      <c r="BP7" s="406">
        <f>COUNTIF('40'!L9:L13,Données!AA7)</f>
        <v>0</v>
      </c>
      <c r="BQ7" s="405"/>
      <c r="BR7" s="405"/>
    </row>
    <row r="8" spans="1:70" ht="17.25" customHeight="1">
      <c r="B8" s="518" t="s">
        <v>20</v>
      </c>
      <c r="C8" s="518"/>
      <c r="D8" s="44" t="s">
        <v>105</v>
      </c>
      <c r="P8" s="121" t="s">
        <v>52</v>
      </c>
      <c r="V8" s="174">
        <f>'Suivi  Détaillé'!J19</f>
        <v>0</v>
      </c>
      <c r="W8" s="179" t="str">
        <f>'Suivi  Détaillé'!J20</f>
        <v xml:space="preserve"> </v>
      </c>
      <c r="X8" s="216">
        <f>'Suivi  Détaillé'!J18</f>
        <v>0</v>
      </c>
      <c r="Y8" s="216">
        <f>'Suivi  Détaillé'!J7</f>
        <v>0</v>
      </c>
      <c r="AA8" s="406">
        <f t="shared" si="0"/>
        <v>0</v>
      </c>
      <c r="AB8" s="406">
        <f t="shared" si="1"/>
        <v>0</v>
      </c>
      <c r="AC8" s="406">
        <f>COUNTIF('1'!L9:L13,Données!AA8)</f>
        <v>0</v>
      </c>
      <c r="AD8" s="406">
        <f>COUNTIF('2'!L9:L13,Données!AA8)</f>
        <v>0</v>
      </c>
      <c r="AE8" s="406">
        <f>COUNTIF('3'!L9:L13,Données!AA8)</f>
        <v>0</v>
      </c>
      <c r="AF8" s="406">
        <f>COUNTIF('4'!L9:L13,Données!AA8)</f>
        <v>0</v>
      </c>
      <c r="AG8" s="406">
        <f>COUNTIF('5'!L9:L13,Données!AA8)</f>
        <v>0</v>
      </c>
      <c r="AH8" s="406">
        <f>COUNTIF('6'!L9:L13,Données!AA8)</f>
        <v>0</v>
      </c>
      <c r="AI8" s="406">
        <f>COUNTIF('7'!L9:L13,Données!AA8)</f>
        <v>0</v>
      </c>
      <c r="AJ8" s="406">
        <f>COUNTIF('8'!L9:L13,Données!AA8)</f>
        <v>0</v>
      </c>
      <c r="AK8" s="406">
        <f>COUNTIF('9'!L9:L13,Données!AA8)</f>
        <v>0</v>
      </c>
      <c r="AL8" s="406">
        <f>COUNTIF('10'!L9:L13,Données!AA8)</f>
        <v>0</v>
      </c>
      <c r="AM8" s="406">
        <f>COUNTIF('11'!L9:L13,Données!AA8)</f>
        <v>0</v>
      </c>
      <c r="AN8" s="406">
        <f>COUNTIF('12'!L9:L13,Données!AA8)</f>
        <v>0</v>
      </c>
      <c r="AO8" s="406">
        <f>COUNTIF('13'!L9:L13,Données!AA8)</f>
        <v>0</v>
      </c>
      <c r="AP8" s="406">
        <f>COUNTIF('14'!L9:L13,Données!AA8)</f>
        <v>0</v>
      </c>
      <c r="AQ8" s="406">
        <f>COUNTIF('15'!L9:L13,Données!AA8)</f>
        <v>0</v>
      </c>
      <c r="AR8" s="406">
        <f>COUNTIF('16'!L9:L13,Données!AA8)</f>
        <v>0</v>
      </c>
      <c r="AS8" s="406">
        <f>COUNTIF('17'!L9:L13,Données!AA8)</f>
        <v>0</v>
      </c>
      <c r="AT8" s="406">
        <f>COUNTIF('18'!L9:L13,Données!AA8)</f>
        <v>0</v>
      </c>
      <c r="AU8" s="406">
        <f>COUNTIF('19'!L9:L13,Données!AA8)</f>
        <v>0</v>
      </c>
      <c r="AV8" s="406">
        <f>COUNTIF('20'!L9:L13,Données!AA8)</f>
        <v>0</v>
      </c>
      <c r="AW8" s="406">
        <f>COUNTIF('21'!L9:L13,Données!AA8)</f>
        <v>0</v>
      </c>
      <c r="AX8" s="406">
        <f>COUNTIF('22'!L9:L13,Données!AA8)</f>
        <v>0</v>
      </c>
      <c r="AY8" s="406">
        <f>COUNTIF('23'!L9:L13,Données!AA8)</f>
        <v>0</v>
      </c>
      <c r="AZ8" s="406">
        <f>COUNTIF('24'!L9:L13,Données!AA8)</f>
        <v>0</v>
      </c>
      <c r="BA8" s="406">
        <f>COUNTIF('25'!L9:L13,Données!AA8)</f>
        <v>0</v>
      </c>
      <c r="BB8" s="406">
        <f>COUNTIF('26'!L9:L13,Données!AA8)</f>
        <v>0</v>
      </c>
      <c r="BC8" s="406">
        <f>COUNTIF('27'!L9:L13,Données!AA8)</f>
        <v>0</v>
      </c>
      <c r="BD8" s="406">
        <f>COUNTIF('28'!L9:L13,Données!AA8)</f>
        <v>0</v>
      </c>
      <c r="BE8" s="406">
        <f>COUNTIF('29'!L9:L13,Données!AA8)</f>
        <v>0</v>
      </c>
      <c r="BF8" s="406">
        <f>COUNTIF('30'!L9:L13,Données!AA8)</f>
        <v>0</v>
      </c>
      <c r="BG8" s="406">
        <f>COUNTIF('31'!L9:L13,Données!AA8)</f>
        <v>0</v>
      </c>
      <c r="BH8" s="406">
        <f>COUNTIF('32'!L9:L13,Données!AA8)</f>
        <v>0</v>
      </c>
      <c r="BI8" s="406">
        <f>COUNTIF('33'!L9:L13,Données!AA8)</f>
        <v>0</v>
      </c>
      <c r="BJ8" s="406">
        <f>COUNTIF('34'!L9:L13,Données!AA8)</f>
        <v>0</v>
      </c>
      <c r="BK8" s="406">
        <f>COUNTIF('35'!L9:L13,Données!AA8)</f>
        <v>0</v>
      </c>
      <c r="BL8" s="406">
        <f>COUNTIF('36'!L9:L13,Données!AA8)</f>
        <v>0</v>
      </c>
      <c r="BM8" s="406">
        <f>COUNTIF('37'!L9:L13,Données!AA8)</f>
        <v>0</v>
      </c>
      <c r="BN8" s="406">
        <f>COUNTIF('38'!L9:L13,Données!AA8)</f>
        <v>0</v>
      </c>
      <c r="BO8" s="406">
        <f>COUNTIF('39'!L9:L13,Données!BM8)</f>
        <v>0</v>
      </c>
      <c r="BP8" s="406">
        <f>COUNTIF('40'!L9:L13,Données!AA8)</f>
        <v>0</v>
      </c>
    </row>
    <row r="9" spans="1:70">
      <c r="P9" s="121" t="s">
        <v>53</v>
      </c>
      <c r="T9" s="172"/>
      <c r="V9" s="174">
        <f>'Suivi  Détaillé'!K19</f>
        <v>0</v>
      </c>
      <c r="W9" s="179" t="str">
        <f>'Suivi  Détaillé'!K20</f>
        <v xml:space="preserve"> </v>
      </c>
      <c r="X9" s="216">
        <f>'Suivi  Détaillé'!K18</f>
        <v>0</v>
      </c>
      <c r="Y9" s="216">
        <f>'Suivi  Détaillé'!K7</f>
        <v>0</v>
      </c>
      <c r="AA9" s="406">
        <f t="shared" si="0"/>
        <v>0</v>
      </c>
      <c r="AB9" s="406">
        <f t="shared" si="1"/>
        <v>0</v>
      </c>
      <c r="AC9" s="406">
        <f>COUNTIF('1'!L9:L13,Données!AA9)</f>
        <v>0</v>
      </c>
      <c r="AD9" s="406">
        <f>COUNTIF('2'!L9:L13,Données!AA9)</f>
        <v>0</v>
      </c>
      <c r="AE9" s="406">
        <f>COUNTIF('3'!L9:L13,Données!AA9)</f>
        <v>0</v>
      </c>
      <c r="AF9" s="406">
        <f>COUNTIF('4'!L9:L13,Données!AA9)</f>
        <v>0</v>
      </c>
      <c r="AG9" s="406">
        <f>COUNTIF('5'!L9:L13,Données!AA9)</f>
        <v>0</v>
      </c>
      <c r="AH9" s="406">
        <f>COUNTIF('6'!L9:L13,Données!AA9)</f>
        <v>0</v>
      </c>
      <c r="AI9" s="406">
        <f>COUNTIF('7'!L9:L13,Données!AA9)</f>
        <v>0</v>
      </c>
      <c r="AJ9" s="406">
        <f>COUNTIF('8'!L9:L13,Données!AA9)</f>
        <v>0</v>
      </c>
      <c r="AK9" s="406">
        <f>COUNTIF('9'!L9:L13,Données!AA9)</f>
        <v>0</v>
      </c>
      <c r="AL9" s="406">
        <f>COUNTIF('10'!L9:L13,Données!AA9)</f>
        <v>0</v>
      </c>
      <c r="AM9" s="406">
        <f>COUNTIF('11'!L9:L13,Données!AA9)</f>
        <v>0</v>
      </c>
      <c r="AN9" s="406">
        <f>COUNTIF('12'!L9:L13,Données!AA9)</f>
        <v>0</v>
      </c>
      <c r="AO9" s="406">
        <f>COUNTIF('13'!L9:L13,Données!AA9)</f>
        <v>0</v>
      </c>
      <c r="AP9" s="406">
        <f>COUNTIF('14'!L9:L13,Données!AA9)</f>
        <v>0</v>
      </c>
      <c r="AQ9" s="406">
        <f>COUNTIF('15'!L9:L13,Données!AA9)</f>
        <v>0</v>
      </c>
      <c r="AR9" s="406">
        <f>COUNTIF('16'!L9:L13,Données!AA9)</f>
        <v>0</v>
      </c>
      <c r="AS9" s="406">
        <f>COUNTIF('17'!L9:L13,Données!AA9)</f>
        <v>0</v>
      </c>
      <c r="AT9" s="406">
        <f>COUNTIF('18'!L9:L13,Données!AA9)</f>
        <v>0</v>
      </c>
      <c r="AU9" s="406">
        <f>COUNTIF('19'!L9:L13,Données!AA9)</f>
        <v>0</v>
      </c>
      <c r="AV9" s="406">
        <f>COUNTIF('20'!L9:L13,Données!AA9)</f>
        <v>0</v>
      </c>
      <c r="AW9" s="406">
        <f>COUNTIF('21'!L9:L13,Données!AA9)</f>
        <v>0</v>
      </c>
      <c r="AX9" s="406">
        <f>COUNTIF('22'!L9:L13,Données!AA9)</f>
        <v>0</v>
      </c>
      <c r="AY9" s="406">
        <f>COUNTIF('23'!L9:L13,Données!AA9)</f>
        <v>0</v>
      </c>
      <c r="AZ9" s="406">
        <f>COUNTIF('24'!L9:L13,Données!AA9)</f>
        <v>0</v>
      </c>
      <c r="BA9" s="406">
        <f>COUNTIF('25'!L9:L13,Données!AA9)</f>
        <v>0</v>
      </c>
      <c r="BB9" s="406">
        <f>COUNTIF('26'!L9:L13,Données!AA9)</f>
        <v>0</v>
      </c>
      <c r="BC9" s="406">
        <f>COUNTIF('27'!L9:L13,Données!AA9)</f>
        <v>0</v>
      </c>
      <c r="BD9" s="406">
        <f>COUNTIF('28'!L9:L13,Données!AA9)</f>
        <v>0</v>
      </c>
      <c r="BE9" s="406">
        <f>COUNTIF('29'!L9:L13,Données!AA9)</f>
        <v>0</v>
      </c>
      <c r="BF9" s="406">
        <f>COUNTIF('30'!L9:L13,Données!AA9)</f>
        <v>0</v>
      </c>
      <c r="BG9" s="406">
        <f>COUNTIF('31'!L9:L13,Données!AA9)</f>
        <v>0</v>
      </c>
      <c r="BH9" s="406">
        <f>COUNTIF('32'!L9:L13,Données!AA9)</f>
        <v>0</v>
      </c>
      <c r="BI9" s="406">
        <f>COUNTIF('33'!L9:L13,Données!AA9)</f>
        <v>0</v>
      </c>
      <c r="BJ9" s="406">
        <f>COUNTIF('34'!L9:L13,Données!AA9)</f>
        <v>0</v>
      </c>
      <c r="BK9" s="406">
        <f>COUNTIF('35'!L9:L13,Données!AA9)</f>
        <v>0</v>
      </c>
      <c r="BL9" s="406">
        <f>COUNTIF('36'!L9:L13,Données!AA9)</f>
        <v>0</v>
      </c>
      <c r="BM9" s="406">
        <f>COUNTIF('37'!L9:L13,Données!AA9)</f>
        <v>0</v>
      </c>
      <c r="BN9" s="406">
        <f>COUNTIF('38'!L9:L13,Données!AA9)</f>
        <v>0</v>
      </c>
      <c r="BO9" s="406">
        <f>COUNTIF('39'!L9:L13,Données!BM9)</f>
        <v>0</v>
      </c>
      <c r="BP9" s="406">
        <f>COUNTIF('40'!L9:L13,Données!AA9)</f>
        <v>0</v>
      </c>
    </row>
    <row r="10" spans="1:70">
      <c r="V10" s="174">
        <f>'Suivi  Détaillé'!L19</f>
        <v>0</v>
      </c>
      <c r="W10" s="179" t="str">
        <f>'Suivi  Détaillé'!L20</f>
        <v xml:space="preserve"> </v>
      </c>
      <c r="X10" s="216">
        <f>'Suivi  Détaillé'!L18</f>
        <v>0</v>
      </c>
      <c r="Y10" s="216">
        <f>'Suivi  Détaillé'!L7</f>
        <v>0</v>
      </c>
      <c r="AA10" s="406">
        <f t="shared" si="0"/>
        <v>0</v>
      </c>
      <c r="AB10" s="406">
        <f t="shared" si="1"/>
        <v>0</v>
      </c>
      <c r="AC10" s="406">
        <f>COUNTIF('1'!L9:L13,Données!AA10)</f>
        <v>0</v>
      </c>
      <c r="AD10" s="406">
        <f>COUNTIF('2'!L9:L13,Données!AA10)</f>
        <v>0</v>
      </c>
      <c r="AE10" s="406">
        <f>COUNTIF('3'!L9:L13,Données!AA10)</f>
        <v>0</v>
      </c>
      <c r="AF10" s="406">
        <f>COUNTIF('4'!L9:L13,Données!AA10)</f>
        <v>0</v>
      </c>
      <c r="AG10" s="406">
        <f>COUNTIF('5'!L9:L13,Données!AA10)</f>
        <v>0</v>
      </c>
      <c r="AH10" s="406">
        <f>COUNTIF('6'!L9:L13,Données!AA10)</f>
        <v>0</v>
      </c>
      <c r="AI10" s="406">
        <f>COUNTIF('7'!L9:L13,Données!AA10)</f>
        <v>0</v>
      </c>
      <c r="AJ10" s="406">
        <f>COUNTIF('8'!L9:L13,Données!AA10)</f>
        <v>0</v>
      </c>
      <c r="AK10" s="406">
        <f>COUNTIF('9'!L9:L13,Données!AA10)</f>
        <v>0</v>
      </c>
      <c r="AL10" s="406">
        <f>COUNTIF('10'!L9:L13,Données!AA10)</f>
        <v>0</v>
      </c>
      <c r="AM10" s="406">
        <f>COUNTIF('11'!L9:L13,Données!AA10)</f>
        <v>0</v>
      </c>
      <c r="AN10" s="406">
        <f>COUNTIF('12'!L9:L13,Données!AA10)</f>
        <v>0</v>
      </c>
      <c r="AO10" s="406">
        <f>COUNTIF('13'!L9:L13,Données!AA10)</f>
        <v>0</v>
      </c>
      <c r="AP10" s="406">
        <f>COUNTIF('14'!L9:L13,Données!AA10)</f>
        <v>0</v>
      </c>
      <c r="AQ10" s="406">
        <f>COUNTIF('15'!L9:L13,Données!AA10)</f>
        <v>0</v>
      </c>
      <c r="AR10" s="406">
        <f>COUNTIF('16'!L9:L13,Données!AA10)</f>
        <v>0</v>
      </c>
      <c r="AS10" s="406">
        <f>COUNTIF('17'!L9:L13,Données!AA10)</f>
        <v>0</v>
      </c>
      <c r="AT10" s="406">
        <f>COUNTIF('18'!L9:L13,Données!AA10)</f>
        <v>0</v>
      </c>
      <c r="AU10" s="406">
        <f>COUNTIF('19'!L9:L13,Données!AA10)</f>
        <v>0</v>
      </c>
      <c r="AV10" s="406">
        <f>COUNTIF('20'!L9:L13,Données!AA10)</f>
        <v>0</v>
      </c>
      <c r="AW10" s="406">
        <f>COUNTIF('21'!L9:L13,Données!AA10)</f>
        <v>0</v>
      </c>
      <c r="AX10" s="406">
        <f>COUNTIF('22'!L9:L13,Données!AA10)</f>
        <v>0</v>
      </c>
      <c r="AY10" s="406">
        <f>COUNTIF('23'!L9:L13,Données!AA10)</f>
        <v>0</v>
      </c>
      <c r="AZ10" s="406">
        <f>COUNTIF('24'!L9:L13,Données!AA10)</f>
        <v>0</v>
      </c>
      <c r="BA10" s="406">
        <f>COUNTIF('25'!L9:L13,Données!AA10)</f>
        <v>0</v>
      </c>
      <c r="BB10" s="406">
        <f>COUNTIF('26'!L9:L13,Données!AA10)</f>
        <v>0</v>
      </c>
      <c r="BC10" s="406">
        <f>COUNTIF('27'!L9:L13,Données!AA10)</f>
        <v>0</v>
      </c>
      <c r="BD10" s="406">
        <f>COUNTIF('28'!L9:L13,Données!AA10)</f>
        <v>0</v>
      </c>
      <c r="BE10" s="406">
        <f>COUNTIF('29'!L9:L13,Données!AA10)</f>
        <v>0</v>
      </c>
      <c r="BF10" s="406">
        <f>COUNTIF('30'!L9:L13,Données!AA10)</f>
        <v>0</v>
      </c>
      <c r="BG10" s="406">
        <f>COUNTIF('31'!L9:L13,Données!AA10)</f>
        <v>0</v>
      </c>
      <c r="BH10" s="406">
        <f>COUNTIF('32'!L9:L13,Données!AA10)</f>
        <v>0</v>
      </c>
      <c r="BI10" s="406">
        <f>COUNTIF('33'!L9:L13,Données!AA10)</f>
        <v>0</v>
      </c>
      <c r="BJ10" s="406">
        <f>COUNTIF('34'!L9:L13,Données!AA10)</f>
        <v>0</v>
      </c>
      <c r="BK10" s="406">
        <f>COUNTIF('35'!L9:L13,Données!AA10)</f>
        <v>0</v>
      </c>
      <c r="BL10" s="406">
        <f>COUNTIF('36'!L9:L13,Données!AA10)</f>
        <v>0</v>
      </c>
      <c r="BM10" s="406">
        <f>COUNTIF('37'!L9:L13,Données!AA10)</f>
        <v>0</v>
      </c>
      <c r="BN10" s="406">
        <f>COUNTIF('38'!L9:L13,Données!AA10)</f>
        <v>0</v>
      </c>
      <c r="BO10" s="406">
        <f>COUNTIF('39'!L9:L13,Données!BM10)</f>
        <v>0</v>
      </c>
      <c r="BP10" s="406">
        <f>COUNTIF('40'!L9:L13,Données!AA10)</f>
        <v>0</v>
      </c>
    </row>
    <row r="11" spans="1:70">
      <c r="V11" s="174">
        <f>'Suivi  Détaillé'!M19</f>
        <v>0</v>
      </c>
      <c r="W11" s="179" t="str">
        <f>'Suivi  Détaillé'!M20</f>
        <v xml:space="preserve"> </v>
      </c>
      <c r="X11" s="216">
        <f>'Suivi  Détaillé'!M18</f>
        <v>0</v>
      </c>
      <c r="Y11" s="216">
        <f>'Suivi  Détaillé'!M7</f>
        <v>0</v>
      </c>
      <c r="AA11" s="406">
        <f t="shared" si="0"/>
        <v>0</v>
      </c>
      <c r="AB11" s="406">
        <f t="shared" si="1"/>
        <v>0</v>
      </c>
      <c r="AC11" s="406">
        <f>COUNTIF('1'!L9:L13,Données!AA11)</f>
        <v>0</v>
      </c>
      <c r="AD11" s="406">
        <f>COUNTIF('2'!L9:L13,Données!AA11)</f>
        <v>0</v>
      </c>
      <c r="AE11" s="406">
        <f>COUNTIF('3'!L9:L13,Données!AA11)</f>
        <v>0</v>
      </c>
      <c r="AF11" s="406">
        <f>COUNTIF('4'!L9:L13,Données!AA11)</f>
        <v>0</v>
      </c>
      <c r="AG11" s="406">
        <f>COUNTIF('5'!L9:L13,Données!AA11)</f>
        <v>0</v>
      </c>
      <c r="AH11" s="406">
        <f>COUNTIF('6'!L9:L13,Données!AA11)</f>
        <v>0</v>
      </c>
      <c r="AI11" s="406">
        <f>COUNTIF('7'!L9:L13,Données!AA11)</f>
        <v>0</v>
      </c>
      <c r="AJ11" s="406">
        <f>COUNTIF('8'!L9:L13,Données!AA11)</f>
        <v>0</v>
      </c>
      <c r="AK11" s="406">
        <f>COUNTIF('9'!L9:L13,Données!AA11)</f>
        <v>0</v>
      </c>
      <c r="AL11" s="406">
        <f>COUNTIF('10'!L9:L13,Données!AA11)</f>
        <v>0</v>
      </c>
      <c r="AM11" s="406">
        <f>COUNTIF('11'!L9:L13,Données!AA11)</f>
        <v>0</v>
      </c>
      <c r="AN11" s="406">
        <f>COUNTIF('12'!L9:L13,Données!AA11)</f>
        <v>0</v>
      </c>
      <c r="AO11" s="406">
        <f>COUNTIF('13'!L9:L13,Données!AA11)</f>
        <v>0</v>
      </c>
      <c r="AP11" s="406">
        <f>COUNTIF('14'!L9:L13,Données!AA11)</f>
        <v>0</v>
      </c>
      <c r="AQ11" s="406">
        <f>COUNTIF('15'!L9:L13,Données!AA11)</f>
        <v>0</v>
      </c>
      <c r="AR11" s="406">
        <f>COUNTIF('16'!L9:L13,Données!AA11)</f>
        <v>0</v>
      </c>
      <c r="AS11" s="406">
        <f>COUNTIF('17'!L9:L13,Données!AA11)</f>
        <v>0</v>
      </c>
      <c r="AT11" s="406">
        <f>COUNTIF('18'!L9:L13,Données!AA11)</f>
        <v>0</v>
      </c>
      <c r="AU11" s="406">
        <f>COUNTIF('19'!L9:L13,Données!AA11)</f>
        <v>0</v>
      </c>
      <c r="AV11" s="406">
        <f>COUNTIF('20'!L9:L13,Données!AA11)</f>
        <v>0</v>
      </c>
      <c r="AW11" s="406">
        <f>COUNTIF('21'!L9:L13,Données!AA11)</f>
        <v>0</v>
      </c>
      <c r="AX11" s="406">
        <f>COUNTIF('22'!L9:L13,Données!AA11)</f>
        <v>0</v>
      </c>
      <c r="AY11" s="406">
        <f>COUNTIF('23'!L9:L13,Données!AA11)</f>
        <v>0</v>
      </c>
      <c r="AZ11" s="406">
        <f>COUNTIF('24'!L9:L13,Données!AA11)</f>
        <v>0</v>
      </c>
      <c r="BA11" s="406">
        <f>COUNTIF('25'!L9:L13,Données!AA11)</f>
        <v>0</v>
      </c>
      <c r="BB11" s="406">
        <f>COUNTIF('26'!L9:L13,Données!AA11)</f>
        <v>0</v>
      </c>
      <c r="BC11" s="406">
        <f>COUNTIF('27'!L9:L13,Données!AA11)</f>
        <v>0</v>
      </c>
      <c r="BD11" s="406">
        <f>COUNTIF('28'!L9:L13,Données!AA11)</f>
        <v>0</v>
      </c>
      <c r="BE11" s="406">
        <f>COUNTIF('29'!L9:L13,Données!AA11)</f>
        <v>0</v>
      </c>
      <c r="BF11" s="406">
        <f>COUNTIF('30'!L9:L13,Données!AA11)</f>
        <v>0</v>
      </c>
      <c r="BG11" s="406">
        <f>COUNTIF('31'!L9:L13,Données!AA11)</f>
        <v>0</v>
      </c>
      <c r="BH11" s="406">
        <f>COUNTIF('32'!L9:L13,Données!AA11)</f>
        <v>0</v>
      </c>
      <c r="BI11" s="406">
        <f>COUNTIF('33'!L9:L13,Données!AA11)</f>
        <v>0</v>
      </c>
      <c r="BJ11" s="406">
        <f>COUNTIF('34'!L9:L13,Données!AA11)</f>
        <v>0</v>
      </c>
      <c r="BK11" s="406">
        <f>COUNTIF('35'!L9:L13,Données!AA11)</f>
        <v>0</v>
      </c>
      <c r="BL11" s="406">
        <f>COUNTIF('36'!L9:L13,Données!AA11)</f>
        <v>0</v>
      </c>
      <c r="BM11" s="406">
        <f>COUNTIF('37'!L9:L13,Données!AA11)</f>
        <v>0</v>
      </c>
      <c r="BN11" s="406">
        <f>COUNTIF('38'!L9:L13,Données!AA11)</f>
        <v>0</v>
      </c>
      <c r="BO11" s="406">
        <f>COUNTIF('39'!L9:L13,Données!BM11)</f>
        <v>0</v>
      </c>
      <c r="BP11" s="406">
        <f>COUNTIF('40'!L9:L13,Données!AA11)</f>
        <v>0</v>
      </c>
    </row>
    <row r="12" spans="1:70">
      <c r="V12" s="174">
        <f>'Suivi  Détaillé'!N19</f>
        <v>0</v>
      </c>
      <c r="W12" s="179" t="str">
        <f>'Suivi  Détaillé'!N20</f>
        <v xml:space="preserve"> </v>
      </c>
      <c r="X12" s="216">
        <f>'Suivi  Détaillé'!N18</f>
        <v>0</v>
      </c>
      <c r="Y12" s="216">
        <f>'Suivi  Détaillé'!N7</f>
        <v>0</v>
      </c>
      <c r="AA12" s="406">
        <f t="shared" si="0"/>
        <v>0</v>
      </c>
      <c r="AB12" s="406">
        <f t="shared" si="1"/>
        <v>0</v>
      </c>
      <c r="AC12" s="406">
        <f>COUNTIF('1'!L9:L13,Données!AA12)</f>
        <v>0</v>
      </c>
      <c r="AD12" s="406">
        <f>COUNTIF('2'!L9:L13,Données!AA12)</f>
        <v>0</v>
      </c>
      <c r="AE12" s="406">
        <f>COUNTIF('3'!L9:L13,Données!AA12)</f>
        <v>0</v>
      </c>
      <c r="AF12" s="406">
        <f>COUNTIF('4'!L9:L13,Données!AA12)</f>
        <v>0</v>
      </c>
      <c r="AG12" s="406">
        <f>COUNTIF('5'!L9:L13,Données!AA12)</f>
        <v>0</v>
      </c>
      <c r="AH12" s="406">
        <f>COUNTIF('6'!L9:L13,Données!AA12)</f>
        <v>0</v>
      </c>
      <c r="AI12" s="406">
        <f>COUNTIF('7'!L9:L13,Données!AA12)</f>
        <v>0</v>
      </c>
      <c r="AJ12" s="406">
        <f>COUNTIF('8'!L9:L13,Données!AA12)</f>
        <v>0</v>
      </c>
      <c r="AK12" s="406">
        <f>COUNTIF('9'!L9:L13,Données!AA12)</f>
        <v>0</v>
      </c>
      <c r="AL12" s="406">
        <f>COUNTIF('10'!L9:L13,Données!AA12)</f>
        <v>0</v>
      </c>
      <c r="AM12" s="406">
        <f>COUNTIF('11'!L9:L13,Données!AA12)</f>
        <v>0</v>
      </c>
      <c r="AN12" s="406">
        <f>COUNTIF('12'!L9:L13,Données!AA12)</f>
        <v>0</v>
      </c>
      <c r="AO12" s="406">
        <f>COUNTIF('13'!L9:L13,Données!AA12)</f>
        <v>0</v>
      </c>
      <c r="AP12" s="406">
        <f>COUNTIF('14'!L9:L13,Données!AA12)</f>
        <v>0</v>
      </c>
      <c r="AQ12" s="406">
        <f>COUNTIF('15'!L9:L13,Données!AA12)</f>
        <v>0</v>
      </c>
      <c r="AR12" s="406">
        <f>COUNTIF('16'!L9:L13,Données!AA12)</f>
        <v>0</v>
      </c>
      <c r="AS12" s="406">
        <f>COUNTIF('17'!L9:L13,Données!AA12)</f>
        <v>0</v>
      </c>
      <c r="AT12" s="406">
        <f>COUNTIF('18'!L9:L13,Données!AA12)</f>
        <v>0</v>
      </c>
      <c r="AU12" s="406">
        <f>COUNTIF('19'!L9:L13,Données!AA12)</f>
        <v>0</v>
      </c>
      <c r="AV12" s="406">
        <f>COUNTIF('20'!L9:L13,Données!AA12)</f>
        <v>0</v>
      </c>
      <c r="AW12" s="406">
        <f>COUNTIF('21'!L9:L13,Données!AA12)</f>
        <v>0</v>
      </c>
      <c r="AX12" s="406">
        <f>COUNTIF('22'!L9:L13,Données!AA12)</f>
        <v>0</v>
      </c>
      <c r="AY12" s="406">
        <f>COUNTIF('23'!L9:L13,Données!AA12)</f>
        <v>0</v>
      </c>
      <c r="AZ12" s="406">
        <f>COUNTIF('24'!L9:L13,Données!AA12)</f>
        <v>0</v>
      </c>
      <c r="BA12" s="406">
        <f>COUNTIF('25'!L9:L13,Données!AA12)</f>
        <v>0</v>
      </c>
      <c r="BB12" s="406">
        <f>COUNTIF('26'!L9:L13,Données!AA12)</f>
        <v>0</v>
      </c>
      <c r="BC12" s="406">
        <f>COUNTIF('27'!L9:L13,Données!AA12)</f>
        <v>0</v>
      </c>
      <c r="BD12" s="406">
        <f>COUNTIF('28'!L9:L13,Données!AA12)</f>
        <v>0</v>
      </c>
      <c r="BE12" s="406">
        <f>COUNTIF('29'!L9:L13,Données!AA12)</f>
        <v>0</v>
      </c>
      <c r="BF12" s="406">
        <f>COUNTIF('30'!L9:L13,Données!AA12)</f>
        <v>0</v>
      </c>
      <c r="BG12" s="406">
        <f>COUNTIF('31'!L9:L13,Données!AA12)</f>
        <v>0</v>
      </c>
      <c r="BH12" s="406">
        <f>COUNTIF('32'!L9:L13,Données!AA12)</f>
        <v>0</v>
      </c>
      <c r="BI12" s="406">
        <f>COUNTIF('33'!L9:L13,Données!AA12)</f>
        <v>0</v>
      </c>
      <c r="BJ12" s="406">
        <f>COUNTIF('34'!L9:L13,Données!AA12)</f>
        <v>0</v>
      </c>
      <c r="BK12" s="406">
        <f>COUNTIF('35'!L9:L13,Données!AA12)</f>
        <v>0</v>
      </c>
      <c r="BL12" s="406">
        <f>COUNTIF('36'!L9:L13,Données!AA12)</f>
        <v>0</v>
      </c>
      <c r="BM12" s="406">
        <f>COUNTIF('37'!L9:L13,Données!AA12)</f>
        <v>0</v>
      </c>
      <c r="BN12" s="406">
        <f>COUNTIF('38'!L9:L13,Données!AA12)</f>
        <v>0</v>
      </c>
      <c r="BO12" s="406">
        <f>COUNTIF('39'!L9:L13,Données!BM12)</f>
        <v>0</v>
      </c>
      <c r="BP12" s="406">
        <f>COUNTIF('40'!L9:L13,Données!AA12)</f>
        <v>0</v>
      </c>
    </row>
    <row r="13" spans="1:70" ht="15.75">
      <c r="B13" s="42" t="s">
        <v>21</v>
      </c>
      <c r="D13" s="42" t="s">
        <v>22</v>
      </c>
      <c r="F13" s="43" t="s">
        <v>97</v>
      </c>
      <c r="H13" s="43" t="s">
        <v>23</v>
      </c>
      <c r="J13" s="43" t="s">
        <v>84</v>
      </c>
      <c r="P13" s="123" t="s">
        <v>39</v>
      </c>
      <c r="V13" s="174">
        <f>'Suivi  Détaillé'!O19</f>
        <v>0</v>
      </c>
      <c r="W13" s="179" t="str">
        <f>'Suivi  Détaillé'!O20</f>
        <v xml:space="preserve"> </v>
      </c>
      <c r="X13" s="216">
        <f>'Suivi  Détaillé'!O18</f>
        <v>0</v>
      </c>
      <c r="Y13" s="216">
        <f>'Suivi  Détaillé'!O7</f>
        <v>0</v>
      </c>
      <c r="AA13" s="406">
        <f t="shared" si="0"/>
        <v>0</v>
      </c>
      <c r="AB13" s="406">
        <f t="shared" si="1"/>
        <v>0</v>
      </c>
      <c r="AC13" s="406">
        <f>COUNTIF('1'!L9:L13,Données!AA13)</f>
        <v>0</v>
      </c>
      <c r="AD13" s="406">
        <f>COUNTIF('2'!L9:L13,Données!AA13)</f>
        <v>0</v>
      </c>
      <c r="AE13" s="406">
        <f>COUNTIF('3'!L9:L13,Données!AA13)</f>
        <v>0</v>
      </c>
      <c r="AF13" s="406">
        <f>COUNTIF('4'!L9:L13,Données!AA13)</f>
        <v>0</v>
      </c>
      <c r="AG13" s="406">
        <f>COUNTIF('5'!L9:L13,Données!AA13)</f>
        <v>0</v>
      </c>
      <c r="AH13" s="406">
        <f>COUNTIF('6'!L9:L13,Données!AA13)</f>
        <v>0</v>
      </c>
      <c r="AI13" s="406">
        <f>COUNTIF('7'!L9:L13,Données!AA13)</f>
        <v>0</v>
      </c>
      <c r="AJ13" s="406">
        <f>COUNTIF('8'!L9:L13,Données!AA13)</f>
        <v>0</v>
      </c>
      <c r="AK13" s="406">
        <f>COUNTIF('9'!L9:L13,Données!AA13)</f>
        <v>0</v>
      </c>
      <c r="AL13" s="406">
        <f>COUNTIF('10'!L9:L13,Données!AA13)</f>
        <v>0</v>
      </c>
      <c r="AM13" s="406">
        <f>COUNTIF('11'!L9:L13,Données!AA13)</f>
        <v>0</v>
      </c>
      <c r="AN13" s="406">
        <f>COUNTIF('12'!L9:L13,Données!AA13)</f>
        <v>0</v>
      </c>
      <c r="AO13" s="406">
        <f>COUNTIF('13'!L9:L13,Données!AA13)</f>
        <v>0</v>
      </c>
      <c r="AP13" s="406">
        <f>COUNTIF('14'!L9:L13,Données!AA13)</f>
        <v>0</v>
      </c>
      <c r="AQ13" s="406">
        <f>COUNTIF('15'!L9:L13,Données!AA13)</f>
        <v>0</v>
      </c>
      <c r="AR13" s="406">
        <f>COUNTIF('16'!L9:L13,Données!AA13)</f>
        <v>0</v>
      </c>
      <c r="AS13" s="406">
        <f>COUNTIF('17'!L9:L13,Données!AA13)</f>
        <v>0</v>
      </c>
      <c r="AT13" s="406">
        <f>COUNTIF('18'!L9:L13,Données!AA13)</f>
        <v>0</v>
      </c>
      <c r="AU13" s="406">
        <f>COUNTIF('19'!L9:L13,Données!AA13)</f>
        <v>0</v>
      </c>
      <c r="AV13" s="406">
        <f>COUNTIF('20'!L9:L13,Données!AA13)</f>
        <v>0</v>
      </c>
      <c r="AW13" s="406">
        <f>COUNTIF('21'!L9:L13,Données!AA13)</f>
        <v>0</v>
      </c>
      <c r="AX13" s="406">
        <f>COUNTIF('22'!L9:L13,Données!AA13)</f>
        <v>0</v>
      </c>
      <c r="AY13" s="406">
        <f>COUNTIF('23'!L9:L13,Données!AA13)</f>
        <v>0</v>
      </c>
      <c r="AZ13" s="406">
        <f>COUNTIF('24'!L9:L13,Données!AA13)</f>
        <v>0</v>
      </c>
      <c r="BA13" s="406">
        <f>COUNTIF('25'!L9:L13,Données!AA13)</f>
        <v>0</v>
      </c>
      <c r="BB13" s="406">
        <f>COUNTIF('26'!L9:L13,Données!AA13)</f>
        <v>0</v>
      </c>
      <c r="BC13" s="406">
        <f>COUNTIF('27'!L9:L13,Données!AA13)</f>
        <v>0</v>
      </c>
      <c r="BD13" s="406">
        <f>COUNTIF('28'!L9:L13,Données!AA13)</f>
        <v>0</v>
      </c>
      <c r="BE13" s="406">
        <f>COUNTIF('29'!L9:L13,Données!AA13)</f>
        <v>0</v>
      </c>
      <c r="BF13" s="406">
        <f>COUNTIF('30'!L9:L13,Données!AA13)</f>
        <v>0</v>
      </c>
      <c r="BG13" s="406">
        <f>COUNTIF('31'!L9:L13,Données!AA13)</f>
        <v>0</v>
      </c>
      <c r="BH13" s="406">
        <f>COUNTIF('32'!L9:L13,Données!AA13)</f>
        <v>0</v>
      </c>
      <c r="BI13" s="406">
        <f>COUNTIF('33'!L9:L13,Données!AA13)</f>
        <v>0</v>
      </c>
      <c r="BJ13" s="406">
        <f>COUNTIF('34'!L9:L13,Données!AA13)</f>
        <v>0</v>
      </c>
      <c r="BK13" s="406">
        <f>COUNTIF('35'!L9:L13,Données!AA13)</f>
        <v>0</v>
      </c>
      <c r="BL13" s="406">
        <f>COUNTIF('36'!L9:L13,Données!AA13)</f>
        <v>0</v>
      </c>
      <c r="BM13" s="406">
        <f>COUNTIF('37'!L9:L13,Données!AA13)</f>
        <v>0</v>
      </c>
      <c r="BN13" s="406">
        <f>COUNTIF('38'!L9:L13,Données!AA13)</f>
        <v>0</v>
      </c>
      <c r="BO13" s="406">
        <f>COUNTIF('39'!L9:L13,Données!BM13)</f>
        <v>0</v>
      </c>
      <c r="BP13" s="406">
        <f>COUNTIF('40'!L9:L13,Données!AA13)</f>
        <v>0</v>
      </c>
    </row>
    <row r="14" spans="1:70" s="41" customFormat="1">
      <c r="B14" s="39"/>
      <c r="D14" s="39"/>
      <c r="F14" s="39" t="s">
        <v>24</v>
      </c>
      <c r="H14" s="39" t="s">
        <v>25</v>
      </c>
      <c r="I14" s="50"/>
      <c r="J14" s="39" t="s">
        <v>123</v>
      </c>
      <c r="K14" s="50"/>
      <c r="L14" s="50"/>
      <c r="M14" s="50"/>
      <c r="N14" s="122"/>
      <c r="O14" s="122"/>
      <c r="P14" s="123" t="s">
        <v>38</v>
      </c>
      <c r="Q14" s="122"/>
      <c r="R14" s="122"/>
      <c r="V14" s="174">
        <f>'Suivi  Détaillé'!P19</f>
        <v>0</v>
      </c>
      <c r="W14" s="179" t="str">
        <f>'Suivi  Détaillé'!P20</f>
        <v xml:space="preserve"> </v>
      </c>
      <c r="X14" s="216">
        <f>'Suivi  Détaillé'!P18</f>
        <v>0</v>
      </c>
      <c r="Y14" s="216">
        <f>'Suivi  Détaillé'!P7</f>
        <v>0</v>
      </c>
      <c r="AA14" s="406">
        <f t="shared" si="0"/>
        <v>0</v>
      </c>
      <c r="AB14" s="406">
        <f t="shared" si="1"/>
        <v>0</v>
      </c>
      <c r="AC14" s="406">
        <f>COUNTIF('1'!L9:L13,Données!AA14)</f>
        <v>0</v>
      </c>
      <c r="AD14" s="406">
        <f>COUNTIF('2'!L9:L13,Données!AA14)</f>
        <v>0</v>
      </c>
      <c r="AE14" s="406">
        <f>COUNTIF('3'!L9:L13,Données!AA14)</f>
        <v>0</v>
      </c>
      <c r="AF14" s="406">
        <f>COUNTIF('4'!L9:L13,Données!AA14)</f>
        <v>0</v>
      </c>
      <c r="AG14" s="406">
        <f>COUNTIF('5'!L9:L13,Données!AA14)</f>
        <v>0</v>
      </c>
      <c r="AH14" s="406">
        <f>COUNTIF('6'!L9:L13,Données!AA14)</f>
        <v>0</v>
      </c>
      <c r="AI14" s="406">
        <f>COUNTIF('7'!L9:L13,Données!AA14)</f>
        <v>0</v>
      </c>
      <c r="AJ14" s="406">
        <f>COUNTIF('8'!L9:L13,Données!AA14)</f>
        <v>0</v>
      </c>
      <c r="AK14" s="406">
        <f>COUNTIF('9'!L9:L13,Données!AA14)</f>
        <v>0</v>
      </c>
      <c r="AL14" s="406">
        <f>COUNTIF('10'!L9:L13,Données!AA14)</f>
        <v>0</v>
      </c>
      <c r="AM14" s="406">
        <f>COUNTIF('11'!L9:L13,Données!AA14)</f>
        <v>0</v>
      </c>
      <c r="AN14" s="406">
        <f>COUNTIF('12'!L9:L13,Données!AA14)</f>
        <v>0</v>
      </c>
      <c r="AO14" s="406">
        <f>COUNTIF('13'!L9:L13,Données!AA14)</f>
        <v>0</v>
      </c>
      <c r="AP14" s="406">
        <f>COUNTIF('14'!L9:L13,Données!AA14)</f>
        <v>0</v>
      </c>
      <c r="AQ14" s="406">
        <f>COUNTIF('15'!L9:L13,Données!AA14)</f>
        <v>0</v>
      </c>
      <c r="AR14" s="406">
        <f>COUNTIF('16'!L9:L13,Données!AA14)</f>
        <v>0</v>
      </c>
      <c r="AS14" s="406">
        <f>COUNTIF('17'!L9:L13,Données!AA14)</f>
        <v>0</v>
      </c>
      <c r="AT14" s="406">
        <f>COUNTIF('18'!L9:L13,Données!AA14)</f>
        <v>0</v>
      </c>
      <c r="AU14" s="406">
        <f>COUNTIF('19'!L9:L13,Données!AA14)</f>
        <v>0</v>
      </c>
      <c r="AV14" s="406">
        <f>COUNTIF('20'!L9:L13,Données!AA14)</f>
        <v>0</v>
      </c>
      <c r="AW14" s="406">
        <f>COUNTIF('21'!L9:L13,Données!AA14)</f>
        <v>0</v>
      </c>
      <c r="AX14" s="406">
        <f>COUNTIF('22'!L9:L13,Données!AA14)</f>
        <v>0</v>
      </c>
      <c r="AY14" s="406">
        <f>COUNTIF('23'!L9:L13,Données!AA14)</f>
        <v>0</v>
      </c>
      <c r="AZ14" s="406">
        <f>COUNTIF('24'!L9:L13,Données!AA14)</f>
        <v>0</v>
      </c>
      <c r="BA14" s="406">
        <f>COUNTIF('25'!L9:L13,Données!AA14)</f>
        <v>0</v>
      </c>
      <c r="BB14" s="406">
        <f>COUNTIF('26'!L9:L13,Données!AA14)</f>
        <v>0</v>
      </c>
      <c r="BC14" s="406">
        <f>COUNTIF('27'!L9:L13,Données!AA14)</f>
        <v>0</v>
      </c>
      <c r="BD14" s="406">
        <f>COUNTIF('28'!L9:L13,Données!AA14)</f>
        <v>0</v>
      </c>
      <c r="BE14" s="406">
        <f>COUNTIF('29'!L9:L13,Données!AA14)</f>
        <v>0</v>
      </c>
      <c r="BF14" s="406">
        <f>COUNTIF('30'!L9:L13,Données!AA14)</f>
        <v>0</v>
      </c>
      <c r="BG14" s="406">
        <f>COUNTIF('31'!L9:L13,Données!AA14)</f>
        <v>0</v>
      </c>
      <c r="BH14" s="406">
        <f>COUNTIF('32'!L9:L13,Données!AA14)</f>
        <v>0</v>
      </c>
      <c r="BI14" s="406">
        <f>COUNTIF('33'!L9:L13,Données!AA14)</f>
        <v>0</v>
      </c>
      <c r="BJ14" s="406">
        <f>COUNTIF('34'!L9:L13,Données!AA14)</f>
        <v>0</v>
      </c>
      <c r="BK14" s="406">
        <f>COUNTIF('35'!L9:L13,Données!AA14)</f>
        <v>0</v>
      </c>
      <c r="BL14" s="406">
        <f>COUNTIF('36'!L9:L13,Données!AA14)</f>
        <v>0</v>
      </c>
      <c r="BM14" s="406">
        <f>COUNTIF('37'!L9:L13,Données!AA14)</f>
        <v>0</v>
      </c>
      <c r="BN14" s="406">
        <f>COUNTIF('38'!L9:L13,Données!AA14)</f>
        <v>0</v>
      </c>
      <c r="BO14" s="406">
        <f>COUNTIF('39'!L9:L13,Données!BM14)</f>
        <v>0</v>
      </c>
      <c r="BP14" s="406">
        <f>COUNTIF('40'!L9:L13,Données!AA14)</f>
        <v>0</v>
      </c>
    </row>
    <row r="15" spans="1:70" s="41" customFormat="1">
      <c r="B15" s="39"/>
      <c r="F15" s="39" t="s">
        <v>26</v>
      </c>
      <c r="H15" s="39" t="s">
        <v>27</v>
      </c>
      <c r="I15" s="50"/>
      <c r="J15" s="39"/>
      <c r="K15" s="50"/>
      <c r="L15" s="50"/>
      <c r="M15" s="50"/>
      <c r="N15" s="122"/>
      <c r="O15" s="122"/>
      <c r="P15" s="123" t="s">
        <v>40</v>
      </c>
      <c r="Q15" s="122"/>
      <c r="R15" s="122"/>
      <c r="V15" s="174">
        <f>'Suivi  Détaillé'!Q19</f>
        <v>0</v>
      </c>
      <c r="W15" s="179" t="str">
        <f>'Suivi  Détaillé'!Q20</f>
        <v xml:space="preserve"> </v>
      </c>
      <c r="X15" s="216">
        <f>'Suivi  Détaillé'!Q18</f>
        <v>0</v>
      </c>
      <c r="Y15" s="216">
        <f>'Suivi  Détaillé'!Q7</f>
        <v>0</v>
      </c>
      <c r="AA15" s="406">
        <f t="shared" si="0"/>
        <v>0</v>
      </c>
      <c r="AB15" s="406">
        <f t="shared" si="1"/>
        <v>0</v>
      </c>
      <c r="AC15" s="406">
        <f>COUNTIF('1'!L9:L13,Données!AA15)</f>
        <v>0</v>
      </c>
      <c r="AD15" s="406">
        <f>COUNTIF('2'!L9:L13,Données!AA15)</f>
        <v>0</v>
      </c>
      <c r="AE15" s="406">
        <f>COUNTIF('3'!L9:L13,Données!AA15)</f>
        <v>0</v>
      </c>
      <c r="AF15" s="406">
        <f>COUNTIF('4'!L9:L13,Données!AA15)</f>
        <v>0</v>
      </c>
      <c r="AG15" s="406">
        <f>COUNTIF('5'!L9:L13,Données!AA15)</f>
        <v>0</v>
      </c>
      <c r="AH15" s="406">
        <f>COUNTIF('6'!L9:L13,Données!AA15)</f>
        <v>0</v>
      </c>
      <c r="AI15" s="406">
        <f>COUNTIF('7'!L9:L13,Données!AA15)</f>
        <v>0</v>
      </c>
      <c r="AJ15" s="406">
        <f>COUNTIF('8'!L9:L13,Données!AA15)</f>
        <v>0</v>
      </c>
      <c r="AK15" s="406">
        <f>COUNTIF('9'!L9:L13,Données!AA15)</f>
        <v>0</v>
      </c>
      <c r="AL15" s="406">
        <f>COUNTIF('10'!L9:L13,Données!AA15)</f>
        <v>0</v>
      </c>
      <c r="AM15" s="406">
        <f>COUNTIF('11'!L9:L13,Données!AA15)</f>
        <v>0</v>
      </c>
      <c r="AN15" s="406">
        <f>COUNTIF('12'!L9:L13,Données!AA15)</f>
        <v>0</v>
      </c>
      <c r="AO15" s="406">
        <f>COUNTIF('13'!L9:L13,Données!AA15)</f>
        <v>0</v>
      </c>
      <c r="AP15" s="406">
        <f>COUNTIF('14'!L9:L13,Données!AA15)</f>
        <v>0</v>
      </c>
      <c r="AQ15" s="406">
        <f>COUNTIF('15'!L9:L13,Données!AA15)</f>
        <v>0</v>
      </c>
      <c r="AR15" s="406">
        <f>COUNTIF('16'!L9:L13,Données!AA15)</f>
        <v>0</v>
      </c>
      <c r="AS15" s="406">
        <f>COUNTIF('17'!L9:L13,Données!AA15)</f>
        <v>0</v>
      </c>
      <c r="AT15" s="406">
        <f>COUNTIF('18'!L9:L13,Données!AA15)</f>
        <v>0</v>
      </c>
      <c r="AU15" s="406">
        <f>COUNTIF('19'!L9:L13,Données!AA15)</f>
        <v>0</v>
      </c>
      <c r="AV15" s="406">
        <f>COUNTIF('20'!L9:L13,Données!AA15)</f>
        <v>0</v>
      </c>
      <c r="AW15" s="406">
        <f>COUNTIF('21'!L9:L13,Données!AA15)</f>
        <v>0</v>
      </c>
      <c r="AX15" s="406">
        <f>COUNTIF('22'!L9:L13,Données!AA15)</f>
        <v>0</v>
      </c>
      <c r="AY15" s="406">
        <f>COUNTIF('23'!L9:L13,Données!AA15)</f>
        <v>0</v>
      </c>
      <c r="AZ15" s="406">
        <f>COUNTIF('24'!L9:L13,Données!AA15)</f>
        <v>0</v>
      </c>
      <c r="BA15" s="406">
        <f>COUNTIF('25'!L9:L13,Données!AA15)</f>
        <v>0</v>
      </c>
      <c r="BB15" s="406">
        <f>COUNTIF('26'!L9:L13,Données!AA15)</f>
        <v>0</v>
      </c>
      <c r="BC15" s="406">
        <f>COUNTIF('27'!L9:L13,Données!AA15)</f>
        <v>0</v>
      </c>
      <c r="BD15" s="406">
        <f>COUNTIF('28'!L9:L13,Données!AA15)</f>
        <v>0</v>
      </c>
      <c r="BE15" s="406">
        <f>COUNTIF('29'!L9:L13,Données!AA15)</f>
        <v>0</v>
      </c>
      <c r="BF15" s="406">
        <f>COUNTIF('30'!L9:L13,Données!AA15)</f>
        <v>0</v>
      </c>
      <c r="BG15" s="406">
        <f>COUNTIF('31'!L9:L13,Données!AA15)</f>
        <v>0</v>
      </c>
      <c r="BH15" s="406">
        <f>COUNTIF('32'!L9:L13,Données!AA15)</f>
        <v>0</v>
      </c>
      <c r="BI15" s="406">
        <f>COUNTIF('33'!L9:L13,Données!AA15)</f>
        <v>0</v>
      </c>
      <c r="BJ15" s="406">
        <f>COUNTIF('34'!L9:L13,Données!AA15)</f>
        <v>0</v>
      </c>
      <c r="BK15" s="406">
        <f>COUNTIF('35'!L9:L13,Données!AA15)</f>
        <v>0</v>
      </c>
      <c r="BL15" s="406">
        <f>COUNTIF('36'!L9:L13,Données!AA15)</f>
        <v>0</v>
      </c>
      <c r="BM15" s="406">
        <f>COUNTIF('37'!L9:L13,Données!AA15)</f>
        <v>0</v>
      </c>
      <c r="BN15" s="406">
        <f>COUNTIF('38'!L9:L13,Données!AA15)</f>
        <v>0</v>
      </c>
      <c r="BO15" s="406">
        <f>COUNTIF('39'!L9:L13,Données!BM15)</f>
        <v>0</v>
      </c>
      <c r="BP15" s="406">
        <f>COUNTIF('40'!L9:L13,Données!AA15)</f>
        <v>0</v>
      </c>
    </row>
    <row r="16" spans="1:70" s="41" customFormat="1">
      <c r="B16" s="39"/>
      <c r="D16" s="39"/>
      <c r="F16" s="39" t="s">
        <v>28</v>
      </c>
      <c r="H16" s="39" t="s">
        <v>29</v>
      </c>
      <c r="I16" s="50"/>
      <c r="J16" s="39"/>
      <c r="K16" s="50"/>
      <c r="L16" s="50"/>
      <c r="M16" s="50"/>
      <c r="N16" s="122"/>
      <c r="O16" s="122"/>
      <c r="P16" s="123" t="s">
        <v>63</v>
      </c>
      <c r="Q16" s="122"/>
      <c r="R16" s="122"/>
      <c r="V16" s="174">
        <f>'Suivi  Détaillé'!R19</f>
        <v>0</v>
      </c>
      <c r="W16" s="179" t="str">
        <f>'Suivi  Détaillé'!R20</f>
        <v xml:space="preserve"> </v>
      </c>
      <c r="X16" s="216">
        <f>'Suivi  Détaillé'!R18</f>
        <v>0</v>
      </c>
      <c r="Y16" s="216">
        <f>'Suivi  Détaillé'!R7</f>
        <v>0</v>
      </c>
      <c r="AA16" s="406">
        <f t="shared" si="0"/>
        <v>0</v>
      </c>
      <c r="AB16" s="406">
        <f t="shared" si="1"/>
        <v>0</v>
      </c>
      <c r="AC16" s="406">
        <f>COUNTIF('1'!L9:L13,Données!AA16)</f>
        <v>0</v>
      </c>
      <c r="AD16" s="406">
        <f>COUNTIF('2'!L9:L13,Données!AA16)</f>
        <v>0</v>
      </c>
      <c r="AE16" s="406">
        <f>COUNTIF('3'!L9:L13,Données!AA16)</f>
        <v>0</v>
      </c>
      <c r="AF16" s="406">
        <f>COUNTIF('4'!L9:L13,Données!AA16)</f>
        <v>0</v>
      </c>
      <c r="AG16" s="406">
        <f>COUNTIF('5'!L9:L13,Données!AA16)</f>
        <v>0</v>
      </c>
      <c r="AH16" s="406">
        <f>COUNTIF('6'!L9:L13,Données!AA16)</f>
        <v>0</v>
      </c>
      <c r="AI16" s="406">
        <f>COUNTIF('7'!L9:L13,Données!AA16)</f>
        <v>0</v>
      </c>
      <c r="AJ16" s="406">
        <f>COUNTIF('8'!L9:L13,Données!AA16)</f>
        <v>0</v>
      </c>
      <c r="AK16" s="406">
        <f>COUNTIF('9'!L9:L13,Données!AA16)</f>
        <v>0</v>
      </c>
      <c r="AL16" s="406">
        <f>COUNTIF('10'!L9:L13,Données!AA16)</f>
        <v>0</v>
      </c>
      <c r="AM16" s="406">
        <f>COUNTIF('11'!L9:L13,Données!AA16)</f>
        <v>0</v>
      </c>
      <c r="AN16" s="406">
        <f>COUNTIF('12'!L9:L13,Données!AA16)</f>
        <v>0</v>
      </c>
      <c r="AO16" s="406">
        <f>COUNTIF('13'!L9:L13,Données!AA16)</f>
        <v>0</v>
      </c>
      <c r="AP16" s="406">
        <f>COUNTIF('14'!L9:L13,Données!AA16)</f>
        <v>0</v>
      </c>
      <c r="AQ16" s="406">
        <f>COUNTIF('15'!L9:L13,Données!AA16)</f>
        <v>0</v>
      </c>
      <c r="AR16" s="406">
        <f>COUNTIF('16'!L9:L13,Données!AA16)</f>
        <v>0</v>
      </c>
      <c r="AS16" s="406">
        <f>COUNTIF('17'!L9:L13,Données!AA16)</f>
        <v>0</v>
      </c>
      <c r="AT16" s="406">
        <f>COUNTIF('18'!L9:L13,Données!AA16)</f>
        <v>0</v>
      </c>
      <c r="AU16" s="406">
        <f>COUNTIF('19'!L9:L13,Données!AA16)</f>
        <v>0</v>
      </c>
      <c r="AV16" s="406">
        <f>COUNTIF('20'!L9:L13,Données!AA16)</f>
        <v>0</v>
      </c>
      <c r="AW16" s="406">
        <f>COUNTIF('21'!L9:L13,Données!AA16)</f>
        <v>0</v>
      </c>
      <c r="AX16" s="406">
        <f>COUNTIF('22'!L9:L13,Données!AA16)</f>
        <v>0</v>
      </c>
      <c r="AY16" s="406">
        <f>COUNTIF('23'!L9:L13,Données!AA16)</f>
        <v>0</v>
      </c>
      <c r="AZ16" s="406">
        <f>COUNTIF('24'!L9:L13,Données!AA16)</f>
        <v>0</v>
      </c>
      <c r="BA16" s="406">
        <f>COUNTIF('25'!L9:L13,Données!AA16)</f>
        <v>0</v>
      </c>
      <c r="BB16" s="406">
        <f>COUNTIF('26'!L9:L13,Données!AA16)</f>
        <v>0</v>
      </c>
      <c r="BC16" s="406">
        <f>COUNTIF('27'!L9:L13,Données!AA16)</f>
        <v>0</v>
      </c>
      <c r="BD16" s="406">
        <f>COUNTIF('28'!L9:L13,Données!AA16)</f>
        <v>0</v>
      </c>
      <c r="BE16" s="406">
        <f>COUNTIF('29'!L9:L13,Données!AA16)</f>
        <v>0</v>
      </c>
      <c r="BF16" s="406">
        <f>COUNTIF('30'!L9:L13,Données!AA16)</f>
        <v>0</v>
      </c>
      <c r="BG16" s="406">
        <f>COUNTIF('31'!L9:L13,Données!AA16)</f>
        <v>0</v>
      </c>
      <c r="BH16" s="406">
        <f>COUNTIF('32'!L9:L13,Données!AA16)</f>
        <v>0</v>
      </c>
      <c r="BI16" s="406">
        <f>COUNTIF('33'!L9:L13,Données!AA16)</f>
        <v>0</v>
      </c>
      <c r="BJ16" s="406">
        <f>COUNTIF('34'!L9:L13,Données!AA16)</f>
        <v>0</v>
      </c>
      <c r="BK16" s="406">
        <f>COUNTIF('35'!L9:L13,Données!AA16)</f>
        <v>0</v>
      </c>
      <c r="BL16" s="406">
        <f>COUNTIF('36'!L9:L13,Données!AA16)</f>
        <v>0</v>
      </c>
      <c r="BM16" s="406">
        <f>COUNTIF('37'!L9:L13,Données!AA16)</f>
        <v>0</v>
      </c>
      <c r="BN16" s="406">
        <f>COUNTIF('38'!L9:L13,Données!AA16)</f>
        <v>0</v>
      </c>
      <c r="BO16" s="406">
        <f>COUNTIF('39'!L9:L13,Données!BM16)</f>
        <v>0</v>
      </c>
      <c r="BP16" s="406">
        <f>COUNTIF('40'!L9:L13,Données!AA16)</f>
        <v>0</v>
      </c>
    </row>
    <row r="17" spans="2:68" s="41" customFormat="1">
      <c r="B17" s="39"/>
      <c r="D17" s="39"/>
      <c r="F17" s="39" t="s">
        <v>30</v>
      </c>
      <c r="H17" s="39" t="s">
        <v>31</v>
      </c>
      <c r="I17" s="50"/>
      <c r="J17" s="39"/>
      <c r="K17" s="50"/>
      <c r="L17" s="50"/>
      <c r="M17" s="50"/>
      <c r="N17" s="122"/>
      <c r="O17" s="122"/>
      <c r="P17" s="123" t="s">
        <v>64</v>
      </c>
      <c r="Q17" s="122"/>
      <c r="R17" s="122"/>
      <c r="V17" s="174">
        <f>'Suivi  Détaillé'!S19</f>
        <v>0</v>
      </c>
      <c r="W17" s="179" t="str">
        <f>'Suivi  Détaillé'!S20</f>
        <v xml:space="preserve"> </v>
      </c>
      <c r="X17" s="216">
        <f>'Suivi  Détaillé'!S18</f>
        <v>0</v>
      </c>
      <c r="Y17" s="216">
        <f>'Suivi  Détaillé'!S7</f>
        <v>0</v>
      </c>
      <c r="AA17" s="406">
        <f t="shared" si="0"/>
        <v>0</v>
      </c>
      <c r="AB17" s="406">
        <f t="shared" si="1"/>
        <v>0</v>
      </c>
      <c r="AC17" s="406">
        <f>COUNTIF('1'!L9:L13,Données!AA17)</f>
        <v>0</v>
      </c>
      <c r="AD17" s="406">
        <f>COUNTIF('2'!L9:L13,Données!AA17)</f>
        <v>0</v>
      </c>
      <c r="AE17" s="406">
        <f>COUNTIF('3'!L9:L13,Données!AA17)</f>
        <v>0</v>
      </c>
      <c r="AF17" s="406">
        <f>COUNTIF('4'!L9:L13,Données!AA17)</f>
        <v>0</v>
      </c>
      <c r="AG17" s="406">
        <f>COUNTIF('5'!L9:L13,Données!AA17)</f>
        <v>0</v>
      </c>
      <c r="AH17" s="406">
        <f>COUNTIF('6'!L9:L13,Données!AA17)</f>
        <v>0</v>
      </c>
      <c r="AI17" s="406">
        <f>COUNTIF('7'!L9:L13,Données!AA17)</f>
        <v>0</v>
      </c>
      <c r="AJ17" s="406">
        <f>COUNTIF('8'!L9:L13,Données!AA17)</f>
        <v>0</v>
      </c>
      <c r="AK17" s="406">
        <f>COUNTIF('9'!L9:L13,Données!AA17)</f>
        <v>0</v>
      </c>
      <c r="AL17" s="406">
        <f>COUNTIF('10'!L9:L13,Données!AA17)</f>
        <v>0</v>
      </c>
      <c r="AM17" s="406">
        <f>COUNTIF('11'!L9:L13,Données!AA17)</f>
        <v>0</v>
      </c>
      <c r="AN17" s="406">
        <f>COUNTIF('12'!L9:L13,Données!AA17)</f>
        <v>0</v>
      </c>
      <c r="AO17" s="406">
        <f>COUNTIF('13'!L9:L13,Données!AA17)</f>
        <v>0</v>
      </c>
      <c r="AP17" s="406">
        <f>COUNTIF('14'!L9:L13,Données!AA17)</f>
        <v>0</v>
      </c>
      <c r="AQ17" s="406">
        <f>COUNTIF('15'!L9:L13,Données!AA17)</f>
        <v>0</v>
      </c>
      <c r="AR17" s="406">
        <f>COUNTIF('16'!L9:L13,Données!AA17)</f>
        <v>0</v>
      </c>
      <c r="AS17" s="406">
        <f>COUNTIF('17'!L9:L13,Données!AA17)</f>
        <v>0</v>
      </c>
      <c r="AT17" s="406">
        <f>COUNTIF('18'!L9:L13,Données!AA17)</f>
        <v>0</v>
      </c>
      <c r="AU17" s="406">
        <f>COUNTIF('19'!L9:L13,Données!AA17)</f>
        <v>0</v>
      </c>
      <c r="AV17" s="406">
        <f>COUNTIF('20'!L9:L13,Données!AA17)</f>
        <v>0</v>
      </c>
      <c r="AW17" s="406">
        <f>COUNTIF('21'!L9:L13,Données!AA17)</f>
        <v>0</v>
      </c>
      <c r="AX17" s="406">
        <f>COUNTIF('22'!L9:L13,Données!AA17)</f>
        <v>0</v>
      </c>
      <c r="AY17" s="406">
        <f>COUNTIF('23'!L9:L13,Données!AA17)</f>
        <v>0</v>
      </c>
      <c r="AZ17" s="406">
        <f>COUNTIF('24'!L9:L13,Données!AA17)</f>
        <v>0</v>
      </c>
      <c r="BA17" s="406">
        <f>COUNTIF('25'!L9:L13,Données!AA17)</f>
        <v>0</v>
      </c>
      <c r="BB17" s="406">
        <f>COUNTIF('26'!L9:L13,Données!AA17)</f>
        <v>0</v>
      </c>
      <c r="BC17" s="406">
        <f>COUNTIF('27'!L9:L13,Données!AA17)</f>
        <v>0</v>
      </c>
      <c r="BD17" s="406">
        <f>COUNTIF('28'!L9:L13,Données!AA17)</f>
        <v>0</v>
      </c>
      <c r="BE17" s="406">
        <f>COUNTIF('29'!L9:L13,Données!AA17)</f>
        <v>0</v>
      </c>
      <c r="BF17" s="406">
        <f>COUNTIF('30'!L9:L13,Données!AA17)</f>
        <v>0</v>
      </c>
      <c r="BG17" s="406">
        <f>COUNTIF('31'!L9:L13,Données!AA17)</f>
        <v>0</v>
      </c>
      <c r="BH17" s="406">
        <f>COUNTIF('32'!L9:L13,Données!AA17)</f>
        <v>0</v>
      </c>
      <c r="BI17" s="406">
        <f>COUNTIF('33'!L9:L13,Données!AA17)</f>
        <v>0</v>
      </c>
      <c r="BJ17" s="406">
        <f>COUNTIF('34'!L9:L13,Données!AA17)</f>
        <v>0</v>
      </c>
      <c r="BK17" s="406">
        <f>COUNTIF('35'!L9:L13,Données!AA17)</f>
        <v>0</v>
      </c>
      <c r="BL17" s="406">
        <f>COUNTIF('36'!L9:L13,Données!AA17)</f>
        <v>0</v>
      </c>
      <c r="BM17" s="406">
        <f>COUNTIF('37'!L9:L13,Données!AA17)</f>
        <v>0</v>
      </c>
      <c r="BN17" s="406">
        <f>COUNTIF('38'!L9:L13,Données!AA17)</f>
        <v>0</v>
      </c>
      <c r="BO17" s="406">
        <f>COUNTIF('39'!L9:L13,Données!BM17)</f>
        <v>0</v>
      </c>
      <c r="BP17" s="406">
        <f>COUNTIF('40'!L9:L13,Données!AA17)</f>
        <v>0</v>
      </c>
    </row>
    <row r="18" spans="2:68" s="41" customFormat="1">
      <c r="B18" s="39"/>
      <c r="D18" s="39"/>
      <c r="F18" s="39"/>
      <c r="H18" s="39"/>
      <c r="I18" s="50"/>
      <c r="J18" s="39"/>
      <c r="K18" s="50"/>
      <c r="L18" s="50"/>
      <c r="M18" s="50"/>
      <c r="N18" s="122"/>
      <c r="O18" s="122"/>
      <c r="P18" s="122"/>
      <c r="Q18" s="122"/>
      <c r="R18" s="122"/>
      <c r="V18" s="174">
        <f>'Suivi  Détaillé'!T19</f>
        <v>0</v>
      </c>
      <c r="W18" s="179" t="str">
        <f>'Suivi  Détaillé'!T20</f>
        <v xml:space="preserve"> </v>
      </c>
      <c r="X18" s="216">
        <f>'Suivi  Détaillé'!T18</f>
        <v>0</v>
      </c>
      <c r="Y18" s="216">
        <f>'Suivi  Détaillé'!T7</f>
        <v>0</v>
      </c>
      <c r="AA18" s="406">
        <f t="shared" si="0"/>
        <v>0</v>
      </c>
      <c r="AB18" s="406">
        <f t="shared" si="1"/>
        <v>0</v>
      </c>
      <c r="AC18" s="406">
        <f>COUNTIF('1'!L9:L13,Données!AA18)</f>
        <v>0</v>
      </c>
      <c r="AD18" s="406">
        <f>COUNTIF('2'!L9:L13,Données!AA18)</f>
        <v>0</v>
      </c>
      <c r="AE18" s="406">
        <f>COUNTIF('3'!L9:L13,Données!AA18)</f>
        <v>0</v>
      </c>
      <c r="AF18" s="406">
        <f>COUNTIF('4'!L9:L13,Données!AA18)</f>
        <v>0</v>
      </c>
      <c r="AG18" s="406">
        <f>COUNTIF('5'!L9:L13,Données!AA18)</f>
        <v>0</v>
      </c>
      <c r="AH18" s="406">
        <f>COUNTIF('6'!L9:L13,Données!AA18)</f>
        <v>0</v>
      </c>
      <c r="AI18" s="406">
        <f>COUNTIF('7'!L9:L13,Données!AA18)</f>
        <v>0</v>
      </c>
      <c r="AJ18" s="406">
        <f>COUNTIF('8'!L9:L13,Données!AA18)</f>
        <v>0</v>
      </c>
      <c r="AK18" s="406">
        <f>COUNTIF('9'!L9:L13,Données!AA18)</f>
        <v>0</v>
      </c>
      <c r="AL18" s="406">
        <f>COUNTIF('10'!L9:L13,Données!AA18)</f>
        <v>0</v>
      </c>
      <c r="AM18" s="406">
        <f>COUNTIF('11'!L9:L13,Données!AA18)</f>
        <v>0</v>
      </c>
      <c r="AN18" s="406">
        <f>COUNTIF('12'!L9:L13,Données!AA18)</f>
        <v>0</v>
      </c>
      <c r="AO18" s="406">
        <f>COUNTIF('13'!L9:L13,Données!AA18)</f>
        <v>0</v>
      </c>
      <c r="AP18" s="406">
        <f>COUNTIF('14'!L9:L13,Données!AA18)</f>
        <v>0</v>
      </c>
      <c r="AQ18" s="406">
        <f>COUNTIF('15'!L9:L13,Données!AA18)</f>
        <v>0</v>
      </c>
      <c r="AR18" s="406">
        <f>COUNTIF('16'!L9:L13,Données!AA18)</f>
        <v>0</v>
      </c>
      <c r="AS18" s="406">
        <f>COUNTIF('17'!L9:L13,Données!AA18)</f>
        <v>0</v>
      </c>
      <c r="AT18" s="406">
        <f>COUNTIF('18'!L9:L13,Données!AA18)</f>
        <v>0</v>
      </c>
      <c r="AU18" s="406">
        <f>COUNTIF('19'!L9:L13,Données!AA18)</f>
        <v>0</v>
      </c>
      <c r="AV18" s="406">
        <f>COUNTIF('20'!L9:L13,Données!AA18)</f>
        <v>0</v>
      </c>
      <c r="AW18" s="406">
        <f>COUNTIF('21'!L9:L13,Données!AA18)</f>
        <v>0</v>
      </c>
      <c r="AX18" s="406">
        <f>COUNTIF('22'!L9:L13,Données!AA18)</f>
        <v>0</v>
      </c>
      <c r="AY18" s="406">
        <f>COUNTIF('23'!L9:L13,Données!AA18)</f>
        <v>0</v>
      </c>
      <c r="AZ18" s="406">
        <f>COUNTIF('24'!L9:L13,Données!AA18)</f>
        <v>0</v>
      </c>
      <c r="BA18" s="406">
        <f>COUNTIF('25'!L9:L13,Données!AA18)</f>
        <v>0</v>
      </c>
      <c r="BB18" s="406">
        <f>COUNTIF('26'!L9:L13,Données!AA18)</f>
        <v>0</v>
      </c>
      <c r="BC18" s="406">
        <f>COUNTIF('27'!L9:L13,Données!AA18)</f>
        <v>0</v>
      </c>
      <c r="BD18" s="406">
        <f>COUNTIF('28'!L9:L13,Données!AA18)</f>
        <v>0</v>
      </c>
      <c r="BE18" s="406">
        <f>COUNTIF('29'!L9:L13,Données!AA18)</f>
        <v>0</v>
      </c>
      <c r="BF18" s="406">
        <f>COUNTIF('30'!L9:L13,Données!AA18)</f>
        <v>0</v>
      </c>
      <c r="BG18" s="406">
        <f>COUNTIF('31'!L9:L13,Données!AA18)</f>
        <v>0</v>
      </c>
      <c r="BH18" s="406">
        <f>COUNTIF('32'!L9:L13,Données!AA18)</f>
        <v>0</v>
      </c>
      <c r="BI18" s="406">
        <f>COUNTIF('33'!L9:L13,Données!AA18)</f>
        <v>0</v>
      </c>
      <c r="BJ18" s="406">
        <f>COUNTIF('34'!L9:L13,Données!AA18)</f>
        <v>0</v>
      </c>
      <c r="BK18" s="406">
        <f>COUNTIF('35'!L9:L13,Données!AA18)</f>
        <v>0</v>
      </c>
      <c r="BL18" s="406">
        <f>COUNTIF('36'!L9:L13,Données!AA18)</f>
        <v>0</v>
      </c>
      <c r="BM18" s="406">
        <f>COUNTIF('37'!L9:L13,Données!AA18)</f>
        <v>0</v>
      </c>
      <c r="BN18" s="406">
        <f>COUNTIF('38'!L9:L13,Données!AA18)</f>
        <v>0</v>
      </c>
      <c r="BO18" s="406">
        <f>COUNTIF('39'!L9:L13,Données!BM18)</f>
        <v>0</v>
      </c>
      <c r="BP18" s="406">
        <f>COUNTIF('40'!L9:L13,Données!AA18)</f>
        <v>0</v>
      </c>
    </row>
    <row r="19" spans="2:68" s="41" customFormat="1">
      <c r="B19" s="39"/>
      <c r="D19" s="39"/>
      <c r="F19" s="39"/>
      <c r="H19" s="39"/>
      <c r="I19" s="50"/>
      <c r="J19" s="39"/>
      <c r="K19" s="50"/>
      <c r="L19" s="50"/>
      <c r="M19" s="50"/>
      <c r="N19" s="122"/>
      <c r="O19" s="122"/>
      <c r="P19" s="122" t="s">
        <v>73</v>
      </c>
      <c r="Q19" s="122"/>
      <c r="R19" s="122"/>
      <c r="V19" s="174">
        <f>'Suivi  Détaillé'!U19</f>
        <v>0</v>
      </c>
      <c r="W19" s="179" t="str">
        <f>'Suivi  Détaillé'!U20</f>
        <v xml:space="preserve"> </v>
      </c>
      <c r="X19" s="216">
        <f>'Suivi  Détaillé'!U18</f>
        <v>0</v>
      </c>
      <c r="Y19" s="216">
        <f>'Suivi  Détaillé'!U7</f>
        <v>0</v>
      </c>
      <c r="AA19" s="406">
        <f t="shared" si="0"/>
        <v>0</v>
      </c>
      <c r="AB19" s="406">
        <f t="shared" si="1"/>
        <v>0</v>
      </c>
      <c r="AC19" s="406">
        <f>COUNTIF('1'!L9:L13,Données!AA19)</f>
        <v>0</v>
      </c>
      <c r="AD19" s="406">
        <f>COUNTIF('2'!L9:L13,Données!AA19)</f>
        <v>0</v>
      </c>
      <c r="AE19" s="406">
        <f>COUNTIF('3'!L9:L13,Données!AA19)</f>
        <v>0</v>
      </c>
      <c r="AF19" s="406">
        <f>COUNTIF('4'!L9:L13,Données!AA19)</f>
        <v>0</v>
      </c>
      <c r="AG19" s="406">
        <f>COUNTIF('5'!L9:L13,Données!AA19)</f>
        <v>0</v>
      </c>
      <c r="AH19" s="406">
        <f>COUNTIF('6'!L9:L13,Données!AA19)</f>
        <v>0</v>
      </c>
      <c r="AI19" s="406">
        <f>COUNTIF('7'!L9:L13,Données!AA19)</f>
        <v>0</v>
      </c>
      <c r="AJ19" s="406">
        <f>COUNTIF('8'!L9:L13,Données!AA19)</f>
        <v>0</v>
      </c>
      <c r="AK19" s="406">
        <f>COUNTIF('9'!L9:L13,Données!AA19)</f>
        <v>0</v>
      </c>
      <c r="AL19" s="406">
        <f>COUNTIF('10'!L9:L13,Données!AA19)</f>
        <v>0</v>
      </c>
      <c r="AM19" s="406">
        <f>COUNTIF('11'!L9:L13,Données!AA19)</f>
        <v>0</v>
      </c>
      <c r="AN19" s="406">
        <f>COUNTIF('12'!L9:L13,Données!AA19)</f>
        <v>0</v>
      </c>
      <c r="AO19" s="406">
        <f>COUNTIF('13'!L9:L13,Données!AA19)</f>
        <v>0</v>
      </c>
      <c r="AP19" s="406">
        <f>COUNTIF('14'!L9:L13,Données!AA19)</f>
        <v>0</v>
      </c>
      <c r="AQ19" s="406">
        <f>COUNTIF('15'!L9:L13,Données!AA19)</f>
        <v>0</v>
      </c>
      <c r="AR19" s="406">
        <f>COUNTIF('16'!L9:L13,Données!AA19)</f>
        <v>0</v>
      </c>
      <c r="AS19" s="406">
        <f>COUNTIF('17'!L9:L13,Données!AA19)</f>
        <v>0</v>
      </c>
      <c r="AT19" s="406">
        <f>COUNTIF('18'!L9:L13,Données!AA19)</f>
        <v>0</v>
      </c>
      <c r="AU19" s="406">
        <f>COUNTIF('19'!L9:L13,Données!AA19)</f>
        <v>0</v>
      </c>
      <c r="AV19" s="406">
        <f>COUNTIF('20'!L9:L13,Données!AA19)</f>
        <v>0</v>
      </c>
      <c r="AW19" s="406">
        <f>COUNTIF('21'!L9:L13,Données!AA19)</f>
        <v>0</v>
      </c>
      <c r="AX19" s="406">
        <f>COUNTIF('22'!L9:L13,Données!AA19)</f>
        <v>0</v>
      </c>
      <c r="AY19" s="406">
        <f>COUNTIF('23'!L9:L13,Données!AA19)</f>
        <v>0</v>
      </c>
      <c r="AZ19" s="406">
        <f>COUNTIF('24'!L9:L13,Données!AA19)</f>
        <v>0</v>
      </c>
      <c r="BA19" s="406">
        <f>COUNTIF('25'!L9:L13,Données!AA19)</f>
        <v>0</v>
      </c>
      <c r="BB19" s="406">
        <f>COUNTIF('26'!L9:L13,Données!AA19)</f>
        <v>0</v>
      </c>
      <c r="BC19" s="406">
        <f>COUNTIF('27'!L9:L13,Données!AA19)</f>
        <v>0</v>
      </c>
      <c r="BD19" s="406">
        <f>COUNTIF('28'!L9:L13,Données!AA19)</f>
        <v>0</v>
      </c>
      <c r="BE19" s="406">
        <f>COUNTIF('29'!L9:L13,Données!AA19)</f>
        <v>0</v>
      </c>
      <c r="BF19" s="406">
        <f>COUNTIF('30'!L9:L13,Données!AA19)</f>
        <v>0</v>
      </c>
      <c r="BG19" s="406">
        <f>COUNTIF('31'!L9:L13,Données!AA19)</f>
        <v>0</v>
      </c>
      <c r="BH19" s="406">
        <f>COUNTIF('32'!L9:L13,Données!AA19)</f>
        <v>0</v>
      </c>
      <c r="BI19" s="406">
        <f>COUNTIF('33'!L9:L13,Données!AA19)</f>
        <v>0</v>
      </c>
      <c r="BJ19" s="406">
        <f>COUNTIF('34'!L9:L13,Données!AA19)</f>
        <v>0</v>
      </c>
      <c r="BK19" s="406">
        <f>COUNTIF('35'!L9:L13,Données!AA19)</f>
        <v>0</v>
      </c>
      <c r="BL19" s="406">
        <f>COUNTIF('36'!L9:L13,Données!AA19)</f>
        <v>0</v>
      </c>
      <c r="BM19" s="406">
        <f>COUNTIF('37'!L9:L13,Données!AA19)</f>
        <v>0</v>
      </c>
      <c r="BN19" s="406">
        <f>COUNTIF('38'!L9:L13,Données!AA19)</f>
        <v>0</v>
      </c>
      <c r="BO19" s="406">
        <f>COUNTIF('39'!L9:L13,Données!BM19)</f>
        <v>0</v>
      </c>
      <c r="BP19" s="406">
        <f>COUNTIF('40'!L9:L13,Données!AA19)</f>
        <v>0</v>
      </c>
    </row>
    <row r="20" spans="2:68" s="41" customFormat="1">
      <c r="B20" s="39"/>
      <c r="D20" s="39"/>
      <c r="F20" s="39"/>
      <c r="H20" s="39"/>
      <c r="I20" s="50"/>
      <c r="J20" s="39"/>
      <c r="K20" s="50"/>
      <c r="L20" s="50"/>
      <c r="M20" s="50"/>
      <c r="N20" s="122"/>
      <c r="O20" s="122"/>
      <c r="P20" s="122" t="s">
        <v>74</v>
      </c>
      <c r="Q20" s="122"/>
      <c r="R20" s="122"/>
      <c r="V20" s="174">
        <f>'Suivi  Détaillé'!V19</f>
        <v>0</v>
      </c>
      <c r="W20" s="179" t="str">
        <f>'Suivi  Détaillé'!V20</f>
        <v xml:space="preserve"> </v>
      </c>
      <c r="X20" s="216">
        <f>'Suivi  Détaillé'!V18</f>
        <v>0</v>
      </c>
      <c r="Y20" s="216">
        <f>'Suivi  Détaillé'!V7</f>
        <v>0</v>
      </c>
      <c r="AA20" s="406">
        <f t="shared" si="0"/>
        <v>0</v>
      </c>
      <c r="AB20" s="406">
        <f t="shared" si="1"/>
        <v>0</v>
      </c>
      <c r="AC20" s="406">
        <f>COUNTIF('1'!L9:L13,Données!AA20)</f>
        <v>0</v>
      </c>
      <c r="AD20" s="406">
        <f>COUNTIF('2'!L9:L13,Données!AA20)</f>
        <v>0</v>
      </c>
      <c r="AE20" s="406">
        <f>COUNTIF('3'!L9:L13,Données!AA20)</f>
        <v>0</v>
      </c>
      <c r="AF20" s="406">
        <f>COUNTIF('4'!L9:L13,Données!AA20)</f>
        <v>0</v>
      </c>
      <c r="AG20" s="406">
        <f>COUNTIF('5'!L9:L13,Données!AA20)</f>
        <v>0</v>
      </c>
      <c r="AH20" s="406">
        <f>COUNTIF('6'!L9:L13,Données!AA20)</f>
        <v>0</v>
      </c>
      <c r="AI20" s="406">
        <f>COUNTIF('7'!L9:L13,Données!AA20)</f>
        <v>0</v>
      </c>
      <c r="AJ20" s="406">
        <f>COUNTIF('8'!L9:L13,Données!AA20)</f>
        <v>0</v>
      </c>
      <c r="AK20" s="406">
        <f>COUNTIF('9'!L9:L13,Données!AA20)</f>
        <v>0</v>
      </c>
      <c r="AL20" s="406">
        <f>COUNTIF('10'!L9:L13,Données!AA20)</f>
        <v>0</v>
      </c>
      <c r="AM20" s="406">
        <f>COUNTIF('11'!L9:L13,Données!AA20)</f>
        <v>0</v>
      </c>
      <c r="AN20" s="406">
        <f>COUNTIF('12'!L9:L13,Données!AA20)</f>
        <v>0</v>
      </c>
      <c r="AO20" s="406">
        <f>COUNTIF('13'!L9:L13,Données!AA20)</f>
        <v>0</v>
      </c>
      <c r="AP20" s="406">
        <f>COUNTIF('14'!L9:L13,Données!AA20)</f>
        <v>0</v>
      </c>
      <c r="AQ20" s="406">
        <f>COUNTIF('15'!L9:L13,Données!AA20)</f>
        <v>0</v>
      </c>
      <c r="AR20" s="406">
        <f>COUNTIF('16'!L9:L13,Données!AA20)</f>
        <v>0</v>
      </c>
      <c r="AS20" s="406">
        <f>COUNTIF('17'!L9:L13,Données!AA20)</f>
        <v>0</v>
      </c>
      <c r="AT20" s="406">
        <f>COUNTIF('18'!L9:L13,Données!AA20)</f>
        <v>0</v>
      </c>
      <c r="AU20" s="406">
        <f>COUNTIF('19'!L9:L13,Données!AA20)</f>
        <v>0</v>
      </c>
      <c r="AV20" s="406">
        <f>COUNTIF('20'!L9:L13,Données!AA20)</f>
        <v>0</v>
      </c>
      <c r="AW20" s="406">
        <f>COUNTIF('21'!L9:L13,Données!AA20)</f>
        <v>0</v>
      </c>
      <c r="AX20" s="406">
        <f>COUNTIF('22'!L9:L13,Données!AA20)</f>
        <v>0</v>
      </c>
      <c r="AY20" s="406">
        <f>COUNTIF('23'!L9:L13,Données!AA20)</f>
        <v>0</v>
      </c>
      <c r="AZ20" s="406">
        <f>COUNTIF('24'!L9:L13,Données!AA20)</f>
        <v>0</v>
      </c>
      <c r="BA20" s="406">
        <f>COUNTIF('25'!L9:L13,Données!AA20)</f>
        <v>0</v>
      </c>
      <c r="BB20" s="406">
        <f>COUNTIF('26'!L9:L13,Données!AA20)</f>
        <v>0</v>
      </c>
      <c r="BC20" s="406">
        <f>COUNTIF('27'!L9:L13,Données!AA20)</f>
        <v>0</v>
      </c>
      <c r="BD20" s="406">
        <f>COUNTIF('28'!L9:L13,Données!AA20)</f>
        <v>0</v>
      </c>
      <c r="BE20" s="406">
        <f>COUNTIF('29'!L9:L13,Données!AA20)</f>
        <v>0</v>
      </c>
      <c r="BF20" s="406">
        <f>COUNTIF('30'!L9:L13,Données!AA20)</f>
        <v>0</v>
      </c>
      <c r="BG20" s="406">
        <f>COUNTIF('31'!L9:L13,Données!AA20)</f>
        <v>0</v>
      </c>
      <c r="BH20" s="406">
        <f>COUNTIF('32'!L9:L13,Données!AA20)</f>
        <v>0</v>
      </c>
      <c r="BI20" s="406">
        <f>COUNTIF('33'!L9:L13,Données!AA20)</f>
        <v>0</v>
      </c>
      <c r="BJ20" s="406">
        <f>COUNTIF('34'!L9:L13,Données!AA20)</f>
        <v>0</v>
      </c>
      <c r="BK20" s="406">
        <f>COUNTIF('35'!L9:L13,Données!AA20)</f>
        <v>0</v>
      </c>
      <c r="BL20" s="406">
        <f>COUNTIF('36'!L9:L13,Données!AA20)</f>
        <v>0</v>
      </c>
      <c r="BM20" s="406">
        <f>COUNTIF('37'!L9:L13,Données!AA20)</f>
        <v>0</v>
      </c>
      <c r="BN20" s="406">
        <f>COUNTIF('38'!L9:L13,Données!AA20)</f>
        <v>0</v>
      </c>
      <c r="BO20" s="406">
        <f>COUNTIF('39'!L9:L13,Données!BM20)</f>
        <v>0</v>
      </c>
      <c r="BP20" s="406">
        <f>COUNTIF('40'!L9:L13,Données!AA20)</f>
        <v>0</v>
      </c>
    </row>
    <row r="21" spans="2:68" s="41" customFormat="1">
      <c r="B21" s="39"/>
      <c r="D21" s="39"/>
      <c r="F21" s="39"/>
      <c r="H21" s="39"/>
      <c r="I21" s="50"/>
      <c r="J21" s="39"/>
      <c r="K21" s="50"/>
      <c r="L21" s="50"/>
      <c r="M21" s="50"/>
      <c r="N21" s="122"/>
      <c r="O21" s="122"/>
      <c r="P21" s="122"/>
      <c r="Q21" s="122"/>
      <c r="R21" s="122"/>
      <c r="V21" s="174">
        <f>'Suivi  Détaillé'!W19</f>
        <v>0</v>
      </c>
      <c r="W21" s="179" t="str">
        <f>'Suivi  Détaillé'!W20</f>
        <v xml:space="preserve"> </v>
      </c>
      <c r="X21" s="216">
        <f>'Suivi  Détaillé'!W18</f>
        <v>0</v>
      </c>
      <c r="Y21" s="216">
        <f>'Suivi  Détaillé'!W7</f>
        <v>0</v>
      </c>
    </row>
    <row r="22" spans="2:68" s="41" customFormat="1">
      <c r="B22" s="39"/>
      <c r="D22" s="39"/>
      <c r="F22" s="39"/>
      <c r="H22" s="39"/>
      <c r="I22" s="50"/>
      <c r="J22" s="39"/>
      <c r="K22" s="50"/>
      <c r="L22" s="50"/>
      <c r="M22" s="50"/>
      <c r="N22" s="122"/>
      <c r="O22" s="122"/>
      <c r="P22" s="122"/>
      <c r="Q22" s="122"/>
      <c r="R22" s="122"/>
      <c r="V22" s="174">
        <f>'Suivi  Détaillé'!X19</f>
        <v>0</v>
      </c>
      <c r="W22" s="179" t="str">
        <f>'Suivi  Détaillé'!X20</f>
        <v xml:space="preserve"> </v>
      </c>
      <c r="X22" s="216">
        <f>'Suivi  Détaillé'!X18</f>
        <v>0</v>
      </c>
      <c r="Y22" s="216">
        <f>'Suivi  Détaillé'!X7</f>
        <v>0</v>
      </c>
    </row>
    <row r="23" spans="2:68" s="41" customFormat="1">
      <c r="B23" s="39"/>
      <c r="D23" s="39"/>
      <c r="F23" s="39"/>
      <c r="H23" s="39"/>
      <c r="I23" s="50"/>
      <c r="J23" s="39"/>
      <c r="K23" s="50"/>
      <c r="L23" s="50"/>
      <c r="M23" s="50"/>
      <c r="N23" s="122"/>
      <c r="O23" s="122"/>
      <c r="P23" s="122"/>
      <c r="Q23" s="122"/>
      <c r="R23" s="122"/>
      <c r="V23" s="174">
        <f>'Suivi  Détaillé'!Y19</f>
        <v>0</v>
      </c>
      <c r="W23" s="179" t="str">
        <f>'Suivi  Détaillé'!Y20</f>
        <v xml:space="preserve"> </v>
      </c>
      <c r="X23" s="216">
        <f>'Suivi  Détaillé'!Y18</f>
        <v>0</v>
      </c>
      <c r="Y23" s="216">
        <f>'Suivi  Détaillé'!Y7</f>
        <v>0</v>
      </c>
    </row>
    <row r="24" spans="2:68" s="41" customFormat="1">
      <c r="B24" s="39"/>
      <c r="D24" s="39"/>
      <c r="F24" s="39"/>
      <c r="H24" s="39"/>
      <c r="I24" s="50"/>
      <c r="J24" s="39"/>
      <c r="K24" s="50"/>
      <c r="L24" s="50"/>
      <c r="M24" s="50"/>
      <c r="N24" s="122"/>
      <c r="O24" s="122"/>
      <c r="P24" s="122"/>
      <c r="Q24" s="122"/>
      <c r="R24" s="122"/>
      <c r="V24" s="174">
        <f>'Suivi  Détaillé'!Z19</f>
        <v>0</v>
      </c>
      <c r="W24" s="179" t="str">
        <f>'Suivi  Détaillé'!Z20</f>
        <v xml:space="preserve"> </v>
      </c>
      <c r="X24" s="216">
        <f>'Suivi  Détaillé'!Z18</f>
        <v>0</v>
      </c>
      <c r="Y24" s="216">
        <f>'Suivi  Détaillé'!Z7</f>
        <v>0</v>
      </c>
      <c r="AA24" s="404" t="s">
        <v>94</v>
      </c>
      <c r="AB24" s="404" t="s">
        <v>89</v>
      </c>
      <c r="AC24" s="404">
        <v>1</v>
      </c>
      <c r="AD24" s="404">
        <v>2</v>
      </c>
      <c r="AE24" s="404">
        <v>3</v>
      </c>
      <c r="AF24" s="404">
        <v>4</v>
      </c>
      <c r="AG24" s="404">
        <v>5</v>
      </c>
      <c r="AH24" s="404">
        <v>6</v>
      </c>
      <c r="AI24" s="404">
        <v>7</v>
      </c>
      <c r="AJ24" s="404">
        <v>8</v>
      </c>
      <c r="AK24" s="404">
        <v>9</v>
      </c>
      <c r="AL24" s="404">
        <v>10</v>
      </c>
      <c r="AM24" s="404">
        <v>11</v>
      </c>
      <c r="AN24" s="404">
        <v>12</v>
      </c>
      <c r="AO24" s="404">
        <v>13</v>
      </c>
      <c r="AP24" s="404">
        <v>14</v>
      </c>
      <c r="AQ24" s="404">
        <v>15</v>
      </c>
      <c r="AR24" s="404">
        <v>16</v>
      </c>
      <c r="AS24" s="404">
        <v>17</v>
      </c>
      <c r="AT24" s="404">
        <v>18</v>
      </c>
      <c r="AU24" s="404">
        <v>19</v>
      </c>
      <c r="AV24" s="404">
        <v>20</v>
      </c>
      <c r="AW24" s="404">
        <v>21</v>
      </c>
      <c r="AX24" s="404">
        <v>22</v>
      </c>
      <c r="AY24" s="404">
        <v>23</v>
      </c>
      <c r="AZ24" s="404">
        <v>24</v>
      </c>
      <c r="BA24" s="404">
        <v>25</v>
      </c>
      <c r="BB24" s="404">
        <v>26</v>
      </c>
      <c r="BC24" s="404">
        <v>27</v>
      </c>
      <c r="BD24" s="404">
        <v>28</v>
      </c>
      <c r="BE24" s="404">
        <v>29</v>
      </c>
      <c r="BF24" s="404">
        <v>30</v>
      </c>
      <c r="BG24" s="404">
        <v>31</v>
      </c>
      <c r="BH24" s="404">
        <v>32</v>
      </c>
      <c r="BI24" s="404">
        <v>33</v>
      </c>
      <c r="BJ24" s="404">
        <v>34</v>
      </c>
      <c r="BK24" s="404">
        <v>35</v>
      </c>
      <c r="BL24" s="404">
        <v>36</v>
      </c>
      <c r="BM24" s="404">
        <v>37</v>
      </c>
      <c r="BN24" s="404">
        <v>38</v>
      </c>
      <c r="BO24" s="404">
        <v>39</v>
      </c>
      <c r="BP24" s="404">
        <v>40</v>
      </c>
    </row>
    <row r="25" spans="2:68" s="41" customFormat="1">
      <c r="B25" s="39"/>
      <c r="D25" s="39"/>
      <c r="F25" s="39"/>
      <c r="H25" s="39"/>
      <c r="I25" s="50"/>
      <c r="J25" s="39"/>
      <c r="K25" s="50"/>
      <c r="L25" s="50"/>
      <c r="M25" s="50"/>
      <c r="N25" s="122"/>
      <c r="O25" s="122"/>
      <c r="P25" s="122"/>
      <c r="Q25" s="122"/>
      <c r="R25" s="122"/>
      <c r="V25" s="174">
        <f>'Suivi  Détaillé'!AA19</f>
        <v>0</v>
      </c>
      <c r="W25" s="179" t="str">
        <f>'Suivi  Détaillé'!AA20</f>
        <v xml:space="preserve"> </v>
      </c>
      <c r="X25" s="216">
        <f>'Suivi  Détaillé'!AA18</f>
        <v>0</v>
      </c>
      <c r="Y25" s="216">
        <f>'Suivi  Détaillé'!AA7</f>
        <v>0</v>
      </c>
      <c r="AA25" s="406" t="str">
        <f>H14</f>
        <v>Supervision</v>
      </c>
      <c r="AB25" s="406">
        <f>SUM(AC25:BP25)</f>
        <v>0</v>
      </c>
      <c r="AC25" s="406">
        <f>COUNTIF('1'!T9:X13,Données!AA25)</f>
        <v>0</v>
      </c>
      <c r="AD25" s="406">
        <f>COUNTIF('2'!T9:X13,Données!AA25)</f>
        <v>0</v>
      </c>
      <c r="AE25" s="406">
        <f>COUNTIF('3'!T9:X13,Données!AA25)</f>
        <v>0</v>
      </c>
      <c r="AF25" s="406">
        <f>COUNTIF('4'!T9:X13,Données!AA25)</f>
        <v>0</v>
      </c>
      <c r="AG25" s="406">
        <f>COUNTIF('5'!T9:X13,Données!AA25)</f>
        <v>0</v>
      </c>
      <c r="AH25" s="406">
        <f>COUNTIF('6'!T9:X13,Données!AA25)</f>
        <v>0</v>
      </c>
      <c r="AI25" s="406">
        <f>COUNTIF('7'!T9:X13,Données!AA25)</f>
        <v>0</v>
      </c>
      <c r="AJ25" s="406">
        <f>COUNTIF('8'!T9:X13,Données!AA25)</f>
        <v>0</v>
      </c>
      <c r="AK25" s="406">
        <f>COUNTIF('9'!T9:X13,Données!AA25)</f>
        <v>0</v>
      </c>
      <c r="AL25" s="406">
        <f>COUNTIF('10'!T9:X13,Données!AA25)</f>
        <v>0</v>
      </c>
      <c r="AM25" s="406">
        <f>COUNTIF('11'!T9:X13,Données!AA25)</f>
        <v>0</v>
      </c>
      <c r="AN25" s="406">
        <f>COUNTIF('12'!T9:X13,Données!AA25)</f>
        <v>0</v>
      </c>
      <c r="AO25" s="406">
        <f>COUNTIF('13'!T9:X13,Données!AA25)</f>
        <v>0</v>
      </c>
      <c r="AP25" s="406">
        <f>COUNTIF('14'!T9:X13,Données!AA25)</f>
        <v>0</v>
      </c>
      <c r="AQ25" s="406">
        <f>COUNTIF('15'!T9:X13,Données!AA25)</f>
        <v>0</v>
      </c>
      <c r="AR25" s="406">
        <f>COUNTIF('16'!T9:X13,Données!AA25)</f>
        <v>0</v>
      </c>
      <c r="AS25" s="406">
        <f>COUNTIF('17'!T9:X13,Données!AA25)</f>
        <v>0</v>
      </c>
      <c r="AT25" s="406">
        <f>COUNTIF('18'!T9:X13,Données!AA25)</f>
        <v>0</v>
      </c>
      <c r="AU25" s="406">
        <f>COUNTIF('19'!T9:X13,Données!AA25)</f>
        <v>0</v>
      </c>
      <c r="AV25" s="406">
        <f>COUNTIF('20'!T9:X13,Données!AA25)</f>
        <v>0</v>
      </c>
      <c r="AW25" s="406">
        <f>COUNTIF('21'!T9:X13,Données!AA25)</f>
        <v>0</v>
      </c>
      <c r="AX25" s="406">
        <f>COUNTIF('22'!T9:X13,Données!AA25)</f>
        <v>0</v>
      </c>
      <c r="AY25" s="406">
        <f>COUNTIF('23'!T9:X13,Données!AA25)</f>
        <v>0</v>
      </c>
      <c r="AZ25" s="406">
        <f>COUNTIF('24'!T9:X13,Données!AA25)</f>
        <v>0</v>
      </c>
      <c r="BA25" s="406">
        <f>COUNTIF('25'!T9:X13,Données!AA25)</f>
        <v>0</v>
      </c>
      <c r="BB25" s="406">
        <f>COUNTIF('26'!T9:X13,Données!AA25)</f>
        <v>0</v>
      </c>
      <c r="BC25" s="406">
        <f>COUNTIF('27'!T9:X13,Données!AA25)</f>
        <v>0</v>
      </c>
      <c r="BD25" s="406">
        <f>COUNTIF('28'!T9:X13,Données!AA25)</f>
        <v>0</v>
      </c>
      <c r="BE25" s="406">
        <f>COUNTIF('29'!T9:X13,Données!AA25)</f>
        <v>0</v>
      </c>
      <c r="BF25" s="406">
        <f>COUNTIF('30'!T9:X13,Données!AA25)</f>
        <v>0</v>
      </c>
      <c r="BG25" s="406">
        <f>COUNTIF('31'!T9:X13,Données!AA25)</f>
        <v>0</v>
      </c>
      <c r="BH25" s="406">
        <f>COUNTIF('32'!T9:X13,Données!AA25)</f>
        <v>0</v>
      </c>
      <c r="BI25" s="406">
        <f>COUNTIF('33'!T9:X13,Données!AA25)</f>
        <v>0</v>
      </c>
      <c r="BJ25" s="406">
        <f>COUNTIF('34'!T9:X13,Données!AA25)</f>
        <v>0</v>
      </c>
      <c r="BK25" s="406">
        <f>COUNTIF('35'!T9:X13,Données!AA25)</f>
        <v>0</v>
      </c>
      <c r="BL25" s="406">
        <f>COUNTIF('36'!T9:X13,Données!AA25)</f>
        <v>0</v>
      </c>
      <c r="BM25" s="406">
        <f>COUNTIF('37'!T9:X13,Données!AA25)</f>
        <v>0</v>
      </c>
      <c r="BN25" s="406">
        <f>COUNTIF('38'!T9:X13,Données!AA25)</f>
        <v>0</v>
      </c>
      <c r="BO25" s="406">
        <f>COUNTIF('39'!T9:X13,Données!AA25)</f>
        <v>0</v>
      </c>
      <c r="BP25" s="406">
        <f>COUNTIF('40'!T9:X13,Données!AA25)</f>
        <v>0</v>
      </c>
    </row>
    <row r="26" spans="2:68" s="41" customFormat="1">
      <c r="B26" s="39"/>
      <c r="D26" s="39"/>
      <c r="F26" s="39"/>
      <c r="H26" s="39"/>
      <c r="I26" s="50"/>
      <c r="J26" s="39"/>
      <c r="K26" s="50"/>
      <c r="L26" s="50"/>
      <c r="M26" s="50"/>
      <c r="N26" s="122"/>
      <c r="O26" s="122"/>
      <c r="P26" s="122"/>
      <c r="Q26" s="122"/>
      <c r="R26" s="122"/>
      <c r="V26" s="174">
        <f>'Suivi  Détaillé'!AB19</f>
        <v>0</v>
      </c>
      <c r="W26" s="179" t="str">
        <f>'Suivi  Détaillé'!AB20</f>
        <v xml:space="preserve"> </v>
      </c>
      <c r="X26" s="216">
        <f>'Suivi  Détaillé'!AB18</f>
        <v>0</v>
      </c>
      <c r="Y26" s="216">
        <f>'Suivi  Détaillé'!AB7</f>
        <v>0</v>
      </c>
      <c r="AA26" s="406" t="str">
        <f t="shared" ref="AA26:AA30" si="2">H15</f>
        <v>Qualité</v>
      </c>
      <c r="AB26" s="406">
        <f t="shared" ref="AB26:AB30" si="3">SUM(AC26:BP26)</f>
        <v>0</v>
      </c>
      <c r="AC26" s="406">
        <f>COUNTIF('1'!T9:X13,Données!AA26)</f>
        <v>0</v>
      </c>
      <c r="AD26" s="406">
        <f>COUNTIF('2'!T9:X13,Données!AA26)</f>
        <v>0</v>
      </c>
      <c r="AE26" s="406">
        <f>COUNTIF('3'!T9:X13,Données!AA26)</f>
        <v>0</v>
      </c>
      <c r="AF26" s="406">
        <f>COUNTIF('4'!T9:X13,Données!AA26)</f>
        <v>0</v>
      </c>
      <c r="AG26" s="406">
        <f>COUNTIF('5'!T9:X13,Données!AA26)</f>
        <v>0</v>
      </c>
      <c r="AH26" s="406">
        <f>COUNTIF('6'!T9:X13,Données!AA26)</f>
        <v>0</v>
      </c>
      <c r="AI26" s="406">
        <f>COUNTIF('7'!T9:X13,Données!AA26)</f>
        <v>0</v>
      </c>
      <c r="AJ26" s="406">
        <f>COUNTIF('8'!T9:X13,Données!AA26)</f>
        <v>0</v>
      </c>
      <c r="AK26" s="406">
        <f>COUNTIF('9'!T9:X13,Données!AA26)</f>
        <v>0</v>
      </c>
      <c r="AL26" s="406">
        <f>COUNTIF('10'!T9:X13,Données!AA26)</f>
        <v>0</v>
      </c>
      <c r="AM26" s="406">
        <f>COUNTIF('11'!T9:X13,Données!AA26)</f>
        <v>0</v>
      </c>
      <c r="AN26" s="406">
        <f>COUNTIF('12'!T9:X13,Données!AA26)</f>
        <v>0</v>
      </c>
      <c r="AO26" s="406">
        <f>COUNTIF('13'!T9:X13,Données!AA26)</f>
        <v>0</v>
      </c>
      <c r="AP26" s="406">
        <f>COUNTIF('14'!T9:X13,Données!AA26)</f>
        <v>0</v>
      </c>
      <c r="AQ26" s="406">
        <f>COUNTIF('15'!T9:X13,Données!AA26)</f>
        <v>0</v>
      </c>
      <c r="AR26" s="406">
        <f>COUNTIF('16'!T9:X13,Données!AA26)</f>
        <v>0</v>
      </c>
      <c r="AS26" s="406">
        <f>COUNTIF('17'!T9:X13,Données!AA26)</f>
        <v>0</v>
      </c>
      <c r="AT26" s="406">
        <f>COUNTIF('18'!T9:X13,Données!AA26)</f>
        <v>0</v>
      </c>
      <c r="AU26" s="406">
        <f>COUNTIF('19'!T9:X13,Données!AA26)</f>
        <v>0</v>
      </c>
      <c r="AV26" s="406">
        <f>COUNTIF('20'!T9:X13,Données!AA26)</f>
        <v>0</v>
      </c>
      <c r="AW26" s="406">
        <f>COUNTIF('21'!T9:X13,Données!AA26)</f>
        <v>0</v>
      </c>
      <c r="AX26" s="406">
        <f>COUNTIF('22'!T9:X13,Données!AA26)</f>
        <v>0</v>
      </c>
      <c r="AY26" s="406">
        <f>COUNTIF('23'!T9:X13,Données!AA26)</f>
        <v>0</v>
      </c>
      <c r="AZ26" s="406">
        <f>COUNTIF('24'!T9:X13,Données!AA26)</f>
        <v>0</v>
      </c>
      <c r="BA26" s="406">
        <f>COUNTIF('25'!T9:X13,Données!AA26)</f>
        <v>0</v>
      </c>
      <c r="BB26" s="406">
        <f>COUNTIF('26'!T9:X13,Données!AA26)</f>
        <v>0</v>
      </c>
      <c r="BC26" s="406">
        <f>COUNTIF('27'!T9:X13,Données!AA26)</f>
        <v>0</v>
      </c>
      <c r="BD26" s="406">
        <f>COUNTIF('28'!T9:X13,Données!AA26)</f>
        <v>0</v>
      </c>
      <c r="BE26" s="406">
        <f>COUNTIF('29'!T9:X13,Données!AA26)</f>
        <v>0</v>
      </c>
      <c r="BF26" s="406">
        <f>COUNTIF('30'!T9:X13,Données!AA26)</f>
        <v>0</v>
      </c>
      <c r="BG26" s="406">
        <f>COUNTIF('31'!T9:X13,Données!AA26)</f>
        <v>0</v>
      </c>
      <c r="BH26" s="406">
        <f>COUNTIF('32'!T9:X13,Données!AA26)</f>
        <v>0</v>
      </c>
      <c r="BI26" s="406">
        <f>COUNTIF('33'!T9:X13,Données!AA26)</f>
        <v>0</v>
      </c>
      <c r="BJ26" s="406">
        <f>COUNTIF('34'!T9:X13,Données!AA26)</f>
        <v>0</v>
      </c>
      <c r="BK26" s="406">
        <f>COUNTIF('35'!T9:X13,Données!AA26)</f>
        <v>0</v>
      </c>
      <c r="BL26" s="406">
        <f>COUNTIF('36'!T9:X13,Données!AA26)</f>
        <v>0</v>
      </c>
      <c r="BM26" s="406">
        <f>COUNTIF('37'!T9:X13,Données!AA26)</f>
        <v>0</v>
      </c>
      <c r="BN26" s="406">
        <f>COUNTIF('38'!T9:X13,Données!AA26)</f>
        <v>0</v>
      </c>
      <c r="BO26" s="406">
        <f>COUNTIF('39'!T9:X13,Données!BM26)</f>
        <v>0</v>
      </c>
      <c r="BP26" s="406">
        <f>COUNTIF('40'!T9:X13,Données!AA26)</f>
        <v>0</v>
      </c>
    </row>
    <row r="27" spans="2:68" s="41" customFormat="1">
      <c r="B27" s="39"/>
      <c r="D27" s="39"/>
      <c r="F27" s="39"/>
      <c r="H27" s="39"/>
      <c r="I27" s="50"/>
      <c r="J27" s="39"/>
      <c r="K27" s="50"/>
      <c r="L27" s="50"/>
      <c r="M27" s="50"/>
      <c r="N27" s="122"/>
      <c r="O27" s="122"/>
      <c r="P27" s="122"/>
      <c r="Q27" s="122"/>
      <c r="R27" s="122"/>
      <c r="V27" s="174">
        <f>'Suivi  Détaillé'!AC19</f>
        <v>0</v>
      </c>
      <c r="W27" s="179" t="str">
        <f>'Suivi  Détaillé'!AC20</f>
        <v xml:space="preserve"> </v>
      </c>
      <c r="X27" s="216">
        <f>'Suivi  Détaillé'!AC18</f>
        <v>0</v>
      </c>
      <c r="Y27" s="216">
        <f>'Suivi  Détaillé'!AC7</f>
        <v>0</v>
      </c>
      <c r="AA27" s="406" t="str">
        <f t="shared" si="2"/>
        <v>Ateliers de calibrage</v>
      </c>
      <c r="AB27" s="406">
        <f t="shared" si="3"/>
        <v>0</v>
      </c>
      <c r="AC27" s="406">
        <f>COUNTIF('1'!T9:X13,Données!AA27)</f>
        <v>0</v>
      </c>
      <c r="AD27" s="406">
        <f>COUNTIF('2'!T9:X13,Données!AA27)</f>
        <v>0</v>
      </c>
      <c r="AE27" s="406">
        <f>COUNTIF('3'!T9:X13,Données!AA27)</f>
        <v>0</v>
      </c>
      <c r="AF27" s="406">
        <f>COUNTIF('4'!T9:X13,Données!AA27)</f>
        <v>0</v>
      </c>
      <c r="AG27" s="406">
        <f>COUNTIF('5'!T9:X13,Données!AA27)</f>
        <v>0</v>
      </c>
      <c r="AH27" s="406">
        <f>COUNTIF('6'!T9:X13,Données!AA27)</f>
        <v>0</v>
      </c>
      <c r="AI27" s="406">
        <f>COUNTIF('7'!T9:X13,Données!AA27)</f>
        <v>0</v>
      </c>
      <c r="AJ27" s="406">
        <f>COUNTIF('8'!T9:X13,Données!AA27)</f>
        <v>0</v>
      </c>
      <c r="AK27" s="406">
        <f>COUNTIF('9'!T9:X13,Données!AA27)</f>
        <v>0</v>
      </c>
      <c r="AL27" s="406">
        <f>COUNTIF('10'!T9:X13,Données!AA27)</f>
        <v>0</v>
      </c>
      <c r="AM27" s="406">
        <f>COUNTIF('11'!T9:X13,Données!AA27)</f>
        <v>0</v>
      </c>
      <c r="AN27" s="406">
        <f>COUNTIF('12'!T9:X13,Données!AA27)</f>
        <v>0</v>
      </c>
      <c r="AO27" s="406">
        <f>COUNTIF('13'!T9:X13,Données!AA27)</f>
        <v>0</v>
      </c>
      <c r="AP27" s="406">
        <f>COUNTIF('14'!T9:X13,Données!AA27)</f>
        <v>0</v>
      </c>
      <c r="AQ27" s="406">
        <f>COUNTIF('15'!T9:X13,Données!AA27)</f>
        <v>0</v>
      </c>
      <c r="AR27" s="406">
        <f>COUNTIF('16'!T9:X13,Données!AA27)</f>
        <v>0</v>
      </c>
      <c r="AS27" s="406">
        <f>COUNTIF('17'!T9:X13,Données!AA27)</f>
        <v>0</v>
      </c>
      <c r="AT27" s="406">
        <f>COUNTIF('18'!T9:X13,Données!AA27)</f>
        <v>0</v>
      </c>
      <c r="AU27" s="406">
        <f>COUNTIF('19'!T9:X13,Données!AA27)</f>
        <v>0</v>
      </c>
      <c r="AV27" s="406">
        <f>COUNTIF('20'!T9:X13,Données!AA27)</f>
        <v>0</v>
      </c>
      <c r="AW27" s="406">
        <f>COUNTIF('21'!T9:X13,Données!AA27)</f>
        <v>0</v>
      </c>
      <c r="AX27" s="406">
        <f>COUNTIF('22'!T9:X13,Données!AA27)</f>
        <v>0</v>
      </c>
      <c r="AY27" s="406">
        <f>COUNTIF('23'!T9:X13,Données!AA27)</f>
        <v>0</v>
      </c>
      <c r="AZ27" s="406">
        <f>COUNTIF('24'!T9:X13,Données!AA27)</f>
        <v>0</v>
      </c>
      <c r="BA27" s="406">
        <f>COUNTIF('25'!T9:X13,Données!AA27)</f>
        <v>0</v>
      </c>
      <c r="BB27" s="406">
        <f>COUNTIF('26'!T9:X13,Données!AA27)</f>
        <v>0</v>
      </c>
      <c r="BC27" s="406">
        <f>COUNTIF('27'!T9:X13,Données!AA27)</f>
        <v>0</v>
      </c>
      <c r="BD27" s="406">
        <f>COUNTIF('28'!T9:X13,Données!AA27)</f>
        <v>0</v>
      </c>
      <c r="BE27" s="406">
        <f>COUNTIF('29'!T9:X13,Données!AA27)</f>
        <v>0</v>
      </c>
      <c r="BF27" s="406">
        <f>COUNTIF('30'!T9:X13,Données!AA27)</f>
        <v>0</v>
      </c>
      <c r="BG27" s="406">
        <f>COUNTIF('31'!T9:X13,Données!AA27)</f>
        <v>0</v>
      </c>
      <c r="BH27" s="406">
        <f>COUNTIF('32'!T9:X13,Données!AA27)</f>
        <v>0</v>
      </c>
      <c r="BI27" s="406">
        <f>COUNTIF('33'!T9:X13,Données!AA27)</f>
        <v>0</v>
      </c>
      <c r="BJ27" s="406">
        <f>COUNTIF('34'!T9:X13,Données!AA27)</f>
        <v>0</v>
      </c>
      <c r="BK27" s="406">
        <f>COUNTIF('35'!T9:X13,Données!AA27)</f>
        <v>0</v>
      </c>
      <c r="BL27" s="406">
        <f>COUNTIF('36'!T9:X13,Données!AA27)</f>
        <v>0</v>
      </c>
      <c r="BM27" s="406">
        <f>COUNTIF('37'!T9:X13,Données!AA27)</f>
        <v>0</v>
      </c>
      <c r="BN27" s="406">
        <f>COUNTIF('38'!T9:X13,Données!AA27)</f>
        <v>0</v>
      </c>
      <c r="BO27" s="406">
        <f>COUNTIF('39'!T9:X13,Données!BM27)</f>
        <v>0</v>
      </c>
      <c r="BP27" s="406">
        <f>COUNTIF('40'!T9:X13,Données!AA27)</f>
        <v>0</v>
      </c>
    </row>
    <row r="28" spans="2:68" s="41" customFormat="1">
      <c r="B28" s="39"/>
      <c r="D28" s="39"/>
      <c r="F28" s="39"/>
      <c r="H28" s="39"/>
      <c r="I28" s="50"/>
      <c r="J28" s="39"/>
      <c r="K28" s="50"/>
      <c r="L28" s="50"/>
      <c r="M28" s="50"/>
      <c r="N28" s="122"/>
      <c r="O28" s="122"/>
      <c r="P28" s="122"/>
      <c r="Q28" s="122"/>
      <c r="R28" s="122"/>
      <c r="V28" s="174">
        <f>'Suivi  Détaillé'!AD19</f>
        <v>0</v>
      </c>
      <c r="W28" s="179" t="str">
        <f>'Suivi  Détaillé'!AD20</f>
        <v xml:space="preserve"> </v>
      </c>
      <c r="X28" s="216">
        <f>'Suivi  Détaillé'!AD18</f>
        <v>0</v>
      </c>
      <c r="Y28" s="216">
        <f>'Suivi  Détaillé'!AD7</f>
        <v>0</v>
      </c>
      <c r="AA28" s="406" t="str">
        <f t="shared" si="2"/>
        <v>Client</v>
      </c>
      <c r="AB28" s="406">
        <f t="shared" si="3"/>
        <v>0</v>
      </c>
      <c r="AC28" s="406">
        <f>COUNTIF('1'!T9:X13,Données!AA28)</f>
        <v>0</v>
      </c>
      <c r="AD28" s="406">
        <f>COUNTIF('2'!T9:X13,Données!AA28)</f>
        <v>0</v>
      </c>
      <c r="AE28" s="406">
        <f>COUNTIF('3'!T9:X13,Données!AA28)</f>
        <v>0</v>
      </c>
      <c r="AF28" s="406">
        <f>COUNTIF('4'!T9:X13,Données!AA28)</f>
        <v>0</v>
      </c>
      <c r="AG28" s="406">
        <f>COUNTIF('5'!T9:X13,Données!AA28)</f>
        <v>0</v>
      </c>
      <c r="AH28" s="406">
        <f>COUNTIF('6'!T9:X13,Données!AA28)</f>
        <v>0</v>
      </c>
      <c r="AI28" s="406">
        <f>COUNTIF('7'!T9:X13,Données!AA28)</f>
        <v>0</v>
      </c>
      <c r="AJ28" s="406">
        <f>COUNTIF('8'!T9:X13,Données!AA28)</f>
        <v>0</v>
      </c>
      <c r="AK28" s="406">
        <f>COUNTIF('9'!T9:X13,Données!AA28)</f>
        <v>0</v>
      </c>
      <c r="AL28" s="406">
        <f>COUNTIF('10'!T9:X13,Données!AA28)</f>
        <v>0</v>
      </c>
      <c r="AM28" s="406">
        <f>COUNTIF('11'!T9:X13,Données!AA28)</f>
        <v>0</v>
      </c>
      <c r="AN28" s="406">
        <f>COUNTIF('12'!T9:X13,Données!AA28)</f>
        <v>0</v>
      </c>
      <c r="AO28" s="406">
        <f>COUNTIF('13'!T9:X13,Données!AA28)</f>
        <v>0</v>
      </c>
      <c r="AP28" s="406">
        <f>COUNTIF('14'!T9:X13,Données!AA28)</f>
        <v>0</v>
      </c>
      <c r="AQ28" s="406">
        <f>COUNTIF('15'!T9:X13,Données!AA28)</f>
        <v>0</v>
      </c>
      <c r="AR28" s="406">
        <f>COUNTIF('16'!T9:X13,Données!AA28)</f>
        <v>0</v>
      </c>
      <c r="AS28" s="406">
        <f>COUNTIF('17'!T9:X13,Données!AA28)</f>
        <v>0</v>
      </c>
      <c r="AT28" s="406">
        <f>COUNTIF('18'!T9:X13,Données!AA28)</f>
        <v>0</v>
      </c>
      <c r="AU28" s="406">
        <f>COUNTIF('19'!T9:X13,Données!AA28)</f>
        <v>0</v>
      </c>
      <c r="AV28" s="406">
        <f>COUNTIF('20'!T9:X13,Données!AA28)</f>
        <v>0</v>
      </c>
      <c r="AW28" s="406">
        <f>COUNTIF('21'!T9:X13,Données!AA28)</f>
        <v>0</v>
      </c>
      <c r="AX28" s="406">
        <f>COUNTIF('22'!T9:X13,Données!AA28)</f>
        <v>0</v>
      </c>
      <c r="AY28" s="406">
        <f>COUNTIF('23'!T9:X13,Données!AA28)</f>
        <v>0</v>
      </c>
      <c r="AZ28" s="406">
        <f>COUNTIF('24'!T9:X13,Données!AA28)</f>
        <v>0</v>
      </c>
      <c r="BA28" s="406">
        <f>COUNTIF('25'!T9:X13,Données!AA28)</f>
        <v>0</v>
      </c>
      <c r="BB28" s="406">
        <f>COUNTIF('26'!T9:X13,Données!AA28)</f>
        <v>0</v>
      </c>
      <c r="BC28" s="406">
        <f>COUNTIF('27'!T9:X13,Données!AA28)</f>
        <v>0</v>
      </c>
      <c r="BD28" s="406">
        <f>COUNTIF('28'!T9:X13,Données!AA28)</f>
        <v>0</v>
      </c>
      <c r="BE28" s="406">
        <f>COUNTIF('29'!T9:X13,Données!AA28)</f>
        <v>0</v>
      </c>
      <c r="BF28" s="406">
        <f>COUNTIF('30'!T9:X13,Données!AA28)</f>
        <v>0</v>
      </c>
      <c r="BG28" s="406">
        <f>COUNTIF('31'!T9:X13,Données!AA28)</f>
        <v>0</v>
      </c>
      <c r="BH28" s="406">
        <f>COUNTIF('32'!T9:X13,Données!AA28)</f>
        <v>0</v>
      </c>
      <c r="BI28" s="406">
        <f>COUNTIF('33'!T9:X13,Données!AA28)</f>
        <v>0</v>
      </c>
      <c r="BJ28" s="406">
        <f>COUNTIF('34'!T9:X13,Données!AA28)</f>
        <v>0</v>
      </c>
      <c r="BK28" s="406">
        <f>COUNTIF('35'!T9:X13,Données!AA28)</f>
        <v>0</v>
      </c>
      <c r="BL28" s="406">
        <f>COUNTIF('36'!T9:X13,Données!AA28)</f>
        <v>0</v>
      </c>
      <c r="BM28" s="406">
        <f>COUNTIF('37'!T9:X13,Données!AA28)</f>
        <v>0</v>
      </c>
      <c r="BN28" s="406">
        <f>COUNTIF('38'!T9:X13,Données!AA28)</f>
        <v>0</v>
      </c>
      <c r="BO28" s="406">
        <f>COUNTIF('39'!T9:X13,Données!BM28)</f>
        <v>0</v>
      </c>
      <c r="BP28" s="406">
        <f>COUNTIF('40'!T9:X13,Données!AA28)</f>
        <v>0</v>
      </c>
    </row>
    <row r="29" spans="2:68" s="41" customFormat="1">
      <c r="B29" s="39"/>
      <c r="D29" s="39"/>
      <c r="F29" s="39"/>
      <c r="H29" s="39"/>
      <c r="I29" s="50"/>
      <c r="J29" s="39"/>
      <c r="K29" s="50"/>
      <c r="L29" s="50"/>
      <c r="M29" s="50"/>
      <c r="N29" s="122"/>
      <c r="O29" s="122"/>
      <c r="P29" s="122"/>
      <c r="Q29" s="122"/>
      <c r="R29" s="122"/>
      <c r="V29" s="174">
        <f>'Suivi  Détaillé'!AE19</f>
        <v>0</v>
      </c>
      <c r="W29" s="179" t="str">
        <f>'Suivi  Détaillé'!AE20</f>
        <v xml:space="preserve"> </v>
      </c>
      <c r="X29" s="216">
        <f>'Suivi  Détaillé'!AE18</f>
        <v>0</v>
      </c>
      <c r="Y29" s="216">
        <f>'Suivi  Détaillé'!AE7</f>
        <v>0</v>
      </c>
      <c r="AA29" s="406">
        <f t="shared" si="2"/>
        <v>0</v>
      </c>
      <c r="AB29" s="406">
        <f t="shared" si="3"/>
        <v>0</v>
      </c>
      <c r="AC29" s="406">
        <f>COUNTIF('1'!T9:X13,Données!AA29)</f>
        <v>0</v>
      </c>
      <c r="AD29" s="406">
        <f>COUNTIF('2'!T9:X13,Données!AA29)</f>
        <v>0</v>
      </c>
      <c r="AE29" s="406">
        <f>COUNTIF('3'!T9:X13,Données!AA29)</f>
        <v>0</v>
      </c>
      <c r="AF29" s="406">
        <f>COUNTIF('4'!T9:X13,Données!AA29)</f>
        <v>0</v>
      </c>
      <c r="AG29" s="406">
        <f>COUNTIF('5'!T9:X13,Données!AA29)</f>
        <v>0</v>
      </c>
      <c r="AH29" s="406">
        <f>COUNTIF('6'!T9:X13,Données!AA29)</f>
        <v>0</v>
      </c>
      <c r="AI29" s="406">
        <f>COUNTIF('7'!T9:X13,Données!AA29)</f>
        <v>0</v>
      </c>
      <c r="AJ29" s="406">
        <f>COUNTIF('8'!T9:X13,Données!AA29)</f>
        <v>0</v>
      </c>
      <c r="AK29" s="406">
        <f>COUNTIF('9'!T9:X13,Données!AA29)</f>
        <v>0</v>
      </c>
      <c r="AL29" s="406">
        <f>COUNTIF('10'!T9:X13,Données!AA29)</f>
        <v>0</v>
      </c>
      <c r="AM29" s="406">
        <f>COUNTIF('11'!T9:X13,Données!AA29)</f>
        <v>0</v>
      </c>
      <c r="AN29" s="406">
        <f>COUNTIF('12'!T9:X13,Données!AA29)</f>
        <v>0</v>
      </c>
      <c r="AO29" s="406">
        <f>COUNTIF('13'!T9:X13,Données!AA29)</f>
        <v>0</v>
      </c>
      <c r="AP29" s="406">
        <f>COUNTIF('14'!T9:X13,Données!AA29)</f>
        <v>0</v>
      </c>
      <c r="AQ29" s="406">
        <f>COUNTIF('15'!T9:X13,Données!AA29)</f>
        <v>0</v>
      </c>
      <c r="AR29" s="406">
        <f>COUNTIF('16'!T9:X13,Données!AA29)</f>
        <v>0</v>
      </c>
      <c r="AS29" s="406">
        <f>COUNTIF('17'!T9:X13,Données!AA29)</f>
        <v>0</v>
      </c>
      <c r="AT29" s="406">
        <f>COUNTIF('18'!T9:X13,Données!AA29)</f>
        <v>0</v>
      </c>
      <c r="AU29" s="406">
        <f>COUNTIF('19'!T9:X13,Données!AA29)</f>
        <v>0</v>
      </c>
      <c r="AV29" s="406">
        <f>COUNTIF('20'!T9:X13,Données!AA29)</f>
        <v>0</v>
      </c>
      <c r="AW29" s="406">
        <f>COUNTIF('21'!T9:X13,Données!AA29)</f>
        <v>0</v>
      </c>
      <c r="AX29" s="406">
        <f>COUNTIF('22'!T9:X13,Données!AA29)</f>
        <v>0</v>
      </c>
      <c r="AY29" s="406">
        <f>COUNTIF('23'!T9:X13,Données!AA29)</f>
        <v>0</v>
      </c>
      <c r="AZ29" s="406">
        <f>COUNTIF('24'!T9:X13,Données!AA29)</f>
        <v>0</v>
      </c>
      <c r="BA29" s="406">
        <f>COUNTIF('25'!T9:X13,Données!AA29)</f>
        <v>0</v>
      </c>
      <c r="BB29" s="406">
        <f>COUNTIF('26'!T9:X13,Données!AA29)</f>
        <v>0</v>
      </c>
      <c r="BC29" s="406">
        <f>COUNTIF('27'!T9:X13,Données!AA29)</f>
        <v>0</v>
      </c>
      <c r="BD29" s="406">
        <f>COUNTIF('28'!T9:X13,Données!AA29)</f>
        <v>0</v>
      </c>
      <c r="BE29" s="406">
        <f>COUNTIF('29'!T9:X13,Données!AA29)</f>
        <v>0</v>
      </c>
      <c r="BF29" s="406">
        <f>COUNTIF('30'!T9:X13,Données!AA29)</f>
        <v>0</v>
      </c>
      <c r="BG29" s="406">
        <f>COUNTIF('31'!T9:X13,Données!AA29)</f>
        <v>0</v>
      </c>
      <c r="BH29" s="406">
        <f>COUNTIF('32'!T9:X13,Données!AA29)</f>
        <v>0</v>
      </c>
      <c r="BI29" s="406">
        <f>COUNTIF('33'!T9:X13,Données!AA29)</f>
        <v>0</v>
      </c>
      <c r="BJ29" s="406">
        <f>COUNTIF('34'!T9:X13,Données!AA29)</f>
        <v>0</v>
      </c>
      <c r="BK29" s="406">
        <f>COUNTIF('35'!T9:X13,Données!AA29)</f>
        <v>0</v>
      </c>
      <c r="BL29" s="406">
        <f>COUNTIF('36'!T9:X13,Données!AA29)</f>
        <v>0</v>
      </c>
      <c r="BM29" s="406">
        <f>COUNTIF('37'!T9:X13,Données!AA29)</f>
        <v>0</v>
      </c>
      <c r="BN29" s="406">
        <f>COUNTIF('38'!T9:X13,Données!AA29)</f>
        <v>0</v>
      </c>
      <c r="BO29" s="406">
        <f>COUNTIF('39'!T9:X13,Données!BM29)</f>
        <v>0</v>
      </c>
      <c r="BP29" s="406">
        <f>COUNTIF('40'!T9:X13,Données!AA29)</f>
        <v>0</v>
      </c>
    </row>
    <row r="30" spans="2:68" s="41" customFormat="1">
      <c r="B30" s="39"/>
      <c r="D30" s="39"/>
      <c r="F30" s="39"/>
      <c r="H30" s="39"/>
      <c r="I30" s="50"/>
      <c r="J30" s="39"/>
      <c r="K30" s="50"/>
      <c r="L30" s="50"/>
      <c r="M30" s="50"/>
      <c r="N30" s="122"/>
      <c r="O30" s="122"/>
      <c r="P30" s="122"/>
      <c r="Q30" s="122"/>
      <c r="R30" s="122"/>
      <c r="V30" s="174">
        <f>'Suivi  Détaillé'!AF19</f>
        <v>0</v>
      </c>
      <c r="W30" s="179" t="str">
        <f>'Suivi  Détaillé'!AF20</f>
        <v xml:space="preserve"> </v>
      </c>
      <c r="X30" s="216">
        <f>'Suivi  Détaillé'!AF18</f>
        <v>0</v>
      </c>
      <c r="Y30" s="216">
        <f>'Suivi  Détaillé'!AF7</f>
        <v>0</v>
      </c>
      <c r="AA30" s="406">
        <f t="shared" si="2"/>
        <v>0</v>
      </c>
      <c r="AB30" s="406">
        <f t="shared" si="3"/>
        <v>0</v>
      </c>
      <c r="AC30" s="406">
        <f>COUNTIF('1'!T9:X13,Données!AA30)</f>
        <v>0</v>
      </c>
      <c r="AD30" s="406">
        <f>COUNTIF('2'!T9:X13,Données!AA30)</f>
        <v>0</v>
      </c>
      <c r="AE30" s="406">
        <f>COUNTIF('3'!T9:X13,Données!AA30)</f>
        <v>0</v>
      </c>
      <c r="AF30" s="406">
        <f>COUNTIF('4'!T9:X13,Données!AA30)</f>
        <v>0</v>
      </c>
      <c r="AG30" s="406">
        <f>COUNTIF('5'!T9:X13,Données!AA30)</f>
        <v>0</v>
      </c>
      <c r="AH30" s="406">
        <f>COUNTIF('6'!T9:X13,Données!AA30)</f>
        <v>0</v>
      </c>
      <c r="AI30" s="406">
        <f>COUNTIF('7'!T9:X13,Données!AA30)</f>
        <v>0</v>
      </c>
      <c r="AJ30" s="406">
        <f>COUNTIF('8'!T9:X13,Données!AA30)</f>
        <v>0</v>
      </c>
      <c r="AK30" s="406">
        <f>COUNTIF('9'!T9:X13,Données!AA30)</f>
        <v>0</v>
      </c>
      <c r="AL30" s="406">
        <f>COUNTIF('10'!T9:X13,Données!AA30)</f>
        <v>0</v>
      </c>
      <c r="AM30" s="406">
        <f>COUNTIF('11'!T9:X13,Données!AA30)</f>
        <v>0</v>
      </c>
      <c r="AN30" s="406">
        <f>COUNTIF('12'!T9:X13,Données!AA30)</f>
        <v>0</v>
      </c>
      <c r="AO30" s="406">
        <f>COUNTIF('13'!T9:X13,Données!AA30)</f>
        <v>0</v>
      </c>
      <c r="AP30" s="406">
        <f>COUNTIF('14'!T9:X13,Données!AA30)</f>
        <v>0</v>
      </c>
      <c r="AQ30" s="406">
        <f>COUNTIF('15'!T9:X13,Données!AA30)</f>
        <v>0</v>
      </c>
      <c r="AR30" s="406">
        <f>COUNTIF('16'!T9:X13,Données!AA30)</f>
        <v>0</v>
      </c>
      <c r="AS30" s="406">
        <f>COUNTIF('17'!T9:X13,Données!AA30)</f>
        <v>0</v>
      </c>
      <c r="AT30" s="406">
        <f>COUNTIF('18'!T9:X13,Données!AA30)</f>
        <v>0</v>
      </c>
      <c r="AU30" s="406">
        <f>COUNTIF('19'!T9:X13,Données!AA30)</f>
        <v>0</v>
      </c>
      <c r="AV30" s="406">
        <f>COUNTIF('20'!T9:X13,Données!AA30)</f>
        <v>0</v>
      </c>
      <c r="AW30" s="406">
        <f>COUNTIF('21'!T9:X13,Données!AA30)</f>
        <v>0</v>
      </c>
      <c r="AX30" s="406">
        <f>COUNTIF('22'!T9:X13,Données!AA30)</f>
        <v>0</v>
      </c>
      <c r="AY30" s="406">
        <f>COUNTIF('23'!T9:X13,Données!AA30)</f>
        <v>0</v>
      </c>
      <c r="AZ30" s="406">
        <f>COUNTIF('24'!T9:X13,Données!AA30)</f>
        <v>0</v>
      </c>
      <c r="BA30" s="406">
        <f>COUNTIF('25'!T9:X13,Données!AA30)</f>
        <v>0</v>
      </c>
      <c r="BB30" s="406">
        <f>COUNTIF('26'!T9:X13,Données!AA30)</f>
        <v>0</v>
      </c>
      <c r="BC30" s="406">
        <f>COUNTIF('27'!T9:X13,Données!AA30)</f>
        <v>0</v>
      </c>
      <c r="BD30" s="406">
        <f>COUNTIF('28'!T9:X13,Données!AA30)</f>
        <v>0</v>
      </c>
      <c r="BE30" s="406">
        <f>COUNTIF('29'!T9:X13,Données!AA30)</f>
        <v>0</v>
      </c>
      <c r="BF30" s="406">
        <f>COUNTIF('30'!T9:X13,Données!AA30)</f>
        <v>0</v>
      </c>
      <c r="BG30" s="406">
        <f>COUNTIF('31'!T9:X13,Données!AA30)</f>
        <v>0</v>
      </c>
      <c r="BH30" s="406">
        <f>COUNTIF('32'!T9:X13,Données!AA30)</f>
        <v>0</v>
      </c>
      <c r="BI30" s="406">
        <f>COUNTIF('33'!T9:X13,Données!AA30)</f>
        <v>0</v>
      </c>
      <c r="BJ30" s="406">
        <f>COUNTIF('34'!T9:X13,Données!AA30)</f>
        <v>0</v>
      </c>
      <c r="BK30" s="406">
        <f>COUNTIF('35'!T9:X13,Données!AA30)</f>
        <v>0</v>
      </c>
      <c r="BL30" s="406">
        <f>COUNTIF('36'!T9:X13,Données!AA30)</f>
        <v>0</v>
      </c>
      <c r="BM30" s="406">
        <f>COUNTIF('37'!T9:X13,Données!AA30)</f>
        <v>0</v>
      </c>
      <c r="BN30" s="406">
        <f>COUNTIF('38'!T9:X13,Données!AA30)</f>
        <v>0</v>
      </c>
      <c r="BO30" s="406">
        <f>COUNTIF('39'!T9:X13,Données!BM30)</f>
        <v>0</v>
      </c>
      <c r="BP30" s="406">
        <f>COUNTIF('40'!T9:X13,Données!AA30)</f>
        <v>0</v>
      </c>
    </row>
    <row r="31" spans="2:68" s="41" customFormat="1">
      <c r="B31" s="39"/>
      <c r="D31" s="39"/>
      <c r="F31" s="39"/>
      <c r="H31" s="39"/>
      <c r="I31" s="50"/>
      <c r="J31" s="39"/>
      <c r="K31" s="50"/>
      <c r="L31" s="50"/>
      <c r="M31" s="50"/>
      <c r="N31" s="122"/>
      <c r="O31" s="122"/>
      <c r="P31" s="122"/>
      <c r="Q31" s="122"/>
      <c r="R31" s="122"/>
      <c r="V31" s="174">
        <f>'Suivi  Détaillé'!AG19</f>
        <v>0</v>
      </c>
      <c r="W31" s="179" t="str">
        <f>'Suivi  Détaillé'!AG20</f>
        <v xml:space="preserve"> </v>
      </c>
      <c r="X31" s="216">
        <f>'Suivi  Détaillé'!AG18</f>
        <v>0</v>
      </c>
      <c r="Y31" s="216">
        <f>'Suivi  Détaillé'!AG7</f>
        <v>0</v>
      </c>
      <c r="AA31" s="38"/>
      <c r="AB31" s="38"/>
      <c r="AC31" s="38"/>
      <c r="AD31" s="38"/>
      <c r="AE31" s="38"/>
    </row>
    <row r="32" spans="2:68" s="41" customFormat="1">
      <c r="B32" s="39"/>
      <c r="D32" s="39"/>
      <c r="F32" s="39"/>
      <c r="H32" s="39"/>
      <c r="I32" s="50"/>
      <c r="J32" s="39"/>
      <c r="K32" s="50"/>
      <c r="L32" s="50"/>
      <c r="M32" s="50"/>
      <c r="N32" s="122"/>
      <c r="O32" s="122"/>
      <c r="P32" s="122"/>
      <c r="Q32" s="122"/>
      <c r="R32" s="122"/>
      <c r="V32" s="174">
        <f>'Suivi  Détaillé'!AH19</f>
        <v>0</v>
      </c>
      <c r="W32" s="179" t="str">
        <f>'Suivi  Détaillé'!AH20</f>
        <v xml:space="preserve"> </v>
      </c>
      <c r="X32" s="216">
        <f>'Suivi  Détaillé'!AH18</f>
        <v>0</v>
      </c>
      <c r="Y32" s="216">
        <f>'Suivi  Détaillé'!AH7</f>
        <v>0</v>
      </c>
      <c r="AA32" s="38"/>
      <c r="AB32" s="38"/>
      <c r="AC32" s="38"/>
      <c r="AD32" s="38"/>
      <c r="AE32" s="38"/>
    </row>
    <row r="33" spans="2:78" s="41" customFormat="1">
      <c r="B33" s="39"/>
      <c r="D33" s="39"/>
      <c r="F33" s="39"/>
      <c r="H33" s="39"/>
      <c r="I33" s="50"/>
      <c r="J33" s="39"/>
      <c r="K33" s="50"/>
      <c r="L33" s="50"/>
      <c r="M33" s="50"/>
      <c r="N33" s="122"/>
      <c r="O33" s="122"/>
      <c r="P33" s="122"/>
      <c r="Q33" s="122"/>
      <c r="R33" s="122"/>
      <c r="V33" s="174">
        <f>'Suivi  Détaillé'!AI19</f>
        <v>0</v>
      </c>
      <c r="W33" s="179" t="str">
        <f>'Suivi  Détaillé'!AI20</f>
        <v xml:space="preserve"> </v>
      </c>
      <c r="X33" s="216">
        <f>'Suivi  Détaillé'!AI18</f>
        <v>0</v>
      </c>
      <c r="Y33" s="216">
        <f>'Suivi  Détaillé'!AI7</f>
        <v>0</v>
      </c>
      <c r="AA33" s="404" t="s">
        <v>97</v>
      </c>
      <c r="AB33" s="404" t="s">
        <v>89</v>
      </c>
      <c r="AC33" s="404">
        <v>1</v>
      </c>
      <c r="AD33" s="404">
        <v>2</v>
      </c>
      <c r="AE33" s="404">
        <v>3</v>
      </c>
      <c r="AF33" s="404">
        <v>4</v>
      </c>
      <c r="AG33" s="404">
        <v>5</v>
      </c>
      <c r="AH33" s="404">
        <v>6</v>
      </c>
      <c r="AI33" s="404">
        <v>7</v>
      </c>
      <c r="AJ33" s="404">
        <v>8</v>
      </c>
      <c r="AK33" s="404">
        <v>9</v>
      </c>
      <c r="AL33" s="404">
        <v>10</v>
      </c>
      <c r="AM33" s="404">
        <v>11</v>
      </c>
      <c r="AN33" s="404">
        <v>12</v>
      </c>
      <c r="AO33" s="404">
        <v>13</v>
      </c>
      <c r="AP33" s="404">
        <v>14</v>
      </c>
      <c r="AQ33" s="404">
        <v>15</v>
      </c>
      <c r="AR33" s="404">
        <v>16</v>
      </c>
      <c r="AS33" s="404">
        <v>17</v>
      </c>
      <c r="AT33" s="404">
        <v>18</v>
      </c>
      <c r="AU33" s="404">
        <v>19</v>
      </c>
      <c r="AV33" s="404">
        <v>20</v>
      </c>
      <c r="AW33" s="404">
        <v>21</v>
      </c>
      <c r="AX33" s="404">
        <v>22</v>
      </c>
      <c r="AY33" s="404">
        <v>23</v>
      </c>
      <c r="AZ33" s="404">
        <v>24</v>
      </c>
      <c r="BA33" s="404">
        <v>25</v>
      </c>
      <c r="BB33" s="404">
        <v>26</v>
      </c>
      <c r="BC33" s="404">
        <v>27</v>
      </c>
      <c r="BD33" s="404">
        <v>28</v>
      </c>
      <c r="BE33" s="404">
        <v>29</v>
      </c>
      <c r="BF33" s="404">
        <v>30</v>
      </c>
      <c r="BG33" s="404">
        <v>31</v>
      </c>
      <c r="BH33" s="404">
        <v>32</v>
      </c>
      <c r="BI33" s="404">
        <v>33</v>
      </c>
      <c r="BJ33" s="404">
        <v>34</v>
      </c>
      <c r="BK33" s="404">
        <v>35</v>
      </c>
      <c r="BL33" s="404">
        <v>36</v>
      </c>
      <c r="BM33" s="404">
        <v>37</v>
      </c>
      <c r="BN33" s="404">
        <v>38</v>
      </c>
      <c r="BO33" s="404">
        <v>39</v>
      </c>
      <c r="BP33" s="404">
        <v>40</v>
      </c>
    </row>
    <row r="34" spans="2:78" s="41" customFormat="1">
      <c r="B34" s="39"/>
      <c r="D34" s="39"/>
      <c r="F34" s="39"/>
      <c r="H34" s="39"/>
      <c r="I34" s="50"/>
      <c r="J34" s="39"/>
      <c r="K34" s="50"/>
      <c r="L34" s="50"/>
      <c r="M34" s="50"/>
      <c r="N34" s="122"/>
      <c r="O34" s="122"/>
      <c r="P34" s="122"/>
      <c r="Q34" s="122"/>
      <c r="R34" s="122"/>
      <c r="V34" s="174">
        <f>'Suivi  Détaillé'!AJ19</f>
        <v>0</v>
      </c>
      <c r="W34" s="179" t="str">
        <f>'Suivi  Détaillé'!AJ20</f>
        <v xml:space="preserve"> </v>
      </c>
      <c r="X34" s="216">
        <f>'Suivi  Détaillé'!AJ18</f>
        <v>0</v>
      </c>
      <c r="Y34" s="216">
        <f>'Suivi  Détaillé'!AJ7</f>
        <v>0</v>
      </c>
      <c r="AA34" s="406" t="str">
        <f>F14</f>
        <v>APS</v>
      </c>
      <c r="AB34" s="406">
        <f>SUM(AC34:BP34)</f>
        <v>0</v>
      </c>
      <c r="AC34" s="406">
        <f>COUNTIF('1'!Z9:AD13,Données!AA34)</f>
        <v>0</v>
      </c>
      <c r="AD34" s="406">
        <f>COUNTIF('2'!Z9:AD13,Données!AA34)</f>
        <v>0</v>
      </c>
      <c r="AE34" s="406">
        <f>COUNTIF('3'!Z9:AD13,Données!AA34)</f>
        <v>0</v>
      </c>
      <c r="AF34" s="406">
        <f>COUNTIF('4'!Z9:AD13,Données!AA34)</f>
        <v>0</v>
      </c>
      <c r="AG34" s="406">
        <f>COUNTIF('5'!Z9:AD13,Données!AA34)</f>
        <v>0</v>
      </c>
      <c r="AH34" s="406">
        <f>COUNTIF('6'!Z9:AD13,Données!AA34)</f>
        <v>0</v>
      </c>
      <c r="AI34" s="406">
        <f>COUNTIF('7'!Z9:AD13,Données!AA34)</f>
        <v>0</v>
      </c>
      <c r="AJ34" s="406">
        <f>COUNTIF('8'!Z9:AD13,Données!AA34)</f>
        <v>0</v>
      </c>
      <c r="AK34" s="406">
        <f>COUNTIF('9'!Z9:AD13,Données!AA34)</f>
        <v>0</v>
      </c>
      <c r="AL34" s="406">
        <f>COUNTIF('10'!Z9:AD13,Données!AA34)</f>
        <v>0</v>
      </c>
      <c r="AM34" s="406">
        <f>COUNTIF('11'!Z9:AD13,Données!AA34)</f>
        <v>0</v>
      </c>
      <c r="AN34" s="406">
        <f>COUNTIF('12'!Z9:AD13,Données!AA34)</f>
        <v>0</v>
      </c>
      <c r="AO34" s="406">
        <f>COUNTIF('13'!Z9:AD13,Données!AA34)</f>
        <v>0</v>
      </c>
      <c r="AP34" s="406">
        <f>COUNTIF('14'!Z9:AD13,Données!AA34)</f>
        <v>0</v>
      </c>
      <c r="AQ34" s="406">
        <f>COUNTIF('15'!Z9:AD13,Données!AA34)</f>
        <v>0</v>
      </c>
      <c r="AR34" s="406">
        <f>COUNTIF('16'!Z9:AD13,Données!AA34)</f>
        <v>0</v>
      </c>
      <c r="AS34" s="406">
        <f>COUNTIF('17'!Z9:AD13,Données!AA34)</f>
        <v>0</v>
      </c>
      <c r="AT34" s="406">
        <f>COUNTIF('18'!Z9:AD13,Données!AA34)</f>
        <v>0</v>
      </c>
      <c r="AU34" s="406">
        <f>COUNTIF('19'!Z9:AD13,Données!AA34)</f>
        <v>0</v>
      </c>
      <c r="AV34" s="406">
        <f>COUNTIF('20'!Z9:AD13,Données!AA34)</f>
        <v>0</v>
      </c>
      <c r="AW34" s="406">
        <f>COUNTIF('21'!Z9:AD13,Données!AA34)</f>
        <v>0</v>
      </c>
      <c r="AX34" s="406">
        <f>COUNTIF('22'!Z9:AD13,Données!AA34)</f>
        <v>0</v>
      </c>
      <c r="AY34" s="406">
        <f>COUNTIF('23'!Z9:AD13,Données!AA34)</f>
        <v>0</v>
      </c>
      <c r="AZ34" s="406">
        <f>COUNTIF('24'!Z9:AD13,Données!AA34)</f>
        <v>0</v>
      </c>
      <c r="BA34" s="406">
        <f>COUNTIF('25'!Z9:AD13,Données!AA34)</f>
        <v>0</v>
      </c>
      <c r="BB34" s="406">
        <f>COUNTIF('26'!Z9:AD13,Données!AA34)</f>
        <v>0</v>
      </c>
      <c r="BC34" s="406">
        <f>COUNTIF('27'!Z9:AD13,Données!AA34)</f>
        <v>0</v>
      </c>
      <c r="BD34" s="406">
        <f>COUNTIF('28'!Z9:AD13,Données!AA34)</f>
        <v>0</v>
      </c>
      <c r="BE34" s="406">
        <f>COUNTIF('29'!Z9:AD13,Données!AA34)</f>
        <v>0</v>
      </c>
      <c r="BF34" s="406">
        <f>COUNTIF('30'!Z9:AD13,Données!AA34)</f>
        <v>0</v>
      </c>
      <c r="BG34" s="406">
        <f>COUNTIF('31'!Z9:AD13,Données!AA34)</f>
        <v>0</v>
      </c>
      <c r="BH34" s="406">
        <f>COUNTIF('32'!Z9:AD13,Données!AA34)</f>
        <v>0</v>
      </c>
      <c r="BI34" s="406">
        <f>COUNTIF('33'!Z9:AD13,Données!AA34)</f>
        <v>0</v>
      </c>
      <c r="BJ34" s="406">
        <f>COUNTIF('34'!Z9:AD13,Données!AA34)</f>
        <v>0</v>
      </c>
      <c r="BK34" s="406">
        <f>COUNTIF('35'!Z9:AD13,Données!AA34)</f>
        <v>0</v>
      </c>
      <c r="BL34" s="406">
        <f>COUNTIF('36'!Z9:AD13,Données!AA34)</f>
        <v>0</v>
      </c>
      <c r="BM34" s="406">
        <f>COUNTIF('37'!Z9:AD13,Données!AA34)</f>
        <v>0</v>
      </c>
      <c r="BN34" s="406">
        <f>COUNTIF('38'!Z9:AD13,Données!AA34)</f>
        <v>0</v>
      </c>
      <c r="BO34" s="406">
        <f>COUNTIF('39'!Z9:AD13,Données!AA34)</f>
        <v>0</v>
      </c>
      <c r="BP34" s="406">
        <f>COUNTIF('40'!Z9:AD13,Données!AA34)</f>
        <v>0</v>
      </c>
    </row>
    <row r="35" spans="2:78" s="41" customFormat="1">
      <c r="B35" s="39"/>
      <c r="D35" s="39"/>
      <c r="F35" s="39"/>
      <c r="H35" s="39"/>
      <c r="I35" s="50"/>
      <c r="J35" s="39"/>
      <c r="K35" s="50"/>
      <c r="L35" s="50"/>
      <c r="M35" s="50"/>
      <c r="N35" s="122"/>
      <c r="O35" s="122"/>
      <c r="P35" s="122"/>
      <c r="Q35" s="122"/>
      <c r="R35" s="122"/>
      <c r="V35" s="174">
        <f>'Suivi  Détaillé'!AK19</f>
        <v>0</v>
      </c>
      <c r="W35" s="179" t="str">
        <f>'Suivi  Détaillé'!AK20</f>
        <v xml:space="preserve"> </v>
      </c>
      <c r="X35" s="216">
        <f>'Suivi  Détaillé'!AK18</f>
        <v>0</v>
      </c>
      <c r="Y35" s="216">
        <f>'Suivi  Détaillé'!AK7</f>
        <v>0</v>
      </c>
      <c r="AA35" s="406" t="str">
        <f t="shared" ref="AA35:AA38" si="4">F15</f>
        <v>APE</v>
      </c>
      <c r="AB35" s="406">
        <f t="shared" ref="AB35:AB38" si="5">SUM(AC35:BP35)</f>
        <v>0</v>
      </c>
      <c r="AC35" s="406">
        <f>COUNTIF('1'!Z9:AD13,Données!AA35)</f>
        <v>0</v>
      </c>
      <c r="AD35" s="406">
        <f>COUNTIF('2'!Z9:AD13,Données!AA35)</f>
        <v>0</v>
      </c>
      <c r="AE35" s="406">
        <f>COUNTIF('3'!Z9:AD13,Données!AA35)</f>
        <v>0</v>
      </c>
      <c r="AF35" s="406">
        <f>COUNTIF('4'!Z9:AD13,Données!AA35)</f>
        <v>0</v>
      </c>
      <c r="AG35" s="406">
        <f>COUNTIF('5'!Z9:AD13,Données!AA35)</f>
        <v>0</v>
      </c>
      <c r="AH35" s="406">
        <f>COUNTIF('6'!Z9:AD13,Données!AA35)</f>
        <v>0</v>
      </c>
      <c r="AI35" s="406">
        <f>COUNTIF('7'!Z9:AD13,Données!AA35)</f>
        <v>0</v>
      </c>
      <c r="AJ35" s="406">
        <f>COUNTIF('8'!Z9:AD13,Données!AA35)</f>
        <v>0</v>
      </c>
      <c r="AK35" s="406">
        <f>COUNTIF('9'!Z9:AD13,Données!AA35)</f>
        <v>0</v>
      </c>
      <c r="AL35" s="406">
        <f>COUNTIF('10'!Z9:AD13,Données!AA35)</f>
        <v>0</v>
      </c>
      <c r="AM35" s="406">
        <f>COUNTIF('11'!Z9:AD13,Données!AA35)</f>
        <v>0</v>
      </c>
      <c r="AN35" s="406">
        <f>COUNTIF('12'!Z9:AD13,Données!AA35)</f>
        <v>0</v>
      </c>
      <c r="AO35" s="406">
        <f>COUNTIF('13'!Z9:AD13,Données!AA35)</f>
        <v>0</v>
      </c>
      <c r="AP35" s="406">
        <f>COUNTIF('14'!Z9:AD13,Données!AA35)</f>
        <v>0</v>
      </c>
      <c r="AQ35" s="406">
        <f>COUNTIF('15'!Z9:AD13,Données!AA35)</f>
        <v>0</v>
      </c>
      <c r="AR35" s="406">
        <f>COUNTIF('16'!Z9:AD13,Données!AA35)</f>
        <v>0</v>
      </c>
      <c r="AS35" s="406">
        <f>COUNTIF('17'!Z9:AD13,Données!AA35)</f>
        <v>0</v>
      </c>
      <c r="AT35" s="406">
        <f>COUNTIF('18'!Z9:AD13,Données!AA35)</f>
        <v>0</v>
      </c>
      <c r="AU35" s="406">
        <f>COUNTIF('19'!Z9:AD13,Données!AA35)</f>
        <v>0</v>
      </c>
      <c r="AV35" s="406">
        <f>COUNTIF('20'!Z9:AD13,Données!AA35)</f>
        <v>0</v>
      </c>
      <c r="AW35" s="406">
        <f>COUNTIF('21'!Z9:AD13,Données!AA35)</f>
        <v>0</v>
      </c>
      <c r="AX35" s="406">
        <f>COUNTIF('22'!Z9:AD13,Données!AA35)</f>
        <v>0</v>
      </c>
      <c r="AY35" s="406">
        <f>COUNTIF('23'!Z9:AD13,Données!AA35)</f>
        <v>0</v>
      </c>
      <c r="AZ35" s="406">
        <f>COUNTIF('24'!Z9:AD13,Données!AA35)</f>
        <v>0</v>
      </c>
      <c r="BA35" s="406">
        <f>COUNTIF('25'!Z9:AD13,Données!AA35)</f>
        <v>0</v>
      </c>
      <c r="BB35" s="406">
        <f>COUNTIF('26'!Z9:AD13,Données!AA35)</f>
        <v>0</v>
      </c>
      <c r="BC35" s="406">
        <f>COUNTIF('27'!Z9:AD13,Données!AA35)</f>
        <v>0</v>
      </c>
      <c r="BD35" s="406">
        <f>COUNTIF('28'!Z9:AD13,Données!AA35)</f>
        <v>0</v>
      </c>
      <c r="BE35" s="406">
        <f>COUNTIF('29'!Z9:AD13,Données!AA35)</f>
        <v>0</v>
      </c>
      <c r="BF35" s="406">
        <f>COUNTIF('30'!Z9:AD13,Données!AA35)</f>
        <v>0</v>
      </c>
      <c r="BG35" s="406">
        <f>COUNTIF('31'!Z9:AD13,Données!AA35)</f>
        <v>0</v>
      </c>
      <c r="BH35" s="406">
        <f>COUNTIF('32'!Z9:AD13,Données!AA35)</f>
        <v>0</v>
      </c>
      <c r="BI35" s="406">
        <f>COUNTIF('33'!Z9:AD13,Données!AA35)</f>
        <v>0</v>
      </c>
      <c r="BJ35" s="406">
        <f>COUNTIF('34'!Z9:AD13,Données!AA35)</f>
        <v>0</v>
      </c>
      <c r="BK35" s="406">
        <f>COUNTIF('35'!Z9:AD13,Données!AA35)</f>
        <v>0</v>
      </c>
      <c r="BL35" s="406">
        <f>COUNTIF('36'!Z9:AD13,Données!AA35)</f>
        <v>0</v>
      </c>
      <c r="BM35" s="406">
        <f>COUNTIF('37'!Z9:AD13,Données!AA35)</f>
        <v>0</v>
      </c>
      <c r="BN35" s="406">
        <f>COUNTIF('38'!Z9:AD13,Données!AA35)</f>
        <v>0</v>
      </c>
      <c r="BO35" s="406">
        <f>COUNTIF('39'!Z9:AD13,Données!BM35)</f>
        <v>0</v>
      </c>
      <c r="BP35" s="406">
        <f>COUNTIF('40'!Z9:AD13,Données!AA35)</f>
        <v>0</v>
      </c>
    </row>
    <row r="36" spans="2:78" s="41" customFormat="1">
      <c r="B36" s="39"/>
      <c r="D36" s="39"/>
      <c r="F36" s="39"/>
      <c r="H36" s="39"/>
      <c r="I36" s="50"/>
      <c r="J36" s="39"/>
      <c r="K36" s="50"/>
      <c r="L36" s="50"/>
      <c r="M36" s="50"/>
      <c r="N36" s="122"/>
      <c r="O36" s="122"/>
      <c r="P36" s="122"/>
      <c r="Q36" s="122"/>
      <c r="R36" s="122"/>
      <c r="V36" s="174">
        <f>'Suivi  Détaillé'!AL19</f>
        <v>0</v>
      </c>
      <c r="W36" s="179" t="str">
        <f>'Suivi  Détaillé'!AL20</f>
        <v xml:space="preserve"> </v>
      </c>
      <c r="X36" s="216">
        <f>'Suivi  Détaillé'!AL18</f>
        <v>0</v>
      </c>
      <c r="Y36" s="216">
        <f>'Suivi  Détaillé'!AL7</f>
        <v>0</v>
      </c>
      <c r="AA36" s="406" t="str">
        <f t="shared" si="4"/>
        <v>Appel Manuel</v>
      </c>
      <c r="AB36" s="406">
        <f t="shared" si="5"/>
        <v>0</v>
      </c>
      <c r="AC36" s="406">
        <f>COUNTIF('1'!Z9:AD13,Données!AA36)</f>
        <v>0</v>
      </c>
      <c r="AD36" s="406">
        <f>COUNTIF('2'!Z9:AD13,Données!AA36)</f>
        <v>0</v>
      </c>
      <c r="AE36" s="406">
        <f>COUNTIF('3'!Z9:AD13,Données!AA36)</f>
        <v>0</v>
      </c>
      <c r="AF36" s="406">
        <f>COUNTIF('4'!Z9:AD13,Données!AA36)</f>
        <v>0</v>
      </c>
      <c r="AG36" s="406">
        <f>COUNTIF('5'!Z9:AD13,Données!AA36)</f>
        <v>0</v>
      </c>
      <c r="AH36" s="406">
        <f>COUNTIF('6'!Z9:AD13,Données!AA36)</f>
        <v>0</v>
      </c>
      <c r="AI36" s="406">
        <f>COUNTIF('7'!Z9:AD13,Données!AA36)</f>
        <v>0</v>
      </c>
      <c r="AJ36" s="406">
        <f>COUNTIF('8'!Z9:AD13,Données!AA36)</f>
        <v>0</v>
      </c>
      <c r="AK36" s="406">
        <f>COUNTIF('9'!Z9:AD13,Données!AA36)</f>
        <v>0</v>
      </c>
      <c r="AL36" s="406">
        <f>COUNTIF('10'!Z9:AD13,Données!AA36)</f>
        <v>0</v>
      </c>
      <c r="AM36" s="406">
        <f>COUNTIF('11'!Z9:AD13,Données!AA36)</f>
        <v>0</v>
      </c>
      <c r="AN36" s="406">
        <f>COUNTIF('12'!Z9:AD13,Données!AA36)</f>
        <v>0</v>
      </c>
      <c r="AO36" s="406">
        <f>COUNTIF('13'!Z9:AD13,Données!AA36)</f>
        <v>0</v>
      </c>
      <c r="AP36" s="406">
        <f>COUNTIF('14'!Z9:AD13,Données!AA36)</f>
        <v>0</v>
      </c>
      <c r="AQ36" s="406">
        <f>COUNTIF('15'!Z9:AD13,Données!AA36)</f>
        <v>0</v>
      </c>
      <c r="AR36" s="406">
        <f>COUNTIF('16'!Z9:AD13,Données!AA36)</f>
        <v>0</v>
      </c>
      <c r="AS36" s="406">
        <f>COUNTIF('17'!Z9:AD13,Données!AA36)</f>
        <v>0</v>
      </c>
      <c r="AT36" s="406">
        <f>COUNTIF('18'!Z9:AD13,Données!AA36)</f>
        <v>0</v>
      </c>
      <c r="AU36" s="406">
        <f>COUNTIF('19'!Z9:AD13,Données!AA36)</f>
        <v>0</v>
      </c>
      <c r="AV36" s="406">
        <f>COUNTIF('20'!Z9:AD13,Données!AA36)</f>
        <v>0</v>
      </c>
      <c r="AW36" s="406">
        <f>COUNTIF('21'!Z9:AD13,Données!AA36)</f>
        <v>0</v>
      </c>
      <c r="AX36" s="406">
        <f>COUNTIF('22'!Z9:AD13,Données!AA36)</f>
        <v>0</v>
      </c>
      <c r="AY36" s="406">
        <f>COUNTIF('23'!Z9:AD13,Données!AA36)</f>
        <v>0</v>
      </c>
      <c r="AZ36" s="406">
        <f>COUNTIF('24'!Z9:AD13,Données!AA36)</f>
        <v>0</v>
      </c>
      <c r="BA36" s="406">
        <f>COUNTIF('25'!Z9:AD13,Données!AA36)</f>
        <v>0</v>
      </c>
      <c r="BB36" s="406">
        <f>COUNTIF('26'!Z9:AD13,Données!AA36)</f>
        <v>0</v>
      </c>
      <c r="BC36" s="406">
        <f>COUNTIF('27'!Z9:AD13,Données!AA36)</f>
        <v>0</v>
      </c>
      <c r="BD36" s="406">
        <f>COUNTIF('28'!Z9:AD13,Données!AA36)</f>
        <v>0</v>
      </c>
      <c r="BE36" s="406">
        <f>COUNTIF('29'!Z9:AD13,Données!AA36)</f>
        <v>0</v>
      </c>
      <c r="BF36" s="406">
        <f>COUNTIF('30'!Z9:AD13,Données!AA36)</f>
        <v>0</v>
      </c>
      <c r="BG36" s="406">
        <f>COUNTIF('31'!Z9:AD13,Données!AA36)</f>
        <v>0</v>
      </c>
      <c r="BH36" s="406">
        <f>COUNTIF('32'!Z9:AD13,Données!AA36)</f>
        <v>0</v>
      </c>
      <c r="BI36" s="406">
        <f>COUNTIF('33'!Z9:AD13,Données!AA36)</f>
        <v>0</v>
      </c>
      <c r="BJ36" s="406">
        <f>COUNTIF('34'!Z9:AD13,Données!AA36)</f>
        <v>0</v>
      </c>
      <c r="BK36" s="406">
        <f>COUNTIF('35'!Z9:AD13,Données!AA36)</f>
        <v>0</v>
      </c>
      <c r="BL36" s="406">
        <f>COUNTIF('36'!Z9:AD13,Données!AA36)</f>
        <v>0</v>
      </c>
      <c r="BM36" s="406">
        <f>COUNTIF('37'!Z9:AD13,Données!AA36)</f>
        <v>0</v>
      </c>
      <c r="BN36" s="406">
        <f>COUNTIF('38'!Z9:AD13,Données!AA36)</f>
        <v>0</v>
      </c>
      <c r="BO36" s="406">
        <f>COUNTIF('39'!Z9:AD13,Données!BM36)</f>
        <v>0</v>
      </c>
      <c r="BP36" s="406">
        <f>COUNTIF('40'!Z9:AD13,Données!AA36)</f>
        <v>0</v>
      </c>
    </row>
    <row r="37" spans="2:78" s="41" customFormat="1">
      <c r="B37" s="39"/>
      <c r="D37" s="39"/>
      <c r="F37" s="39"/>
      <c r="H37" s="39"/>
      <c r="I37" s="50"/>
      <c r="J37" s="39"/>
      <c r="K37" s="50"/>
      <c r="L37" s="50"/>
      <c r="M37" s="50"/>
      <c r="N37" s="122"/>
      <c r="O37" s="122"/>
      <c r="P37" s="122"/>
      <c r="Q37" s="122"/>
      <c r="R37" s="122"/>
      <c r="V37" s="174">
        <f>'Suivi  Détaillé'!AM19</f>
        <v>0</v>
      </c>
      <c r="W37" s="179" t="str">
        <f>'Suivi  Détaillé'!AM20</f>
        <v xml:space="preserve"> </v>
      </c>
      <c r="X37" s="216">
        <f>'Suivi  Détaillé'!AM18</f>
        <v>0</v>
      </c>
      <c r="Y37" s="216">
        <f>'Suivi  Détaillé'!AM7</f>
        <v>0</v>
      </c>
      <c r="AA37" s="406" t="str">
        <f t="shared" si="4"/>
        <v>Back Office</v>
      </c>
      <c r="AB37" s="406">
        <f t="shared" si="5"/>
        <v>0</v>
      </c>
      <c r="AC37" s="406">
        <f>COUNTIF('1'!Z9:AD13,Données!AA37)</f>
        <v>0</v>
      </c>
      <c r="AD37" s="406">
        <f>COUNTIF('2'!Z9:AD13,Données!AA37)</f>
        <v>0</v>
      </c>
      <c r="AE37" s="406">
        <f>COUNTIF('3'!Z9:AD13,Données!AA37)</f>
        <v>0</v>
      </c>
      <c r="AF37" s="406">
        <f>COUNTIF('4'!Z9:AD13,Données!AA37)</f>
        <v>0</v>
      </c>
      <c r="AG37" s="406">
        <f>COUNTIF('5'!Z9:AD13,Données!AA37)</f>
        <v>0</v>
      </c>
      <c r="AH37" s="406">
        <f>COUNTIF('6'!Z9:AD13,Données!AA37)</f>
        <v>0</v>
      </c>
      <c r="AI37" s="406">
        <f>COUNTIF('7'!Z9:AD13,Données!AA37)</f>
        <v>0</v>
      </c>
      <c r="AJ37" s="406">
        <f>COUNTIF('8'!Z9:AD13,Données!AA37)</f>
        <v>0</v>
      </c>
      <c r="AK37" s="406">
        <f>COUNTIF('9'!Z9:AD13,Données!AA37)</f>
        <v>0</v>
      </c>
      <c r="AL37" s="406">
        <f>COUNTIF('10'!Z9:AD13,Données!AA37)</f>
        <v>0</v>
      </c>
      <c r="AM37" s="406">
        <f>COUNTIF('11'!Z9:AD13,Données!AA37)</f>
        <v>0</v>
      </c>
      <c r="AN37" s="406">
        <f>COUNTIF('12'!Z9:AD13,Données!AA37)</f>
        <v>0</v>
      </c>
      <c r="AO37" s="406">
        <f>COUNTIF('13'!Z9:AD13,Données!AA37)</f>
        <v>0</v>
      </c>
      <c r="AP37" s="406">
        <f>COUNTIF('14'!Z9:AD13,Données!AA37)</f>
        <v>0</v>
      </c>
      <c r="AQ37" s="406">
        <f>COUNTIF('15'!Z9:AD13,Données!AA37)</f>
        <v>0</v>
      </c>
      <c r="AR37" s="406">
        <f>COUNTIF('16'!Z9:AD13,Données!AA37)</f>
        <v>0</v>
      </c>
      <c r="AS37" s="406">
        <f>COUNTIF('17'!Z9:AD13,Données!AA37)</f>
        <v>0</v>
      </c>
      <c r="AT37" s="406">
        <f>COUNTIF('18'!Z9:AD13,Données!AA37)</f>
        <v>0</v>
      </c>
      <c r="AU37" s="406">
        <f>COUNTIF('19'!Z9:AD13,Données!AA37)</f>
        <v>0</v>
      </c>
      <c r="AV37" s="406">
        <f>COUNTIF('20'!Z9:AD13,Données!AA37)</f>
        <v>0</v>
      </c>
      <c r="AW37" s="406">
        <f>COUNTIF('21'!Z9:AD13,Données!AA37)</f>
        <v>0</v>
      </c>
      <c r="AX37" s="406">
        <f>COUNTIF('22'!Z9:AD13,Données!AA37)</f>
        <v>0</v>
      </c>
      <c r="AY37" s="406">
        <f>COUNTIF('23'!Z9:AD13,Données!AA37)</f>
        <v>0</v>
      </c>
      <c r="AZ37" s="406">
        <f>COUNTIF('24'!Z9:AD13,Données!AA37)</f>
        <v>0</v>
      </c>
      <c r="BA37" s="406">
        <f>COUNTIF('25'!Z9:AD13,Données!AA37)</f>
        <v>0</v>
      </c>
      <c r="BB37" s="406">
        <f>COUNTIF('26'!Z9:AD13,Données!AA37)</f>
        <v>0</v>
      </c>
      <c r="BC37" s="406">
        <f>COUNTIF('27'!Z9:AD13,Données!AA37)</f>
        <v>0</v>
      </c>
      <c r="BD37" s="406">
        <f>COUNTIF('28'!Z9:AD13,Données!AA37)</f>
        <v>0</v>
      </c>
      <c r="BE37" s="406">
        <f>COUNTIF('29'!Z9:AD13,Données!AA37)</f>
        <v>0</v>
      </c>
      <c r="BF37" s="406">
        <f>COUNTIF('30'!Z9:AD13,Données!AA37)</f>
        <v>0</v>
      </c>
      <c r="BG37" s="406">
        <f>COUNTIF('31'!Z9:AD13,Données!AA37)</f>
        <v>0</v>
      </c>
      <c r="BH37" s="406">
        <f>COUNTIF('32'!Z9:AD13,Données!AA37)</f>
        <v>0</v>
      </c>
      <c r="BI37" s="406">
        <f>COUNTIF('33'!Z9:AD13,Données!AA37)</f>
        <v>0</v>
      </c>
      <c r="BJ37" s="406">
        <f>COUNTIF('34'!Z9:AD13,Données!AA37)</f>
        <v>0</v>
      </c>
      <c r="BK37" s="406">
        <f>COUNTIF('35'!Z9:AD13,Données!AA37)</f>
        <v>0</v>
      </c>
      <c r="BL37" s="406">
        <f>COUNTIF('36'!Z9:AD13,Données!AA37)</f>
        <v>0</v>
      </c>
      <c r="BM37" s="406">
        <f>COUNTIF('37'!Z9:AD13,Données!AA37)</f>
        <v>0</v>
      </c>
      <c r="BN37" s="406">
        <f>COUNTIF('38'!Z9:AD13,Données!AA37)</f>
        <v>0</v>
      </c>
      <c r="BO37" s="406">
        <f>COUNTIF('39'!Z9:AD13,Données!BM37)</f>
        <v>0</v>
      </c>
      <c r="BP37" s="406">
        <f>COUNTIF('40'!Z9:AD13,Données!AA37)</f>
        <v>0</v>
      </c>
    </row>
    <row r="38" spans="2:78" s="41" customFormat="1">
      <c r="B38" s="39"/>
      <c r="D38" s="39"/>
      <c r="F38" s="39"/>
      <c r="H38" s="39"/>
      <c r="I38" s="50"/>
      <c r="J38" s="39"/>
      <c r="K38" s="50"/>
      <c r="L38" s="50"/>
      <c r="M38" s="50"/>
      <c r="N38" s="122"/>
      <c r="O38" s="122"/>
      <c r="P38" s="122"/>
      <c r="Q38" s="122"/>
      <c r="R38" s="122"/>
      <c r="V38" s="174">
        <f>'Suivi  Détaillé'!AN19</f>
        <v>0</v>
      </c>
      <c r="W38" s="179" t="str">
        <f>'Suivi  Détaillé'!AN20</f>
        <v xml:space="preserve"> </v>
      </c>
      <c r="X38" s="216">
        <f>'Suivi  Détaillé'!AN18</f>
        <v>0</v>
      </c>
      <c r="Y38" s="216">
        <f>'Suivi  Détaillé'!AN7</f>
        <v>0</v>
      </c>
      <c r="AA38" s="406">
        <f t="shared" si="4"/>
        <v>0</v>
      </c>
      <c r="AB38" s="406">
        <f t="shared" si="5"/>
        <v>0</v>
      </c>
      <c r="AC38" s="406">
        <f>COUNTIF('1'!Z9:AD13,Données!AA38)</f>
        <v>0</v>
      </c>
      <c r="AD38" s="406">
        <f>COUNTIF('2'!Z9:AD13,Données!AA38)</f>
        <v>0</v>
      </c>
      <c r="AE38" s="406">
        <f>COUNTIF('3'!Z9:AD13,Données!AA38)</f>
        <v>0</v>
      </c>
      <c r="AF38" s="406">
        <f>COUNTIF('4'!Z9:AD13,Données!AA38)</f>
        <v>0</v>
      </c>
      <c r="AG38" s="406">
        <f>COUNTIF('5'!Z9:AD13,Données!AA38)</f>
        <v>0</v>
      </c>
      <c r="AH38" s="406">
        <f>COUNTIF('6'!Z9:AD13,Données!AA38)</f>
        <v>0</v>
      </c>
      <c r="AI38" s="406">
        <f>COUNTIF('7'!Z9:AD13,Données!AA38)</f>
        <v>0</v>
      </c>
      <c r="AJ38" s="406">
        <f>COUNTIF('8'!Z9:AD13,Données!AA38)</f>
        <v>0</v>
      </c>
      <c r="AK38" s="406">
        <f>COUNTIF('9'!Z9:AD13,Données!AA38)</f>
        <v>0</v>
      </c>
      <c r="AL38" s="406">
        <f>COUNTIF('10'!Z9:AD13,Données!AA38)</f>
        <v>0</v>
      </c>
      <c r="AM38" s="406">
        <f>COUNTIF('11'!Z9:AD13,Données!AA38)</f>
        <v>0</v>
      </c>
      <c r="AN38" s="406">
        <f>COUNTIF('12'!Z9:AD13,Données!AA38)</f>
        <v>0</v>
      </c>
      <c r="AO38" s="406">
        <f>COUNTIF('13'!Z9:AD13,Données!AA38)</f>
        <v>0</v>
      </c>
      <c r="AP38" s="406">
        <f>COUNTIF('14'!Z9:AD13,Données!AA38)</f>
        <v>0</v>
      </c>
      <c r="AQ38" s="406">
        <f>COUNTIF('15'!Z9:AD13,Données!AA38)</f>
        <v>0</v>
      </c>
      <c r="AR38" s="406">
        <f>COUNTIF('16'!Z9:AD13,Données!AA38)</f>
        <v>0</v>
      </c>
      <c r="AS38" s="406">
        <f>COUNTIF('17'!Z9:AD13,Données!AA38)</f>
        <v>0</v>
      </c>
      <c r="AT38" s="406">
        <f>COUNTIF('18'!Z9:AD13,Données!AA38)</f>
        <v>0</v>
      </c>
      <c r="AU38" s="406">
        <f>COUNTIF('19'!Z9:AD13,Données!AA38)</f>
        <v>0</v>
      </c>
      <c r="AV38" s="406">
        <f>COUNTIF('20'!Z9:AD13,Données!AA38)</f>
        <v>0</v>
      </c>
      <c r="AW38" s="406">
        <f>COUNTIF('21'!Z9:AD13,Données!AA38)</f>
        <v>0</v>
      </c>
      <c r="AX38" s="406">
        <f>COUNTIF('22'!Z9:AD13,Données!AA38)</f>
        <v>0</v>
      </c>
      <c r="AY38" s="406">
        <f>COUNTIF('23'!Z9:AD13,Données!AA38)</f>
        <v>0</v>
      </c>
      <c r="AZ38" s="406">
        <f>COUNTIF('24'!Z9:AD13,Données!AA38)</f>
        <v>0</v>
      </c>
      <c r="BA38" s="406">
        <f>COUNTIF('25'!Z9:AD13,Données!AA38)</f>
        <v>0</v>
      </c>
      <c r="BB38" s="406">
        <f>COUNTIF('26'!Z9:AD13,Données!AA38)</f>
        <v>0</v>
      </c>
      <c r="BC38" s="406">
        <f>COUNTIF('27'!Z9:AD13,Données!AA38)</f>
        <v>0</v>
      </c>
      <c r="BD38" s="406">
        <f>COUNTIF('28'!Z9:AD13,Données!AA38)</f>
        <v>0</v>
      </c>
      <c r="BE38" s="406">
        <f>COUNTIF('29'!Z9:AD13,Données!AA38)</f>
        <v>0</v>
      </c>
      <c r="BF38" s="406">
        <f>COUNTIF('30'!Z9:AD13,Données!AA38)</f>
        <v>0</v>
      </c>
      <c r="BG38" s="406">
        <f>COUNTIF('31'!Z9:AD13,Données!AA38)</f>
        <v>0</v>
      </c>
      <c r="BH38" s="406">
        <f>COUNTIF('32'!Z9:AD13,Données!AA38)</f>
        <v>0</v>
      </c>
      <c r="BI38" s="406">
        <f>COUNTIF('33'!Z9:AD13,Données!AA38)</f>
        <v>0</v>
      </c>
      <c r="BJ38" s="406">
        <f>COUNTIF('34'!Z9:AD13,Données!AA38)</f>
        <v>0</v>
      </c>
      <c r="BK38" s="406">
        <f>COUNTIF('35'!Z9:AD13,Données!AA38)</f>
        <v>0</v>
      </c>
      <c r="BL38" s="406">
        <f>COUNTIF('36'!Z9:AD13,Données!AA38)</f>
        <v>0</v>
      </c>
      <c r="BM38" s="406">
        <f>COUNTIF('37'!Z9:AD13,Données!AA38)</f>
        <v>0</v>
      </c>
      <c r="BN38" s="406">
        <f>COUNTIF('38'!Z9:AD13,Données!AA38)</f>
        <v>0</v>
      </c>
      <c r="BO38" s="406">
        <f>COUNTIF('39'!Z9:AD13,Données!BM38)</f>
        <v>0</v>
      </c>
      <c r="BP38" s="406">
        <f>COUNTIF('40'!Z9:AD13,Données!AA38)</f>
        <v>0</v>
      </c>
    </row>
    <row r="39" spans="2:78" s="41" customFormat="1">
      <c r="B39" s="39"/>
      <c r="D39" s="39"/>
      <c r="F39" s="39"/>
      <c r="H39" s="39"/>
      <c r="I39" s="50"/>
      <c r="J39" s="39"/>
      <c r="K39" s="50"/>
      <c r="L39" s="50"/>
      <c r="M39" s="50"/>
      <c r="N39" s="122"/>
      <c r="O39" s="122"/>
      <c r="P39" s="122"/>
      <c r="Q39" s="122"/>
      <c r="R39" s="122"/>
      <c r="V39" s="174">
        <f>'Suivi  Détaillé'!AO19</f>
        <v>0</v>
      </c>
      <c r="W39" s="179" t="str">
        <f>'Suivi  Détaillé'!AO20</f>
        <v xml:space="preserve"> </v>
      </c>
      <c r="X39" s="216">
        <f>'Suivi  Détaillé'!AO18</f>
        <v>0</v>
      </c>
      <c r="Y39" s="216">
        <f>'Suivi  Détaillé'!AO7</f>
        <v>0</v>
      </c>
      <c r="AA39" s="38"/>
      <c r="AB39" s="38"/>
      <c r="AC39" s="38"/>
      <c r="AD39" s="38"/>
      <c r="AE39" s="38"/>
    </row>
    <row r="40" spans="2:78" s="41" customFormat="1">
      <c r="B40" s="39"/>
      <c r="D40" s="39"/>
      <c r="F40" s="39"/>
      <c r="H40" s="39"/>
      <c r="I40" s="50"/>
      <c r="J40" s="39"/>
      <c r="K40" s="50"/>
      <c r="L40" s="50"/>
      <c r="M40" s="50"/>
      <c r="N40" s="122"/>
      <c r="O40" s="122"/>
      <c r="P40" s="122"/>
      <c r="Q40" s="122"/>
      <c r="R40" s="122"/>
      <c r="V40" s="174">
        <f>'Suivi  Détaillé'!AP19</f>
        <v>0</v>
      </c>
      <c r="W40" s="179" t="str">
        <f>'Suivi  Détaillé'!AP20</f>
        <v xml:space="preserve"> </v>
      </c>
      <c r="X40" s="216">
        <f>'Suivi  Détaillé'!AP18</f>
        <v>0</v>
      </c>
      <c r="Y40" s="216">
        <f>'Suivi  Détaillé'!AP7</f>
        <v>0</v>
      </c>
      <c r="AA40" s="38"/>
      <c r="AB40" s="38"/>
      <c r="AC40" s="38"/>
      <c r="AD40" s="38"/>
      <c r="AE40" s="38"/>
    </row>
    <row r="41" spans="2:78" s="41" customFormat="1">
      <c r="B41" s="39"/>
      <c r="D41" s="39"/>
      <c r="F41" s="39"/>
      <c r="H41" s="39"/>
      <c r="I41" s="50"/>
      <c r="J41" s="39"/>
      <c r="K41" s="50"/>
      <c r="L41" s="50"/>
      <c r="M41" s="50"/>
      <c r="N41" s="122"/>
      <c r="O41" s="122"/>
      <c r="P41" s="122"/>
      <c r="Q41" s="122"/>
      <c r="R41" s="122"/>
      <c r="V41" s="174">
        <f>'Suivi  Détaillé'!AQ19</f>
        <v>0</v>
      </c>
      <c r="W41" s="179" t="str">
        <f>'Suivi  Détaillé'!AQ20</f>
        <v xml:space="preserve"> </v>
      </c>
      <c r="X41" s="216">
        <f>'Suivi  Détaillé'!AQ18</f>
        <v>0</v>
      </c>
      <c r="Y41" s="216">
        <f>'Suivi  Détaillé'!AQ7</f>
        <v>0</v>
      </c>
      <c r="AA41" s="38"/>
      <c r="AB41" s="38"/>
      <c r="AC41" s="38"/>
      <c r="AD41" s="38"/>
      <c r="AE41" s="38"/>
    </row>
    <row r="42" spans="2:78" s="41" customFormat="1">
      <c r="B42" s="39"/>
      <c r="D42" s="39"/>
      <c r="F42" s="39"/>
      <c r="H42" s="39"/>
      <c r="I42" s="50"/>
      <c r="J42" s="39"/>
      <c r="K42" s="50"/>
      <c r="L42" s="50"/>
      <c r="M42" s="50"/>
      <c r="N42" s="122"/>
      <c r="O42" s="122"/>
      <c r="P42" s="122"/>
      <c r="Q42" s="122"/>
      <c r="R42" s="122"/>
      <c r="V42" s="174">
        <f>'Suivi  Détaillé'!AR19</f>
        <v>0</v>
      </c>
      <c r="W42" s="179" t="str">
        <f>'Suivi  Détaillé'!AR20</f>
        <v xml:space="preserve"> </v>
      </c>
      <c r="X42" s="216">
        <f>'Suivi  Détaillé'!AR18</f>
        <v>0</v>
      </c>
      <c r="Y42" s="216">
        <f>'Suivi  Détaillé'!AR7</f>
        <v>0</v>
      </c>
      <c r="BS42" s="38"/>
      <c r="BT42" s="38"/>
      <c r="BU42" s="38"/>
      <c r="BV42" s="38"/>
      <c r="BW42" s="38"/>
      <c r="BX42" s="38"/>
      <c r="BY42" s="38"/>
      <c r="BZ42" s="38"/>
    </row>
    <row r="43" spans="2:78" s="41" customFormat="1">
      <c r="B43" s="39"/>
      <c r="D43" s="39"/>
      <c r="F43" s="39"/>
      <c r="H43" s="39"/>
      <c r="I43" s="50"/>
      <c r="J43" s="39"/>
      <c r="K43" s="50"/>
      <c r="L43" s="50"/>
      <c r="M43" s="50"/>
      <c r="N43" s="122"/>
      <c r="O43" s="122"/>
      <c r="P43" s="122"/>
      <c r="Q43" s="122"/>
      <c r="R43" s="122"/>
      <c r="V43" s="173"/>
      <c r="W43" s="172"/>
      <c r="X43" s="217"/>
      <c r="BS43" s="38"/>
      <c r="BT43" s="38"/>
      <c r="BU43" s="38"/>
      <c r="BV43" s="38"/>
      <c r="BW43" s="38"/>
      <c r="BX43" s="38"/>
      <c r="BY43" s="38"/>
      <c r="BZ43" s="38"/>
    </row>
    <row r="44" spans="2:78" s="41" customFormat="1">
      <c r="D44" s="39"/>
      <c r="I44" s="50"/>
      <c r="J44" s="50"/>
      <c r="K44" s="50"/>
      <c r="L44" s="50"/>
      <c r="M44" s="50"/>
      <c r="N44" s="122"/>
      <c r="O44" s="122"/>
      <c r="P44" s="122"/>
      <c r="Q44" s="122"/>
      <c r="R44" s="122"/>
      <c r="V44" s="173"/>
      <c r="W44" s="172"/>
      <c r="X44" s="217"/>
      <c r="BS44" s="38"/>
      <c r="BT44" s="38"/>
      <c r="BU44" s="38"/>
      <c r="BV44" s="38"/>
      <c r="BW44" s="38"/>
      <c r="BX44" s="38"/>
      <c r="BY44" s="38"/>
      <c r="BZ44" s="38"/>
    </row>
    <row r="45" spans="2:78">
      <c r="D45" s="39"/>
    </row>
    <row r="46" spans="2:78">
      <c r="D46" s="39"/>
    </row>
    <row r="47" spans="2:78">
      <c r="D47" s="39"/>
    </row>
    <row r="48" spans="2:78">
      <c r="D48" s="39"/>
    </row>
    <row r="49" spans="4:4">
      <c r="D49" s="39"/>
    </row>
    <row r="50" spans="4:4">
      <c r="D50" s="39"/>
    </row>
    <row r="51" spans="4:4">
      <c r="D51" s="39"/>
    </row>
    <row r="52" spans="4:4">
      <c r="D52" s="39"/>
    </row>
    <row r="53" spans="4:4">
      <c r="D53" s="39"/>
    </row>
    <row r="54" spans="4:4">
      <c r="D54" s="146"/>
    </row>
    <row r="55" spans="4:4">
      <c r="D55" s="146"/>
    </row>
    <row r="56" spans="4:4">
      <c r="D56" s="146"/>
    </row>
    <row r="57" spans="4:4">
      <c r="D57" s="146"/>
    </row>
    <row r="58" spans="4:4">
      <c r="D58" s="146"/>
    </row>
    <row r="59" spans="4:4">
      <c r="D59" s="146"/>
    </row>
    <row r="60" spans="4:4">
      <c r="D60" s="146"/>
    </row>
    <row r="61" spans="4:4">
      <c r="D61" s="146"/>
    </row>
    <row r="62" spans="4:4">
      <c r="D62" s="146"/>
    </row>
    <row r="63" spans="4:4">
      <c r="D63" s="146"/>
    </row>
    <row r="64" spans="4:4">
      <c r="D64" s="146"/>
    </row>
    <row r="65" spans="4:4">
      <c r="D65" s="146"/>
    </row>
    <row r="66" spans="4:4">
      <c r="D66" s="146"/>
    </row>
    <row r="67" spans="4:4">
      <c r="D67" s="146"/>
    </row>
    <row r="68" spans="4:4">
      <c r="D68" s="146"/>
    </row>
    <row r="69" spans="4:4">
      <c r="D69" s="146"/>
    </row>
    <row r="70" spans="4:4">
      <c r="D70" s="146"/>
    </row>
    <row r="71" spans="4:4">
      <c r="D71" s="146"/>
    </row>
    <row r="72" spans="4:4">
      <c r="D72" s="146"/>
    </row>
    <row r="73" spans="4:4">
      <c r="D73" s="146"/>
    </row>
    <row r="74" spans="4:4">
      <c r="D74" s="146"/>
    </row>
    <row r="75" spans="4:4">
      <c r="D75" s="146"/>
    </row>
    <row r="76" spans="4:4">
      <c r="D76" s="146"/>
    </row>
    <row r="77" spans="4:4">
      <c r="D77" s="146"/>
    </row>
    <row r="78" spans="4:4">
      <c r="D78" s="146"/>
    </row>
    <row r="79" spans="4:4">
      <c r="D79" s="146"/>
    </row>
    <row r="80" spans="4:4">
      <c r="D80" s="146"/>
    </row>
    <row r="81" spans="4:4">
      <c r="D81" s="146"/>
    </row>
    <row r="82" spans="4:4">
      <c r="D82" s="146"/>
    </row>
    <row r="83" spans="4:4">
      <c r="D83" s="146"/>
    </row>
    <row r="84" spans="4:4">
      <c r="D84" s="146"/>
    </row>
    <row r="85" spans="4:4">
      <c r="D85" s="146"/>
    </row>
    <row r="86" spans="4:4">
      <c r="D86" s="146"/>
    </row>
    <row r="87" spans="4:4">
      <c r="D87" s="146"/>
    </row>
    <row r="88" spans="4:4">
      <c r="D88" s="146"/>
    </row>
  </sheetData>
  <mergeCells count="4">
    <mergeCell ref="B8:C8"/>
    <mergeCell ref="A1:A4"/>
    <mergeCell ref="H6:J6"/>
    <mergeCell ref="B1:J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P718"/>
  <sheetViews>
    <sheetView showGridLines="0" zoomScale="90" zoomScaleNormal="90" zoomScaleSheetLayoutView="50" workbookViewId="0">
      <pane xSplit="4" ySplit="4" topLeftCell="E67" activePane="bottomRight" state="frozen"/>
      <selection activeCell="B39" sqref="B39:B46"/>
      <selection pane="topRight" activeCell="B39" sqref="B39:B46"/>
      <selection pane="bottomLeft" activeCell="B39" sqref="B39:B46"/>
      <selection pane="bottomRight" activeCell="C71" sqref="C71"/>
    </sheetView>
  </sheetViews>
  <sheetFormatPr baseColWidth="10" defaultColWidth="7" defaultRowHeight="14.25"/>
  <cols>
    <col min="1" max="1" width="6.42578125" style="15" customWidth="1"/>
    <col min="2" max="2" width="12" style="15" customWidth="1"/>
    <col min="3" max="3" width="36.5703125" style="228" customWidth="1"/>
    <col min="4" max="4" width="3.28515625" style="28" customWidth="1"/>
    <col min="5" max="5" width="58.140625" style="28" customWidth="1"/>
    <col min="6" max="6" width="3.7109375" style="28" customWidth="1"/>
    <col min="7" max="7" width="42.42578125" style="28" customWidth="1"/>
    <col min="8" max="8" width="58.5703125" style="421" customWidth="1"/>
    <col min="9" max="9" width="11.140625" style="12" customWidth="1"/>
    <col min="10" max="16384" width="7" style="13"/>
  </cols>
  <sheetData>
    <row r="1" spans="1:14" ht="15" customHeight="1">
      <c r="A1" s="519"/>
      <c r="B1" s="473"/>
      <c r="C1" s="523" t="s">
        <v>51</v>
      </c>
      <c r="D1" s="517"/>
      <c r="E1" s="517"/>
      <c r="F1" s="517"/>
      <c r="G1" s="517"/>
      <c r="H1" s="517"/>
      <c r="I1" s="517"/>
      <c r="J1"/>
    </row>
    <row r="2" spans="1:14" ht="15">
      <c r="A2" s="520"/>
      <c r="B2" s="473"/>
      <c r="C2" s="523"/>
      <c r="D2" s="517"/>
      <c r="E2" s="517"/>
      <c r="F2" s="517"/>
      <c r="G2" s="517"/>
      <c r="H2" s="517"/>
      <c r="I2" s="517"/>
      <c r="J2"/>
    </row>
    <row r="3" spans="1:14" ht="15">
      <c r="A3" s="520"/>
      <c r="B3" s="473"/>
      <c r="C3" s="523"/>
      <c r="D3" s="517"/>
      <c r="E3" s="517"/>
      <c r="F3" s="517"/>
      <c r="G3" s="517"/>
      <c r="H3" s="517"/>
      <c r="I3" s="517"/>
      <c r="J3"/>
    </row>
    <row r="4" spans="1:14" ht="33.75" customHeight="1">
      <c r="A4" s="521"/>
      <c r="B4" s="473"/>
      <c r="C4" s="523"/>
      <c r="D4" s="517"/>
      <c r="E4" s="517"/>
      <c r="F4" s="517"/>
      <c r="G4" s="517"/>
      <c r="H4" s="517"/>
      <c r="I4" s="517"/>
      <c r="J4"/>
    </row>
    <row r="6" spans="1:14" hidden="1"/>
    <row r="7" spans="1:14" hidden="1"/>
    <row r="8" spans="1:14" hidden="1"/>
    <row r="9" spans="1:14" hidden="1"/>
    <row r="10" spans="1:14" s="29" customFormat="1" ht="53.25" hidden="1">
      <c r="A10" s="30"/>
      <c r="B10" s="30"/>
      <c r="C10" s="160"/>
      <c r="D10" s="31"/>
      <c r="E10" s="31"/>
      <c r="F10" s="31"/>
      <c r="G10" s="31"/>
      <c r="H10" s="31"/>
      <c r="I10" s="33"/>
    </row>
    <row r="11" spans="1:14" s="29" customFormat="1" ht="53.25" hidden="1">
      <c r="A11" s="30"/>
      <c r="B11" s="30"/>
      <c r="C11" s="160"/>
      <c r="D11" s="31"/>
      <c r="E11" s="31"/>
      <c r="F11" s="31"/>
      <c r="G11" s="31"/>
      <c r="H11" s="31"/>
      <c r="I11" s="33"/>
    </row>
    <row r="12" spans="1:14" s="14" customFormat="1" ht="53.25" hidden="1">
      <c r="C12" s="226"/>
      <c r="D12" s="31"/>
      <c r="E12" s="31"/>
      <c r="F12" s="31"/>
      <c r="G12" s="31"/>
      <c r="H12" s="31"/>
      <c r="I12" s="32"/>
      <c r="L12" s="30"/>
      <c r="M12" s="30"/>
      <c r="N12" s="30"/>
    </row>
    <row r="13" spans="1:14" s="36" customFormat="1" ht="15">
      <c r="A13" s="34"/>
      <c r="B13" s="34"/>
      <c r="C13" s="227"/>
      <c r="D13" s="35"/>
      <c r="E13" s="35"/>
      <c r="F13" s="35"/>
      <c r="G13" s="35"/>
      <c r="H13" s="35"/>
      <c r="I13" s="37" t="s">
        <v>19</v>
      </c>
    </row>
    <row r="14" spans="1:14" s="17" customFormat="1" ht="15.75">
      <c r="A14" s="16"/>
      <c r="B14" s="443" t="s">
        <v>124</v>
      </c>
      <c r="C14" s="443" t="s">
        <v>108</v>
      </c>
      <c r="D14" s="443"/>
      <c r="E14" s="445" t="s">
        <v>92</v>
      </c>
      <c r="F14" s="445"/>
      <c r="G14" s="445" t="s">
        <v>93</v>
      </c>
      <c r="H14" s="445" t="s">
        <v>6</v>
      </c>
      <c r="I14" s="423">
        <f>SUM(I15:I17)</f>
        <v>110</v>
      </c>
    </row>
    <row r="15" spans="1:14" s="19" customFormat="1" ht="57">
      <c r="A15" s="18"/>
      <c r="B15" s="476" t="s">
        <v>125</v>
      </c>
      <c r="C15" s="474" t="s">
        <v>127</v>
      </c>
      <c r="D15" s="434"/>
      <c r="E15" s="432" t="s">
        <v>130</v>
      </c>
      <c r="F15" s="434"/>
      <c r="G15" s="433" t="s">
        <v>128</v>
      </c>
      <c r="H15" s="433" t="s">
        <v>129</v>
      </c>
      <c r="I15" s="422">
        <v>60</v>
      </c>
    </row>
    <row r="16" spans="1:14" s="19" customFormat="1" ht="57">
      <c r="A16" s="18"/>
      <c r="B16" s="18" t="s">
        <v>126</v>
      </c>
      <c r="C16" s="444" t="s">
        <v>109</v>
      </c>
      <c r="D16" s="435"/>
      <c r="E16" s="432" t="s">
        <v>131</v>
      </c>
      <c r="F16" s="435"/>
      <c r="G16" s="433" t="s">
        <v>132</v>
      </c>
      <c r="H16" s="433"/>
      <c r="I16" s="422">
        <v>50</v>
      </c>
    </row>
    <row r="17" spans="1:9" s="19" customFormat="1" ht="15" hidden="1">
      <c r="A17" s="18"/>
      <c r="B17" s="18"/>
      <c r="C17" s="444"/>
      <c r="D17" s="435"/>
      <c r="E17" s="432"/>
      <c r="F17" s="435"/>
      <c r="G17" s="433"/>
      <c r="H17" s="433"/>
      <c r="I17" s="422"/>
    </row>
    <row r="18" spans="1:9" s="19" customFormat="1" ht="15" hidden="1">
      <c r="A18" s="18"/>
      <c r="B18" s="18"/>
      <c r="C18" s="437"/>
      <c r="D18" s="435"/>
      <c r="E18" s="432"/>
      <c r="F18" s="435"/>
      <c r="G18" s="433"/>
      <c r="H18" s="433"/>
      <c r="I18" s="422"/>
    </row>
    <row r="19" spans="1:9" s="19" customFormat="1" ht="15" hidden="1">
      <c r="A19" s="18"/>
      <c r="B19" s="18"/>
      <c r="C19" s="437"/>
      <c r="D19" s="435"/>
      <c r="E19" s="432"/>
      <c r="F19" s="435"/>
      <c r="G19" s="433"/>
      <c r="H19" s="433"/>
      <c r="I19" s="422"/>
    </row>
    <row r="20" spans="1:9" s="19" customFormat="1" ht="15" hidden="1">
      <c r="A20" s="18"/>
      <c r="B20" s="18"/>
      <c r="C20" s="437"/>
      <c r="D20" s="435"/>
      <c r="E20" s="432"/>
      <c r="F20" s="435"/>
      <c r="G20" s="433"/>
      <c r="H20" s="433"/>
      <c r="I20" s="422"/>
    </row>
    <row r="21" spans="1:9" s="19" customFormat="1" ht="15" hidden="1">
      <c r="A21" s="18"/>
      <c r="B21" s="18"/>
      <c r="C21" s="437"/>
      <c r="D21" s="435"/>
      <c r="E21" s="432"/>
      <c r="F21" s="435"/>
      <c r="G21" s="433"/>
      <c r="H21" s="433"/>
      <c r="I21" s="422"/>
    </row>
    <row r="22" spans="1:9" s="19" customFormat="1" ht="15" hidden="1">
      <c r="A22" s="18"/>
      <c r="B22" s="18"/>
      <c r="C22" s="437"/>
      <c r="D22" s="435"/>
      <c r="E22" s="432"/>
      <c r="F22" s="435"/>
      <c r="G22" s="433"/>
      <c r="H22" s="433"/>
      <c r="I22" s="422"/>
    </row>
    <row r="23" spans="1:9" s="19" customFormat="1" ht="15" hidden="1">
      <c r="A23" s="18"/>
      <c r="B23" s="18"/>
      <c r="C23" s="437"/>
      <c r="D23" s="435"/>
      <c r="E23" s="432"/>
      <c r="F23" s="435"/>
      <c r="G23" s="433"/>
      <c r="H23" s="433"/>
      <c r="I23" s="422"/>
    </row>
    <row r="24" spans="1:9" s="19" customFormat="1" ht="15" hidden="1">
      <c r="A24" s="18"/>
      <c r="B24" s="18"/>
      <c r="C24" s="437"/>
      <c r="D24" s="435"/>
      <c r="E24" s="432"/>
      <c r="F24" s="435"/>
      <c r="G24" s="433"/>
      <c r="H24" s="433"/>
      <c r="I24" s="422"/>
    </row>
    <row r="25" spans="1:9" s="19" customFormat="1" ht="15" hidden="1">
      <c r="A25" s="18"/>
      <c r="B25" s="18"/>
      <c r="C25" s="437"/>
      <c r="D25" s="435"/>
      <c r="E25" s="432"/>
      <c r="F25" s="435"/>
      <c r="G25" s="433"/>
      <c r="H25" s="433"/>
      <c r="I25" s="422"/>
    </row>
    <row r="26" spans="1:9" s="19" customFormat="1" ht="15" hidden="1">
      <c r="A26" s="18"/>
      <c r="B26" s="18"/>
      <c r="C26" s="437"/>
      <c r="D26" s="435"/>
      <c r="E26" s="432"/>
      <c r="F26" s="435"/>
      <c r="G26" s="433"/>
      <c r="H26" s="433"/>
      <c r="I26" s="422"/>
    </row>
    <row r="27" spans="1:9" s="19" customFormat="1" ht="15" hidden="1">
      <c r="A27" s="18"/>
      <c r="B27" s="18"/>
      <c r="C27" s="437"/>
      <c r="D27" s="435"/>
      <c r="E27" s="432"/>
      <c r="F27" s="435"/>
      <c r="G27" s="433"/>
      <c r="H27" s="433"/>
      <c r="I27" s="422"/>
    </row>
    <row r="28" spans="1:9" s="19" customFormat="1" ht="15">
      <c r="A28" s="18"/>
      <c r="B28" s="18"/>
      <c r="C28" s="437"/>
      <c r="D28" s="435"/>
      <c r="E28" s="432"/>
      <c r="F28" s="435"/>
      <c r="G28" s="433"/>
      <c r="H28" s="433"/>
      <c r="I28" s="422"/>
    </row>
    <row r="29" spans="1:9" s="19" customFormat="1" ht="15">
      <c r="A29" s="18"/>
      <c r="B29" s="18"/>
      <c r="C29" s="437"/>
      <c r="D29" s="436"/>
      <c r="E29" s="432"/>
      <c r="F29" s="436"/>
      <c r="G29" s="433"/>
      <c r="H29" s="433"/>
      <c r="I29" s="422"/>
    </row>
    <row r="30" spans="1:9" s="21" customFormat="1" ht="15">
      <c r="A30" s="20"/>
      <c r="B30" s="20"/>
      <c r="C30" s="438"/>
      <c r="D30" s="411"/>
      <c r="E30" s="412"/>
      <c r="F30" s="411"/>
      <c r="G30" s="413"/>
      <c r="H30" s="413"/>
      <c r="I30" s="424"/>
    </row>
    <row r="31" spans="1:9" s="17" customFormat="1" ht="15.75" customHeight="1">
      <c r="A31" s="16"/>
      <c r="B31" s="16"/>
      <c r="C31" s="443" t="s">
        <v>133</v>
      </c>
      <c r="D31" s="446"/>
      <c r="E31" s="445" t="s">
        <v>92</v>
      </c>
      <c r="F31" s="445"/>
      <c r="G31" s="445" t="s">
        <v>93</v>
      </c>
      <c r="H31" s="445"/>
      <c r="I31" s="423">
        <f>SUM(I32:I37)</f>
        <v>180</v>
      </c>
    </row>
    <row r="32" spans="1:9" s="19" customFormat="1" ht="15" hidden="1">
      <c r="A32" s="18"/>
      <c r="B32" s="18"/>
      <c r="C32" s="444"/>
      <c r="D32" s="434"/>
      <c r="E32" s="432"/>
      <c r="F32" s="434"/>
      <c r="G32" s="433"/>
      <c r="H32" s="433"/>
      <c r="I32" s="422">
        <v>30</v>
      </c>
    </row>
    <row r="33" spans="1:9" s="19" customFormat="1" ht="15" hidden="1">
      <c r="A33" s="18"/>
      <c r="B33" s="18"/>
      <c r="C33" s="444"/>
      <c r="D33" s="435"/>
      <c r="E33" s="432"/>
      <c r="F33" s="435"/>
      <c r="G33" s="433"/>
      <c r="H33" s="433"/>
      <c r="I33" s="422">
        <v>30</v>
      </c>
    </row>
    <row r="34" spans="1:9" s="19" customFormat="1" ht="15" hidden="1">
      <c r="A34" s="18"/>
      <c r="B34" s="18"/>
      <c r="C34" s="444"/>
      <c r="D34" s="435"/>
      <c r="E34" s="432"/>
      <c r="F34" s="435"/>
      <c r="G34" s="433"/>
      <c r="H34" s="433"/>
      <c r="I34" s="422">
        <v>30</v>
      </c>
    </row>
    <row r="35" spans="1:9" s="19" customFormat="1" ht="15" hidden="1">
      <c r="A35" s="18"/>
      <c r="B35" s="18"/>
      <c r="C35" s="444"/>
      <c r="D35" s="435"/>
      <c r="E35" s="432"/>
      <c r="F35" s="435"/>
      <c r="G35" s="433"/>
      <c r="H35" s="433"/>
      <c r="I35" s="422">
        <v>30</v>
      </c>
    </row>
    <row r="36" spans="1:9" s="19" customFormat="1" ht="15" hidden="1">
      <c r="A36" s="18"/>
      <c r="B36" s="18"/>
      <c r="C36" s="444"/>
      <c r="D36" s="435"/>
      <c r="E36" s="432"/>
      <c r="F36" s="435"/>
      <c r="G36" s="433"/>
      <c r="H36" s="433"/>
      <c r="I36" s="422">
        <v>30</v>
      </c>
    </row>
    <row r="37" spans="1:9" s="19" customFormat="1" ht="156.75">
      <c r="A37" s="18"/>
      <c r="B37" s="476" t="s">
        <v>137</v>
      </c>
      <c r="C37" s="444" t="s">
        <v>140</v>
      </c>
      <c r="D37" s="435"/>
      <c r="E37" s="432" t="s">
        <v>134</v>
      </c>
      <c r="F37" s="435"/>
      <c r="G37" s="433" t="s">
        <v>135</v>
      </c>
      <c r="H37" s="433" t="s">
        <v>136</v>
      </c>
      <c r="I37" s="422">
        <v>30</v>
      </c>
    </row>
    <row r="38" spans="1:9" s="19" customFormat="1" ht="99.75">
      <c r="A38" s="18"/>
      <c r="B38" s="18" t="s">
        <v>143</v>
      </c>
      <c r="C38" s="437" t="s">
        <v>138</v>
      </c>
      <c r="D38" s="435"/>
      <c r="E38" s="432" t="s">
        <v>139</v>
      </c>
      <c r="F38" s="435"/>
      <c r="G38" s="433" t="s">
        <v>141</v>
      </c>
      <c r="H38" s="433"/>
      <c r="I38" s="422">
        <v>40</v>
      </c>
    </row>
    <row r="39" spans="1:9" s="19" customFormat="1" ht="57">
      <c r="A39" s="18"/>
      <c r="B39" s="18" t="s">
        <v>144</v>
      </c>
      <c r="C39" s="437" t="s">
        <v>142</v>
      </c>
      <c r="D39" s="435"/>
      <c r="E39" s="433" t="s">
        <v>145</v>
      </c>
      <c r="F39" s="435"/>
      <c r="G39" s="433" t="s">
        <v>146</v>
      </c>
      <c r="H39" s="433"/>
      <c r="I39" s="422">
        <v>30</v>
      </c>
    </row>
    <row r="40" spans="1:9" s="19" customFormat="1" ht="85.5">
      <c r="A40" s="18"/>
      <c r="B40" s="476" t="s">
        <v>149</v>
      </c>
      <c r="C40" s="437" t="s">
        <v>150</v>
      </c>
      <c r="D40" s="435"/>
      <c r="E40" s="432" t="s">
        <v>151</v>
      </c>
      <c r="F40" s="435"/>
      <c r="G40" s="433" t="s">
        <v>152</v>
      </c>
      <c r="H40" s="433" t="s">
        <v>153</v>
      </c>
      <c r="I40" s="422">
        <v>50</v>
      </c>
    </row>
    <row r="41" spans="1:9" s="489" customFormat="1" ht="28.5">
      <c r="A41" s="484"/>
      <c r="B41" s="482" t="s">
        <v>259</v>
      </c>
      <c r="C41" s="485" t="s">
        <v>261</v>
      </c>
      <c r="D41" s="486"/>
      <c r="E41" s="485" t="s">
        <v>116</v>
      </c>
      <c r="F41" s="486"/>
      <c r="G41" s="485" t="s">
        <v>116</v>
      </c>
      <c r="H41" s="487"/>
      <c r="I41" s="488">
        <v>10</v>
      </c>
    </row>
    <row r="42" spans="1:9" s="489" customFormat="1" ht="28.5">
      <c r="A42" s="484"/>
      <c r="B42" s="482" t="s">
        <v>260</v>
      </c>
      <c r="C42" s="485" t="s">
        <v>117</v>
      </c>
      <c r="D42" s="486"/>
      <c r="E42" s="490" t="s">
        <v>118</v>
      </c>
      <c r="F42" s="486"/>
      <c r="G42" s="487" t="s">
        <v>119</v>
      </c>
      <c r="H42" s="487"/>
      <c r="I42" s="488">
        <v>10</v>
      </c>
    </row>
    <row r="43" spans="1:9" s="19" customFormat="1" ht="71.25">
      <c r="A43" s="18"/>
      <c r="B43" s="18" t="s">
        <v>154</v>
      </c>
      <c r="C43" s="437" t="s">
        <v>147</v>
      </c>
      <c r="D43" s="435"/>
      <c r="E43" s="432" t="s">
        <v>155</v>
      </c>
      <c r="F43" s="435"/>
      <c r="G43" s="433" t="s">
        <v>148</v>
      </c>
      <c r="H43" s="433"/>
      <c r="I43" s="422">
        <v>10</v>
      </c>
    </row>
    <row r="44" spans="1:9" s="19" customFormat="1" ht="15" hidden="1">
      <c r="A44" s="18"/>
      <c r="B44" s="18"/>
      <c r="H44" s="433"/>
      <c r="I44" s="422"/>
    </row>
    <row r="45" spans="1:9" s="19" customFormat="1" ht="15" hidden="1">
      <c r="A45" s="18"/>
      <c r="B45" s="18"/>
      <c r="H45" s="433"/>
      <c r="I45" s="422"/>
    </row>
    <row r="46" spans="1:9" s="19" customFormat="1" ht="15" hidden="1">
      <c r="A46" s="18"/>
      <c r="B46" s="18"/>
      <c r="C46" s="437"/>
      <c r="D46" s="435"/>
      <c r="E46" s="432"/>
      <c r="F46" s="435"/>
      <c r="G46" s="433"/>
      <c r="H46" s="433"/>
      <c r="I46" s="422"/>
    </row>
    <row r="47" spans="1:9" s="19" customFormat="1" ht="15" hidden="1">
      <c r="A47" s="18"/>
      <c r="B47" s="18"/>
      <c r="C47" s="437"/>
      <c r="D47" s="435"/>
      <c r="E47" s="432"/>
      <c r="F47" s="435"/>
      <c r="G47" s="433"/>
      <c r="H47" s="433"/>
      <c r="I47" s="422"/>
    </row>
    <row r="48" spans="1:9" s="19" customFormat="1" ht="15">
      <c r="A48" s="18"/>
      <c r="B48" s="18"/>
      <c r="C48" s="437"/>
      <c r="D48" s="436"/>
      <c r="E48" s="432"/>
      <c r="F48" s="436"/>
      <c r="G48" s="433"/>
      <c r="H48" s="433"/>
      <c r="I48" s="422"/>
    </row>
    <row r="49" spans="1:16" s="21" customFormat="1" ht="15">
      <c r="A49" s="20"/>
      <c r="B49" s="20"/>
      <c r="C49" s="439"/>
      <c r="D49" s="414"/>
      <c r="E49" s="415"/>
      <c r="F49" s="414"/>
      <c r="G49" s="414"/>
      <c r="H49" s="414"/>
      <c r="I49" s="425"/>
    </row>
    <row r="50" spans="1:16" s="17" customFormat="1" ht="15.75">
      <c r="A50" s="16"/>
      <c r="B50" s="16"/>
      <c r="C50" s="443" t="s">
        <v>122</v>
      </c>
      <c r="D50" s="443"/>
      <c r="E50" s="445" t="s">
        <v>92</v>
      </c>
      <c r="F50" s="445"/>
      <c r="G50" s="445" t="s">
        <v>93</v>
      </c>
      <c r="H50" s="445"/>
      <c r="I50" s="423">
        <f>SUM(I58:I59)</f>
        <v>110</v>
      </c>
      <c r="J50" s="21"/>
      <c r="K50" s="21"/>
      <c r="L50" s="21"/>
      <c r="M50" s="21"/>
      <c r="N50" s="21"/>
      <c r="O50" s="21"/>
      <c r="P50" s="21"/>
    </row>
    <row r="51" spans="1:16" s="22" customFormat="1" ht="15" hidden="1">
      <c r="A51" s="18"/>
      <c r="B51" s="18"/>
      <c r="C51" s="444"/>
      <c r="D51" s="434"/>
      <c r="E51" s="432"/>
      <c r="F51" s="434"/>
      <c r="G51" s="433"/>
      <c r="H51" s="433"/>
      <c r="I51" s="422">
        <v>30</v>
      </c>
    </row>
    <row r="52" spans="1:16" s="19" customFormat="1" ht="15" hidden="1">
      <c r="A52" s="18"/>
      <c r="B52" s="18"/>
      <c r="C52" s="444"/>
      <c r="D52" s="435"/>
      <c r="E52" s="432"/>
      <c r="F52" s="435"/>
      <c r="G52" s="433"/>
      <c r="H52" s="433"/>
      <c r="I52" s="422">
        <v>30</v>
      </c>
    </row>
    <row r="53" spans="1:16" s="19" customFormat="1" ht="15" hidden="1">
      <c r="A53" s="18"/>
      <c r="B53" s="18"/>
      <c r="C53" s="444"/>
      <c r="D53" s="435"/>
      <c r="E53" s="444"/>
      <c r="F53" s="435"/>
      <c r="G53" s="444"/>
      <c r="H53" s="433"/>
      <c r="I53" s="422">
        <v>30</v>
      </c>
    </row>
    <row r="54" spans="1:16" s="19" customFormat="1" ht="15" hidden="1">
      <c r="A54" s="18"/>
      <c r="B54" s="18"/>
      <c r="C54" s="444"/>
      <c r="D54" s="435"/>
      <c r="E54" s="432"/>
      <c r="F54" s="435"/>
      <c r="G54" s="433"/>
      <c r="H54" s="433"/>
      <c r="I54" s="422">
        <v>20</v>
      </c>
    </row>
    <row r="55" spans="1:16" s="19" customFormat="1" ht="15" hidden="1">
      <c r="A55" s="18"/>
      <c r="B55" s="18"/>
      <c r="C55" s="444"/>
      <c r="D55" s="435"/>
      <c r="E55" s="432"/>
      <c r="F55" s="435"/>
      <c r="G55" s="433"/>
      <c r="H55" s="433"/>
      <c r="I55" s="422">
        <v>20</v>
      </c>
    </row>
    <row r="56" spans="1:16" s="19" customFormat="1" ht="15" hidden="1">
      <c r="A56" s="18"/>
      <c r="B56" s="18"/>
      <c r="C56" s="444"/>
      <c r="D56" s="435"/>
      <c r="E56" s="432"/>
      <c r="F56" s="435"/>
      <c r="G56" s="433"/>
      <c r="H56" s="433"/>
      <c r="I56" s="422">
        <v>40</v>
      </c>
    </row>
    <row r="57" spans="1:16" s="19" customFormat="1" ht="15" hidden="1">
      <c r="A57" s="18"/>
      <c r="B57" s="18"/>
      <c r="C57" s="444"/>
      <c r="D57" s="435"/>
      <c r="E57" s="432"/>
      <c r="F57" s="435"/>
      <c r="G57" s="433"/>
      <c r="H57" s="433"/>
      <c r="I57" s="422">
        <v>70</v>
      </c>
    </row>
    <row r="58" spans="1:16" s="19" customFormat="1" ht="199.5">
      <c r="A58" s="18"/>
      <c r="B58" s="476" t="s">
        <v>157</v>
      </c>
      <c r="C58" s="437" t="s">
        <v>156</v>
      </c>
      <c r="D58" s="435"/>
      <c r="E58" s="432" t="s">
        <v>161</v>
      </c>
      <c r="F58" s="435"/>
      <c r="G58" s="433" t="s">
        <v>158</v>
      </c>
      <c r="H58" s="433" t="s">
        <v>159</v>
      </c>
      <c r="I58" s="422">
        <v>50</v>
      </c>
    </row>
    <row r="59" spans="1:16" s="19" customFormat="1" ht="409.5">
      <c r="A59" s="18"/>
      <c r="B59" s="476" t="s">
        <v>160</v>
      </c>
      <c r="C59" s="437" t="s">
        <v>268</v>
      </c>
      <c r="D59" s="435"/>
      <c r="E59" s="432" t="s">
        <v>265</v>
      </c>
      <c r="F59" s="435"/>
      <c r="G59" s="433" t="s">
        <v>267</v>
      </c>
      <c r="H59" s="433" t="s">
        <v>266</v>
      </c>
      <c r="I59" s="422">
        <v>60</v>
      </c>
    </row>
    <row r="60" spans="1:16" s="19" customFormat="1" ht="15">
      <c r="A60" s="18"/>
      <c r="B60" s="18"/>
      <c r="C60" s="437"/>
      <c r="D60" s="435"/>
      <c r="E60" s="432"/>
      <c r="F60" s="435"/>
      <c r="G60" s="433"/>
      <c r="H60" s="433"/>
      <c r="I60" s="422"/>
    </row>
    <row r="61" spans="1:16" s="19" customFormat="1" ht="15">
      <c r="A61" s="18"/>
      <c r="B61" s="18"/>
      <c r="C61" s="437"/>
      <c r="D61" s="435"/>
      <c r="E61" s="432"/>
      <c r="F61" s="435"/>
      <c r="G61" s="433"/>
      <c r="H61" s="433"/>
      <c r="I61" s="422"/>
    </row>
    <row r="62" spans="1:16" s="19" customFormat="1" ht="15">
      <c r="A62" s="18"/>
      <c r="B62" s="18"/>
      <c r="C62" s="437"/>
      <c r="D62" s="435"/>
      <c r="E62" s="432"/>
      <c r="F62" s="435"/>
      <c r="G62" s="433"/>
      <c r="H62" s="433"/>
      <c r="I62" s="422"/>
    </row>
    <row r="63" spans="1:16" s="19" customFormat="1" ht="15">
      <c r="A63" s="18"/>
      <c r="B63" s="18"/>
      <c r="C63" s="437"/>
      <c r="D63" s="435"/>
      <c r="E63" s="432"/>
      <c r="F63" s="435"/>
      <c r="G63" s="433"/>
      <c r="H63" s="433"/>
      <c r="I63" s="422"/>
    </row>
    <row r="64" spans="1:16" s="19" customFormat="1" ht="15">
      <c r="A64" s="18"/>
      <c r="B64" s="18"/>
      <c r="C64" s="437"/>
      <c r="D64" s="435"/>
      <c r="E64" s="432"/>
      <c r="F64" s="435"/>
      <c r="G64" s="433"/>
      <c r="H64" s="433"/>
      <c r="I64" s="422"/>
    </row>
    <row r="65" spans="1:16" s="19" customFormat="1" ht="15">
      <c r="A65" s="18"/>
      <c r="B65" s="18"/>
      <c r="C65" s="437"/>
      <c r="D65" s="436"/>
      <c r="E65" s="432"/>
      <c r="F65" s="436"/>
      <c r="G65" s="433"/>
      <c r="H65" s="433"/>
      <c r="I65" s="422"/>
    </row>
    <row r="66" spans="1:16" s="23" customFormat="1" ht="15">
      <c r="A66" s="16"/>
      <c r="B66" s="16"/>
      <c r="C66" s="439"/>
      <c r="D66" s="416"/>
      <c r="E66" s="417"/>
      <c r="F66" s="416"/>
      <c r="G66" s="416"/>
      <c r="H66" s="416"/>
      <c r="I66" s="426"/>
      <c r="J66" s="21"/>
      <c r="K66" s="21"/>
      <c r="L66" s="21"/>
      <c r="M66" s="21"/>
      <c r="N66" s="21"/>
      <c r="O66" s="21"/>
      <c r="P66" s="21"/>
    </row>
    <row r="67" spans="1:16" s="17" customFormat="1" ht="20.25" customHeight="1">
      <c r="A67" s="16"/>
      <c r="B67" s="16"/>
      <c r="C67" s="443" t="s">
        <v>121</v>
      </c>
      <c r="D67" s="443"/>
      <c r="E67" s="445" t="s">
        <v>92</v>
      </c>
      <c r="F67" s="445"/>
      <c r="G67" s="445" t="s">
        <v>93</v>
      </c>
      <c r="H67" s="445"/>
      <c r="I67" s="423">
        <f>SUM(I71:I76)</f>
        <v>50</v>
      </c>
      <c r="J67" s="21"/>
      <c r="K67" s="21"/>
      <c r="L67" s="21"/>
      <c r="M67" s="21"/>
      <c r="N67" s="21"/>
      <c r="O67" s="21"/>
      <c r="P67" s="21"/>
    </row>
    <row r="68" spans="1:16" s="19" customFormat="1" ht="15" hidden="1">
      <c r="A68" s="24"/>
      <c r="B68" s="24"/>
      <c r="C68" s="444"/>
      <c r="D68" s="434"/>
      <c r="E68" s="432"/>
      <c r="F68" s="434"/>
      <c r="G68" s="433"/>
      <c r="H68" s="433"/>
      <c r="I68" s="422">
        <v>30</v>
      </c>
    </row>
    <row r="69" spans="1:16" s="19" customFormat="1" ht="15" hidden="1">
      <c r="A69" s="24"/>
      <c r="B69" s="24"/>
      <c r="C69" s="444"/>
      <c r="D69" s="435"/>
      <c r="E69" s="432"/>
      <c r="F69" s="435"/>
      <c r="G69" s="433"/>
      <c r="H69" s="433"/>
      <c r="I69" s="422">
        <v>30</v>
      </c>
    </row>
    <row r="70" spans="1:16" s="19" customFormat="1" ht="15" hidden="1">
      <c r="A70" s="18"/>
      <c r="B70" s="18"/>
      <c r="C70" s="444"/>
      <c r="D70" s="435"/>
      <c r="E70" s="432"/>
      <c r="F70" s="435"/>
      <c r="G70" s="433"/>
      <c r="H70" s="433"/>
      <c r="I70" s="422">
        <v>30</v>
      </c>
    </row>
    <row r="71" spans="1:16" s="19" customFormat="1" ht="57">
      <c r="A71" s="18"/>
      <c r="B71" s="477" t="s">
        <v>162</v>
      </c>
      <c r="C71" s="437" t="s">
        <v>269</v>
      </c>
      <c r="D71" s="435"/>
      <c r="E71" s="432" t="s">
        <v>163</v>
      </c>
      <c r="F71" s="435"/>
      <c r="G71" s="433" t="s">
        <v>164</v>
      </c>
      <c r="H71" s="433" t="s">
        <v>165</v>
      </c>
      <c r="I71" s="422">
        <v>20</v>
      </c>
    </row>
    <row r="72" spans="1:16" s="19" customFormat="1" ht="57">
      <c r="A72" s="18"/>
      <c r="B72" s="18" t="s">
        <v>166</v>
      </c>
      <c r="C72" s="437" t="s">
        <v>170</v>
      </c>
      <c r="D72" s="435"/>
      <c r="E72" s="432" t="s">
        <v>171</v>
      </c>
      <c r="F72" s="435"/>
      <c r="G72" s="475" t="s">
        <v>164</v>
      </c>
      <c r="H72" s="433"/>
      <c r="I72" s="422">
        <v>5</v>
      </c>
    </row>
    <row r="73" spans="1:16" s="19" customFormat="1" ht="99.75">
      <c r="A73" s="18"/>
      <c r="B73" s="18" t="s">
        <v>167</v>
      </c>
      <c r="C73" s="474" t="s">
        <v>172</v>
      </c>
      <c r="D73" s="435"/>
      <c r="E73" s="432" t="s">
        <v>173</v>
      </c>
      <c r="F73" s="435"/>
      <c r="G73" s="432" t="s">
        <v>173</v>
      </c>
      <c r="H73" s="433"/>
      <c r="I73" s="422">
        <v>5</v>
      </c>
    </row>
    <row r="74" spans="1:16" s="19" customFormat="1" ht="114">
      <c r="A74" s="18"/>
      <c r="B74" s="18" t="s">
        <v>168</v>
      </c>
      <c r="C74" s="474" t="s">
        <v>120</v>
      </c>
      <c r="D74" s="435"/>
      <c r="E74" s="432" t="s">
        <v>174</v>
      </c>
      <c r="F74" s="435"/>
      <c r="G74" s="475" t="s">
        <v>175</v>
      </c>
      <c r="H74" s="433"/>
      <c r="I74" s="422">
        <v>5</v>
      </c>
    </row>
    <row r="75" spans="1:16" s="19" customFormat="1" ht="99.75">
      <c r="A75" s="18"/>
      <c r="B75" s="18" t="s">
        <v>169</v>
      </c>
      <c r="C75" s="474" t="s">
        <v>176</v>
      </c>
      <c r="D75" s="435"/>
      <c r="E75" s="432" t="s">
        <v>177</v>
      </c>
      <c r="F75" s="435"/>
      <c r="G75" s="475" t="s">
        <v>178</v>
      </c>
      <c r="H75" s="433"/>
      <c r="I75" s="422">
        <v>10</v>
      </c>
    </row>
    <row r="76" spans="1:16" s="19" customFormat="1" ht="57">
      <c r="A76" s="18"/>
      <c r="B76" s="476" t="s">
        <v>179</v>
      </c>
      <c r="C76" s="474" t="s">
        <v>180</v>
      </c>
      <c r="D76" s="435"/>
      <c r="E76" s="432" t="s">
        <v>181</v>
      </c>
      <c r="F76" s="435"/>
      <c r="G76" s="475" t="s">
        <v>182</v>
      </c>
      <c r="H76" s="475" t="s">
        <v>183</v>
      </c>
      <c r="I76" s="422">
        <v>5</v>
      </c>
    </row>
    <row r="77" spans="1:16" s="19" customFormat="1" ht="15">
      <c r="A77" s="18"/>
      <c r="B77" s="18"/>
      <c r="C77" s="437"/>
      <c r="D77" s="435"/>
      <c r="E77" s="432"/>
      <c r="F77" s="435"/>
      <c r="G77" s="433"/>
      <c r="H77" s="433"/>
      <c r="I77" s="422"/>
    </row>
    <row r="78" spans="1:16" s="19" customFormat="1" ht="15">
      <c r="A78" s="18"/>
      <c r="B78" s="18"/>
      <c r="C78" s="437"/>
      <c r="D78" s="435"/>
      <c r="E78" s="432"/>
      <c r="F78" s="435"/>
      <c r="G78" s="433"/>
      <c r="H78" s="433"/>
      <c r="I78" s="422"/>
    </row>
    <row r="79" spans="1:16" s="19" customFormat="1" ht="15">
      <c r="A79" s="18"/>
      <c r="B79" s="18"/>
      <c r="C79" s="437"/>
      <c r="D79" s="435"/>
      <c r="E79" s="432"/>
      <c r="F79" s="435"/>
      <c r="G79" s="433"/>
      <c r="H79" s="433"/>
      <c r="I79" s="422"/>
    </row>
    <row r="80" spans="1:16" s="19" customFormat="1" ht="15">
      <c r="A80" s="18"/>
      <c r="B80" s="18"/>
      <c r="C80" s="437"/>
      <c r="D80" s="435"/>
      <c r="E80" s="432"/>
      <c r="F80" s="435"/>
      <c r="G80" s="433"/>
      <c r="H80" s="433"/>
      <c r="I80" s="422"/>
    </row>
    <row r="81" spans="1:16" s="19" customFormat="1" ht="15">
      <c r="A81" s="18"/>
      <c r="B81" s="18"/>
      <c r="C81" s="437"/>
      <c r="D81" s="435"/>
      <c r="E81" s="432"/>
      <c r="F81" s="435"/>
      <c r="G81" s="433"/>
      <c r="H81" s="433"/>
      <c r="I81" s="422"/>
    </row>
    <row r="82" spans="1:16" s="19" customFormat="1" ht="15">
      <c r="A82" s="18"/>
      <c r="B82" s="18"/>
      <c r="C82" s="437"/>
      <c r="D82" s="436"/>
      <c r="E82" s="432"/>
      <c r="F82" s="436"/>
      <c r="G82" s="433"/>
      <c r="H82" s="433"/>
      <c r="I82" s="422"/>
    </row>
    <row r="83" spans="1:16" s="23" customFormat="1" ht="15">
      <c r="A83" s="16"/>
      <c r="B83" s="16"/>
      <c r="C83" s="439"/>
      <c r="D83" s="416"/>
      <c r="E83" s="417"/>
      <c r="F83" s="416"/>
      <c r="G83" s="416"/>
      <c r="H83" s="416"/>
      <c r="I83" s="426"/>
      <c r="J83" s="21"/>
      <c r="K83" s="21"/>
      <c r="L83" s="21"/>
      <c r="M83" s="21"/>
      <c r="N83" s="21"/>
      <c r="O83" s="21"/>
      <c r="P83" s="21"/>
    </row>
    <row r="84" spans="1:16" s="17" customFormat="1" ht="15.75">
      <c r="A84" s="16"/>
      <c r="B84" s="16"/>
      <c r="C84" s="443" t="s">
        <v>184</v>
      </c>
      <c r="D84" s="443"/>
      <c r="E84" s="445" t="s">
        <v>92</v>
      </c>
      <c r="F84" s="445"/>
      <c r="G84" s="445" t="s">
        <v>93</v>
      </c>
      <c r="H84" s="445"/>
      <c r="I84" s="423">
        <f>SUM(I87:I94)</f>
        <v>230</v>
      </c>
    </row>
    <row r="85" spans="1:16" s="19" customFormat="1" ht="15" hidden="1">
      <c r="A85" s="25"/>
      <c r="B85" s="25"/>
      <c r="C85" s="444"/>
      <c r="D85" s="434"/>
      <c r="E85" s="432"/>
      <c r="F85" s="434"/>
      <c r="G85" s="433"/>
      <c r="H85" s="433"/>
      <c r="I85" s="422">
        <v>30</v>
      </c>
    </row>
    <row r="86" spans="1:16" s="19" customFormat="1" ht="15" hidden="1">
      <c r="A86" s="25"/>
      <c r="B86" s="25"/>
      <c r="C86" s="444"/>
      <c r="D86" s="435"/>
      <c r="E86" s="432"/>
      <c r="F86" s="435"/>
      <c r="G86" s="433"/>
      <c r="H86" s="433"/>
      <c r="I86" s="422">
        <v>30</v>
      </c>
    </row>
    <row r="87" spans="1:16" s="22" customFormat="1" ht="28.5">
      <c r="A87" s="25"/>
      <c r="B87" s="479" t="s">
        <v>185</v>
      </c>
      <c r="C87" s="474" t="s">
        <v>186</v>
      </c>
      <c r="D87" s="435"/>
      <c r="E87" s="432" t="s">
        <v>187</v>
      </c>
      <c r="F87" s="435"/>
      <c r="G87" s="475" t="s">
        <v>188</v>
      </c>
      <c r="H87" s="433"/>
      <c r="I87" s="422">
        <v>20</v>
      </c>
    </row>
    <row r="88" spans="1:16" s="19" customFormat="1" ht="270.75">
      <c r="A88" s="25"/>
      <c r="B88" s="478" t="s">
        <v>189</v>
      </c>
      <c r="C88" s="474" t="s">
        <v>201</v>
      </c>
      <c r="D88" s="435"/>
      <c r="E88" s="432" t="s">
        <v>202</v>
      </c>
      <c r="F88" s="435"/>
      <c r="G88" s="475" t="s">
        <v>203</v>
      </c>
      <c r="H88" s="475" t="s">
        <v>204</v>
      </c>
      <c r="I88" s="422">
        <v>50</v>
      </c>
    </row>
    <row r="89" spans="1:16" s="19" customFormat="1" ht="99.75">
      <c r="A89" s="18"/>
      <c r="B89" s="479" t="s">
        <v>190</v>
      </c>
      <c r="C89" s="475" t="s">
        <v>205</v>
      </c>
      <c r="D89" s="435"/>
      <c r="E89" s="432" t="s">
        <v>206</v>
      </c>
      <c r="F89" s="435"/>
      <c r="G89" s="475" t="s">
        <v>207</v>
      </c>
      <c r="H89" s="433"/>
      <c r="I89" s="422">
        <v>30</v>
      </c>
    </row>
    <row r="90" spans="1:16" s="19" customFormat="1" ht="128.25">
      <c r="A90" s="18"/>
      <c r="B90" s="479" t="s">
        <v>191</v>
      </c>
      <c r="C90" s="474" t="s">
        <v>208</v>
      </c>
      <c r="D90" s="435"/>
      <c r="E90" s="432" t="s">
        <v>209</v>
      </c>
      <c r="F90" s="435"/>
      <c r="G90" s="475" t="s">
        <v>210</v>
      </c>
      <c r="H90" s="433"/>
      <c r="I90" s="422">
        <v>20</v>
      </c>
    </row>
    <row r="91" spans="1:16" s="19" customFormat="1" ht="71.25">
      <c r="A91" s="18"/>
      <c r="B91" s="479" t="s">
        <v>192</v>
      </c>
      <c r="C91" s="474" t="s">
        <v>211</v>
      </c>
      <c r="D91" s="435"/>
      <c r="E91" s="432" t="s">
        <v>212</v>
      </c>
      <c r="F91" s="435"/>
      <c r="G91" s="475" t="s">
        <v>213</v>
      </c>
      <c r="H91" s="433"/>
      <c r="I91" s="422">
        <v>30</v>
      </c>
    </row>
    <row r="92" spans="1:16" s="19" customFormat="1" ht="199.5">
      <c r="A92" s="18"/>
      <c r="B92" s="479" t="s">
        <v>193</v>
      </c>
      <c r="C92" s="474" t="s">
        <v>214</v>
      </c>
      <c r="D92" s="435"/>
      <c r="E92" s="432" t="s">
        <v>215</v>
      </c>
      <c r="F92" s="435"/>
      <c r="G92" s="475" t="s">
        <v>216</v>
      </c>
      <c r="H92" s="433"/>
      <c r="I92" s="422">
        <v>30</v>
      </c>
    </row>
    <row r="93" spans="1:16" s="19" customFormat="1" ht="128.25">
      <c r="A93" s="18"/>
      <c r="B93" s="479" t="s">
        <v>194</v>
      </c>
      <c r="C93" s="474" t="s">
        <v>217</v>
      </c>
      <c r="D93" s="435"/>
      <c r="E93" s="432" t="s">
        <v>218</v>
      </c>
      <c r="F93" s="435"/>
      <c r="G93" s="475" t="s">
        <v>219</v>
      </c>
      <c r="H93" s="433"/>
      <c r="I93" s="422">
        <v>20</v>
      </c>
    </row>
    <row r="94" spans="1:16" s="19" customFormat="1" ht="140.25" customHeight="1">
      <c r="A94" s="18"/>
      <c r="B94" s="479" t="s">
        <v>195</v>
      </c>
      <c r="C94" s="474" t="s">
        <v>220</v>
      </c>
      <c r="D94" s="435"/>
      <c r="E94" s="432" t="s">
        <v>221</v>
      </c>
      <c r="F94" s="435"/>
      <c r="G94" s="475" t="s">
        <v>222</v>
      </c>
      <c r="H94" s="433"/>
      <c r="I94" s="422">
        <v>30</v>
      </c>
    </row>
    <row r="95" spans="1:16" s="19" customFormat="1" ht="15">
      <c r="A95" s="18"/>
      <c r="B95" s="479"/>
      <c r="C95" s="437"/>
      <c r="D95" s="435"/>
      <c r="E95" s="432"/>
      <c r="F95" s="435"/>
      <c r="G95" s="433"/>
      <c r="H95" s="433"/>
      <c r="I95" s="422"/>
    </row>
    <row r="96" spans="1:16" s="19" customFormat="1" ht="15" hidden="1">
      <c r="A96" s="18"/>
      <c r="B96" s="479"/>
      <c r="C96" s="437"/>
      <c r="D96" s="435"/>
      <c r="E96" s="432"/>
      <c r="F96" s="435"/>
      <c r="G96" s="433"/>
      <c r="H96" s="433"/>
      <c r="I96" s="422"/>
    </row>
    <row r="97" spans="1:16" s="19" customFormat="1" ht="15" hidden="1">
      <c r="A97" s="18"/>
      <c r="B97" s="479"/>
      <c r="C97" s="437"/>
      <c r="D97" s="435"/>
      <c r="E97" s="432"/>
      <c r="F97" s="435"/>
      <c r="G97" s="433"/>
      <c r="H97" s="433"/>
      <c r="I97" s="422"/>
    </row>
    <row r="98" spans="1:16" s="19" customFormat="1" ht="15" hidden="1">
      <c r="A98" s="18"/>
      <c r="B98" s="479"/>
      <c r="C98" s="437"/>
      <c r="D98" s="435"/>
      <c r="E98" s="432"/>
      <c r="F98" s="435"/>
      <c r="G98" s="433"/>
      <c r="H98" s="433"/>
      <c r="I98" s="422"/>
    </row>
    <row r="99" spans="1:16" s="19" customFormat="1" ht="15">
      <c r="A99" s="18"/>
      <c r="B99" s="479"/>
      <c r="C99" s="437"/>
      <c r="D99" s="436"/>
      <c r="E99" s="432"/>
      <c r="F99" s="436"/>
      <c r="G99" s="433"/>
      <c r="H99" s="433"/>
      <c r="I99" s="422"/>
    </row>
    <row r="100" spans="1:16" s="23" customFormat="1" ht="15">
      <c r="A100" s="16"/>
      <c r="B100" s="16"/>
      <c r="C100" s="439"/>
      <c r="D100" s="416"/>
      <c r="E100" s="417"/>
      <c r="F100" s="416"/>
      <c r="G100" s="416"/>
      <c r="H100" s="416"/>
      <c r="I100" s="427"/>
      <c r="J100" s="21"/>
      <c r="K100" s="21"/>
      <c r="L100" s="21"/>
      <c r="M100" s="21"/>
      <c r="N100" s="21"/>
      <c r="O100" s="21"/>
      <c r="P100" s="21"/>
    </row>
    <row r="101" spans="1:16" s="17" customFormat="1" ht="31.5">
      <c r="A101" s="16"/>
      <c r="B101" s="16"/>
      <c r="C101" s="481" t="s">
        <v>223</v>
      </c>
      <c r="D101" s="443"/>
      <c r="E101" s="445" t="s">
        <v>92</v>
      </c>
      <c r="F101" s="445"/>
      <c r="G101" s="445" t="s">
        <v>93</v>
      </c>
      <c r="H101" s="445"/>
      <c r="I101" s="423">
        <f>SUM(I102:I112)</f>
        <v>320</v>
      </c>
      <c r="J101" s="21"/>
      <c r="K101" s="21"/>
      <c r="L101" s="21"/>
      <c r="M101" s="21"/>
      <c r="N101" s="21"/>
      <c r="O101" s="21"/>
      <c r="P101" s="21"/>
    </row>
    <row r="102" spans="1:16" s="22" customFormat="1" ht="128.25">
      <c r="A102" s="24"/>
      <c r="B102" s="480" t="s">
        <v>196</v>
      </c>
      <c r="C102" s="474" t="s">
        <v>253</v>
      </c>
      <c r="D102" s="434"/>
      <c r="E102" s="432" t="s">
        <v>254</v>
      </c>
      <c r="F102" s="434"/>
      <c r="G102" s="475" t="s">
        <v>227</v>
      </c>
      <c r="H102" s="475" t="s">
        <v>255</v>
      </c>
      <c r="I102" s="422">
        <v>50</v>
      </c>
    </row>
    <row r="103" spans="1:16" s="493" customFormat="1" ht="57">
      <c r="A103" s="491"/>
      <c r="B103" s="483" t="s">
        <v>262</v>
      </c>
      <c r="C103" s="485" t="s">
        <v>110</v>
      </c>
      <c r="D103" s="486"/>
      <c r="E103" s="490" t="s">
        <v>111</v>
      </c>
      <c r="F103" s="486"/>
      <c r="G103" s="487" t="s">
        <v>112</v>
      </c>
      <c r="H103" s="492"/>
      <c r="I103" s="488">
        <v>20</v>
      </c>
    </row>
    <row r="104" spans="1:16" s="493" customFormat="1" ht="15">
      <c r="A104" s="491"/>
      <c r="B104" s="483" t="s">
        <v>263</v>
      </c>
      <c r="C104" s="485" t="s">
        <v>113</v>
      </c>
      <c r="D104" s="486"/>
      <c r="E104" s="490" t="s">
        <v>114</v>
      </c>
      <c r="F104" s="486"/>
      <c r="G104" s="487" t="s">
        <v>115</v>
      </c>
      <c r="H104" s="492"/>
      <c r="I104" s="488">
        <v>10</v>
      </c>
    </row>
    <row r="105" spans="1:16" s="493" customFormat="1" ht="42.75">
      <c r="A105" s="491"/>
      <c r="B105" s="483" t="s">
        <v>264</v>
      </c>
      <c r="C105" s="485" t="s">
        <v>256</v>
      </c>
      <c r="D105" s="486"/>
      <c r="E105" s="490" t="s">
        <v>257</v>
      </c>
      <c r="F105" s="486"/>
      <c r="G105" s="487" t="s">
        <v>258</v>
      </c>
      <c r="H105" s="492"/>
      <c r="I105" s="488">
        <v>10</v>
      </c>
    </row>
    <row r="106" spans="1:16" s="22" customFormat="1" ht="42.75">
      <c r="A106" s="24"/>
      <c r="B106" s="24" t="s">
        <v>197</v>
      </c>
      <c r="C106" s="474" t="s">
        <v>228</v>
      </c>
      <c r="D106" s="435"/>
      <c r="E106" s="432" t="s">
        <v>229</v>
      </c>
      <c r="F106" s="435"/>
      <c r="G106" s="475" t="s">
        <v>230</v>
      </c>
      <c r="H106" s="433"/>
      <c r="I106" s="422">
        <v>10</v>
      </c>
    </row>
    <row r="107" spans="1:16" s="22" customFormat="1" ht="42.75">
      <c r="A107" s="24"/>
      <c r="B107" s="480" t="s">
        <v>198</v>
      </c>
      <c r="C107" s="474" t="s">
        <v>231</v>
      </c>
      <c r="D107" s="435"/>
      <c r="E107" s="432" t="s">
        <v>232</v>
      </c>
      <c r="F107" s="435"/>
      <c r="G107" s="475" t="s">
        <v>233</v>
      </c>
      <c r="H107" s="475" t="s">
        <v>234</v>
      </c>
      <c r="I107" s="422">
        <v>20</v>
      </c>
    </row>
    <row r="108" spans="1:16" s="22" customFormat="1" ht="28.5">
      <c r="A108" s="24"/>
      <c r="B108" s="480" t="s">
        <v>199</v>
      </c>
      <c r="C108" s="474" t="s">
        <v>235</v>
      </c>
      <c r="D108" s="435"/>
      <c r="E108" s="432" t="s">
        <v>236</v>
      </c>
      <c r="F108" s="435"/>
      <c r="G108" s="475" t="s">
        <v>237</v>
      </c>
      <c r="H108" s="475" t="s">
        <v>238</v>
      </c>
      <c r="I108" s="422">
        <v>70</v>
      </c>
    </row>
    <row r="109" spans="1:16" s="22" customFormat="1" ht="28.5">
      <c r="A109" s="24"/>
      <c r="B109" s="480" t="s">
        <v>200</v>
      </c>
      <c r="C109" s="474" t="s">
        <v>239</v>
      </c>
      <c r="D109" s="435"/>
      <c r="E109" s="432" t="s">
        <v>240</v>
      </c>
      <c r="F109" s="435"/>
      <c r="G109" s="475" t="s">
        <v>241</v>
      </c>
      <c r="H109" s="475" t="s">
        <v>242</v>
      </c>
      <c r="I109" s="422">
        <v>40</v>
      </c>
    </row>
    <row r="110" spans="1:16" s="22" customFormat="1" ht="42.75">
      <c r="A110" s="24"/>
      <c r="B110" s="24" t="s">
        <v>224</v>
      </c>
      <c r="C110" s="474" t="s">
        <v>243</v>
      </c>
      <c r="D110" s="435"/>
      <c r="E110" s="432" t="s">
        <v>244</v>
      </c>
      <c r="F110" s="435"/>
      <c r="G110" s="475" t="s">
        <v>245</v>
      </c>
      <c r="H110" s="433"/>
      <c r="I110" s="422">
        <v>30</v>
      </c>
    </row>
    <row r="111" spans="1:16" s="22" customFormat="1" ht="42.75">
      <c r="A111" s="24"/>
      <c r="B111" s="24" t="s">
        <v>225</v>
      </c>
      <c r="C111" s="474" t="s">
        <v>246</v>
      </c>
      <c r="D111" s="435"/>
      <c r="E111" s="432" t="s">
        <v>247</v>
      </c>
      <c r="F111" s="435"/>
      <c r="G111" s="475" t="s">
        <v>248</v>
      </c>
      <c r="H111" s="433"/>
      <c r="I111" s="422">
        <v>30</v>
      </c>
    </row>
    <row r="112" spans="1:16" s="19" customFormat="1" ht="28.5">
      <c r="A112" s="18"/>
      <c r="B112" s="480" t="s">
        <v>226</v>
      </c>
      <c r="C112" s="474" t="s">
        <v>249</v>
      </c>
      <c r="D112" s="435"/>
      <c r="E112" s="432" t="s">
        <v>250</v>
      </c>
      <c r="F112" s="435"/>
      <c r="G112" s="475" t="s">
        <v>251</v>
      </c>
      <c r="H112" s="475" t="s">
        <v>252</v>
      </c>
      <c r="I112" s="422">
        <v>30</v>
      </c>
    </row>
    <row r="113" spans="1:16" s="19" customFormat="1" ht="15">
      <c r="A113" s="18"/>
      <c r="B113" s="18"/>
      <c r="C113" s="444"/>
      <c r="D113" s="434"/>
      <c r="E113" s="432"/>
      <c r="F113" s="434"/>
      <c r="G113" s="433"/>
      <c r="H113" s="433"/>
      <c r="I113" s="422"/>
    </row>
    <row r="114" spans="1:16" s="19" customFormat="1" ht="15" hidden="1">
      <c r="A114" s="18"/>
      <c r="B114" s="18"/>
      <c r="C114" s="444"/>
      <c r="D114" s="435"/>
      <c r="E114" s="432"/>
      <c r="F114" s="435"/>
      <c r="G114" s="433"/>
      <c r="H114" s="433"/>
      <c r="I114" s="422"/>
    </row>
    <row r="115" spans="1:16" s="19" customFormat="1" ht="15" hidden="1">
      <c r="A115" s="18"/>
      <c r="B115" s="18"/>
      <c r="C115" s="444"/>
      <c r="D115" s="435"/>
      <c r="E115" s="432"/>
      <c r="F115" s="435"/>
      <c r="G115" s="433"/>
      <c r="H115" s="433"/>
      <c r="I115" s="422"/>
    </row>
    <row r="116" spans="1:16" s="19" customFormat="1" ht="15" hidden="1">
      <c r="A116" s="18"/>
      <c r="B116" s="18"/>
      <c r="C116" s="437"/>
      <c r="D116" s="435"/>
      <c r="E116" s="432"/>
      <c r="F116" s="435"/>
      <c r="G116" s="433"/>
      <c r="H116" s="433"/>
      <c r="I116" s="422"/>
    </row>
    <row r="117" spans="1:16" s="19" customFormat="1" ht="15" hidden="1">
      <c r="A117" s="18"/>
      <c r="B117" s="18"/>
      <c r="C117" s="437"/>
      <c r="D117" s="435"/>
      <c r="E117" s="432"/>
      <c r="F117" s="435"/>
      <c r="G117" s="433"/>
      <c r="H117" s="433"/>
      <c r="I117" s="422"/>
    </row>
    <row r="118" spans="1:16" s="19" customFormat="1" ht="15" hidden="1">
      <c r="A118" s="18"/>
      <c r="B118" s="18"/>
      <c r="C118" s="437"/>
      <c r="D118" s="435"/>
      <c r="E118" s="432"/>
      <c r="F118" s="435"/>
      <c r="G118" s="433"/>
      <c r="H118" s="433"/>
      <c r="I118" s="422"/>
    </row>
    <row r="119" spans="1:16" s="19" customFormat="1" ht="15" hidden="1">
      <c r="A119" s="18"/>
      <c r="B119" s="18"/>
      <c r="C119" s="437"/>
      <c r="D119" s="436"/>
      <c r="E119" s="432"/>
      <c r="F119" s="436"/>
      <c r="G119" s="433"/>
      <c r="H119" s="433"/>
      <c r="I119" s="422"/>
    </row>
    <row r="120" spans="1:16" s="21" customFormat="1" hidden="1">
      <c r="A120" s="26"/>
      <c r="B120" s="26"/>
      <c r="C120" s="440"/>
      <c r="D120" s="418"/>
      <c r="E120" s="418"/>
      <c r="F120" s="418"/>
      <c r="G120" s="418"/>
      <c r="H120" s="418"/>
      <c r="I120" s="428"/>
    </row>
    <row r="121" spans="1:16" s="17" customFormat="1" ht="15.75" hidden="1">
      <c r="A121" s="16"/>
      <c r="B121" s="16"/>
      <c r="C121" s="443"/>
      <c r="D121" s="443"/>
      <c r="E121" s="445" t="s">
        <v>92</v>
      </c>
      <c r="F121" s="445"/>
      <c r="G121" s="445" t="s">
        <v>93</v>
      </c>
      <c r="H121" s="445"/>
      <c r="I121" s="423"/>
      <c r="J121" s="21"/>
      <c r="K121" s="21"/>
      <c r="L121" s="21"/>
      <c r="M121" s="21"/>
      <c r="N121" s="21"/>
      <c r="O121" s="21"/>
      <c r="P121" s="21"/>
    </row>
    <row r="122" spans="1:16" s="22" customFormat="1" ht="15" hidden="1">
      <c r="A122" s="24"/>
      <c r="B122" s="24"/>
      <c r="C122" s="444"/>
      <c r="D122" s="434"/>
      <c r="E122" s="432"/>
      <c r="F122" s="434"/>
      <c r="G122" s="433"/>
      <c r="H122" s="433"/>
      <c r="I122" s="422"/>
    </row>
    <row r="123" spans="1:16" s="19" customFormat="1" ht="45" hidden="1" customHeight="1">
      <c r="A123" s="24"/>
      <c r="B123" s="24"/>
      <c r="C123" s="444"/>
      <c r="D123" s="435"/>
      <c r="E123" s="432"/>
      <c r="F123" s="435"/>
      <c r="G123" s="433"/>
      <c r="H123" s="433"/>
      <c r="I123" s="422"/>
    </row>
    <row r="124" spans="1:16" s="19" customFormat="1" ht="15" hidden="1">
      <c r="A124" s="24"/>
      <c r="B124" s="24"/>
      <c r="C124" s="437"/>
      <c r="D124" s="435"/>
      <c r="E124" s="432"/>
      <c r="F124" s="435"/>
      <c r="G124" s="433"/>
      <c r="H124" s="433"/>
      <c r="I124" s="422"/>
    </row>
    <row r="125" spans="1:16" s="19" customFormat="1" ht="15" hidden="1">
      <c r="A125" s="18"/>
      <c r="B125" s="18"/>
      <c r="C125" s="444"/>
      <c r="D125" s="435"/>
      <c r="E125" s="432"/>
      <c r="F125" s="435"/>
      <c r="G125" s="433"/>
      <c r="H125" s="433"/>
      <c r="I125" s="422"/>
    </row>
    <row r="126" spans="1:16" s="19" customFormat="1" ht="15" hidden="1">
      <c r="A126" s="18"/>
      <c r="B126" s="18"/>
      <c r="C126" s="444"/>
      <c r="D126" s="435"/>
      <c r="E126" s="432"/>
      <c r="F126" s="435"/>
      <c r="G126" s="433"/>
      <c r="H126" s="433"/>
      <c r="I126" s="422"/>
    </row>
    <row r="127" spans="1:16" s="19" customFormat="1" ht="15" hidden="1">
      <c r="A127" s="18"/>
      <c r="B127" s="18"/>
      <c r="C127" s="444"/>
      <c r="D127" s="435"/>
      <c r="E127" s="432"/>
      <c r="F127" s="435"/>
      <c r="G127" s="433"/>
      <c r="H127" s="433"/>
      <c r="I127" s="422"/>
    </row>
    <row r="128" spans="1:16" s="19" customFormat="1" ht="15" hidden="1">
      <c r="A128" s="18"/>
      <c r="B128" s="18"/>
      <c r="C128" s="444"/>
      <c r="D128" s="435"/>
      <c r="E128" s="432"/>
      <c r="F128" s="435"/>
      <c r="G128" s="433"/>
      <c r="H128" s="433"/>
      <c r="I128" s="422"/>
    </row>
    <row r="129" spans="1:16" s="19" customFormat="1" ht="15" hidden="1">
      <c r="A129" s="18"/>
      <c r="B129" s="18"/>
      <c r="C129" s="437"/>
      <c r="D129" s="435"/>
      <c r="E129" s="432"/>
      <c r="F129" s="435"/>
      <c r="G129" s="433"/>
      <c r="H129" s="433"/>
      <c r="I129" s="422"/>
    </row>
    <row r="130" spans="1:16" s="19" customFormat="1" ht="15" hidden="1">
      <c r="A130" s="18"/>
      <c r="B130" s="18"/>
      <c r="C130" s="437"/>
      <c r="D130" s="435"/>
      <c r="E130" s="432"/>
      <c r="F130" s="435"/>
      <c r="G130" s="433"/>
      <c r="H130" s="433"/>
      <c r="I130" s="422"/>
    </row>
    <row r="131" spans="1:16" s="19" customFormat="1" ht="15" hidden="1">
      <c r="A131" s="18"/>
      <c r="B131" s="18"/>
      <c r="C131" s="437"/>
      <c r="D131" s="435"/>
      <c r="E131" s="432"/>
      <c r="F131" s="435"/>
      <c r="G131" s="433"/>
      <c r="H131" s="433"/>
      <c r="I131" s="422"/>
    </row>
    <row r="132" spans="1:16" s="19" customFormat="1" ht="15" hidden="1">
      <c r="A132" s="18"/>
      <c r="B132" s="18"/>
      <c r="C132" s="437"/>
      <c r="D132" s="435"/>
      <c r="E132" s="432"/>
      <c r="F132" s="435"/>
      <c r="G132" s="433"/>
      <c r="H132" s="433"/>
      <c r="I132" s="422"/>
    </row>
    <row r="133" spans="1:16" s="19" customFormat="1" ht="15" hidden="1">
      <c r="A133" s="18"/>
      <c r="B133" s="18"/>
      <c r="C133" s="437"/>
      <c r="D133" s="435"/>
      <c r="E133" s="432"/>
      <c r="F133" s="435"/>
      <c r="G133" s="433"/>
      <c r="H133" s="433"/>
      <c r="I133" s="422"/>
    </row>
    <row r="134" spans="1:16" s="19" customFormat="1" ht="15" hidden="1">
      <c r="A134" s="18"/>
      <c r="B134" s="18"/>
      <c r="C134" s="437"/>
      <c r="D134" s="435"/>
      <c r="E134" s="432"/>
      <c r="F134" s="435"/>
      <c r="G134" s="433"/>
      <c r="H134" s="433"/>
      <c r="I134" s="422"/>
    </row>
    <row r="135" spans="1:16" s="19" customFormat="1" ht="15" hidden="1">
      <c r="A135" s="18"/>
      <c r="B135" s="18"/>
      <c r="C135" s="437"/>
      <c r="D135" s="435"/>
      <c r="E135" s="432"/>
      <c r="F135" s="435"/>
      <c r="G135" s="433"/>
      <c r="H135" s="433"/>
      <c r="I135" s="422"/>
    </row>
    <row r="136" spans="1:16" s="19" customFormat="1" ht="15" hidden="1">
      <c r="A136" s="18"/>
      <c r="B136" s="18"/>
      <c r="C136" s="437"/>
      <c r="D136" s="436"/>
      <c r="E136" s="432"/>
      <c r="F136" s="436"/>
      <c r="G136" s="433"/>
      <c r="H136" s="433"/>
      <c r="I136" s="422"/>
    </row>
    <row r="137" spans="1:16" s="23" customFormat="1" ht="15" hidden="1">
      <c r="A137" s="16"/>
      <c r="B137" s="16"/>
      <c r="C137" s="439"/>
      <c r="D137" s="416"/>
      <c r="E137" s="417"/>
      <c r="F137" s="416"/>
      <c r="G137" s="416"/>
      <c r="H137" s="416"/>
      <c r="I137" s="426"/>
      <c r="J137" s="21"/>
      <c r="K137" s="21"/>
      <c r="L137" s="21"/>
      <c r="M137" s="21"/>
      <c r="N137" s="21"/>
      <c r="O137" s="21"/>
      <c r="P137" s="21"/>
    </row>
    <row r="138" spans="1:16" s="17" customFormat="1" ht="49.5" hidden="1" customHeight="1">
      <c r="A138" s="16"/>
      <c r="B138" s="16"/>
      <c r="C138" s="443"/>
      <c r="D138" s="443"/>
      <c r="E138" s="445" t="s">
        <v>92</v>
      </c>
      <c r="F138" s="445"/>
      <c r="G138" s="445" t="s">
        <v>93</v>
      </c>
      <c r="H138" s="445"/>
      <c r="I138" s="423"/>
      <c r="J138" s="23"/>
      <c r="K138" s="23"/>
      <c r="L138" s="23"/>
      <c r="M138" s="23"/>
      <c r="N138" s="23"/>
      <c r="O138" s="23"/>
      <c r="P138" s="23"/>
    </row>
    <row r="139" spans="1:16" s="19" customFormat="1" ht="40.5" hidden="1" customHeight="1">
      <c r="A139" s="24"/>
      <c r="B139" s="24"/>
      <c r="C139" s="444"/>
      <c r="D139" s="434"/>
      <c r="E139" s="432"/>
      <c r="F139" s="434"/>
      <c r="G139" s="433"/>
      <c r="H139" s="433"/>
      <c r="I139" s="422"/>
    </row>
    <row r="140" spans="1:16" s="19" customFormat="1" ht="42" hidden="1" customHeight="1">
      <c r="A140" s="24"/>
      <c r="B140" s="24"/>
      <c r="C140" s="444"/>
      <c r="D140" s="435"/>
      <c r="E140" s="432"/>
      <c r="F140" s="435"/>
      <c r="G140" s="433"/>
      <c r="H140" s="433"/>
      <c r="I140" s="422"/>
    </row>
    <row r="141" spans="1:16" s="19" customFormat="1" ht="38.25" hidden="1" customHeight="1">
      <c r="A141" s="24"/>
      <c r="B141" s="24"/>
      <c r="C141" s="437"/>
      <c r="D141" s="435"/>
      <c r="E141" s="432"/>
      <c r="F141" s="435"/>
      <c r="G141" s="433"/>
      <c r="H141" s="433"/>
      <c r="I141" s="422"/>
    </row>
    <row r="142" spans="1:16" s="19" customFormat="1" ht="43.5" hidden="1" customHeight="1">
      <c r="A142" s="24"/>
      <c r="B142" s="24"/>
      <c r="C142" s="437"/>
      <c r="D142" s="435"/>
      <c r="E142" s="432"/>
      <c r="F142" s="435"/>
      <c r="G142" s="433"/>
      <c r="H142" s="433"/>
      <c r="I142" s="422"/>
    </row>
    <row r="143" spans="1:16" s="19" customFormat="1" ht="38.25" hidden="1" customHeight="1">
      <c r="A143" s="24"/>
      <c r="B143" s="24"/>
      <c r="C143" s="437"/>
      <c r="D143" s="435"/>
      <c r="E143" s="432"/>
      <c r="F143" s="435"/>
      <c r="G143" s="433"/>
      <c r="H143" s="433"/>
      <c r="I143" s="422"/>
    </row>
    <row r="144" spans="1:16" s="19" customFormat="1" ht="36" hidden="1" customHeight="1">
      <c r="A144" s="24"/>
      <c r="B144" s="24"/>
      <c r="C144" s="437"/>
      <c r="D144" s="435"/>
      <c r="E144" s="432"/>
      <c r="F144" s="435"/>
      <c r="G144" s="433"/>
      <c r="H144" s="433"/>
      <c r="I144" s="422"/>
    </row>
    <row r="145" spans="1:9" s="19" customFormat="1" ht="39" hidden="1" customHeight="1">
      <c r="A145" s="24"/>
      <c r="B145" s="24"/>
      <c r="C145" s="437"/>
      <c r="D145" s="435"/>
      <c r="E145" s="432"/>
      <c r="F145" s="435"/>
      <c r="G145" s="433"/>
      <c r="H145" s="433"/>
      <c r="I145" s="422"/>
    </row>
    <row r="146" spans="1:9" s="19" customFormat="1" ht="27.75" hidden="1" customHeight="1">
      <c r="A146" s="18"/>
      <c r="B146" s="18"/>
      <c r="C146" s="437"/>
      <c r="D146" s="435"/>
      <c r="E146" s="432"/>
      <c r="F146" s="435"/>
      <c r="G146" s="433"/>
      <c r="H146" s="433"/>
      <c r="I146" s="422"/>
    </row>
    <row r="147" spans="1:9" s="19" customFormat="1" ht="38.25" hidden="1" customHeight="1">
      <c r="A147" s="18"/>
      <c r="B147" s="18"/>
      <c r="C147" s="437"/>
      <c r="D147" s="435"/>
      <c r="E147" s="432"/>
      <c r="F147" s="435"/>
      <c r="G147" s="433"/>
      <c r="H147" s="433"/>
      <c r="I147" s="422"/>
    </row>
    <row r="148" spans="1:9" s="19" customFormat="1" ht="34.5" hidden="1" customHeight="1">
      <c r="A148" s="18"/>
      <c r="B148" s="18"/>
      <c r="C148" s="437"/>
      <c r="D148" s="435"/>
      <c r="E148" s="432"/>
      <c r="F148" s="435"/>
      <c r="G148" s="433"/>
      <c r="H148" s="433"/>
      <c r="I148" s="422"/>
    </row>
    <row r="149" spans="1:9" s="19" customFormat="1" ht="36" hidden="1" customHeight="1">
      <c r="A149" s="18"/>
      <c r="B149" s="18"/>
      <c r="C149" s="437"/>
      <c r="D149" s="435"/>
      <c r="E149" s="432"/>
      <c r="F149" s="435"/>
      <c r="G149" s="433"/>
      <c r="H149" s="433"/>
      <c r="I149" s="422"/>
    </row>
    <row r="150" spans="1:9" s="19" customFormat="1" ht="35.25" hidden="1" customHeight="1">
      <c r="A150" s="18"/>
      <c r="B150" s="18"/>
      <c r="C150" s="437"/>
      <c r="D150" s="435"/>
      <c r="E150" s="432"/>
      <c r="F150" s="435"/>
      <c r="G150" s="433"/>
      <c r="H150" s="433"/>
      <c r="I150" s="422"/>
    </row>
    <row r="151" spans="1:9" s="19" customFormat="1" ht="32.25" hidden="1" customHeight="1">
      <c r="A151" s="18"/>
      <c r="B151" s="18"/>
      <c r="C151" s="437"/>
      <c r="D151" s="435"/>
      <c r="E151" s="432"/>
      <c r="F151" s="435"/>
      <c r="G151" s="433"/>
      <c r="H151" s="433"/>
      <c r="I151" s="422"/>
    </row>
    <row r="152" spans="1:9" s="19" customFormat="1" ht="22.5" hidden="1" customHeight="1">
      <c r="A152" s="18"/>
      <c r="B152" s="18"/>
      <c r="C152" s="437"/>
      <c r="D152" s="435"/>
      <c r="E152" s="432"/>
      <c r="F152" s="435"/>
      <c r="G152" s="433"/>
      <c r="H152" s="433"/>
      <c r="I152" s="422"/>
    </row>
    <row r="153" spans="1:9" s="19" customFormat="1" ht="14.25" hidden="1" customHeight="1">
      <c r="A153" s="18"/>
      <c r="B153" s="18"/>
      <c r="C153" s="437"/>
      <c r="D153" s="436"/>
      <c r="E153" s="432"/>
      <c r="F153" s="436"/>
      <c r="G153" s="433"/>
      <c r="H153" s="433"/>
      <c r="I153" s="422"/>
    </row>
    <row r="154" spans="1:9" s="17" customFormat="1" ht="20.25" hidden="1" customHeight="1">
      <c r="A154" s="27"/>
      <c r="B154" s="27"/>
      <c r="C154" s="439"/>
      <c r="D154" s="413"/>
      <c r="E154" s="413"/>
      <c r="F154" s="413"/>
      <c r="G154" s="413"/>
      <c r="H154" s="413"/>
      <c r="I154" s="429"/>
    </row>
    <row r="155" spans="1:9" s="17" customFormat="1" ht="15.75" hidden="1">
      <c r="A155" s="16"/>
      <c r="B155" s="16"/>
      <c r="C155" s="443"/>
      <c r="D155" s="443"/>
      <c r="E155" s="445" t="s">
        <v>92</v>
      </c>
      <c r="F155" s="445"/>
      <c r="G155" s="445" t="s">
        <v>93</v>
      </c>
      <c r="H155" s="445"/>
      <c r="I155" s="423"/>
    </row>
    <row r="156" spans="1:9" s="19" customFormat="1" ht="15" hidden="1">
      <c r="A156" s="25"/>
      <c r="B156" s="25"/>
      <c r="C156" s="444"/>
      <c r="D156" s="434"/>
      <c r="E156" s="432"/>
      <c r="F156" s="434"/>
      <c r="G156" s="433"/>
      <c r="H156" s="433"/>
      <c r="I156" s="422"/>
    </row>
    <row r="157" spans="1:9" s="19" customFormat="1" ht="15" hidden="1">
      <c r="A157" s="25"/>
      <c r="B157" s="25"/>
      <c r="C157" s="444"/>
      <c r="D157" s="435"/>
      <c r="E157" s="432"/>
      <c r="F157" s="435"/>
      <c r="G157" s="433"/>
      <c r="H157" s="433"/>
      <c r="I157" s="422"/>
    </row>
    <row r="158" spans="1:9" s="19" customFormat="1" ht="15" hidden="1">
      <c r="A158" s="18"/>
      <c r="B158" s="18"/>
      <c r="C158" s="437"/>
      <c r="D158" s="435"/>
      <c r="E158" s="432"/>
      <c r="F158" s="435"/>
      <c r="G158" s="433"/>
      <c r="H158" s="433"/>
      <c r="I158" s="422"/>
    </row>
    <row r="159" spans="1:9" s="19" customFormat="1" ht="15" hidden="1">
      <c r="A159" s="18"/>
      <c r="B159" s="18"/>
      <c r="C159" s="437"/>
      <c r="D159" s="435"/>
      <c r="E159" s="432"/>
      <c r="F159" s="435"/>
      <c r="G159" s="433"/>
      <c r="H159" s="433"/>
      <c r="I159" s="422"/>
    </row>
    <row r="160" spans="1:9" s="19" customFormat="1" ht="15" hidden="1">
      <c r="A160" s="18"/>
      <c r="B160" s="18"/>
      <c r="C160" s="437"/>
      <c r="D160" s="435"/>
      <c r="E160" s="432"/>
      <c r="F160" s="435"/>
      <c r="G160" s="433"/>
      <c r="H160" s="433"/>
      <c r="I160" s="422"/>
    </row>
    <row r="161" spans="1:9" s="19" customFormat="1" ht="15" hidden="1">
      <c r="A161" s="18"/>
      <c r="B161" s="18"/>
      <c r="C161" s="437"/>
      <c r="D161" s="435"/>
      <c r="E161" s="432"/>
      <c r="F161" s="435"/>
      <c r="G161" s="433"/>
      <c r="H161" s="433"/>
      <c r="I161" s="422"/>
    </row>
    <row r="162" spans="1:9" s="19" customFormat="1" ht="15" hidden="1">
      <c r="A162" s="18"/>
      <c r="B162" s="18"/>
      <c r="C162" s="437"/>
      <c r="D162" s="435"/>
      <c r="E162" s="432"/>
      <c r="F162" s="435"/>
      <c r="G162" s="433"/>
      <c r="H162" s="433"/>
      <c r="I162" s="422"/>
    </row>
    <row r="163" spans="1:9" s="19" customFormat="1" ht="15" hidden="1">
      <c r="A163" s="18"/>
      <c r="B163" s="18"/>
      <c r="C163" s="437"/>
      <c r="D163" s="435"/>
      <c r="E163" s="432"/>
      <c r="F163" s="435"/>
      <c r="G163" s="433"/>
      <c r="H163" s="433"/>
      <c r="I163" s="422"/>
    </row>
    <row r="164" spans="1:9" s="19" customFormat="1" ht="15" hidden="1">
      <c r="A164" s="18"/>
      <c r="B164" s="18"/>
      <c r="C164" s="437"/>
      <c r="D164" s="435"/>
      <c r="E164" s="432"/>
      <c r="F164" s="435"/>
      <c r="G164" s="433"/>
      <c r="H164" s="433"/>
      <c r="I164" s="422"/>
    </row>
    <row r="165" spans="1:9" s="19" customFormat="1" ht="15" hidden="1">
      <c r="A165" s="18"/>
      <c r="B165" s="18"/>
      <c r="C165" s="437"/>
      <c r="D165" s="435"/>
      <c r="E165" s="432"/>
      <c r="F165" s="435"/>
      <c r="G165" s="433"/>
      <c r="H165" s="433"/>
      <c r="I165" s="422"/>
    </row>
    <row r="166" spans="1:9" s="19" customFormat="1" ht="15" hidden="1">
      <c r="A166" s="18"/>
      <c r="B166" s="18"/>
      <c r="C166" s="437"/>
      <c r="D166" s="435"/>
      <c r="E166" s="432"/>
      <c r="F166" s="435"/>
      <c r="G166" s="433"/>
      <c r="H166" s="433"/>
      <c r="I166" s="422"/>
    </row>
    <row r="167" spans="1:9" s="19" customFormat="1" ht="15" hidden="1">
      <c r="A167" s="18"/>
      <c r="B167" s="18"/>
      <c r="C167" s="437"/>
      <c r="D167" s="435"/>
      <c r="E167" s="432"/>
      <c r="F167" s="435"/>
      <c r="G167" s="433"/>
      <c r="H167" s="433"/>
      <c r="I167" s="422"/>
    </row>
    <row r="168" spans="1:9" s="19" customFormat="1" ht="15" hidden="1">
      <c r="A168" s="18"/>
      <c r="B168" s="18"/>
      <c r="C168" s="437"/>
      <c r="D168" s="435"/>
      <c r="E168" s="432"/>
      <c r="F168" s="435"/>
      <c r="G168" s="433"/>
      <c r="H168" s="433"/>
      <c r="I168" s="422"/>
    </row>
    <row r="169" spans="1:9" s="19" customFormat="1" ht="15" hidden="1">
      <c r="A169" s="18"/>
      <c r="B169" s="18"/>
      <c r="C169" s="437"/>
      <c r="D169" s="435"/>
      <c r="E169" s="432"/>
      <c r="F169" s="435"/>
      <c r="G169" s="433"/>
      <c r="H169" s="433"/>
      <c r="I169" s="422"/>
    </row>
    <row r="170" spans="1:9" s="19" customFormat="1" ht="15" hidden="1">
      <c r="A170" s="18"/>
      <c r="B170" s="18"/>
      <c r="C170" s="437"/>
      <c r="D170" s="436"/>
      <c r="E170" s="432"/>
      <c r="F170" s="436"/>
      <c r="G170" s="433"/>
      <c r="H170" s="433"/>
      <c r="I170" s="422"/>
    </row>
    <row r="171" spans="1:9" s="21" customFormat="1" hidden="1">
      <c r="A171" s="16"/>
      <c r="B171" s="16"/>
      <c r="C171" s="441"/>
      <c r="D171" s="419"/>
      <c r="E171" s="419"/>
      <c r="F171" s="419"/>
      <c r="G171" s="419"/>
      <c r="H171" s="419"/>
      <c r="I171" s="430"/>
    </row>
    <row r="172" spans="1:9" s="17" customFormat="1" ht="15.75" hidden="1">
      <c r="A172" s="16"/>
      <c r="B172" s="16"/>
      <c r="C172" s="443"/>
      <c r="D172" s="443"/>
      <c r="E172" s="445" t="s">
        <v>92</v>
      </c>
      <c r="F172" s="445"/>
      <c r="G172" s="445" t="s">
        <v>93</v>
      </c>
      <c r="H172" s="445"/>
      <c r="I172" s="423"/>
    </row>
    <row r="173" spans="1:9" s="19" customFormat="1" ht="15" hidden="1">
      <c r="A173" s="25"/>
      <c r="B173" s="25"/>
      <c r="C173" s="444"/>
      <c r="D173" s="434"/>
      <c r="E173" s="432"/>
      <c r="F173" s="434"/>
      <c r="G173" s="433"/>
      <c r="H173" s="433"/>
      <c r="I173" s="422"/>
    </row>
    <row r="174" spans="1:9" s="19" customFormat="1" ht="15" hidden="1">
      <c r="A174" s="25"/>
      <c r="B174" s="25"/>
      <c r="C174" s="437"/>
      <c r="D174" s="435"/>
      <c r="E174" s="432"/>
      <c r="F174" s="435"/>
      <c r="G174" s="433"/>
      <c r="H174" s="433"/>
      <c r="I174" s="422"/>
    </row>
    <row r="175" spans="1:9" s="19" customFormat="1" ht="15" hidden="1">
      <c r="A175" s="18"/>
      <c r="B175" s="18"/>
      <c r="C175" s="437"/>
      <c r="D175" s="435"/>
      <c r="E175" s="432"/>
      <c r="F175" s="435"/>
      <c r="G175" s="433"/>
      <c r="H175" s="433"/>
      <c r="I175" s="422"/>
    </row>
    <row r="176" spans="1:9" s="19" customFormat="1" ht="15" hidden="1">
      <c r="A176" s="18"/>
      <c r="B176" s="18"/>
      <c r="C176" s="437"/>
      <c r="D176" s="435"/>
      <c r="E176" s="432"/>
      <c r="F176" s="435"/>
      <c r="G176" s="433"/>
      <c r="H176" s="433"/>
      <c r="I176" s="422"/>
    </row>
    <row r="177" spans="1:14" s="19" customFormat="1" ht="15" hidden="1">
      <c r="A177" s="18"/>
      <c r="B177" s="18"/>
      <c r="C177" s="437"/>
      <c r="D177" s="435"/>
      <c r="E177" s="432"/>
      <c r="F177" s="435"/>
      <c r="G177" s="433"/>
      <c r="H177" s="433"/>
      <c r="I177" s="422"/>
    </row>
    <row r="178" spans="1:14" s="19" customFormat="1" ht="15" hidden="1">
      <c r="A178" s="18"/>
      <c r="B178" s="18"/>
      <c r="C178" s="437"/>
      <c r="D178" s="435"/>
      <c r="E178" s="432"/>
      <c r="F178" s="435"/>
      <c r="G178" s="433"/>
      <c r="H178" s="433"/>
      <c r="I178" s="422"/>
    </row>
    <row r="179" spans="1:14" s="19" customFormat="1" ht="15" hidden="1">
      <c r="A179" s="18"/>
      <c r="B179" s="18"/>
      <c r="C179" s="437"/>
      <c r="D179" s="435"/>
      <c r="E179" s="432"/>
      <c r="F179" s="435"/>
      <c r="G179" s="433"/>
      <c r="H179" s="433"/>
      <c r="I179" s="422"/>
    </row>
    <row r="180" spans="1:14" s="19" customFormat="1" ht="15" hidden="1">
      <c r="A180" s="18"/>
      <c r="B180" s="18"/>
      <c r="C180" s="437"/>
      <c r="D180" s="435"/>
      <c r="E180" s="432"/>
      <c r="F180" s="435"/>
      <c r="G180" s="433"/>
      <c r="H180" s="433"/>
      <c r="I180" s="422"/>
    </row>
    <row r="181" spans="1:14" s="19" customFormat="1" ht="15" hidden="1">
      <c r="A181" s="18"/>
      <c r="B181" s="18"/>
      <c r="C181" s="437"/>
      <c r="D181" s="435"/>
      <c r="E181" s="432"/>
      <c r="F181" s="435"/>
      <c r="G181" s="433"/>
      <c r="H181" s="433"/>
      <c r="I181" s="422"/>
    </row>
    <row r="182" spans="1:14" s="19" customFormat="1" ht="15">
      <c r="A182" s="18"/>
      <c r="B182" s="18"/>
      <c r="C182" s="437"/>
      <c r="D182" s="435"/>
      <c r="E182" s="432"/>
      <c r="F182" s="435"/>
      <c r="G182" s="433"/>
      <c r="H182" s="433"/>
      <c r="I182" s="422"/>
    </row>
    <row r="183" spans="1:14" s="19" customFormat="1" ht="15">
      <c r="A183" s="18"/>
      <c r="B183" s="18"/>
      <c r="C183" s="437"/>
      <c r="D183" s="435"/>
      <c r="E183" s="432"/>
      <c r="F183" s="435"/>
      <c r="G183" s="433"/>
      <c r="H183" s="433"/>
      <c r="I183" s="422"/>
    </row>
    <row r="184" spans="1:14" s="19" customFormat="1" ht="15">
      <c r="A184" s="18"/>
      <c r="B184" s="18"/>
      <c r="C184" s="437"/>
      <c r="D184" s="435"/>
      <c r="E184" s="432"/>
      <c r="F184" s="435"/>
      <c r="G184" s="433"/>
      <c r="H184" s="433"/>
      <c r="I184" s="422"/>
    </row>
    <row r="185" spans="1:14" s="19" customFormat="1" ht="15">
      <c r="A185" s="18"/>
      <c r="B185" s="18"/>
      <c r="C185" s="437"/>
      <c r="D185" s="435"/>
      <c r="E185" s="432"/>
      <c r="F185" s="435"/>
      <c r="G185" s="433"/>
      <c r="H185" s="433"/>
      <c r="I185" s="422"/>
    </row>
    <row r="186" spans="1:14" s="19" customFormat="1" ht="15">
      <c r="A186" s="18"/>
      <c r="B186" s="18"/>
      <c r="C186" s="437"/>
      <c r="D186" s="435"/>
      <c r="E186" s="432"/>
      <c r="F186" s="435"/>
      <c r="G186" s="433"/>
      <c r="H186" s="433"/>
      <c r="I186" s="422"/>
    </row>
    <row r="187" spans="1:14" s="19" customFormat="1" ht="15">
      <c r="A187" s="18"/>
      <c r="B187" s="18"/>
      <c r="C187" s="437"/>
      <c r="D187" s="436"/>
      <c r="E187" s="432"/>
      <c r="F187" s="436"/>
      <c r="G187" s="433"/>
      <c r="H187" s="433"/>
      <c r="I187" s="422"/>
    </row>
    <row r="188" spans="1:14" s="17" customFormat="1" ht="15">
      <c r="A188" s="27"/>
      <c r="B188" s="27"/>
      <c r="C188" s="439"/>
      <c r="D188" s="413"/>
      <c r="E188" s="413"/>
      <c r="F188" s="413"/>
      <c r="G188" s="413"/>
      <c r="H188" s="413"/>
      <c r="I188" s="420"/>
    </row>
    <row r="189" spans="1:14" s="28" customFormat="1">
      <c r="A189" s="15"/>
      <c r="B189" s="15"/>
      <c r="C189" s="442"/>
      <c r="D189" s="421"/>
      <c r="E189" s="421"/>
      <c r="F189" s="421"/>
      <c r="G189" s="421"/>
      <c r="H189" s="421"/>
      <c r="I189" s="431"/>
      <c r="J189" s="13"/>
      <c r="K189" s="13"/>
      <c r="L189" s="13"/>
      <c r="M189" s="13"/>
      <c r="N189" s="13"/>
    </row>
    <row r="190" spans="1:14" s="28" customFormat="1">
      <c r="A190" s="15"/>
      <c r="B190" s="15"/>
      <c r="C190" s="442"/>
      <c r="D190" s="421"/>
      <c r="E190" s="421"/>
      <c r="F190" s="421"/>
      <c r="G190" s="421"/>
      <c r="H190" s="421"/>
      <c r="I190" s="431"/>
      <c r="J190" s="13"/>
      <c r="K190" s="13"/>
      <c r="L190" s="13"/>
      <c r="M190" s="13"/>
      <c r="N190" s="13"/>
    </row>
    <row r="191" spans="1:14" s="28" customFormat="1">
      <c r="A191" s="15"/>
      <c r="B191" s="15"/>
      <c r="C191" s="442"/>
      <c r="D191" s="421"/>
      <c r="E191" s="421"/>
      <c r="F191" s="421"/>
      <c r="G191" s="421"/>
      <c r="H191" s="421"/>
      <c r="I191" s="431"/>
      <c r="J191" s="13"/>
      <c r="K191" s="13"/>
      <c r="L191" s="13"/>
      <c r="M191" s="13"/>
      <c r="N191" s="13"/>
    </row>
    <row r="192" spans="1:14" s="28" customFormat="1">
      <c r="A192" s="15"/>
      <c r="B192" s="15"/>
      <c r="C192" s="442"/>
      <c r="D192" s="421"/>
      <c r="E192" s="421"/>
      <c r="F192" s="421"/>
      <c r="G192" s="421"/>
      <c r="H192" s="421"/>
      <c r="I192" s="431"/>
      <c r="J192" s="13"/>
      <c r="K192" s="13"/>
      <c r="L192" s="13"/>
      <c r="M192" s="13"/>
      <c r="N192" s="13"/>
    </row>
    <row r="193" spans="1:14" s="28" customFormat="1">
      <c r="A193" s="15"/>
      <c r="B193" s="15"/>
      <c r="C193" s="442"/>
      <c r="D193" s="421"/>
      <c r="E193" s="421"/>
      <c r="F193" s="421"/>
      <c r="G193" s="421"/>
      <c r="H193" s="421"/>
      <c r="I193" s="431"/>
      <c r="J193" s="13"/>
      <c r="K193" s="13"/>
      <c r="L193" s="13"/>
      <c r="M193" s="13"/>
      <c r="N193" s="13"/>
    </row>
    <row r="194" spans="1:14" s="28" customFormat="1">
      <c r="A194" s="15"/>
      <c r="B194" s="15"/>
      <c r="C194" s="442"/>
      <c r="D194" s="421"/>
      <c r="E194" s="421"/>
      <c r="F194" s="421"/>
      <c r="G194" s="421"/>
      <c r="H194" s="421"/>
      <c r="I194" s="431"/>
      <c r="J194" s="13"/>
      <c r="K194" s="13"/>
      <c r="L194" s="13"/>
      <c r="M194" s="13"/>
      <c r="N194" s="13"/>
    </row>
    <row r="195" spans="1:14" s="28" customFormat="1">
      <c r="A195" s="15"/>
      <c r="B195" s="15"/>
      <c r="C195" s="442"/>
      <c r="D195" s="421"/>
      <c r="E195" s="421"/>
      <c r="F195" s="421"/>
      <c r="G195" s="421"/>
      <c r="H195" s="421"/>
      <c r="I195" s="431"/>
      <c r="J195" s="13"/>
      <c r="K195" s="13"/>
      <c r="L195" s="13"/>
      <c r="M195" s="13"/>
      <c r="N195" s="13"/>
    </row>
    <row r="196" spans="1:14" s="28" customFormat="1">
      <c r="A196" s="15"/>
      <c r="B196" s="15"/>
      <c r="C196" s="442"/>
      <c r="D196" s="421"/>
      <c r="E196" s="421"/>
      <c r="F196" s="421"/>
      <c r="G196" s="421"/>
      <c r="H196" s="421"/>
      <c r="I196" s="431"/>
      <c r="J196" s="13"/>
      <c r="K196" s="13"/>
      <c r="L196" s="13"/>
      <c r="M196" s="13"/>
      <c r="N196" s="13"/>
    </row>
    <row r="197" spans="1:14" s="28" customFormat="1">
      <c r="A197" s="15"/>
      <c r="B197" s="15"/>
      <c r="C197" s="442"/>
      <c r="D197" s="421"/>
      <c r="E197" s="421"/>
      <c r="F197" s="421"/>
      <c r="G197" s="421"/>
      <c r="H197" s="421"/>
      <c r="I197" s="431"/>
      <c r="J197" s="13"/>
      <c r="K197" s="13"/>
      <c r="L197" s="13"/>
      <c r="M197" s="13"/>
      <c r="N197" s="13"/>
    </row>
    <row r="198" spans="1:14" s="28" customFormat="1">
      <c r="A198" s="15"/>
      <c r="B198" s="15"/>
      <c r="C198" s="442"/>
      <c r="D198" s="421"/>
      <c r="E198" s="421"/>
      <c r="F198" s="421"/>
      <c r="G198" s="421"/>
      <c r="H198" s="421"/>
      <c r="I198" s="431"/>
      <c r="J198" s="13"/>
      <c r="K198" s="13"/>
      <c r="L198" s="13"/>
      <c r="M198" s="13"/>
      <c r="N198" s="13"/>
    </row>
    <row r="199" spans="1:14" s="28" customFormat="1">
      <c r="A199" s="15"/>
      <c r="B199" s="15"/>
      <c r="C199" s="442"/>
      <c r="D199" s="421"/>
      <c r="E199" s="421"/>
      <c r="F199" s="421"/>
      <c r="G199" s="421"/>
      <c r="H199" s="421"/>
      <c r="I199" s="431"/>
      <c r="J199" s="13"/>
      <c r="K199" s="13"/>
      <c r="L199" s="13"/>
      <c r="M199" s="13"/>
      <c r="N199" s="13"/>
    </row>
    <row r="200" spans="1:14" s="28" customFormat="1">
      <c r="A200" s="15"/>
      <c r="B200" s="15"/>
      <c r="C200" s="442"/>
      <c r="D200" s="421"/>
      <c r="E200" s="421"/>
      <c r="F200" s="421"/>
      <c r="G200" s="421"/>
      <c r="H200" s="421"/>
      <c r="I200" s="431"/>
      <c r="J200" s="13"/>
      <c r="K200" s="13"/>
      <c r="L200" s="13"/>
      <c r="M200" s="13"/>
      <c r="N200" s="13"/>
    </row>
    <row r="201" spans="1:14" s="28" customFormat="1">
      <c r="A201" s="15"/>
      <c r="B201" s="15"/>
      <c r="C201" s="442"/>
      <c r="D201" s="421"/>
      <c r="E201" s="421"/>
      <c r="F201" s="421"/>
      <c r="G201" s="421"/>
      <c r="H201" s="421"/>
      <c r="I201" s="431"/>
      <c r="J201" s="13"/>
      <c r="K201" s="13"/>
      <c r="L201" s="13"/>
      <c r="M201" s="13"/>
      <c r="N201" s="13"/>
    </row>
    <row r="202" spans="1:14" s="28" customFormat="1">
      <c r="A202" s="15"/>
      <c r="B202" s="15"/>
      <c r="C202" s="442"/>
      <c r="D202" s="421"/>
      <c r="E202" s="421"/>
      <c r="F202" s="421"/>
      <c r="G202" s="421"/>
      <c r="H202" s="421"/>
      <c r="I202" s="431"/>
      <c r="J202" s="13"/>
      <c r="K202" s="13"/>
      <c r="L202" s="13"/>
      <c r="M202" s="13"/>
      <c r="N202" s="13"/>
    </row>
    <row r="203" spans="1:14" s="28" customFormat="1">
      <c r="A203" s="15"/>
      <c r="B203" s="15"/>
      <c r="C203" s="442"/>
      <c r="D203" s="421"/>
      <c r="E203" s="421"/>
      <c r="F203" s="421"/>
      <c r="G203" s="421"/>
      <c r="H203" s="421"/>
      <c r="I203" s="431"/>
      <c r="J203" s="13"/>
      <c r="K203" s="13"/>
      <c r="L203" s="13"/>
      <c r="M203" s="13"/>
      <c r="N203" s="13"/>
    </row>
    <row r="204" spans="1:14" s="28" customFormat="1">
      <c r="A204" s="15"/>
      <c r="B204" s="15"/>
      <c r="C204" s="442"/>
      <c r="D204" s="421"/>
      <c r="E204" s="421"/>
      <c r="F204" s="421"/>
      <c r="G204" s="421"/>
      <c r="H204" s="421"/>
      <c r="I204" s="431"/>
      <c r="J204" s="13"/>
      <c r="K204" s="13"/>
      <c r="L204" s="13"/>
      <c r="M204" s="13"/>
      <c r="N204" s="13"/>
    </row>
    <row r="205" spans="1:14" s="28" customFormat="1">
      <c r="A205" s="15"/>
      <c r="B205" s="15"/>
      <c r="C205" s="442"/>
      <c r="D205" s="421"/>
      <c r="E205" s="421"/>
      <c r="F205" s="421"/>
      <c r="G205" s="421"/>
      <c r="H205" s="421"/>
      <c r="I205" s="431"/>
      <c r="J205" s="13"/>
      <c r="K205" s="13"/>
      <c r="L205" s="13"/>
      <c r="M205" s="13"/>
      <c r="N205" s="13"/>
    </row>
    <row r="206" spans="1:14" s="28" customFormat="1">
      <c r="A206" s="15"/>
      <c r="B206" s="15"/>
      <c r="C206" s="442"/>
      <c r="D206" s="421"/>
      <c r="E206" s="421"/>
      <c r="F206" s="421"/>
      <c r="G206" s="421"/>
      <c r="H206" s="421"/>
      <c r="I206" s="431"/>
      <c r="J206" s="13"/>
      <c r="K206" s="13"/>
      <c r="L206" s="13"/>
      <c r="M206" s="13"/>
      <c r="N206" s="13"/>
    </row>
    <row r="207" spans="1:14" s="28" customFormat="1">
      <c r="A207" s="15"/>
      <c r="B207" s="15"/>
      <c r="C207" s="442"/>
      <c r="D207" s="421"/>
      <c r="E207" s="421"/>
      <c r="F207" s="421"/>
      <c r="G207" s="421"/>
      <c r="H207" s="421"/>
      <c r="I207" s="431"/>
      <c r="J207" s="13"/>
      <c r="K207" s="13"/>
      <c r="L207" s="13"/>
      <c r="M207" s="13"/>
      <c r="N207" s="13"/>
    </row>
    <row r="208" spans="1:14" s="28" customFormat="1">
      <c r="A208" s="15"/>
      <c r="B208" s="15"/>
      <c r="C208" s="442"/>
      <c r="D208" s="421"/>
      <c r="E208" s="421"/>
      <c r="F208" s="421"/>
      <c r="G208" s="421"/>
      <c r="H208" s="421"/>
      <c r="I208" s="431"/>
      <c r="J208" s="13"/>
      <c r="K208" s="13"/>
      <c r="L208" s="13"/>
      <c r="M208" s="13"/>
      <c r="N208" s="13"/>
    </row>
    <row r="209" spans="1:14" s="28" customFormat="1">
      <c r="A209" s="15"/>
      <c r="B209" s="15"/>
      <c r="C209" s="442"/>
      <c r="D209" s="421"/>
      <c r="E209" s="421"/>
      <c r="F209" s="421"/>
      <c r="G209" s="421"/>
      <c r="H209" s="421"/>
      <c r="I209" s="431"/>
      <c r="J209" s="13"/>
      <c r="K209" s="13"/>
      <c r="L209" s="13"/>
      <c r="M209" s="13"/>
      <c r="N209" s="13"/>
    </row>
    <row r="210" spans="1:14" s="28" customFormat="1">
      <c r="A210" s="15"/>
      <c r="B210" s="15"/>
      <c r="C210" s="442"/>
      <c r="D210" s="421"/>
      <c r="E210" s="421"/>
      <c r="F210" s="421"/>
      <c r="G210" s="421"/>
      <c r="H210" s="421"/>
      <c r="I210" s="431"/>
      <c r="J210" s="13"/>
      <c r="K210" s="13"/>
      <c r="L210" s="13"/>
      <c r="M210" s="13"/>
      <c r="N210" s="13"/>
    </row>
    <row r="211" spans="1:14" s="28" customFormat="1">
      <c r="A211" s="15"/>
      <c r="B211" s="15"/>
      <c r="C211" s="442"/>
      <c r="D211" s="421"/>
      <c r="E211" s="421"/>
      <c r="F211" s="421"/>
      <c r="G211" s="421"/>
      <c r="H211" s="421"/>
      <c r="I211" s="431"/>
      <c r="J211" s="13"/>
      <c r="K211" s="13"/>
      <c r="L211" s="13"/>
      <c r="M211" s="13"/>
      <c r="N211" s="13"/>
    </row>
    <row r="212" spans="1:14" s="28" customFormat="1">
      <c r="A212" s="15"/>
      <c r="B212" s="15"/>
      <c r="C212" s="442"/>
      <c r="D212" s="421"/>
      <c r="E212" s="421"/>
      <c r="F212" s="421"/>
      <c r="G212" s="421"/>
      <c r="H212" s="421"/>
      <c r="I212" s="431"/>
      <c r="J212" s="13"/>
      <c r="K212" s="13"/>
      <c r="L212" s="13"/>
      <c r="M212" s="13"/>
      <c r="N212" s="13"/>
    </row>
    <row r="213" spans="1:14" s="28" customFormat="1">
      <c r="A213" s="15"/>
      <c r="B213" s="15"/>
      <c r="C213" s="442"/>
      <c r="D213" s="421"/>
      <c r="E213" s="421"/>
      <c r="F213" s="421"/>
      <c r="G213" s="421"/>
      <c r="H213" s="421"/>
      <c r="I213" s="431"/>
      <c r="J213" s="13"/>
      <c r="K213" s="13"/>
      <c r="L213" s="13"/>
      <c r="M213" s="13"/>
      <c r="N213" s="13"/>
    </row>
    <row r="214" spans="1:14" s="28" customFormat="1">
      <c r="A214" s="15"/>
      <c r="B214" s="15"/>
      <c r="C214" s="442"/>
      <c r="D214" s="421"/>
      <c r="E214" s="421"/>
      <c r="F214" s="421"/>
      <c r="G214" s="421"/>
      <c r="H214" s="421"/>
      <c r="I214" s="431"/>
      <c r="J214" s="13"/>
      <c r="K214" s="13"/>
      <c r="L214" s="13"/>
      <c r="M214" s="13"/>
      <c r="N214" s="13"/>
    </row>
    <row r="215" spans="1:14" s="28" customFormat="1">
      <c r="A215" s="15"/>
      <c r="B215" s="15"/>
      <c r="C215" s="442"/>
      <c r="D215" s="421"/>
      <c r="E215" s="421"/>
      <c r="F215" s="421"/>
      <c r="G215" s="421"/>
      <c r="H215" s="421"/>
      <c r="I215" s="431"/>
      <c r="J215" s="13"/>
      <c r="K215" s="13"/>
      <c r="L215" s="13"/>
      <c r="M215" s="13"/>
      <c r="N215" s="13"/>
    </row>
    <row r="216" spans="1:14" s="28" customFormat="1">
      <c r="A216" s="15"/>
      <c r="B216" s="15"/>
      <c r="C216" s="442"/>
      <c r="D216" s="421"/>
      <c r="E216" s="421"/>
      <c r="F216" s="421"/>
      <c r="G216" s="421"/>
      <c r="H216" s="421"/>
      <c r="I216" s="431"/>
      <c r="J216" s="13"/>
      <c r="K216" s="13"/>
      <c r="L216" s="13"/>
      <c r="M216" s="13"/>
      <c r="N216" s="13"/>
    </row>
    <row r="217" spans="1:14" s="28" customFormat="1">
      <c r="A217" s="15"/>
      <c r="B217" s="15"/>
      <c r="C217" s="442"/>
      <c r="D217" s="421"/>
      <c r="E217" s="421"/>
      <c r="F217" s="421"/>
      <c r="G217" s="421"/>
      <c r="H217" s="421"/>
      <c r="I217" s="431"/>
      <c r="J217" s="13"/>
      <c r="K217" s="13"/>
      <c r="L217" s="13"/>
      <c r="M217" s="13"/>
      <c r="N217" s="13"/>
    </row>
    <row r="218" spans="1:14" s="28" customFormat="1">
      <c r="A218" s="15"/>
      <c r="B218" s="15"/>
      <c r="C218" s="442"/>
      <c r="D218" s="421"/>
      <c r="E218" s="421"/>
      <c r="F218" s="421"/>
      <c r="G218" s="421"/>
      <c r="H218" s="421"/>
      <c r="I218" s="431"/>
      <c r="J218" s="13"/>
      <c r="K218" s="13"/>
      <c r="L218" s="13"/>
      <c r="M218" s="13"/>
      <c r="N218" s="13"/>
    </row>
    <row r="219" spans="1:14" s="28" customFormat="1">
      <c r="A219" s="15"/>
      <c r="B219" s="15"/>
      <c r="C219" s="442"/>
      <c r="D219" s="421"/>
      <c r="E219" s="421"/>
      <c r="F219" s="421"/>
      <c r="G219" s="421"/>
      <c r="H219" s="421"/>
      <c r="I219" s="431"/>
      <c r="J219" s="13"/>
      <c r="K219" s="13"/>
      <c r="L219" s="13"/>
      <c r="M219" s="13"/>
      <c r="N219" s="13"/>
    </row>
    <row r="220" spans="1:14" s="28" customFormat="1">
      <c r="A220" s="15"/>
      <c r="B220" s="15"/>
      <c r="C220" s="442"/>
      <c r="D220" s="421"/>
      <c r="E220" s="421"/>
      <c r="F220" s="421"/>
      <c r="G220" s="421"/>
      <c r="H220" s="421"/>
      <c r="I220" s="431"/>
      <c r="J220" s="13"/>
      <c r="K220" s="13"/>
      <c r="L220" s="13"/>
      <c r="M220" s="13"/>
      <c r="N220" s="13"/>
    </row>
    <row r="221" spans="1:14" s="28" customFormat="1">
      <c r="A221" s="15"/>
      <c r="B221" s="15"/>
      <c r="C221" s="442"/>
      <c r="D221" s="421"/>
      <c r="E221" s="421"/>
      <c r="F221" s="421"/>
      <c r="G221" s="421"/>
      <c r="H221" s="421"/>
      <c r="I221" s="431"/>
      <c r="J221" s="13"/>
      <c r="K221" s="13"/>
      <c r="L221" s="13"/>
      <c r="M221" s="13"/>
      <c r="N221" s="13"/>
    </row>
    <row r="222" spans="1:14" s="28" customFormat="1">
      <c r="A222" s="15"/>
      <c r="B222" s="15"/>
      <c r="C222" s="442"/>
      <c r="D222" s="421"/>
      <c r="E222" s="421"/>
      <c r="F222" s="421"/>
      <c r="G222" s="421"/>
      <c r="H222" s="421"/>
      <c r="I222" s="431"/>
      <c r="J222" s="13"/>
      <c r="K222" s="13"/>
      <c r="L222" s="13"/>
      <c r="M222" s="13"/>
      <c r="N222" s="13"/>
    </row>
    <row r="223" spans="1:14" s="28" customFormat="1">
      <c r="A223" s="15"/>
      <c r="B223" s="15"/>
      <c r="C223" s="442"/>
      <c r="D223" s="421"/>
      <c r="E223" s="421"/>
      <c r="F223" s="421"/>
      <c r="G223" s="421"/>
      <c r="H223" s="421"/>
      <c r="I223" s="431"/>
      <c r="J223" s="13"/>
      <c r="K223" s="13"/>
      <c r="L223" s="13"/>
      <c r="M223" s="13"/>
      <c r="N223" s="13"/>
    </row>
    <row r="224" spans="1:14" s="28" customFormat="1">
      <c r="A224" s="15"/>
      <c r="B224" s="15"/>
      <c r="C224" s="442"/>
      <c r="D224" s="421"/>
      <c r="E224" s="421"/>
      <c r="F224" s="421"/>
      <c r="G224" s="421"/>
      <c r="H224" s="421"/>
      <c r="I224" s="431"/>
      <c r="J224" s="13"/>
      <c r="K224" s="13"/>
      <c r="L224" s="13"/>
      <c r="M224" s="13"/>
      <c r="N224" s="13"/>
    </row>
    <row r="225" spans="1:14" s="28" customFormat="1">
      <c r="A225" s="15"/>
      <c r="B225" s="15"/>
      <c r="C225" s="442"/>
      <c r="D225" s="421"/>
      <c r="E225" s="421"/>
      <c r="F225" s="421"/>
      <c r="G225" s="421"/>
      <c r="H225" s="421"/>
      <c r="I225" s="431"/>
      <c r="J225" s="13"/>
      <c r="K225" s="13"/>
      <c r="L225" s="13"/>
      <c r="M225" s="13"/>
      <c r="N225" s="13"/>
    </row>
    <row r="226" spans="1:14" s="28" customFormat="1">
      <c r="A226" s="15"/>
      <c r="B226" s="15"/>
      <c r="C226" s="442"/>
      <c r="D226" s="421"/>
      <c r="E226" s="421"/>
      <c r="F226" s="421"/>
      <c r="G226" s="421"/>
      <c r="H226" s="421"/>
      <c r="I226" s="431"/>
      <c r="J226" s="13"/>
      <c r="K226" s="13"/>
      <c r="L226" s="13"/>
      <c r="M226" s="13"/>
      <c r="N226" s="13"/>
    </row>
    <row r="227" spans="1:14" s="28" customFormat="1">
      <c r="A227" s="15"/>
      <c r="B227" s="15"/>
      <c r="C227" s="442"/>
      <c r="D227" s="421"/>
      <c r="E227" s="421"/>
      <c r="F227" s="421"/>
      <c r="G227" s="421"/>
      <c r="H227" s="421"/>
      <c r="I227" s="431"/>
      <c r="J227" s="13"/>
      <c r="K227" s="13"/>
      <c r="L227" s="13"/>
      <c r="M227" s="13"/>
      <c r="N227" s="13"/>
    </row>
    <row r="228" spans="1:14" s="28" customFormat="1">
      <c r="A228" s="15"/>
      <c r="B228" s="15"/>
      <c r="C228" s="442"/>
      <c r="D228" s="421"/>
      <c r="E228" s="421"/>
      <c r="F228" s="421"/>
      <c r="G228" s="421"/>
      <c r="H228" s="421"/>
      <c r="I228" s="431"/>
      <c r="J228" s="13"/>
      <c r="K228" s="13"/>
      <c r="L228" s="13"/>
      <c r="M228" s="13"/>
      <c r="N228" s="13"/>
    </row>
    <row r="229" spans="1:14" s="28" customFormat="1">
      <c r="A229" s="15"/>
      <c r="B229" s="15"/>
      <c r="C229" s="442"/>
      <c r="D229" s="421"/>
      <c r="E229" s="421"/>
      <c r="F229" s="421"/>
      <c r="G229" s="421"/>
      <c r="H229" s="421"/>
      <c r="I229" s="431"/>
      <c r="J229" s="13"/>
      <c r="K229" s="13"/>
      <c r="L229" s="13"/>
      <c r="M229" s="13"/>
      <c r="N229" s="13"/>
    </row>
    <row r="230" spans="1:14" s="28" customFormat="1">
      <c r="A230" s="15"/>
      <c r="B230" s="15"/>
      <c r="C230" s="442"/>
      <c r="D230" s="421"/>
      <c r="E230" s="421"/>
      <c r="F230" s="421"/>
      <c r="G230" s="421"/>
      <c r="H230" s="421"/>
      <c r="I230" s="431"/>
      <c r="J230" s="13"/>
      <c r="K230" s="13"/>
      <c r="L230" s="13"/>
      <c r="M230" s="13"/>
      <c r="N230" s="13"/>
    </row>
    <row r="231" spans="1:14" s="28" customFormat="1">
      <c r="A231" s="15"/>
      <c r="B231" s="15"/>
      <c r="C231" s="442"/>
      <c r="D231" s="421"/>
      <c r="E231" s="421"/>
      <c r="F231" s="421"/>
      <c r="G231" s="421"/>
      <c r="H231" s="421"/>
      <c r="I231" s="431"/>
      <c r="J231" s="13"/>
      <c r="K231" s="13"/>
      <c r="L231" s="13"/>
      <c r="M231" s="13"/>
      <c r="N231" s="13"/>
    </row>
    <row r="232" spans="1:14" s="28" customFormat="1">
      <c r="A232" s="15"/>
      <c r="B232" s="15"/>
      <c r="C232" s="442"/>
      <c r="D232" s="421"/>
      <c r="E232" s="421"/>
      <c r="F232" s="421"/>
      <c r="G232" s="421"/>
      <c r="H232" s="421"/>
      <c r="I232" s="431"/>
      <c r="J232" s="13"/>
      <c r="K232" s="13"/>
      <c r="L232" s="13"/>
      <c r="M232" s="13"/>
      <c r="N232" s="13"/>
    </row>
    <row r="233" spans="1:14" s="28" customFormat="1">
      <c r="A233" s="15"/>
      <c r="B233" s="15"/>
      <c r="C233" s="442"/>
      <c r="D233" s="421"/>
      <c r="E233" s="421"/>
      <c r="F233" s="421"/>
      <c r="G233" s="421"/>
      <c r="H233" s="421"/>
      <c r="I233" s="431"/>
      <c r="J233" s="13"/>
      <c r="K233" s="13"/>
      <c r="L233" s="13"/>
      <c r="M233" s="13"/>
      <c r="N233" s="13"/>
    </row>
    <row r="234" spans="1:14" s="28" customFormat="1">
      <c r="A234" s="15"/>
      <c r="B234" s="15"/>
      <c r="C234" s="442"/>
      <c r="D234" s="421"/>
      <c r="E234" s="421"/>
      <c r="F234" s="421"/>
      <c r="G234" s="421"/>
      <c r="H234" s="421"/>
      <c r="I234" s="431"/>
      <c r="J234" s="13"/>
      <c r="K234" s="13"/>
      <c r="L234" s="13"/>
      <c r="M234" s="13"/>
      <c r="N234" s="13"/>
    </row>
    <row r="235" spans="1:14" s="28" customFormat="1">
      <c r="A235" s="15"/>
      <c r="B235" s="15"/>
      <c r="C235" s="442"/>
      <c r="D235" s="421"/>
      <c r="E235" s="421"/>
      <c r="F235" s="421"/>
      <c r="G235" s="421"/>
      <c r="H235" s="421"/>
      <c r="I235" s="431"/>
      <c r="J235" s="13"/>
      <c r="K235" s="13"/>
      <c r="L235" s="13"/>
      <c r="M235" s="13"/>
      <c r="N235" s="13"/>
    </row>
    <row r="236" spans="1:14" s="28" customFormat="1">
      <c r="A236" s="15"/>
      <c r="B236" s="15"/>
      <c r="C236" s="442"/>
      <c r="D236" s="421"/>
      <c r="E236" s="421"/>
      <c r="F236" s="421"/>
      <c r="G236" s="421"/>
      <c r="H236" s="421"/>
      <c r="I236" s="431"/>
      <c r="J236" s="13"/>
      <c r="K236" s="13"/>
      <c r="L236" s="13"/>
      <c r="M236" s="13"/>
      <c r="N236" s="13"/>
    </row>
    <row r="237" spans="1:14" s="28" customFormat="1">
      <c r="A237" s="15"/>
      <c r="B237" s="15"/>
      <c r="C237" s="442"/>
      <c r="D237" s="421"/>
      <c r="E237" s="421"/>
      <c r="F237" s="421"/>
      <c r="G237" s="421"/>
      <c r="H237" s="421"/>
      <c r="I237" s="431"/>
      <c r="J237" s="13"/>
      <c r="K237" s="13"/>
      <c r="L237" s="13"/>
      <c r="M237" s="13"/>
      <c r="N237" s="13"/>
    </row>
    <row r="238" spans="1:14" s="28" customFormat="1">
      <c r="A238" s="15"/>
      <c r="B238" s="15"/>
      <c r="C238" s="442"/>
      <c r="D238" s="421"/>
      <c r="E238" s="421"/>
      <c r="F238" s="421"/>
      <c r="G238" s="421"/>
      <c r="H238" s="421"/>
      <c r="I238" s="431"/>
      <c r="J238" s="13"/>
      <c r="K238" s="13"/>
      <c r="L238" s="13"/>
      <c r="M238" s="13"/>
      <c r="N238" s="13"/>
    </row>
    <row r="239" spans="1:14" s="28" customFormat="1">
      <c r="A239" s="15"/>
      <c r="B239" s="15"/>
      <c r="C239" s="442"/>
      <c r="D239" s="421"/>
      <c r="E239" s="421"/>
      <c r="F239" s="421"/>
      <c r="G239" s="421"/>
      <c r="H239" s="421"/>
      <c r="I239" s="431"/>
      <c r="J239" s="13"/>
      <c r="K239" s="13"/>
      <c r="L239" s="13"/>
      <c r="M239" s="13"/>
      <c r="N239" s="13"/>
    </row>
    <row r="240" spans="1:14" s="28" customFormat="1">
      <c r="A240" s="15"/>
      <c r="B240" s="15"/>
      <c r="C240" s="442"/>
      <c r="D240" s="421"/>
      <c r="E240" s="421"/>
      <c r="F240" s="421"/>
      <c r="G240" s="421"/>
      <c r="H240" s="421"/>
      <c r="I240" s="431"/>
      <c r="J240" s="13"/>
      <c r="K240" s="13"/>
      <c r="L240" s="13"/>
      <c r="M240" s="13"/>
      <c r="N240" s="13"/>
    </row>
    <row r="241" spans="1:14" s="28" customFormat="1">
      <c r="A241" s="15"/>
      <c r="B241" s="15"/>
      <c r="C241" s="442"/>
      <c r="D241" s="421"/>
      <c r="E241" s="421"/>
      <c r="F241" s="421"/>
      <c r="G241" s="421"/>
      <c r="H241" s="421"/>
      <c r="I241" s="431"/>
      <c r="J241" s="13"/>
      <c r="K241" s="13"/>
      <c r="L241" s="13"/>
      <c r="M241" s="13"/>
      <c r="N241" s="13"/>
    </row>
    <row r="242" spans="1:14" s="28" customFormat="1">
      <c r="A242" s="15"/>
      <c r="B242" s="15"/>
      <c r="C242" s="442"/>
      <c r="D242" s="421"/>
      <c r="E242" s="421"/>
      <c r="F242" s="421"/>
      <c r="G242" s="421"/>
      <c r="H242" s="421"/>
      <c r="I242" s="431"/>
      <c r="J242" s="13"/>
      <c r="K242" s="13"/>
      <c r="L242" s="13"/>
      <c r="M242" s="13"/>
      <c r="N242" s="13"/>
    </row>
    <row r="243" spans="1:14" s="28" customFormat="1">
      <c r="A243" s="15"/>
      <c r="B243" s="15"/>
      <c r="C243" s="442"/>
      <c r="D243" s="421"/>
      <c r="E243" s="421"/>
      <c r="F243" s="421"/>
      <c r="G243" s="421"/>
      <c r="H243" s="421"/>
      <c r="I243" s="431"/>
      <c r="J243" s="13"/>
      <c r="K243" s="13"/>
      <c r="L243" s="13"/>
      <c r="M243" s="13"/>
      <c r="N243" s="13"/>
    </row>
    <row r="244" spans="1:14" s="28" customFormat="1">
      <c r="A244" s="15"/>
      <c r="B244" s="15"/>
      <c r="C244" s="442"/>
      <c r="D244" s="421"/>
      <c r="E244" s="421"/>
      <c r="F244" s="421"/>
      <c r="G244" s="421"/>
      <c r="H244" s="421"/>
      <c r="I244" s="431"/>
      <c r="J244" s="13"/>
      <c r="K244" s="13"/>
      <c r="L244" s="13"/>
      <c r="M244" s="13"/>
      <c r="N244" s="13"/>
    </row>
    <row r="245" spans="1:14" s="28" customFormat="1">
      <c r="A245" s="15"/>
      <c r="B245" s="15"/>
      <c r="C245" s="442"/>
      <c r="D245" s="421"/>
      <c r="E245" s="421"/>
      <c r="F245" s="421"/>
      <c r="G245" s="421"/>
      <c r="H245" s="421"/>
      <c r="I245" s="431"/>
      <c r="J245" s="13"/>
      <c r="K245" s="13"/>
      <c r="L245" s="13"/>
      <c r="M245" s="13"/>
      <c r="N245" s="13"/>
    </row>
    <row r="246" spans="1:14" s="28" customFormat="1">
      <c r="A246" s="15"/>
      <c r="B246" s="15"/>
      <c r="C246" s="442"/>
      <c r="D246" s="421"/>
      <c r="E246" s="421"/>
      <c r="F246" s="421"/>
      <c r="G246" s="421"/>
      <c r="H246" s="421"/>
      <c r="I246" s="431"/>
      <c r="J246" s="13"/>
      <c r="K246" s="13"/>
      <c r="L246" s="13"/>
      <c r="M246" s="13"/>
      <c r="N246" s="13"/>
    </row>
    <row r="247" spans="1:14" s="28" customFormat="1">
      <c r="A247" s="15"/>
      <c r="B247" s="15"/>
      <c r="C247" s="442"/>
      <c r="D247" s="421"/>
      <c r="E247" s="421"/>
      <c r="F247" s="421"/>
      <c r="G247" s="421"/>
      <c r="H247" s="421"/>
      <c r="I247" s="431"/>
      <c r="J247" s="13"/>
      <c r="K247" s="13"/>
      <c r="L247" s="13"/>
      <c r="M247" s="13"/>
      <c r="N247" s="13"/>
    </row>
    <row r="248" spans="1:14" s="28" customFormat="1">
      <c r="A248" s="15"/>
      <c r="B248" s="15"/>
      <c r="C248" s="442"/>
      <c r="D248" s="421"/>
      <c r="E248" s="421"/>
      <c r="F248" s="421"/>
      <c r="G248" s="421"/>
      <c r="H248" s="421"/>
      <c r="I248" s="431"/>
      <c r="J248" s="13"/>
      <c r="K248" s="13"/>
      <c r="L248" s="13"/>
      <c r="M248" s="13"/>
      <c r="N248" s="13"/>
    </row>
    <row r="249" spans="1:14" s="28" customFormat="1">
      <c r="A249" s="15"/>
      <c r="B249" s="15"/>
      <c r="C249" s="442"/>
      <c r="D249" s="421"/>
      <c r="E249" s="421"/>
      <c r="F249" s="421"/>
      <c r="G249" s="421"/>
      <c r="H249" s="421"/>
      <c r="I249" s="431"/>
      <c r="J249" s="13"/>
      <c r="K249" s="13"/>
      <c r="L249" s="13"/>
      <c r="M249" s="13"/>
      <c r="N249" s="13"/>
    </row>
    <row r="250" spans="1:14" s="28" customFormat="1">
      <c r="A250" s="15"/>
      <c r="B250" s="15"/>
      <c r="C250" s="442"/>
      <c r="D250" s="421"/>
      <c r="E250" s="421"/>
      <c r="F250" s="421"/>
      <c r="G250" s="421"/>
      <c r="H250" s="421"/>
      <c r="I250" s="431"/>
      <c r="J250" s="13"/>
      <c r="K250" s="13"/>
      <c r="L250" s="13"/>
      <c r="M250" s="13"/>
      <c r="N250" s="13"/>
    </row>
    <row r="251" spans="1:14" s="28" customFormat="1">
      <c r="A251" s="15"/>
      <c r="B251" s="15"/>
      <c r="C251" s="442"/>
      <c r="D251" s="421"/>
      <c r="E251" s="421"/>
      <c r="F251" s="421"/>
      <c r="G251" s="421"/>
      <c r="H251" s="421"/>
      <c r="I251" s="431"/>
      <c r="J251" s="13"/>
      <c r="K251" s="13"/>
      <c r="L251" s="13"/>
      <c r="M251" s="13"/>
      <c r="N251" s="13"/>
    </row>
    <row r="252" spans="1:14" s="28" customFormat="1">
      <c r="A252" s="15"/>
      <c r="B252" s="15"/>
      <c r="C252" s="442"/>
      <c r="D252" s="421"/>
      <c r="E252" s="421"/>
      <c r="F252" s="421"/>
      <c r="G252" s="421"/>
      <c r="H252" s="421"/>
      <c r="I252" s="431"/>
      <c r="J252" s="13"/>
      <c r="K252" s="13"/>
      <c r="L252" s="13"/>
      <c r="M252" s="13"/>
      <c r="N252" s="13"/>
    </row>
    <row r="253" spans="1:14" s="28" customFormat="1">
      <c r="A253" s="15"/>
      <c r="B253" s="15"/>
      <c r="C253" s="442"/>
      <c r="D253" s="421"/>
      <c r="E253" s="421"/>
      <c r="F253" s="421"/>
      <c r="G253" s="421"/>
      <c r="H253" s="421"/>
      <c r="I253" s="431"/>
      <c r="J253" s="13"/>
      <c r="K253" s="13"/>
      <c r="L253" s="13"/>
      <c r="M253" s="13"/>
      <c r="N253" s="13"/>
    </row>
    <row r="254" spans="1:14" s="28" customFormat="1">
      <c r="A254" s="15"/>
      <c r="B254" s="15"/>
      <c r="C254" s="442"/>
      <c r="D254" s="421"/>
      <c r="E254" s="421"/>
      <c r="F254" s="421"/>
      <c r="G254" s="421"/>
      <c r="H254" s="421"/>
      <c r="I254" s="431"/>
      <c r="J254" s="13"/>
      <c r="K254" s="13"/>
      <c r="L254" s="13"/>
      <c r="M254" s="13"/>
      <c r="N254" s="13"/>
    </row>
    <row r="255" spans="1:14" s="28" customFormat="1">
      <c r="A255" s="15"/>
      <c r="B255" s="15"/>
      <c r="C255" s="442"/>
      <c r="D255" s="421"/>
      <c r="E255" s="421"/>
      <c r="F255" s="421"/>
      <c r="G255" s="421"/>
      <c r="H255" s="421"/>
      <c r="I255" s="431"/>
      <c r="J255" s="13"/>
      <c r="K255" s="13"/>
      <c r="L255" s="13"/>
      <c r="M255" s="13"/>
      <c r="N255" s="13"/>
    </row>
    <row r="256" spans="1:14" s="28" customFormat="1">
      <c r="A256" s="15"/>
      <c r="B256" s="15"/>
      <c r="C256" s="442"/>
      <c r="D256" s="421"/>
      <c r="E256" s="421"/>
      <c r="F256" s="421"/>
      <c r="G256" s="421"/>
      <c r="H256" s="421"/>
      <c r="I256" s="431"/>
      <c r="J256" s="13"/>
      <c r="K256" s="13"/>
      <c r="L256" s="13"/>
      <c r="M256" s="13"/>
      <c r="N256" s="13"/>
    </row>
    <row r="257" spans="1:14" s="28" customFormat="1">
      <c r="A257" s="15"/>
      <c r="B257" s="15"/>
      <c r="C257" s="442"/>
      <c r="D257" s="421"/>
      <c r="E257" s="421"/>
      <c r="F257" s="421"/>
      <c r="G257" s="421"/>
      <c r="H257" s="421"/>
      <c r="I257" s="431"/>
      <c r="J257" s="13"/>
      <c r="K257" s="13"/>
      <c r="L257" s="13"/>
      <c r="M257" s="13"/>
      <c r="N257" s="13"/>
    </row>
    <row r="258" spans="1:14" s="28" customFormat="1">
      <c r="A258" s="15"/>
      <c r="B258" s="15"/>
      <c r="C258" s="442"/>
      <c r="D258" s="421"/>
      <c r="E258" s="421"/>
      <c r="F258" s="421"/>
      <c r="G258" s="421"/>
      <c r="H258" s="421"/>
      <c r="I258" s="431"/>
      <c r="J258" s="13"/>
      <c r="K258" s="13"/>
      <c r="L258" s="13"/>
      <c r="M258" s="13"/>
      <c r="N258" s="13"/>
    </row>
    <row r="259" spans="1:14" s="28" customFormat="1">
      <c r="A259" s="15"/>
      <c r="B259" s="15"/>
      <c r="C259" s="442"/>
      <c r="D259" s="421"/>
      <c r="E259" s="421"/>
      <c r="F259" s="421"/>
      <c r="G259" s="421"/>
      <c r="H259" s="421"/>
      <c r="I259" s="431"/>
      <c r="J259" s="13"/>
      <c r="K259" s="13"/>
      <c r="L259" s="13"/>
      <c r="M259" s="13"/>
      <c r="N259" s="13"/>
    </row>
    <row r="260" spans="1:14" s="28" customFormat="1">
      <c r="A260" s="15"/>
      <c r="B260" s="15"/>
      <c r="C260" s="442"/>
      <c r="D260" s="421"/>
      <c r="E260" s="421"/>
      <c r="F260" s="421"/>
      <c r="G260" s="421"/>
      <c r="H260" s="421"/>
      <c r="I260" s="431"/>
      <c r="J260" s="13"/>
      <c r="K260" s="13"/>
      <c r="L260" s="13"/>
      <c r="M260" s="13"/>
      <c r="N260" s="13"/>
    </row>
    <row r="261" spans="1:14" s="28" customFormat="1">
      <c r="A261" s="15"/>
      <c r="B261" s="15"/>
      <c r="C261" s="442"/>
      <c r="D261" s="421"/>
      <c r="E261" s="421"/>
      <c r="F261" s="421"/>
      <c r="G261" s="421"/>
      <c r="H261" s="421"/>
      <c r="I261" s="410"/>
      <c r="J261" s="13"/>
      <c r="K261" s="13"/>
      <c r="L261" s="13"/>
      <c r="M261" s="13"/>
      <c r="N261" s="13"/>
    </row>
    <row r="262" spans="1:14" s="28" customFormat="1">
      <c r="A262" s="15"/>
      <c r="B262" s="15"/>
      <c r="C262" s="442"/>
      <c r="D262" s="421"/>
      <c r="E262" s="421"/>
      <c r="F262" s="421"/>
      <c r="G262" s="421"/>
      <c r="H262" s="421"/>
      <c r="I262" s="410"/>
      <c r="J262" s="13"/>
      <c r="K262" s="13"/>
      <c r="L262" s="13"/>
      <c r="M262" s="13"/>
      <c r="N262" s="13"/>
    </row>
    <row r="263" spans="1:14" s="28" customFormat="1">
      <c r="A263" s="15"/>
      <c r="B263" s="15"/>
      <c r="C263" s="442"/>
      <c r="D263" s="421"/>
      <c r="E263" s="421"/>
      <c r="F263" s="421"/>
      <c r="G263" s="421"/>
      <c r="H263" s="421"/>
      <c r="I263" s="410"/>
      <c r="J263" s="13"/>
      <c r="K263" s="13"/>
      <c r="L263" s="13"/>
      <c r="M263" s="13"/>
      <c r="N263" s="13"/>
    </row>
    <row r="264" spans="1:14" s="28" customFormat="1">
      <c r="A264" s="15"/>
      <c r="B264" s="15"/>
      <c r="C264" s="442"/>
      <c r="D264" s="421"/>
      <c r="E264" s="421"/>
      <c r="F264" s="421"/>
      <c r="G264" s="421"/>
      <c r="H264" s="421"/>
      <c r="I264" s="410"/>
      <c r="J264" s="13"/>
      <c r="K264" s="13"/>
      <c r="L264" s="13"/>
      <c r="M264" s="13"/>
      <c r="N264" s="13"/>
    </row>
    <row r="265" spans="1:14" s="28" customFormat="1">
      <c r="A265" s="15"/>
      <c r="B265" s="15"/>
      <c r="C265" s="442"/>
      <c r="D265" s="421"/>
      <c r="E265" s="421"/>
      <c r="F265" s="421"/>
      <c r="G265" s="421"/>
      <c r="H265" s="421"/>
      <c r="I265" s="410"/>
      <c r="J265" s="13"/>
      <c r="K265" s="13"/>
      <c r="L265" s="13"/>
      <c r="M265" s="13"/>
      <c r="N265" s="13"/>
    </row>
    <row r="266" spans="1:14" s="28" customFormat="1">
      <c r="A266" s="15"/>
      <c r="B266" s="15"/>
      <c r="C266" s="442"/>
      <c r="D266" s="421"/>
      <c r="E266" s="421"/>
      <c r="F266" s="421"/>
      <c r="G266" s="421"/>
      <c r="H266" s="421"/>
      <c r="I266" s="410"/>
      <c r="J266" s="13"/>
      <c r="K266" s="13"/>
      <c r="L266" s="13"/>
      <c r="M266" s="13"/>
      <c r="N266" s="13"/>
    </row>
    <row r="267" spans="1:14" s="28" customFormat="1">
      <c r="A267" s="15"/>
      <c r="B267" s="15"/>
      <c r="C267" s="442"/>
      <c r="D267" s="421"/>
      <c r="E267" s="421"/>
      <c r="F267" s="421"/>
      <c r="G267" s="421"/>
      <c r="H267" s="421"/>
      <c r="I267" s="410"/>
      <c r="J267" s="13"/>
      <c r="K267" s="13"/>
      <c r="L267" s="13"/>
      <c r="M267" s="13"/>
      <c r="N267" s="13"/>
    </row>
    <row r="268" spans="1:14" s="28" customFormat="1">
      <c r="A268" s="15"/>
      <c r="B268" s="15"/>
      <c r="C268" s="442"/>
      <c r="D268" s="421"/>
      <c r="E268" s="421"/>
      <c r="F268" s="421"/>
      <c r="G268" s="421"/>
      <c r="H268" s="421"/>
      <c r="I268" s="410"/>
      <c r="J268" s="13"/>
      <c r="K268" s="13"/>
      <c r="L268" s="13"/>
      <c r="M268" s="13"/>
      <c r="N268" s="13"/>
    </row>
    <row r="269" spans="1:14" s="28" customFormat="1">
      <c r="A269" s="15"/>
      <c r="B269" s="15"/>
      <c r="C269" s="442"/>
      <c r="D269" s="421"/>
      <c r="E269" s="421"/>
      <c r="F269" s="421"/>
      <c r="G269" s="421"/>
      <c r="H269" s="421"/>
      <c r="I269" s="410"/>
      <c r="J269" s="13"/>
      <c r="K269" s="13"/>
      <c r="L269" s="13"/>
      <c r="M269" s="13"/>
      <c r="N269" s="13"/>
    </row>
    <row r="270" spans="1:14" s="28" customFormat="1">
      <c r="A270" s="15"/>
      <c r="B270" s="15"/>
      <c r="C270" s="442"/>
      <c r="D270" s="421"/>
      <c r="E270" s="421"/>
      <c r="F270" s="421"/>
      <c r="G270" s="421"/>
      <c r="H270" s="421"/>
      <c r="I270" s="410"/>
      <c r="J270" s="13"/>
      <c r="K270" s="13"/>
      <c r="L270" s="13"/>
      <c r="M270" s="13"/>
      <c r="N270" s="13"/>
    </row>
    <row r="271" spans="1:14" s="28" customFormat="1">
      <c r="A271" s="15"/>
      <c r="B271" s="15"/>
      <c r="C271" s="442"/>
      <c r="D271" s="421"/>
      <c r="E271" s="421"/>
      <c r="F271" s="421"/>
      <c r="G271" s="421"/>
      <c r="H271" s="421"/>
      <c r="I271" s="410"/>
      <c r="J271" s="13"/>
      <c r="K271" s="13"/>
      <c r="L271" s="13"/>
      <c r="M271" s="13"/>
      <c r="N271" s="13"/>
    </row>
    <row r="272" spans="1:14" s="28" customFormat="1">
      <c r="A272" s="15"/>
      <c r="B272" s="15"/>
      <c r="C272" s="442"/>
      <c r="D272" s="421"/>
      <c r="E272" s="421"/>
      <c r="F272" s="421"/>
      <c r="G272" s="421"/>
      <c r="H272" s="421"/>
      <c r="I272" s="410"/>
      <c r="J272" s="13"/>
      <c r="K272" s="13"/>
      <c r="L272" s="13"/>
      <c r="M272" s="13"/>
      <c r="N272" s="13"/>
    </row>
    <row r="273" spans="1:14" s="28" customFormat="1">
      <c r="A273" s="15"/>
      <c r="B273" s="15"/>
      <c r="C273" s="442"/>
      <c r="D273" s="421"/>
      <c r="E273" s="421"/>
      <c r="F273" s="421"/>
      <c r="G273" s="421"/>
      <c r="H273" s="421"/>
      <c r="I273" s="410"/>
      <c r="J273" s="13"/>
      <c r="K273" s="13"/>
      <c r="L273" s="13"/>
      <c r="M273" s="13"/>
      <c r="N273" s="13"/>
    </row>
    <row r="274" spans="1:14" s="28" customFormat="1">
      <c r="A274" s="15"/>
      <c r="B274" s="15"/>
      <c r="C274" s="442"/>
      <c r="D274" s="421"/>
      <c r="E274" s="421"/>
      <c r="F274" s="421"/>
      <c r="G274" s="421"/>
      <c r="H274" s="421"/>
      <c r="I274" s="410"/>
      <c r="J274" s="13"/>
      <c r="K274" s="13"/>
      <c r="L274" s="13"/>
      <c r="M274" s="13"/>
      <c r="N274" s="13"/>
    </row>
    <row r="275" spans="1:14" s="28" customFormat="1">
      <c r="A275" s="15"/>
      <c r="B275" s="15"/>
      <c r="C275" s="442"/>
      <c r="D275" s="421"/>
      <c r="E275" s="421"/>
      <c r="F275" s="421"/>
      <c r="G275" s="421"/>
      <c r="H275" s="421"/>
      <c r="I275" s="410"/>
      <c r="J275" s="13"/>
      <c r="K275" s="13"/>
      <c r="L275" s="13"/>
      <c r="M275" s="13"/>
      <c r="N275" s="13"/>
    </row>
    <row r="276" spans="1:14" s="28" customFormat="1">
      <c r="A276" s="15"/>
      <c r="B276" s="15"/>
      <c r="C276" s="442"/>
      <c r="D276" s="421"/>
      <c r="E276" s="421"/>
      <c r="F276" s="421"/>
      <c r="G276" s="421"/>
      <c r="H276" s="421"/>
      <c r="I276" s="410"/>
      <c r="J276" s="13"/>
      <c r="K276" s="13"/>
      <c r="L276" s="13"/>
      <c r="M276" s="13"/>
      <c r="N276" s="13"/>
    </row>
    <row r="277" spans="1:14" s="28" customFormat="1">
      <c r="A277" s="15"/>
      <c r="B277" s="15"/>
      <c r="C277" s="442"/>
      <c r="D277" s="421"/>
      <c r="E277" s="421"/>
      <c r="F277" s="421"/>
      <c r="G277" s="421"/>
      <c r="H277" s="421"/>
      <c r="I277" s="410"/>
      <c r="J277" s="13"/>
      <c r="K277" s="13"/>
      <c r="L277" s="13"/>
      <c r="M277" s="13"/>
      <c r="N277" s="13"/>
    </row>
    <row r="278" spans="1:14" s="28" customFormat="1">
      <c r="A278" s="15"/>
      <c r="B278" s="15"/>
      <c r="C278" s="442"/>
      <c r="D278" s="421"/>
      <c r="E278" s="421"/>
      <c r="F278" s="421"/>
      <c r="G278" s="421"/>
      <c r="H278" s="421"/>
      <c r="I278" s="410"/>
      <c r="J278" s="13"/>
      <c r="K278" s="13"/>
      <c r="L278" s="13"/>
      <c r="M278" s="13"/>
      <c r="N278" s="13"/>
    </row>
    <row r="279" spans="1:14" s="28" customFormat="1">
      <c r="A279" s="15"/>
      <c r="B279" s="15"/>
      <c r="C279" s="442"/>
      <c r="D279" s="421"/>
      <c r="E279" s="421"/>
      <c r="F279" s="421"/>
      <c r="G279" s="421"/>
      <c r="H279" s="421"/>
      <c r="I279" s="410"/>
      <c r="J279" s="13"/>
      <c r="K279" s="13"/>
      <c r="L279" s="13"/>
      <c r="M279" s="13"/>
      <c r="N279" s="13"/>
    </row>
    <row r="280" spans="1:14" s="28" customFormat="1">
      <c r="A280" s="15"/>
      <c r="B280" s="15"/>
      <c r="C280" s="442"/>
      <c r="D280" s="421"/>
      <c r="E280" s="421"/>
      <c r="F280" s="421"/>
      <c r="G280" s="421"/>
      <c r="H280" s="421"/>
      <c r="I280" s="410"/>
      <c r="J280" s="13"/>
      <c r="K280" s="13"/>
      <c r="L280" s="13"/>
      <c r="M280" s="13"/>
      <c r="N280" s="13"/>
    </row>
    <row r="281" spans="1:14" s="28" customFormat="1">
      <c r="A281" s="15"/>
      <c r="B281" s="15"/>
      <c r="C281" s="442"/>
      <c r="D281" s="421"/>
      <c r="E281" s="421"/>
      <c r="F281" s="421"/>
      <c r="G281" s="421"/>
      <c r="H281" s="421"/>
      <c r="I281" s="410"/>
      <c r="J281" s="13"/>
      <c r="K281" s="13"/>
      <c r="L281" s="13"/>
      <c r="M281" s="13"/>
      <c r="N281" s="13"/>
    </row>
    <row r="282" spans="1:14" s="28" customFormat="1">
      <c r="A282" s="15"/>
      <c r="B282" s="15"/>
      <c r="C282" s="442"/>
      <c r="D282" s="421"/>
      <c r="E282" s="421"/>
      <c r="F282" s="421"/>
      <c r="G282" s="421"/>
      <c r="H282" s="421"/>
      <c r="I282" s="410"/>
      <c r="J282" s="13"/>
      <c r="K282" s="13"/>
      <c r="L282" s="13"/>
      <c r="M282" s="13"/>
      <c r="N282" s="13"/>
    </row>
    <row r="283" spans="1:14" s="28" customFormat="1">
      <c r="A283" s="15"/>
      <c r="B283" s="15"/>
      <c r="C283" s="442"/>
      <c r="D283" s="421"/>
      <c r="E283" s="421"/>
      <c r="F283" s="421"/>
      <c r="G283" s="421"/>
      <c r="H283" s="421"/>
      <c r="I283" s="410"/>
      <c r="J283" s="13"/>
      <c r="K283" s="13"/>
      <c r="L283" s="13"/>
      <c r="M283" s="13"/>
      <c r="N283" s="13"/>
    </row>
    <row r="284" spans="1:14" s="28" customFormat="1">
      <c r="A284" s="15"/>
      <c r="B284" s="15"/>
      <c r="C284" s="442"/>
      <c r="D284" s="421"/>
      <c r="E284" s="421"/>
      <c r="F284" s="421"/>
      <c r="G284" s="421"/>
      <c r="H284" s="421"/>
      <c r="I284" s="410"/>
      <c r="J284" s="13"/>
      <c r="K284" s="13"/>
      <c r="L284" s="13"/>
      <c r="M284" s="13"/>
      <c r="N284" s="13"/>
    </row>
    <row r="285" spans="1:14" s="28" customFormat="1">
      <c r="A285" s="15"/>
      <c r="B285" s="15"/>
      <c r="C285" s="442"/>
      <c r="D285" s="421"/>
      <c r="E285" s="421"/>
      <c r="F285" s="421"/>
      <c r="G285" s="421"/>
      <c r="H285" s="421"/>
      <c r="I285" s="410"/>
      <c r="J285" s="13"/>
      <c r="K285" s="13"/>
      <c r="L285" s="13"/>
      <c r="M285" s="13"/>
      <c r="N285" s="13"/>
    </row>
    <row r="286" spans="1:14" s="28" customFormat="1">
      <c r="A286" s="15"/>
      <c r="B286" s="15"/>
      <c r="C286" s="442"/>
      <c r="D286" s="421"/>
      <c r="E286" s="421"/>
      <c r="F286" s="421"/>
      <c r="G286" s="421"/>
      <c r="H286" s="421"/>
      <c r="I286" s="410"/>
      <c r="J286" s="13"/>
      <c r="K286" s="13"/>
      <c r="L286" s="13"/>
      <c r="M286" s="13"/>
      <c r="N286" s="13"/>
    </row>
    <row r="287" spans="1:14" s="28" customFormat="1">
      <c r="A287" s="15"/>
      <c r="B287" s="15"/>
      <c r="C287" s="442"/>
      <c r="D287" s="421"/>
      <c r="E287" s="421"/>
      <c r="F287" s="421"/>
      <c r="G287" s="421"/>
      <c r="H287" s="421"/>
      <c r="I287" s="410"/>
      <c r="J287" s="13"/>
      <c r="K287" s="13"/>
      <c r="L287" s="13"/>
      <c r="M287" s="13"/>
      <c r="N287" s="13"/>
    </row>
    <row r="288" spans="1:14" s="28" customFormat="1">
      <c r="A288" s="15"/>
      <c r="B288" s="15"/>
      <c r="C288" s="442"/>
      <c r="D288" s="421"/>
      <c r="E288" s="421"/>
      <c r="F288" s="421"/>
      <c r="G288" s="421"/>
      <c r="H288" s="421"/>
      <c r="I288" s="410"/>
      <c r="J288" s="13"/>
      <c r="K288" s="13"/>
      <c r="L288" s="13"/>
      <c r="M288" s="13"/>
      <c r="N288" s="13"/>
    </row>
    <row r="289" spans="1:14" s="28" customFormat="1">
      <c r="A289" s="15"/>
      <c r="B289" s="15"/>
      <c r="C289" s="442"/>
      <c r="D289" s="421"/>
      <c r="E289" s="421"/>
      <c r="F289" s="421"/>
      <c r="G289" s="421"/>
      <c r="H289" s="421"/>
      <c r="I289" s="410"/>
      <c r="J289" s="13"/>
      <c r="K289" s="13"/>
      <c r="L289" s="13"/>
      <c r="M289" s="13"/>
      <c r="N289" s="13"/>
    </row>
    <row r="290" spans="1:14" s="28" customFormat="1">
      <c r="A290" s="15"/>
      <c r="B290" s="15"/>
      <c r="C290" s="442"/>
      <c r="D290" s="421"/>
      <c r="E290" s="421"/>
      <c r="F290" s="421"/>
      <c r="G290" s="421"/>
      <c r="H290" s="421"/>
      <c r="I290" s="410"/>
      <c r="J290" s="13"/>
      <c r="K290" s="13"/>
      <c r="L290" s="13"/>
      <c r="M290" s="13"/>
      <c r="N290" s="13"/>
    </row>
    <row r="291" spans="1:14" s="28" customFormat="1">
      <c r="A291" s="15"/>
      <c r="B291" s="15"/>
      <c r="C291" s="442"/>
      <c r="D291" s="421"/>
      <c r="E291" s="421"/>
      <c r="F291" s="421"/>
      <c r="G291" s="421"/>
      <c r="H291" s="421"/>
      <c r="I291" s="410"/>
      <c r="J291" s="13"/>
      <c r="K291" s="13"/>
      <c r="L291" s="13"/>
      <c r="M291" s="13"/>
      <c r="N291" s="13"/>
    </row>
    <row r="292" spans="1:14" s="28" customFormat="1">
      <c r="A292" s="15"/>
      <c r="B292" s="15"/>
      <c r="C292" s="442"/>
      <c r="D292" s="421"/>
      <c r="E292" s="421"/>
      <c r="F292" s="421"/>
      <c r="G292" s="421"/>
      <c r="H292" s="421"/>
      <c r="I292" s="410"/>
      <c r="J292" s="13"/>
      <c r="K292" s="13"/>
      <c r="L292" s="13"/>
      <c r="M292" s="13"/>
      <c r="N292" s="13"/>
    </row>
    <row r="293" spans="1:14" s="28" customFormat="1">
      <c r="A293" s="15"/>
      <c r="B293" s="15"/>
      <c r="C293" s="442"/>
      <c r="D293" s="421"/>
      <c r="E293" s="421"/>
      <c r="F293" s="421"/>
      <c r="G293" s="421"/>
      <c r="H293" s="421"/>
      <c r="I293" s="410"/>
      <c r="J293" s="13"/>
      <c r="K293" s="13"/>
      <c r="L293" s="13"/>
      <c r="M293" s="13"/>
      <c r="N293" s="13"/>
    </row>
    <row r="294" spans="1:14" s="28" customFormat="1">
      <c r="A294" s="15"/>
      <c r="B294" s="15"/>
      <c r="C294" s="442"/>
      <c r="D294" s="421"/>
      <c r="E294" s="421"/>
      <c r="F294" s="421"/>
      <c r="G294" s="421"/>
      <c r="H294" s="421"/>
      <c r="I294" s="410"/>
      <c r="J294" s="13"/>
      <c r="K294" s="13"/>
      <c r="L294" s="13"/>
      <c r="M294" s="13"/>
      <c r="N294" s="13"/>
    </row>
    <row r="295" spans="1:14" s="28" customFormat="1">
      <c r="A295" s="15"/>
      <c r="B295" s="15"/>
      <c r="C295" s="442"/>
      <c r="D295" s="421"/>
      <c r="E295" s="421"/>
      <c r="F295" s="421"/>
      <c r="G295" s="421"/>
      <c r="H295" s="421"/>
      <c r="I295" s="410"/>
      <c r="J295" s="13"/>
      <c r="K295" s="13"/>
      <c r="L295" s="13"/>
      <c r="M295" s="13"/>
      <c r="N295" s="13"/>
    </row>
    <row r="296" spans="1:14" s="28" customFormat="1">
      <c r="A296" s="15"/>
      <c r="B296" s="15"/>
      <c r="C296" s="442"/>
      <c r="D296" s="421"/>
      <c r="E296" s="421"/>
      <c r="F296" s="421"/>
      <c r="G296" s="421"/>
      <c r="H296" s="421"/>
      <c r="I296" s="410"/>
      <c r="J296" s="13"/>
      <c r="K296" s="13"/>
      <c r="L296" s="13"/>
      <c r="M296" s="13"/>
      <c r="N296" s="13"/>
    </row>
    <row r="297" spans="1:14" s="28" customFormat="1">
      <c r="A297" s="15"/>
      <c r="B297" s="15"/>
      <c r="C297" s="442"/>
      <c r="D297" s="421"/>
      <c r="E297" s="421"/>
      <c r="F297" s="421"/>
      <c r="G297" s="421"/>
      <c r="H297" s="421"/>
      <c r="I297" s="410"/>
      <c r="J297" s="13"/>
      <c r="K297" s="13"/>
      <c r="L297" s="13"/>
      <c r="M297" s="13"/>
      <c r="N297" s="13"/>
    </row>
    <row r="298" spans="1:14" s="28" customFormat="1">
      <c r="A298" s="15"/>
      <c r="B298" s="15"/>
      <c r="C298" s="442"/>
      <c r="D298" s="421"/>
      <c r="E298" s="421"/>
      <c r="F298" s="421"/>
      <c r="G298" s="421"/>
      <c r="H298" s="421"/>
      <c r="I298" s="410"/>
      <c r="J298" s="13"/>
      <c r="K298" s="13"/>
      <c r="L298" s="13"/>
      <c r="M298" s="13"/>
      <c r="N298" s="13"/>
    </row>
    <row r="299" spans="1:14" s="28" customFormat="1">
      <c r="A299" s="15"/>
      <c r="B299" s="15"/>
      <c r="C299" s="442"/>
      <c r="D299" s="421"/>
      <c r="E299" s="421"/>
      <c r="F299" s="421"/>
      <c r="G299" s="421"/>
      <c r="H299" s="421"/>
      <c r="I299" s="410"/>
      <c r="J299" s="13"/>
      <c r="K299" s="13"/>
      <c r="L299" s="13"/>
      <c r="M299" s="13"/>
      <c r="N299" s="13"/>
    </row>
    <row r="300" spans="1:14" s="28" customFormat="1">
      <c r="A300" s="15"/>
      <c r="B300" s="15"/>
      <c r="C300" s="442"/>
      <c r="D300" s="421"/>
      <c r="E300" s="421"/>
      <c r="F300" s="421"/>
      <c r="G300" s="421"/>
      <c r="H300" s="421"/>
      <c r="I300" s="410"/>
      <c r="J300" s="13"/>
      <c r="K300" s="13"/>
      <c r="L300" s="13"/>
      <c r="M300" s="13"/>
      <c r="N300" s="13"/>
    </row>
    <row r="301" spans="1:14" s="28" customFormat="1">
      <c r="A301" s="15"/>
      <c r="B301" s="15"/>
      <c r="C301" s="442"/>
      <c r="D301" s="421"/>
      <c r="E301" s="421"/>
      <c r="F301" s="421"/>
      <c r="G301" s="421"/>
      <c r="H301" s="421"/>
      <c r="I301" s="410"/>
      <c r="J301" s="13"/>
      <c r="K301" s="13"/>
      <c r="L301" s="13"/>
      <c r="M301" s="13"/>
      <c r="N301" s="13"/>
    </row>
    <row r="302" spans="1:14" s="28" customFormat="1">
      <c r="A302" s="15"/>
      <c r="B302" s="15"/>
      <c r="C302" s="442"/>
      <c r="D302" s="421"/>
      <c r="E302" s="421"/>
      <c r="F302" s="421"/>
      <c r="G302" s="421"/>
      <c r="H302" s="421"/>
      <c r="I302" s="410"/>
      <c r="J302" s="13"/>
      <c r="K302" s="13"/>
      <c r="L302" s="13"/>
      <c r="M302" s="13"/>
      <c r="N302" s="13"/>
    </row>
    <row r="303" spans="1:14" s="28" customFormat="1">
      <c r="A303" s="15"/>
      <c r="B303" s="15"/>
      <c r="C303" s="442"/>
      <c r="D303" s="421"/>
      <c r="E303" s="421"/>
      <c r="F303" s="421"/>
      <c r="G303" s="421"/>
      <c r="H303" s="421"/>
      <c r="I303" s="410"/>
      <c r="J303" s="13"/>
      <c r="K303" s="13"/>
      <c r="L303" s="13"/>
      <c r="M303" s="13"/>
      <c r="N303" s="13"/>
    </row>
    <row r="304" spans="1:14" s="28" customFormat="1">
      <c r="A304" s="15"/>
      <c r="B304" s="15"/>
      <c r="C304" s="442"/>
      <c r="D304" s="421"/>
      <c r="E304" s="421"/>
      <c r="F304" s="421"/>
      <c r="G304" s="421"/>
      <c r="H304" s="421"/>
      <c r="I304" s="410"/>
      <c r="J304" s="13"/>
      <c r="K304" s="13"/>
      <c r="L304" s="13"/>
      <c r="M304" s="13"/>
      <c r="N304" s="13"/>
    </row>
    <row r="305" spans="1:14" s="28" customFormat="1">
      <c r="A305" s="15"/>
      <c r="B305" s="15"/>
      <c r="C305" s="442"/>
      <c r="D305" s="421"/>
      <c r="E305" s="421"/>
      <c r="F305" s="421"/>
      <c r="G305" s="421"/>
      <c r="H305" s="421"/>
      <c r="I305" s="410"/>
      <c r="J305" s="13"/>
      <c r="K305" s="13"/>
      <c r="L305" s="13"/>
      <c r="M305" s="13"/>
      <c r="N305" s="13"/>
    </row>
    <row r="306" spans="1:14" s="28" customFormat="1">
      <c r="A306" s="15"/>
      <c r="B306" s="15"/>
      <c r="C306" s="442"/>
      <c r="D306" s="421"/>
      <c r="E306" s="421"/>
      <c r="F306" s="421"/>
      <c r="G306" s="421"/>
      <c r="H306" s="421"/>
      <c r="I306" s="410"/>
      <c r="J306" s="13"/>
      <c r="K306" s="13"/>
      <c r="L306" s="13"/>
      <c r="M306" s="13"/>
      <c r="N306" s="13"/>
    </row>
    <row r="307" spans="1:14" s="28" customFormat="1">
      <c r="A307" s="15"/>
      <c r="B307" s="15"/>
      <c r="C307" s="442"/>
      <c r="D307" s="421"/>
      <c r="E307" s="421"/>
      <c r="F307" s="421"/>
      <c r="G307" s="421"/>
      <c r="H307" s="421"/>
      <c r="I307" s="410"/>
      <c r="J307" s="13"/>
      <c r="K307" s="13"/>
      <c r="L307" s="13"/>
      <c r="M307" s="13"/>
      <c r="N307" s="13"/>
    </row>
    <row r="308" spans="1:14" s="28" customFormat="1">
      <c r="A308" s="15"/>
      <c r="B308" s="15"/>
      <c r="C308" s="442"/>
      <c r="D308" s="421"/>
      <c r="E308" s="421"/>
      <c r="F308" s="421"/>
      <c r="G308" s="421"/>
      <c r="H308" s="421"/>
      <c r="I308" s="410"/>
      <c r="J308" s="13"/>
      <c r="K308" s="13"/>
      <c r="L308" s="13"/>
      <c r="M308" s="13"/>
      <c r="N308" s="13"/>
    </row>
    <row r="309" spans="1:14" s="28" customFormat="1">
      <c r="A309" s="15"/>
      <c r="B309" s="15"/>
      <c r="C309" s="442"/>
      <c r="D309" s="421"/>
      <c r="E309" s="421"/>
      <c r="F309" s="421"/>
      <c r="G309" s="421"/>
      <c r="H309" s="421"/>
      <c r="I309" s="410"/>
      <c r="J309" s="13"/>
      <c r="K309" s="13"/>
      <c r="L309" s="13"/>
      <c r="M309" s="13"/>
      <c r="N309" s="13"/>
    </row>
    <row r="310" spans="1:14" s="28" customFormat="1">
      <c r="A310" s="15"/>
      <c r="B310" s="15"/>
      <c r="C310" s="442"/>
      <c r="D310" s="421"/>
      <c r="E310" s="421"/>
      <c r="F310" s="421"/>
      <c r="G310" s="421"/>
      <c r="H310" s="421"/>
      <c r="I310" s="410"/>
      <c r="J310" s="13"/>
      <c r="K310" s="13"/>
      <c r="L310" s="13"/>
      <c r="M310" s="13"/>
      <c r="N310" s="13"/>
    </row>
    <row r="311" spans="1:14" s="28" customFormat="1">
      <c r="A311" s="15"/>
      <c r="B311" s="15"/>
      <c r="C311" s="442"/>
      <c r="D311" s="421"/>
      <c r="E311" s="421"/>
      <c r="F311" s="421"/>
      <c r="G311" s="421"/>
      <c r="H311" s="421"/>
      <c r="I311" s="410"/>
      <c r="J311" s="13"/>
      <c r="K311" s="13"/>
      <c r="L311" s="13"/>
      <c r="M311" s="13"/>
      <c r="N311" s="13"/>
    </row>
    <row r="312" spans="1:14" s="28" customFormat="1">
      <c r="A312" s="15"/>
      <c r="B312" s="15"/>
      <c r="C312" s="442"/>
      <c r="D312" s="421"/>
      <c r="E312" s="421"/>
      <c r="F312" s="421"/>
      <c r="G312" s="421"/>
      <c r="H312" s="421"/>
      <c r="I312" s="410"/>
      <c r="J312" s="13"/>
      <c r="K312" s="13"/>
      <c r="L312" s="13"/>
      <c r="M312" s="13"/>
      <c r="N312" s="13"/>
    </row>
    <row r="313" spans="1:14" s="28" customFormat="1">
      <c r="A313" s="15"/>
      <c r="B313" s="15"/>
      <c r="C313" s="442"/>
      <c r="D313" s="421"/>
      <c r="E313" s="421"/>
      <c r="F313" s="421"/>
      <c r="G313" s="421"/>
      <c r="H313" s="421"/>
      <c r="I313" s="410"/>
      <c r="J313" s="13"/>
      <c r="K313" s="13"/>
      <c r="L313" s="13"/>
      <c r="M313" s="13"/>
      <c r="N313" s="13"/>
    </row>
    <row r="314" spans="1:14" s="28" customFormat="1">
      <c r="A314" s="15"/>
      <c r="B314" s="15"/>
      <c r="C314" s="442"/>
      <c r="D314" s="421"/>
      <c r="E314" s="421"/>
      <c r="F314" s="421"/>
      <c r="G314" s="421"/>
      <c r="H314" s="421"/>
      <c r="I314" s="410"/>
      <c r="J314" s="13"/>
      <c r="K314" s="13"/>
      <c r="L314" s="13"/>
      <c r="M314" s="13"/>
      <c r="N314" s="13"/>
    </row>
    <row r="315" spans="1:14" s="28" customFormat="1">
      <c r="A315" s="15"/>
      <c r="B315" s="15"/>
      <c r="C315" s="442"/>
      <c r="D315" s="421"/>
      <c r="E315" s="421"/>
      <c r="F315" s="421"/>
      <c r="G315" s="421"/>
      <c r="H315" s="421"/>
      <c r="I315" s="410"/>
      <c r="J315" s="13"/>
      <c r="K315" s="13"/>
      <c r="L315" s="13"/>
      <c r="M315" s="13"/>
      <c r="N315" s="13"/>
    </row>
    <row r="316" spans="1:14" s="28" customFormat="1">
      <c r="A316" s="15"/>
      <c r="B316" s="15"/>
      <c r="C316" s="442"/>
      <c r="D316" s="421"/>
      <c r="E316" s="421"/>
      <c r="F316" s="421"/>
      <c r="G316" s="421"/>
      <c r="H316" s="421"/>
      <c r="I316" s="410"/>
      <c r="J316" s="13"/>
      <c r="K316" s="13"/>
      <c r="L316" s="13"/>
      <c r="M316" s="13"/>
      <c r="N316" s="13"/>
    </row>
    <row r="317" spans="1:14" s="28" customFormat="1">
      <c r="A317" s="15"/>
      <c r="B317" s="15"/>
      <c r="C317" s="228"/>
      <c r="H317" s="421"/>
      <c r="I317" s="12"/>
      <c r="J317" s="13"/>
      <c r="K317" s="13"/>
      <c r="L317" s="13"/>
      <c r="M317" s="13"/>
      <c r="N317" s="13"/>
    </row>
    <row r="318" spans="1:14" s="28" customFormat="1">
      <c r="A318" s="15"/>
      <c r="B318" s="15"/>
      <c r="C318" s="228"/>
      <c r="H318" s="421"/>
      <c r="I318" s="12"/>
      <c r="J318" s="13"/>
      <c r="K318" s="13"/>
      <c r="L318" s="13"/>
      <c r="M318" s="13"/>
      <c r="N318" s="13"/>
    </row>
    <row r="319" spans="1:14" s="28" customFormat="1">
      <c r="A319" s="15"/>
      <c r="B319" s="15"/>
      <c r="C319" s="228"/>
      <c r="H319" s="421"/>
      <c r="I319" s="12"/>
      <c r="J319" s="13"/>
      <c r="K319" s="13"/>
      <c r="L319" s="13"/>
      <c r="M319" s="13"/>
      <c r="N319" s="13"/>
    </row>
    <row r="320" spans="1:14" s="28" customFormat="1">
      <c r="A320" s="15"/>
      <c r="B320" s="15"/>
      <c r="C320" s="228"/>
      <c r="H320" s="421"/>
      <c r="I320" s="12"/>
      <c r="J320" s="13"/>
      <c r="K320" s="13"/>
      <c r="L320" s="13"/>
      <c r="M320" s="13"/>
      <c r="N320" s="13"/>
    </row>
    <row r="321" spans="1:14" s="28" customFormat="1">
      <c r="A321" s="15"/>
      <c r="B321" s="15"/>
      <c r="C321" s="228"/>
      <c r="H321" s="421"/>
      <c r="I321" s="12"/>
      <c r="J321" s="13"/>
      <c r="K321" s="13"/>
      <c r="L321" s="13"/>
      <c r="M321" s="13"/>
      <c r="N321" s="13"/>
    </row>
    <row r="322" spans="1:14" s="28" customFormat="1">
      <c r="A322" s="15"/>
      <c r="B322" s="15"/>
      <c r="C322" s="228"/>
      <c r="H322" s="421"/>
      <c r="I322" s="12"/>
      <c r="J322" s="13"/>
      <c r="K322" s="13"/>
      <c r="L322" s="13"/>
      <c r="M322" s="13"/>
      <c r="N322" s="13"/>
    </row>
    <row r="323" spans="1:14" s="28" customFormat="1">
      <c r="A323" s="15"/>
      <c r="B323" s="15"/>
      <c r="C323" s="228"/>
      <c r="H323" s="421"/>
      <c r="I323" s="12"/>
      <c r="J323" s="13"/>
      <c r="K323" s="13"/>
      <c r="L323" s="13"/>
      <c r="M323" s="13"/>
      <c r="N323" s="13"/>
    </row>
    <row r="324" spans="1:14" s="28" customFormat="1">
      <c r="A324" s="15"/>
      <c r="B324" s="15"/>
      <c r="C324" s="228"/>
      <c r="H324" s="421"/>
      <c r="I324" s="12"/>
      <c r="J324" s="13"/>
      <c r="K324" s="13"/>
      <c r="L324" s="13"/>
      <c r="M324" s="13"/>
      <c r="N324" s="13"/>
    </row>
    <row r="325" spans="1:14" s="28" customFormat="1">
      <c r="A325" s="15"/>
      <c r="B325" s="15"/>
      <c r="C325" s="228"/>
      <c r="H325" s="421"/>
      <c r="I325" s="12"/>
      <c r="J325" s="13"/>
      <c r="K325" s="13"/>
      <c r="L325" s="13"/>
      <c r="M325" s="13"/>
      <c r="N325" s="13"/>
    </row>
    <row r="326" spans="1:14" s="28" customFormat="1">
      <c r="A326" s="15"/>
      <c r="B326" s="15"/>
      <c r="C326" s="228"/>
      <c r="H326" s="421"/>
      <c r="I326" s="12"/>
      <c r="J326" s="13"/>
      <c r="K326" s="13"/>
      <c r="L326" s="13"/>
      <c r="M326" s="13"/>
      <c r="N326" s="13"/>
    </row>
    <row r="327" spans="1:14" s="28" customFormat="1">
      <c r="A327" s="15"/>
      <c r="B327" s="15"/>
      <c r="C327" s="228"/>
      <c r="H327" s="421"/>
      <c r="I327" s="12"/>
      <c r="J327" s="13"/>
      <c r="K327" s="13"/>
      <c r="L327" s="13"/>
      <c r="M327" s="13"/>
      <c r="N327" s="13"/>
    </row>
    <row r="328" spans="1:14" s="28" customFormat="1">
      <c r="A328" s="15"/>
      <c r="B328" s="15"/>
      <c r="C328" s="228"/>
      <c r="H328" s="421"/>
      <c r="I328" s="12"/>
      <c r="J328" s="13"/>
      <c r="K328" s="13"/>
      <c r="L328" s="13"/>
      <c r="M328" s="13"/>
      <c r="N328" s="13"/>
    </row>
    <row r="329" spans="1:14" s="28" customFormat="1">
      <c r="A329" s="15"/>
      <c r="B329" s="15"/>
      <c r="C329" s="228"/>
      <c r="H329" s="421"/>
      <c r="I329" s="12"/>
      <c r="J329" s="13"/>
      <c r="K329" s="13"/>
      <c r="L329" s="13"/>
      <c r="M329" s="13"/>
      <c r="N329" s="13"/>
    </row>
    <row r="330" spans="1:14" s="28" customFormat="1">
      <c r="A330" s="15"/>
      <c r="B330" s="15"/>
      <c r="C330" s="228"/>
      <c r="H330" s="421"/>
      <c r="I330" s="12"/>
      <c r="J330" s="13"/>
      <c r="K330" s="13"/>
      <c r="L330" s="13"/>
      <c r="M330" s="13"/>
      <c r="N330" s="13"/>
    </row>
    <row r="331" spans="1:14" s="28" customFormat="1">
      <c r="A331" s="15"/>
      <c r="B331" s="15"/>
      <c r="C331" s="228"/>
      <c r="H331" s="421"/>
      <c r="I331" s="12"/>
      <c r="J331" s="13"/>
      <c r="K331" s="13"/>
      <c r="L331" s="13"/>
      <c r="M331" s="13"/>
      <c r="N331" s="13"/>
    </row>
    <row r="332" spans="1:14" s="28" customFormat="1">
      <c r="A332" s="15"/>
      <c r="B332" s="15"/>
      <c r="C332" s="228"/>
      <c r="H332" s="421"/>
      <c r="I332" s="12"/>
      <c r="J332" s="13"/>
      <c r="K332" s="13"/>
      <c r="L332" s="13"/>
      <c r="M332" s="13"/>
      <c r="N332" s="13"/>
    </row>
    <row r="333" spans="1:14" s="28" customFormat="1">
      <c r="A333" s="15"/>
      <c r="B333" s="15"/>
      <c r="C333" s="228"/>
      <c r="H333" s="421"/>
      <c r="I333" s="12"/>
      <c r="J333" s="13"/>
      <c r="K333" s="13"/>
      <c r="L333" s="13"/>
      <c r="M333" s="13"/>
      <c r="N333" s="13"/>
    </row>
    <row r="334" spans="1:14" s="28" customFormat="1">
      <c r="A334" s="15"/>
      <c r="B334" s="15"/>
      <c r="C334" s="228"/>
      <c r="H334" s="421"/>
      <c r="I334" s="12"/>
      <c r="J334" s="13"/>
      <c r="K334" s="13"/>
      <c r="L334" s="13"/>
      <c r="M334" s="13"/>
      <c r="N334" s="13"/>
    </row>
    <row r="335" spans="1:14" s="28" customFormat="1">
      <c r="A335" s="15"/>
      <c r="B335" s="15"/>
      <c r="C335" s="228"/>
      <c r="H335" s="421"/>
      <c r="I335" s="12"/>
      <c r="J335" s="13"/>
      <c r="K335" s="13"/>
      <c r="L335" s="13"/>
      <c r="M335" s="13"/>
      <c r="N335" s="13"/>
    </row>
    <row r="336" spans="1:14" s="28" customFormat="1">
      <c r="A336" s="15"/>
      <c r="B336" s="15"/>
      <c r="C336" s="228"/>
      <c r="H336" s="421"/>
      <c r="I336" s="12"/>
      <c r="J336" s="13"/>
      <c r="K336" s="13"/>
      <c r="L336" s="13"/>
      <c r="M336" s="13"/>
      <c r="N336" s="13"/>
    </row>
    <row r="337" spans="1:14" s="28" customFormat="1">
      <c r="A337" s="15"/>
      <c r="B337" s="15"/>
      <c r="C337" s="228"/>
      <c r="H337" s="421"/>
      <c r="I337" s="12"/>
      <c r="J337" s="13"/>
      <c r="K337" s="13"/>
      <c r="L337" s="13"/>
      <c r="M337" s="13"/>
      <c r="N337" s="13"/>
    </row>
    <row r="338" spans="1:14" s="28" customFormat="1">
      <c r="A338" s="15"/>
      <c r="B338" s="15"/>
      <c r="C338" s="228"/>
      <c r="H338" s="421"/>
      <c r="I338" s="12"/>
      <c r="J338" s="13"/>
      <c r="K338" s="13"/>
      <c r="L338" s="13"/>
      <c r="M338" s="13"/>
      <c r="N338" s="13"/>
    </row>
    <row r="339" spans="1:14" s="28" customFormat="1">
      <c r="A339" s="15"/>
      <c r="B339" s="15"/>
      <c r="C339" s="228"/>
      <c r="H339" s="421"/>
      <c r="I339" s="12"/>
      <c r="J339" s="13"/>
      <c r="K339" s="13"/>
      <c r="L339" s="13"/>
      <c r="M339" s="13"/>
      <c r="N339" s="13"/>
    </row>
    <row r="340" spans="1:14" s="28" customFormat="1">
      <c r="A340" s="15"/>
      <c r="B340" s="15"/>
      <c r="C340" s="228"/>
      <c r="H340" s="421"/>
      <c r="I340" s="12"/>
      <c r="J340" s="13"/>
      <c r="K340" s="13"/>
      <c r="L340" s="13"/>
      <c r="M340" s="13"/>
      <c r="N340" s="13"/>
    </row>
    <row r="341" spans="1:14" s="28" customFormat="1">
      <c r="A341" s="15"/>
      <c r="B341" s="15"/>
      <c r="C341" s="228"/>
      <c r="H341" s="421"/>
      <c r="I341" s="12"/>
      <c r="J341" s="13"/>
      <c r="K341" s="13"/>
      <c r="L341" s="13"/>
      <c r="M341" s="13"/>
      <c r="N341" s="13"/>
    </row>
    <row r="342" spans="1:14" s="28" customFormat="1">
      <c r="A342" s="15"/>
      <c r="B342" s="15"/>
      <c r="C342" s="228"/>
      <c r="H342" s="421"/>
      <c r="I342" s="12"/>
      <c r="J342" s="13"/>
      <c r="K342" s="13"/>
      <c r="L342" s="13"/>
      <c r="M342" s="13"/>
      <c r="N342" s="13"/>
    </row>
    <row r="343" spans="1:14" s="28" customFormat="1">
      <c r="A343" s="15"/>
      <c r="B343" s="15"/>
      <c r="C343" s="228"/>
      <c r="H343" s="421"/>
      <c r="I343" s="12"/>
      <c r="J343" s="13"/>
      <c r="K343" s="13"/>
      <c r="L343" s="13"/>
      <c r="M343" s="13"/>
      <c r="N343" s="13"/>
    </row>
    <row r="344" spans="1:14" s="28" customFormat="1">
      <c r="A344" s="15"/>
      <c r="B344" s="15"/>
      <c r="C344" s="228"/>
      <c r="H344" s="421"/>
      <c r="I344" s="12"/>
      <c r="J344" s="13"/>
      <c r="K344" s="13"/>
      <c r="L344" s="13"/>
      <c r="M344" s="13"/>
      <c r="N344" s="13"/>
    </row>
    <row r="345" spans="1:14" s="28" customFormat="1">
      <c r="A345" s="15"/>
      <c r="B345" s="15"/>
      <c r="C345" s="228"/>
      <c r="H345" s="421"/>
      <c r="I345" s="12"/>
      <c r="J345" s="13"/>
      <c r="K345" s="13"/>
      <c r="L345" s="13"/>
      <c r="M345" s="13"/>
      <c r="N345" s="13"/>
    </row>
    <row r="346" spans="1:14" s="28" customFormat="1">
      <c r="A346" s="15"/>
      <c r="B346" s="15"/>
      <c r="C346" s="228"/>
      <c r="H346" s="421"/>
      <c r="I346" s="12"/>
      <c r="J346" s="13"/>
      <c r="K346" s="13"/>
      <c r="L346" s="13"/>
      <c r="M346" s="13"/>
      <c r="N346" s="13"/>
    </row>
    <row r="347" spans="1:14" s="28" customFormat="1">
      <c r="A347" s="15"/>
      <c r="B347" s="15"/>
      <c r="C347" s="228"/>
      <c r="H347" s="421"/>
      <c r="I347" s="12"/>
      <c r="J347" s="13"/>
      <c r="K347" s="13"/>
      <c r="L347" s="13"/>
      <c r="M347" s="13"/>
      <c r="N347" s="13"/>
    </row>
    <row r="348" spans="1:14" s="28" customFormat="1">
      <c r="A348" s="15"/>
      <c r="B348" s="15"/>
      <c r="C348" s="228"/>
      <c r="H348" s="421"/>
      <c r="I348" s="12"/>
      <c r="J348" s="13"/>
      <c r="K348" s="13"/>
      <c r="L348" s="13"/>
      <c r="M348" s="13"/>
      <c r="N348" s="13"/>
    </row>
    <row r="349" spans="1:14" s="28" customFormat="1">
      <c r="A349" s="15"/>
      <c r="B349" s="15"/>
      <c r="C349" s="228"/>
      <c r="H349" s="421"/>
      <c r="I349" s="12"/>
      <c r="J349" s="13"/>
      <c r="K349" s="13"/>
      <c r="L349" s="13"/>
      <c r="M349" s="13"/>
      <c r="N349" s="13"/>
    </row>
    <row r="350" spans="1:14" s="28" customFormat="1">
      <c r="A350" s="15"/>
      <c r="B350" s="15"/>
      <c r="C350" s="228"/>
      <c r="H350" s="421"/>
      <c r="I350" s="12"/>
      <c r="J350" s="13"/>
      <c r="K350" s="13"/>
      <c r="L350" s="13"/>
      <c r="M350" s="13"/>
      <c r="N350" s="13"/>
    </row>
    <row r="351" spans="1:14" s="28" customFormat="1">
      <c r="A351" s="15"/>
      <c r="B351" s="15"/>
      <c r="C351" s="228"/>
      <c r="H351" s="421"/>
      <c r="I351" s="12"/>
      <c r="J351" s="13"/>
      <c r="K351" s="13"/>
      <c r="L351" s="13"/>
      <c r="M351" s="13"/>
      <c r="N351" s="13"/>
    </row>
    <row r="352" spans="1:14" s="28" customFormat="1">
      <c r="A352" s="15"/>
      <c r="B352" s="15"/>
      <c r="C352" s="228"/>
      <c r="H352" s="421"/>
      <c r="I352" s="12"/>
      <c r="J352" s="13"/>
      <c r="K352" s="13"/>
      <c r="L352" s="13"/>
      <c r="M352" s="13"/>
      <c r="N352" s="13"/>
    </row>
    <row r="353" spans="1:14" s="28" customFormat="1">
      <c r="A353" s="15"/>
      <c r="B353" s="15"/>
      <c r="C353" s="228"/>
      <c r="H353" s="421"/>
      <c r="I353" s="12"/>
      <c r="J353" s="13"/>
      <c r="K353" s="13"/>
      <c r="L353" s="13"/>
      <c r="M353" s="13"/>
      <c r="N353" s="13"/>
    </row>
    <row r="354" spans="1:14" s="28" customFormat="1">
      <c r="A354" s="15"/>
      <c r="B354" s="15"/>
      <c r="C354" s="228"/>
      <c r="H354" s="421"/>
      <c r="I354" s="12"/>
      <c r="J354" s="13"/>
      <c r="K354" s="13"/>
      <c r="L354" s="13"/>
      <c r="M354" s="13"/>
      <c r="N354" s="13"/>
    </row>
    <row r="355" spans="1:14" s="28" customFormat="1">
      <c r="A355" s="15"/>
      <c r="B355" s="15"/>
      <c r="C355" s="228"/>
      <c r="H355" s="421"/>
      <c r="I355" s="12"/>
      <c r="J355" s="13"/>
      <c r="K355" s="13"/>
      <c r="L355" s="13"/>
      <c r="M355" s="13"/>
      <c r="N355" s="13"/>
    </row>
    <row r="356" spans="1:14" s="28" customFormat="1">
      <c r="A356" s="15"/>
      <c r="B356" s="15"/>
      <c r="C356" s="228"/>
      <c r="H356" s="421"/>
      <c r="I356" s="12"/>
      <c r="J356" s="13"/>
      <c r="K356" s="13"/>
      <c r="L356" s="13"/>
      <c r="M356" s="13"/>
      <c r="N356" s="13"/>
    </row>
    <row r="357" spans="1:14" s="28" customFormat="1">
      <c r="A357" s="15"/>
      <c r="B357" s="15"/>
      <c r="C357" s="228"/>
      <c r="H357" s="421"/>
      <c r="I357" s="12"/>
      <c r="J357" s="13"/>
      <c r="K357" s="13"/>
      <c r="L357" s="13"/>
      <c r="M357" s="13"/>
      <c r="N357" s="13"/>
    </row>
    <row r="358" spans="1:14" s="28" customFormat="1">
      <c r="A358" s="15"/>
      <c r="B358" s="15"/>
      <c r="C358" s="228"/>
      <c r="H358" s="421"/>
      <c r="I358" s="12"/>
      <c r="J358" s="13"/>
      <c r="K358" s="13"/>
      <c r="L358" s="13"/>
      <c r="M358" s="13"/>
      <c r="N358" s="13"/>
    </row>
    <row r="359" spans="1:14" s="28" customFormat="1">
      <c r="A359" s="15"/>
      <c r="B359" s="15"/>
      <c r="C359" s="228"/>
      <c r="H359" s="421"/>
      <c r="I359" s="12"/>
      <c r="J359" s="13"/>
      <c r="K359" s="13"/>
      <c r="L359" s="13"/>
      <c r="M359" s="13"/>
      <c r="N359" s="13"/>
    </row>
    <row r="360" spans="1:14" s="28" customFormat="1">
      <c r="A360" s="15"/>
      <c r="B360" s="15"/>
      <c r="C360" s="228"/>
      <c r="H360" s="421"/>
      <c r="I360" s="12"/>
      <c r="J360" s="13"/>
      <c r="K360" s="13"/>
      <c r="L360" s="13"/>
      <c r="M360" s="13"/>
      <c r="N360" s="13"/>
    </row>
    <row r="361" spans="1:14" s="28" customFormat="1">
      <c r="A361" s="15"/>
      <c r="B361" s="15"/>
      <c r="C361" s="228"/>
      <c r="H361" s="421"/>
      <c r="I361" s="12"/>
      <c r="J361" s="13"/>
      <c r="K361" s="13"/>
      <c r="L361" s="13"/>
      <c r="M361" s="13"/>
      <c r="N361" s="13"/>
    </row>
    <row r="362" spans="1:14" s="28" customFormat="1">
      <c r="A362" s="15"/>
      <c r="B362" s="15"/>
      <c r="C362" s="228"/>
      <c r="H362" s="421"/>
      <c r="I362" s="12"/>
      <c r="J362" s="13"/>
      <c r="K362" s="13"/>
      <c r="L362" s="13"/>
      <c r="M362" s="13"/>
      <c r="N362" s="13"/>
    </row>
    <row r="363" spans="1:14" s="28" customFormat="1">
      <c r="A363" s="15"/>
      <c r="B363" s="15"/>
      <c r="C363" s="228"/>
      <c r="H363" s="421"/>
      <c r="I363" s="12"/>
      <c r="J363" s="13"/>
      <c r="K363" s="13"/>
      <c r="L363" s="13"/>
      <c r="M363" s="13"/>
      <c r="N363" s="13"/>
    </row>
    <row r="364" spans="1:14" s="28" customFormat="1">
      <c r="A364" s="15"/>
      <c r="B364" s="15"/>
      <c r="C364" s="228"/>
      <c r="H364" s="421"/>
      <c r="I364" s="12"/>
      <c r="J364" s="13"/>
      <c r="K364" s="13"/>
      <c r="L364" s="13"/>
      <c r="M364" s="13"/>
      <c r="N364" s="13"/>
    </row>
    <row r="365" spans="1:14" s="28" customFormat="1">
      <c r="A365" s="15"/>
      <c r="B365" s="15"/>
      <c r="C365" s="228"/>
      <c r="H365" s="421"/>
      <c r="I365" s="12"/>
      <c r="J365" s="13"/>
      <c r="K365" s="13"/>
      <c r="L365" s="13"/>
      <c r="M365" s="13"/>
      <c r="N365" s="13"/>
    </row>
    <row r="366" spans="1:14" s="28" customFormat="1">
      <c r="A366" s="15"/>
      <c r="B366" s="15"/>
      <c r="C366" s="228"/>
      <c r="H366" s="421"/>
      <c r="I366" s="12"/>
      <c r="J366" s="13"/>
      <c r="K366" s="13"/>
      <c r="L366" s="13"/>
      <c r="M366" s="13"/>
      <c r="N366" s="13"/>
    </row>
    <row r="367" spans="1:14" s="28" customFormat="1">
      <c r="A367" s="15"/>
      <c r="B367" s="15"/>
      <c r="C367" s="228"/>
      <c r="H367" s="421"/>
      <c r="I367" s="12"/>
      <c r="J367" s="13"/>
      <c r="K367" s="13"/>
      <c r="L367" s="13"/>
      <c r="M367" s="13"/>
      <c r="N367" s="13"/>
    </row>
    <row r="368" spans="1:14" s="28" customFormat="1">
      <c r="A368" s="15"/>
      <c r="B368" s="15"/>
      <c r="C368" s="228"/>
      <c r="H368" s="421"/>
      <c r="I368" s="12"/>
      <c r="J368" s="13"/>
      <c r="K368" s="13"/>
      <c r="L368" s="13"/>
      <c r="M368" s="13"/>
      <c r="N368" s="13"/>
    </row>
    <row r="369" spans="1:14" s="28" customFormat="1">
      <c r="A369" s="15"/>
      <c r="B369" s="15"/>
      <c r="C369" s="228"/>
      <c r="H369" s="421"/>
      <c r="I369" s="12"/>
      <c r="J369" s="13"/>
      <c r="K369" s="13"/>
      <c r="L369" s="13"/>
      <c r="M369" s="13"/>
      <c r="N369" s="13"/>
    </row>
    <row r="370" spans="1:14" s="28" customFormat="1">
      <c r="A370" s="15"/>
      <c r="B370" s="15"/>
      <c r="C370" s="228"/>
      <c r="H370" s="421"/>
      <c r="I370" s="12"/>
      <c r="J370" s="13"/>
      <c r="K370" s="13"/>
      <c r="L370" s="13"/>
      <c r="M370" s="13"/>
      <c r="N370" s="13"/>
    </row>
    <row r="371" spans="1:14" s="28" customFormat="1">
      <c r="A371" s="15"/>
      <c r="B371" s="15"/>
      <c r="C371" s="228"/>
      <c r="H371" s="421"/>
      <c r="I371" s="12"/>
      <c r="J371" s="13"/>
      <c r="K371" s="13"/>
      <c r="L371" s="13"/>
      <c r="M371" s="13"/>
      <c r="N371" s="13"/>
    </row>
    <row r="372" spans="1:14" s="28" customFormat="1">
      <c r="A372" s="15"/>
      <c r="B372" s="15"/>
      <c r="C372" s="228"/>
      <c r="H372" s="421"/>
      <c r="I372" s="12"/>
      <c r="J372" s="13"/>
      <c r="K372" s="13"/>
      <c r="L372" s="13"/>
      <c r="M372" s="13"/>
      <c r="N372" s="13"/>
    </row>
    <row r="373" spans="1:14" s="28" customFormat="1">
      <c r="A373" s="15"/>
      <c r="B373" s="15"/>
      <c r="C373" s="228"/>
      <c r="H373" s="421"/>
      <c r="I373" s="12"/>
      <c r="J373" s="13"/>
      <c r="K373" s="13"/>
      <c r="L373" s="13"/>
      <c r="M373" s="13"/>
      <c r="N373" s="13"/>
    </row>
    <row r="374" spans="1:14" s="28" customFormat="1">
      <c r="A374" s="15"/>
      <c r="B374" s="15"/>
      <c r="C374" s="228"/>
      <c r="H374" s="421"/>
      <c r="I374" s="12"/>
      <c r="J374" s="13"/>
      <c r="K374" s="13"/>
      <c r="L374" s="13"/>
      <c r="M374" s="13"/>
      <c r="N374" s="13"/>
    </row>
    <row r="375" spans="1:14" s="28" customFormat="1">
      <c r="A375" s="15"/>
      <c r="B375" s="15"/>
      <c r="C375" s="228"/>
      <c r="H375" s="421"/>
      <c r="I375" s="12"/>
      <c r="J375" s="13"/>
      <c r="K375" s="13"/>
      <c r="L375" s="13"/>
      <c r="M375" s="13"/>
      <c r="N375" s="13"/>
    </row>
    <row r="376" spans="1:14" s="28" customFormat="1">
      <c r="A376" s="15"/>
      <c r="B376" s="15"/>
      <c r="C376" s="228"/>
      <c r="H376" s="421"/>
      <c r="I376" s="12"/>
      <c r="J376" s="13"/>
      <c r="K376" s="13"/>
      <c r="L376" s="13"/>
      <c r="M376" s="13"/>
      <c r="N376" s="13"/>
    </row>
    <row r="377" spans="1:14" s="28" customFormat="1">
      <c r="A377" s="15"/>
      <c r="B377" s="15"/>
      <c r="C377" s="228"/>
      <c r="H377" s="421"/>
      <c r="I377" s="12"/>
      <c r="J377" s="13"/>
      <c r="K377" s="13"/>
      <c r="L377" s="13"/>
      <c r="M377" s="13"/>
      <c r="N377" s="13"/>
    </row>
    <row r="378" spans="1:14" s="28" customFormat="1">
      <c r="A378" s="15"/>
      <c r="B378" s="15"/>
      <c r="C378" s="228"/>
      <c r="H378" s="421"/>
      <c r="I378" s="12"/>
      <c r="J378" s="13"/>
      <c r="K378" s="13"/>
      <c r="L378" s="13"/>
      <c r="M378" s="13"/>
      <c r="N378" s="13"/>
    </row>
    <row r="379" spans="1:14" s="28" customFormat="1">
      <c r="A379" s="15"/>
      <c r="B379" s="15"/>
      <c r="C379" s="228"/>
      <c r="H379" s="421"/>
      <c r="I379" s="12"/>
      <c r="J379" s="13"/>
      <c r="K379" s="13"/>
      <c r="L379" s="13"/>
      <c r="M379" s="13"/>
      <c r="N379" s="13"/>
    </row>
    <row r="380" spans="1:14" s="28" customFormat="1">
      <c r="A380" s="15"/>
      <c r="B380" s="15"/>
      <c r="C380" s="228"/>
      <c r="H380" s="421"/>
      <c r="I380" s="12"/>
      <c r="J380" s="13"/>
      <c r="K380" s="13"/>
      <c r="L380" s="13"/>
      <c r="M380" s="13"/>
      <c r="N380" s="13"/>
    </row>
    <row r="381" spans="1:14" s="28" customFormat="1">
      <c r="A381" s="15"/>
      <c r="B381" s="15"/>
      <c r="C381" s="228"/>
      <c r="H381" s="421"/>
      <c r="I381" s="12"/>
      <c r="J381" s="13"/>
      <c r="K381" s="13"/>
      <c r="L381" s="13"/>
      <c r="M381" s="13"/>
      <c r="N381" s="13"/>
    </row>
    <row r="382" spans="1:14" s="28" customFormat="1">
      <c r="A382" s="15"/>
      <c r="B382" s="15"/>
      <c r="C382" s="228"/>
      <c r="H382" s="421"/>
      <c r="I382" s="12"/>
      <c r="J382" s="13"/>
      <c r="K382" s="13"/>
      <c r="L382" s="13"/>
      <c r="M382" s="13"/>
      <c r="N382" s="13"/>
    </row>
    <row r="383" spans="1:14" s="28" customFormat="1">
      <c r="A383" s="15"/>
      <c r="B383" s="15"/>
      <c r="C383" s="228"/>
      <c r="H383" s="421"/>
      <c r="I383" s="12"/>
      <c r="J383" s="13"/>
      <c r="K383" s="13"/>
      <c r="L383" s="13"/>
      <c r="M383" s="13"/>
      <c r="N383" s="13"/>
    </row>
    <row r="384" spans="1:14" s="28" customFormat="1">
      <c r="A384" s="15"/>
      <c r="B384" s="15"/>
      <c r="C384" s="228"/>
      <c r="H384" s="421"/>
      <c r="I384" s="12"/>
      <c r="J384" s="13"/>
      <c r="K384" s="13"/>
      <c r="L384" s="13"/>
      <c r="M384" s="13"/>
      <c r="N384" s="13"/>
    </row>
    <row r="385" spans="1:14" s="28" customFormat="1">
      <c r="A385" s="15"/>
      <c r="B385" s="15"/>
      <c r="C385" s="228"/>
      <c r="H385" s="421"/>
      <c r="I385" s="12"/>
      <c r="J385" s="13"/>
      <c r="K385" s="13"/>
      <c r="L385" s="13"/>
      <c r="M385" s="13"/>
      <c r="N385" s="13"/>
    </row>
    <row r="386" spans="1:14" s="28" customFormat="1">
      <c r="A386" s="15"/>
      <c r="B386" s="15"/>
      <c r="C386" s="228"/>
      <c r="H386" s="421"/>
      <c r="I386" s="12"/>
      <c r="J386" s="13"/>
      <c r="K386" s="13"/>
      <c r="L386" s="13"/>
      <c r="M386" s="13"/>
      <c r="N386" s="13"/>
    </row>
    <row r="387" spans="1:14" s="28" customFormat="1">
      <c r="A387" s="15"/>
      <c r="B387" s="15"/>
      <c r="C387" s="228"/>
      <c r="H387" s="421"/>
      <c r="I387" s="12"/>
      <c r="J387" s="13"/>
      <c r="K387" s="13"/>
      <c r="L387" s="13"/>
      <c r="M387" s="13"/>
      <c r="N387" s="13"/>
    </row>
    <row r="388" spans="1:14" s="28" customFormat="1">
      <c r="A388" s="15"/>
      <c r="B388" s="15"/>
      <c r="C388" s="228"/>
      <c r="H388" s="421"/>
      <c r="I388" s="12"/>
      <c r="J388" s="13"/>
      <c r="K388" s="13"/>
      <c r="L388" s="13"/>
      <c r="M388" s="13"/>
      <c r="N388" s="13"/>
    </row>
    <row r="389" spans="1:14" s="28" customFormat="1">
      <c r="A389" s="15"/>
      <c r="B389" s="15"/>
      <c r="C389" s="228"/>
      <c r="H389" s="421"/>
      <c r="I389" s="12"/>
      <c r="J389" s="13"/>
      <c r="K389" s="13"/>
      <c r="L389" s="13"/>
      <c r="M389" s="13"/>
      <c r="N389" s="13"/>
    </row>
    <row r="390" spans="1:14" s="28" customFormat="1">
      <c r="A390" s="15"/>
      <c r="B390" s="15"/>
      <c r="C390" s="228"/>
      <c r="H390" s="421"/>
      <c r="I390" s="12"/>
      <c r="J390" s="13"/>
      <c r="K390" s="13"/>
      <c r="L390" s="13"/>
      <c r="M390" s="13"/>
      <c r="N390" s="13"/>
    </row>
    <row r="391" spans="1:14" s="28" customFormat="1">
      <c r="A391" s="15"/>
      <c r="B391" s="15"/>
      <c r="C391" s="228"/>
      <c r="H391" s="421"/>
      <c r="I391" s="12"/>
      <c r="J391" s="13"/>
      <c r="K391" s="13"/>
      <c r="L391" s="13"/>
      <c r="M391" s="13"/>
      <c r="N391" s="13"/>
    </row>
    <row r="392" spans="1:14" s="28" customFormat="1">
      <c r="A392" s="15"/>
      <c r="B392" s="15"/>
      <c r="C392" s="228"/>
      <c r="H392" s="421"/>
      <c r="I392" s="12"/>
      <c r="J392" s="13"/>
      <c r="K392" s="13"/>
      <c r="L392" s="13"/>
      <c r="M392" s="13"/>
      <c r="N392" s="13"/>
    </row>
    <row r="393" spans="1:14" s="28" customFormat="1">
      <c r="A393" s="15"/>
      <c r="B393" s="15"/>
      <c r="C393" s="228"/>
      <c r="H393" s="421"/>
      <c r="I393" s="12"/>
      <c r="J393" s="13"/>
      <c r="K393" s="13"/>
      <c r="L393" s="13"/>
      <c r="M393" s="13"/>
      <c r="N393" s="13"/>
    </row>
    <row r="394" spans="1:14" s="28" customFormat="1">
      <c r="A394" s="15"/>
      <c r="B394" s="15"/>
      <c r="C394" s="228"/>
      <c r="H394" s="421"/>
      <c r="I394" s="12"/>
      <c r="J394" s="13"/>
      <c r="K394" s="13"/>
      <c r="L394" s="13"/>
      <c r="M394" s="13"/>
      <c r="N394" s="13"/>
    </row>
    <row r="395" spans="1:14" s="28" customFormat="1">
      <c r="A395" s="15"/>
      <c r="B395" s="15"/>
      <c r="C395" s="228"/>
      <c r="H395" s="421"/>
      <c r="I395" s="12"/>
      <c r="J395" s="13"/>
      <c r="K395" s="13"/>
      <c r="L395" s="13"/>
      <c r="M395" s="13"/>
      <c r="N395" s="13"/>
    </row>
    <row r="396" spans="1:14" s="28" customFormat="1">
      <c r="A396" s="15"/>
      <c r="B396" s="15"/>
      <c r="C396" s="228"/>
      <c r="H396" s="421"/>
      <c r="I396" s="12"/>
      <c r="J396" s="13"/>
      <c r="K396" s="13"/>
      <c r="L396" s="13"/>
      <c r="M396" s="13"/>
      <c r="N396" s="13"/>
    </row>
    <row r="397" spans="1:14" s="28" customFormat="1">
      <c r="A397" s="15"/>
      <c r="B397" s="15"/>
      <c r="C397" s="228"/>
      <c r="H397" s="421"/>
      <c r="I397" s="12"/>
      <c r="J397" s="13"/>
      <c r="K397" s="13"/>
      <c r="L397" s="13"/>
      <c r="M397" s="13"/>
      <c r="N397" s="13"/>
    </row>
    <row r="398" spans="1:14" s="28" customFormat="1">
      <c r="A398" s="15"/>
      <c r="B398" s="15"/>
      <c r="C398" s="228"/>
      <c r="H398" s="421"/>
      <c r="I398" s="12"/>
      <c r="J398" s="13"/>
      <c r="K398" s="13"/>
      <c r="L398" s="13"/>
      <c r="M398" s="13"/>
      <c r="N398" s="13"/>
    </row>
    <row r="399" spans="1:14" s="28" customFormat="1">
      <c r="A399" s="15"/>
      <c r="B399" s="15"/>
      <c r="C399" s="228"/>
      <c r="H399" s="421"/>
      <c r="I399" s="12"/>
      <c r="J399" s="13"/>
      <c r="K399" s="13"/>
      <c r="L399" s="13"/>
      <c r="M399" s="13"/>
      <c r="N399" s="13"/>
    </row>
    <row r="400" spans="1:14" s="28" customFormat="1">
      <c r="A400" s="15"/>
      <c r="B400" s="15"/>
      <c r="C400" s="228"/>
      <c r="H400" s="421"/>
      <c r="I400" s="12"/>
      <c r="J400" s="13"/>
      <c r="K400" s="13"/>
      <c r="L400" s="13"/>
      <c r="M400" s="13"/>
      <c r="N400" s="13"/>
    </row>
    <row r="401" spans="1:14" s="28" customFormat="1">
      <c r="A401" s="15"/>
      <c r="B401" s="15"/>
      <c r="C401" s="228"/>
      <c r="H401" s="421"/>
      <c r="I401" s="12"/>
      <c r="J401" s="13"/>
      <c r="K401" s="13"/>
      <c r="L401" s="13"/>
      <c r="M401" s="13"/>
      <c r="N401" s="13"/>
    </row>
    <row r="402" spans="1:14" s="28" customFormat="1">
      <c r="A402" s="15"/>
      <c r="B402" s="15"/>
      <c r="C402" s="228"/>
      <c r="H402" s="421"/>
      <c r="I402" s="12"/>
      <c r="J402" s="13"/>
      <c r="K402" s="13"/>
      <c r="L402" s="13"/>
      <c r="M402" s="13"/>
      <c r="N402" s="13"/>
    </row>
    <row r="403" spans="1:14" s="28" customFormat="1">
      <c r="A403" s="15"/>
      <c r="B403" s="15"/>
      <c r="C403" s="228"/>
      <c r="H403" s="421"/>
      <c r="I403" s="12"/>
      <c r="J403" s="13"/>
      <c r="K403" s="13"/>
      <c r="L403" s="13"/>
      <c r="M403" s="13"/>
      <c r="N403" s="13"/>
    </row>
    <row r="404" spans="1:14" s="28" customFormat="1">
      <c r="A404" s="15"/>
      <c r="B404" s="15"/>
      <c r="C404" s="228"/>
      <c r="H404" s="421"/>
      <c r="I404" s="12"/>
      <c r="J404" s="13"/>
      <c r="K404" s="13"/>
      <c r="L404" s="13"/>
      <c r="M404" s="13"/>
      <c r="N404" s="13"/>
    </row>
    <row r="405" spans="1:14" s="28" customFormat="1">
      <c r="A405" s="15"/>
      <c r="B405" s="15"/>
      <c r="C405" s="228"/>
      <c r="H405" s="421"/>
      <c r="I405" s="12"/>
      <c r="J405" s="13"/>
      <c r="K405" s="13"/>
      <c r="L405" s="13"/>
      <c r="M405" s="13"/>
      <c r="N405" s="13"/>
    </row>
    <row r="406" spans="1:14" s="28" customFormat="1">
      <c r="A406" s="15"/>
      <c r="B406" s="15"/>
      <c r="C406" s="228"/>
      <c r="H406" s="421"/>
      <c r="I406" s="12"/>
      <c r="J406" s="13"/>
      <c r="K406" s="13"/>
      <c r="L406" s="13"/>
      <c r="M406" s="13"/>
      <c r="N406" s="13"/>
    </row>
    <row r="407" spans="1:14" s="28" customFormat="1">
      <c r="A407" s="15"/>
      <c r="B407" s="15"/>
      <c r="C407" s="228"/>
      <c r="H407" s="421"/>
      <c r="I407" s="12"/>
      <c r="J407" s="13"/>
      <c r="K407" s="13"/>
      <c r="L407" s="13"/>
      <c r="M407" s="13"/>
      <c r="N407" s="13"/>
    </row>
    <row r="408" spans="1:14" s="28" customFormat="1">
      <c r="A408" s="15"/>
      <c r="B408" s="15"/>
      <c r="C408" s="228"/>
      <c r="H408" s="421"/>
      <c r="I408" s="12"/>
      <c r="J408" s="13"/>
      <c r="K408" s="13"/>
      <c r="L408" s="13"/>
      <c r="M408" s="13"/>
      <c r="N408" s="13"/>
    </row>
    <row r="409" spans="1:14" s="28" customFormat="1">
      <c r="A409" s="15"/>
      <c r="B409" s="15"/>
      <c r="C409" s="228"/>
      <c r="H409" s="421"/>
      <c r="I409" s="12"/>
      <c r="J409" s="13"/>
      <c r="K409" s="13"/>
      <c r="L409" s="13"/>
      <c r="M409" s="13"/>
      <c r="N409" s="13"/>
    </row>
    <row r="410" spans="1:14" s="28" customFormat="1">
      <c r="A410" s="15"/>
      <c r="B410" s="15"/>
      <c r="C410" s="228"/>
      <c r="H410" s="421"/>
      <c r="I410" s="12"/>
      <c r="J410" s="13"/>
      <c r="K410" s="13"/>
      <c r="L410" s="13"/>
      <c r="M410" s="13"/>
      <c r="N410" s="13"/>
    </row>
    <row r="411" spans="1:14" s="28" customFormat="1">
      <c r="A411" s="15"/>
      <c r="B411" s="15"/>
      <c r="C411" s="228"/>
      <c r="H411" s="421"/>
      <c r="I411" s="12"/>
      <c r="J411" s="13"/>
      <c r="K411" s="13"/>
      <c r="L411" s="13"/>
      <c r="M411" s="13"/>
      <c r="N411" s="13"/>
    </row>
    <row r="412" spans="1:14" s="28" customFormat="1">
      <c r="A412" s="15"/>
      <c r="B412" s="15"/>
      <c r="C412" s="228"/>
      <c r="H412" s="421"/>
      <c r="I412" s="12"/>
      <c r="J412" s="13"/>
      <c r="K412" s="13"/>
      <c r="L412" s="13"/>
      <c r="M412" s="13"/>
      <c r="N412" s="13"/>
    </row>
    <row r="413" spans="1:14" s="28" customFormat="1">
      <c r="A413" s="15"/>
      <c r="B413" s="15"/>
      <c r="C413" s="228"/>
      <c r="H413" s="421"/>
      <c r="I413" s="12"/>
      <c r="J413" s="13"/>
      <c r="K413" s="13"/>
      <c r="L413" s="13"/>
      <c r="M413" s="13"/>
      <c r="N413" s="13"/>
    </row>
    <row r="414" spans="1:14" s="28" customFormat="1">
      <c r="A414" s="15"/>
      <c r="B414" s="15"/>
      <c r="C414" s="228"/>
      <c r="H414" s="421"/>
      <c r="I414" s="12"/>
      <c r="J414" s="13"/>
      <c r="K414" s="13"/>
      <c r="L414" s="13"/>
      <c r="M414" s="13"/>
      <c r="N414" s="13"/>
    </row>
    <row r="415" spans="1:14" s="28" customFormat="1">
      <c r="A415" s="15"/>
      <c r="B415" s="15"/>
      <c r="C415" s="228"/>
      <c r="H415" s="421"/>
      <c r="I415" s="12"/>
      <c r="J415" s="13"/>
      <c r="K415" s="13"/>
      <c r="L415" s="13"/>
      <c r="M415" s="13"/>
      <c r="N415" s="13"/>
    </row>
    <row r="416" spans="1:14" s="28" customFormat="1">
      <c r="A416" s="15"/>
      <c r="B416" s="15"/>
      <c r="C416" s="228"/>
      <c r="H416" s="421"/>
      <c r="I416" s="12"/>
      <c r="J416" s="13"/>
      <c r="K416" s="13"/>
      <c r="L416" s="13"/>
      <c r="M416" s="13"/>
      <c r="N416" s="13"/>
    </row>
    <row r="417" spans="1:14" s="28" customFormat="1">
      <c r="A417" s="15"/>
      <c r="B417" s="15"/>
      <c r="C417" s="228"/>
      <c r="H417" s="421"/>
      <c r="I417" s="12"/>
      <c r="J417" s="13"/>
      <c r="K417" s="13"/>
      <c r="L417" s="13"/>
      <c r="M417" s="13"/>
      <c r="N417" s="13"/>
    </row>
    <row r="418" spans="1:14" s="28" customFormat="1">
      <c r="A418" s="15"/>
      <c r="B418" s="15"/>
      <c r="C418" s="228"/>
      <c r="H418" s="421"/>
      <c r="I418" s="12"/>
      <c r="J418" s="13"/>
      <c r="K418" s="13"/>
      <c r="L418" s="13"/>
      <c r="M418" s="13"/>
      <c r="N418" s="13"/>
    </row>
    <row r="419" spans="1:14" s="28" customFormat="1">
      <c r="A419" s="15"/>
      <c r="B419" s="15"/>
      <c r="C419" s="228"/>
      <c r="H419" s="421"/>
      <c r="I419" s="12"/>
      <c r="J419" s="13"/>
      <c r="K419" s="13"/>
      <c r="L419" s="13"/>
      <c r="M419" s="13"/>
      <c r="N419" s="13"/>
    </row>
    <row r="420" spans="1:14" s="28" customFormat="1">
      <c r="A420" s="15"/>
      <c r="B420" s="15"/>
      <c r="C420" s="228"/>
      <c r="H420" s="421"/>
      <c r="I420" s="12"/>
      <c r="J420" s="13"/>
      <c r="K420" s="13"/>
      <c r="L420" s="13"/>
      <c r="M420" s="13"/>
      <c r="N420" s="13"/>
    </row>
    <row r="421" spans="1:14" s="28" customFormat="1">
      <c r="A421" s="15"/>
      <c r="B421" s="15"/>
      <c r="C421" s="228"/>
      <c r="H421" s="421"/>
      <c r="I421" s="12"/>
      <c r="J421" s="13"/>
      <c r="K421" s="13"/>
      <c r="L421" s="13"/>
      <c r="M421" s="13"/>
      <c r="N421" s="13"/>
    </row>
    <row r="422" spans="1:14" s="28" customFormat="1">
      <c r="A422" s="15"/>
      <c r="B422" s="15"/>
      <c r="C422" s="228"/>
      <c r="H422" s="421"/>
      <c r="I422" s="12"/>
      <c r="J422" s="13"/>
      <c r="K422" s="13"/>
      <c r="L422" s="13"/>
      <c r="M422" s="13"/>
      <c r="N422" s="13"/>
    </row>
    <row r="423" spans="1:14" s="28" customFormat="1">
      <c r="A423" s="15"/>
      <c r="B423" s="15"/>
      <c r="C423" s="228"/>
      <c r="H423" s="421"/>
      <c r="I423" s="12"/>
      <c r="J423" s="13"/>
      <c r="K423" s="13"/>
      <c r="L423" s="13"/>
      <c r="M423" s="13"/>
      <c r="N423" s="13"/>
    </row>
    <row r="424" spans="1:14" s="28" customFormat="1">
      <c r="A424" s="15"/>
      <c r="B424" s="15"/>
      <c r="C424" s="228"/>
      <c r="H424" s="421"/>
      <c r="I424" s="12"/>
      <c r="J424" s="13"/>
      <c r="K424" s="13"/>
      <c r="L424" s="13"/>
      <c r="M424" s="13"/>
      <c r="N424" s="13"/>
    </row>
    <row r="425" spans="1:14" s="28" customFormat="1">
      <c r="A425" s="15"/>
      <c r="B425" s="15"/>
      <c r="C425" s="228"/>
      <c r="H425" s="421"/>
      <c r="I425" s="12"/>
      <c r="J425" s="13"/>
      <c r="K425" s="13"/>
      <c r="L425" s="13"/>
      <c r="M425" s="13"/>
      <c r="N425" s="13"/>
    </row>
    <row r="426" spans="1:14" s="28" customFormat="1">
      <c r="A426" s="15"/>
      <c r="B426" s="15"/>
      <c r="C426" s="228"/>
      <c r="H426" s="421"/>
      <c r="I426" s="12"/>
      <c r="J426" s="13"/>
      <c r="K426" s="13"/>
      <c r="L426" s="13"/>
      <c r="M426" s="13"/>
      <c r="N426" s="13"/>
    </row>
    <row r="427" spans="1:14" s="28" customFormat="1">
      <c r="A427" s="15"/>
      <c r="B427" s="15"/>
      <c r="C427" s="228"/>
      <c r="H427" s="421"/>
      <c r="I427" s="12"/>
      <c r="J427" s="13"/>
      <c r="K427" s="13"/>
      <c r="L427" s="13"/>
      <c r="M427" s="13"/>
      <c r="N427" s="13"/>
    </row>
    <row r="428" spans="1:14" s="28" customFormat="1">
      <c r="A428" s="15"/>
      <c r="B428" s="15"/>
      <c r="C428" s="228"/>
      <c r="H428" s="421"/>
      <c r="I428" s="12"/>
      <c r="J428" s="13"/>
      <c r="K428" s="13"/>
      <c r="L428" s="13"/>
      <c r="M428" s="13"/>
      <c r="N428" s="13"/>
    </row>
    <row r="429" spans="1:14" s="28" customFormat="1">
      <c r="A429" s="15"/>
      <c r="B429" s="15"/>
      <c r="C429" s="228"/>
      <c r="H429" s="421"/>
      <c r="I429" s="12"/>
      <c r="J429" s="13"/>
      <c r="K429" s="13"/>
      <c r="L429" s="13"/>
      <c r="M429" s="13"/>
      <c r="N429" s="13"/>
    </row>
    <row r="430" spans="1:14" s="28" customFormat="1">
      <c r="A430" s="15"/>
      <c r="B430" s="15"/>
      <c r="C430" s="228"/>
      <c r="H430" s="421"/>
      <c r="I430" s="12"/>
      <c r="J430" s="13"/>
      <c r="K430" s="13"/>
      <c r="L430" s="13"/>
      <c r="M430" s="13"/>
      <c r="N430" s="13"/>
    </row>
    <row r="431" spans="1:14" s="28" customFormat="1">
      <c r="A431" s="15"/>
      <c r="B431" s="15"/>
      <c r="C431" s="228"/>
      <c r="H431" s="421"/>
      <c r="I431" s="12"/>
      <c r="J431" s="13"/>
      <c r="K431" s="13"/>
      <c r="L431" s="13"/>
      <c r="M431" s="13"/>
      <c r="N431" s="13"/>
    </row>
    <row r="432" spans="1:14" s="28" customFormat="1">
      <c r="A432" s="15"/>
      <c r="B432" s="15"/>
      <c r="C432" s="228"/>
      <c r="H432" s="421"/>
      <c r="I432" s="12"/>
      <c r="J432" s="13"/>
      <c r="K432" s="13"/>
      <c r="L432" s="13"/>
      <c r="M432" s="13"/>
      <c r="N432" s="13"/>
    </row>
    <row r="433" spans="1:14" s="28" customFormat="1">
      <c r="A433" s="15"/>
      <c r="B433" s="15"/>
      <c r="C433" s="228"/>
      <c r="H433" s="421"/>
      <c r="I433" s="12"/>
      <c r="J433" s="13"/>
      <c r="K433" s="13"/>
      <c r="L433" s="13"/>
      <c r="M433" s="13"/>
      <c r="N433" s="13"/>
    </row>
    <row r="434" spans="1:14" s="28" customFormat="1">
      <c r="A434" s="15"/>
      <c r="B434" s="15"/>
      <c r="C434" s="228"/>
      <c r="H434" s="421"/>
      <c r="I434" s="12"/>
      <c r="J434" s="13"/>
      <c r="K434" s="13"/>
      <c r="L434" s="13"/>
      <c r="M434" s="13"/>
      <c r="N434" s="13"/>
    </row>
    <row r="435" spans="1:14" s="28" customFormat="1">
      <c r="A435" s="15"/>
      <c r="B435" s="15"/>
      <c r="C435" s="228"/>
      <c r="H435" s="421"/>
      <c r="I435" s="12"/>
      <c r="J435" s="13"/>
      <c r="K435" s="13"/>
      <c r="L435" s="13"/>
      <c r="M435" s="13"/>
      <c r="N435" s="13"/>
    </row>
    <row r="436" spans="1:14" s="28" customFormat="1">
      <c r="A436" s="15"/>
      <c r="B436" s="15"/>
      <c r="C436" s="228"/>
      <c r="H436" s="421"/>
      <c r="I436" s="12"/>
      <c r="J436" s="13"/>
      <c r="K436" s="13"/>
      <c r="L436" s="13"/>
      <c r="M436" s="13"/>
      <c r="N436" s="13"/>
    </row>
    <row r="437" spans="1:14" s="28" customFormat="1">
      <c r="A437" s="15"/>
      <c r="B437" s="15"/>
      <c r="C437" s="228"/>
      <c r="H437" s="421"/>
      <c r="I437" s="12"/>
      <c r="J437" s="13"/>
      <c r="K437" s="13"/>
      <c r="L437" s="13"/>
      <c r="M437" s="13"/>
      <c r="N437" s="13"/>
    </row>
    <row r="438" spans="1:14" s="28" customFormat="1">
      <c r="A438" s="15"/>
      <c r="B438" s="15"/>
      <c r="C438" s="228"/>
      <c r="H438" s="421"/>
      <c r="I438" s="12"/>
      <c r="J438" s="13"/>
      <c r="K438" s="13"/>
      <c r="L438" s="13"/>
      <c r="M438" s="13"/>
      <c r="N438" s="13"/>
    </row>
    <row r="439" spans="1:14" s="28" customFormat="1">
      <c r="A439" s="15"/>
      <c r="B439" s="15"/>
      <c r="C439" s="228"/>
      <c r="H439" s="421"/>
      <c r="I439" s="12"/>
      <c r="J439" s="13"/>
      <c r="K439" s="13"/>
      <c r="L439" s="13"/>
      <c r="M439" s="13"/>
      <c r="N439" s="13"/>
    </row>
    <row r="440" spans="1:14" s="28" customFormat="1">
      <c r="A440" s="15"/>
      <c r="B440" s="15"/>
      <c r="C440" s="228"/>
      <c r="H440" s="421"/>
      <c r="I440" s="12"/>
      <c r="J440" s="13"/>
      <c r="K440" s="13"/>
      <c r="L440" s="13"/>
      <c r="M440" s="13"/>
      <c r="N440" s="13"/>
    </row>
    <row r="441" spans="1:14" s="28" customFormat="1">
      <c r="A441" s="15"/>
      <c r="B441" s="15"/>
      <c r="C441" s="228"/>
      <c r="H441" s="421"/>
      <c r="I441" s="12"/>
      <c r="J441" s="13"/>
      <c r="K441" s="13"/>
      <c r="L441" s="13"/>
      <c r="M441" s="13"/>
      <c r="N441" s="13"/>
    </row>
    <row r="442" spans="1:14" s="28" customFormat="1">
      <c r="A442" s="15"/>
      <c r="B442" s="15"/>
      <c r="C442" s="228"/>
      <c r="H442" s="421"/>
      <c r="I442" s="12"/>
      <c r="J442" s="13"/>
      <c r="K442" s="13"/>
      <c r="L442" s="13"/>
      <c r="M442" s="13"/>
      <c r="N442" s="13"/>
    </row>
    <row r="443" spans="1:14" s="28" customFormat="1">
      <c r="A443" s="15"/>
      <c r="B443" s="15"/>
      <c r="C443" s="228"/>
      <c r="H443" s="421"/>
      <c r="I443" s="12"/>
      <c r="J443" s="13"/>
      <c r="K443" s="13"/>
      <c r="L443" s="13"/>
      <c r="M443" s="13"/>
      <c r="N443" s="13"/>
    </row>
    <row r="444" spans="1:14" s="28" customFormat="1">
      <c r="A444" s="15"/>
      <c r="B444" s="15"/>
      <c r="C444" s="228"/>
      <c r="H444" s="421"/>
      <c r="I444" s="12"/>
      <c r="J444" s="13"/>
      <c r="K444" s="13"/>
      <c r="L444" s="13"/>
      <c r="M444" s="13"/>
      <c r="N444" s="13"/>
    </row>
    <row r="445" spans="1:14" s="28" customFormat="1">
      <c r="A445" s="15"/>
      <c r="B445" s="15"/>
      <c r="C445" s="228"/>
      <c r="H445" s="421"/>
      <c r="I445" s="12"/>
      <c r="J445" s="13"/>
      <c r="K445" s="13"/>
      <c r="L445" s="13"/>
      <c r="M445" s="13"/>
      <c r="N445" s="13"/>
    </row>
    <row r="446" spans="1:14" s="28" customFormat="1">
      <c r="A446" s="15"/>
      <c r="B446" s="15"/>
      <c r="C446" s="228"/>
      <c r="H446" s="421"/>
      <c r="I446" s="12"/>
      <c r="J446" s="13"/>
      <c r="K446" s="13"/>
      <c r="L446" s="13"/>
      <c r="M446" s="13"/>
      <c r="N446" s="13"/>
    </row>
    <row r="447" spans="1:14" s="28" customFormat="1">
      <c r="A447" s="15"/>
      <c r="B447" s="15"/>
      <c r="C447" s="228"/>
      <c r="H447" s="421"/>
      <c r="I447" s="12"/>
      <c r="J447" s="13"/>
      <c r="K447" s="13"/>
      <c r="L447" s="13"/>
      <c r="M447" s="13"/>
      <c r="N447" s="13"/>
    </row>
    <row r="448" spans="1:14" s="28" customFormat="1">
      <c r="A448" s="15"/>
      <c r="B448" s="15"/>
      <c r="C448" s="228"/>
      <c r="H448" s="421"/>
      <c r="I448" s="12"/>
      <c r="J448" s="13"/>
      <c r="K448" s="13"/>
      <c r="L448" s="13"/>
      <c r="M448" s="13"/>
      <c r="N448" s="13"/>
    </row>
    <row r="449" spans="1:14" s="28" customFormat="1">
      <c r="A449" s="15"/>
      <c r="B449" s="15"/>
      <c r="C449" s="228"/>
      <c r="H449" s="421"/>
      <c r="I449" s="12"/>
      <c r="J449" s="13"/>
      <c r="K449" s="13"/>
      <c r="L449" s="13"/>
      <c r="M449" s="13"/>
      <c r="N449" s="13"/>
    </row>
    <row r="450" spans="1:14" s="28" customFormat="1">
      <c r="A450" s="15"/>
      <c r="B450" s="15"/>
      <c r="C450" s="228"/>
      <c r="H450" s="421"/>
      <c r="I450" s="12"/>
      <c r="J450" s="13"/>
      <c r="K450" s="13"/>
      <c r="L450" s="13"/>
      <c r="M450" s="13"/>
      <c r="N450" s="13"/>
    </row>
    <row r="451" spans="1:14" s="28" customFormat="1">
      <c r="A451" s="15"/>
      <c r="B451" s="15"/>
      <c r="C451" s="228"/>
      <c r="H451" s="421"/>
      <c r="I451" s="12"/>
      <c r="J451" s="13"/>
      <c r="K451" s="13"/>
      <c r="L451" s="13"/>
      <c r="M451" s="13"/>
      <c r="N451" s="13"/>
    </row>
    <row r="452" spans="1:14" s="28" customFormat="1">
      <c r="A452" s="15"/>
      <c r="B452" s="15"/>
      <c r="C452" s="228"/>
      <c r="H452" s="421"/>
      <c r="I452" s="12"/>
      <c r="J452" s="13"/>
      <c r="K452" s="13"/>
      <c r="L452" s="13"/>
      <c r="M452" s="13"/>
      <c r="N452" s="13"/>
    </row>
    <row r="453" spans="1:14" s="28" customFormat="1">
      <c r="A453" s="15"/>
      <c r="B453" s="15"/>
      <c r="C453" s="228"/>
      <c r="H453" s="421"/>
      <c r="I453" s="12"/>
      <c r="J453" s="13"/>
      <c r="K453" s="13"/>
      <c r="L453" s="13"/>
      <c r="M453" s="13"/>
      <c r="N453" s="13"/>
    </row>
    <row r="454" spans="1:14" s="28" customFormat="1">
      <c r="A454" s="15"/>
      <c r="B454" s="15"/>
      <c r="C454" s="228"/>
      <c r="H454" s="421"/>
      <c r="I454" s="12"/>
      <c r="J454" s="13"/>
      <c r="K454" s="13"/>
      <c r="L454" s="13"/>
      <c r="M454" s="13"/>
      <c r="N454" s="13"/>
    </row>
    <row r="455" spans="1:14" s="28" customFormat="1">
      <c r="A455" s="15"/>
      <c r="B455" s="15"/>
      <c r="C455" s="228"/>
      <c r="H455" s="421"/>
      <c r="I455" s="12"/>
      <c r="J455" s="13"/>
      <c r="K455" s="13"/>
      <c r="L455" s="13"/>
      <c r="M455" s="13"/>
      <c r="N455" s="13"/>
    </row>
    <row r="456" spans="1:14" s="28" customFormat="1">
      <c r="A456" s="15"/>
      <c r="B456" s="15"/>
      <c r="C456" s="228"/>
      <c r="H456" s="421"/>
      <c r="I456" s="12"/>
      <c r="J456" s="13"/>
      <c r="K456" s="13"/>
      <c r="L456" s="13"/>
      <c r="M456" s="13"/>
      <c r="N456" s="13"/>
    </row>
    <row r="457" spans="1:14" s="28" customFormat="1">
      <c r="A457" s="15"/>
      <c r="B457" s="15"/>
      <c r="C457" s="228"/>
      <c r="H457" s="421"/>
      <c r="I457" s="12"/>
      <c r="J457" s="13"/>
      <c r="K457" s="13"/>
      <c r="L457" s="13"/>
      <c r="M457" s="13"/>
      <c r="N457" s="13"/>
    </row>
    <row r="458" spans="1:14" s="28" customFormat="1">
      <c r="A458" s="15"/>
      <c r="B458" s="15"/>
      <c r="C458" s="228"/>
      <c r="H458" s="421"/>
      <c r="I458" s="12"/>
      <c r="J458" s="13"/>
      <c r="K458" s="13"/>
      <c r="L458" s="13"/>
      <c r="M458" s="13"/>
      <c r="N458" s="13"/>
    </row>
    <row r="459" spans="1:14" s="28" customFormat="1">
      <c r="A459" s="15"/>
      <c r="B459" s="15"/>
      <c r="C459" s="228"/>
      <c r="H459" s="421"/>
      <c r="I459" s="12"/>
      <c r="J459" s="13"/>
      <c r="K459" s="13"/>
      <c r="L459" s="13"/>
      <c r="M459" s="13"/>
      <c r="N459" s="13"/>
    </row>
    <row r="460" spans="1:14" s="28" customFormat="1">
      <c r="A460" s="15"/>
      <c r="B460" s="15"/>
      <c r="C460" s="228"/>
      <c r="H460" s="421"/>
      <c r="I460" s="12"/>
      <c r="J460" s="13"/>
      <c r="K460" s="13"/>
      <c r="L460" s="13"/>
      <c r="M460" s="13"/>
      <c r="N460" s="13"/>
    </row>
    <row r="461" spans="1:14" s="28" customFormat="1">
      <c r="A461" s="15"/>
      <c r="B461" s="15"/>
      <c r="C461" s="228"/>
      <c r="H461" s="421"/>
      <c r="I461" s="12"/>
      <c r="J461" s="13"/>
      <c r="K461" s="13"/>
      <c r="L461" s="13"/>
      <c r="M461" s="13"/>
      <c r="N461" s="13"/>
    </row>
    <row r="462" spans="1:14" s="28" customFormat="1">
      <c r="A462" s="15"/>
      <c r="B462" s="15"/>
      <c r="C462" s="228"/>
      <c r="H462" s="421"/>
      <c r="I462" s="12"/>
      <c r="J462" s="13"/>
      <c r="K462" s="13"/>
      <c r="L462" s="13"/>
      <c r="M462" s="13"/>
      <c r="N462" s="13"/>
    </row>
    <row r="463" spans="1:14" s="28" customFormat="1">
      <c r="A463" s="15"/>
      <c r="B463" s="15"/>
      <c r="C463" s="228"/>
      <c r="H463" s="421"/>
      <c r="I463" s="12"/>
      <c r="J463" s="13"/>
      <c r="K463" s="13"/>
      <c r="L463" s="13"/>
      <c r="M463" s="13"/>
      <c r="N463" s="13"/>
    </row>
    <row r="464" spans="1:14" s="28" customFormat="1">
      <c r="A464" s="15"/>
      <c r="B464" s="15"/>
      <c r="C464" s="228"/>
      <c r="H464" s="421"/>
      <c r="I464" s="12"/>
      <c r="J464" s="13"/>
      <c r="K464" s="13"/>
      <c r="L464" s="13"/>
      <c r="M464" s="13"/>
      <c r="N464" s="13"/>
    </row>
    <row r="465" spans="1:14" s="28" customFormat="1">
      <c r="A465" s="15"/>
      <c r="B465" s="15"/>
      <c r="C465" s="228"/>
      <c r="H465" s="421"/>
      <c r="I465" s="12"/>
      <c r="J465" s="13"/>
      <c r="K465" s="13"/>
      <c r="L465" s="13"/>
      <c r="M465" s="13"/>
      <c r="N465" s="13"/>
    </row>
    <row r="466" spans="1:14" s="28" customFormat="1">
      <c r="A466" s="15"/>
      <c r="B466" s="15"/>
      <c r="C466" s="228"/>
      <c r="H466" s="421"/>
      <c r="I466" s="12"/>
      <c r="J466" s="13"/>
      <c r="K466" s="13"/>
      <c r="L466" s="13"/>
      <c r="M466" s="13"/>
      <c r="N466" s="13"/>
    </row>
    <row r="467" spans="1:14" s="28" customFormat="1">
      <c r="A467" s="15"/>
      <c r="B467" s="15"/>
      <c r="C467" s="228"/>
      <c r="H467" s="421"/>
      <c r="I467" s="12"/>
      <c r="J467" s="13"/>
      <c r="K467" s="13"/>
      <c r="L467" s="13"/>
      <c r="M467" s="13"/>
      <c r="N467" s="13"/>
    </row>
    <row r="468" spans="1:14" s="28" customFormat="1">
      <c r="A468" s="15"/>
      <c r="B468" s="15"/>
      <c r="C468" s="228"/>
      <c r="H468" s="421"/>
      <c r="I468" s="12"/>
      <c r="J468" s="13"/>
      <c r="K468" s="13"/>
      <c r="L468" s="13"/>
      <c r="M468" s="13"/>
      <c r="N468" s="13"/>
    </row>
    <row r="469" spans="1:14" s="28" customFormat="1">
      <c r="A469" s="15"/>
      <c r="B469" s="15"/>
      <c r="C469" s="228"/>
      <c r="H469" s="421"/>
      <c r="I469" s="12"/>
      <c r="J469" s="13"/>
      <c r="K469" s="13"/>
      <c r="L469" s="13"/>
      <c r="M469" s="13"/>
      <c r="N469" s="13"/>
    </row>
    <row r="470" spans="1:14" s="28" customFormat="1">
      <c r="A470" s="15"/>
      <c r="B470" s="15"/>
      <c r="C470" s="228"/>
      <c r="H470" s="421"/>
      <c r="I470" s="12"/>
      <c r="J470" s="13"/>
      <c r="K470" s="13"/>
      <c r="L470" s="13"/>
      <c r="M470" s="13"/>
      <c r="N470" s="13"/>
    </row>
    <row r="471" spans="1:14" s="28" customFormat="1">
      <c r="A471" s="15"/>
      <c r="B471" s="15"/>
      <c r="C471" s="228"/>
      <c r="H471" s="421"/>
      <c r="I471" s="12"/>
      <c r="J471" s="13"/>
      <c r="K471" s="13"/>
      <c r="L471" s="13"/>
      <c r="M471" s="13"/>
      <c r="N471" s="13"/>
    </row>
    <row r="472" spans="1:14" s="28" customFormat="1">
      <c r="A472" s="15"/>
      <c r="B472" s="15"/>
      <c r="C472" s="228"/>
      <c r="H472" s="421"/>
      <c r="I472" s="12"/>
      <c r="J472" s="13"/>
      <c r="K472" s="13"/>
      <c r="L472" s="13"/>
      <c r="M472" s="13"/>
      <c r="N472" s="13"/>
    </row>
    <row r="473" spans="1:14" s="28" customFormat="1">
      <c r="A473" s="15"/>
      <c r="B473" s="15"/>
      <c r="C473" s="228"/>
      <c r="H473" s="421"/>
      <c r="I473" s="12"/>
      <c r="J473" s="13"/>
      <c r="K473" s="13"/>
      <c r="L473" s="13"/>
      <c r="M473" s="13"/>
      <c r="N473" s="13"/>
    </row>
    <row r="474" spans="1:14" s="28" customFormat="1">
      <c r="A474" s="15"/>
      <c r="B474" s="15"/>
      <c r="C474" s="228"/>
      <c r="H474" s="421"/>
      <c r="I474" s="12"/>
      <c r="J474" s="13"/>
      <c r="K474" s="13"/>
      <c r="L474" s="13"/>
      <c r="M474" s="13"/>
      <c r="N474" s="13"/>
    </row>
    <row r="475" spans="1:14" s="28" customFormat="1">
      <c r="A475" s="15"/>
      <c r="B475" s="15"/>
      <c r="C475" s="228"/>
      <c r="H475" s="421"/>
      <c r="I475" s="12"/>
      <c r="J475" s="13"/>
      <c r="K475" s="13"/>
      <c r="L475" s="13"/>
      <c r="M475" s="13"/>
      <c r="N475" s="13"/>
    </row>
    <row r="476" spans="1:14" s="28" customFormat="1">
      <c r="A476" s="15"/>
      <c r="B476" s="15"/>
      <c r="C476" s="228"/>
      <c r="H476" s="421"/>
      <c r="I476" s="12"/>
      <c r="J476" s="13"/>
      <c r="K476" s="13"/>
      <c r="L476" s="13"/>
      <c r="M476" s="13"/>
      <c r="N476" s="13"/>
    </row>
    <row r="477" spans="1:14" s="28" customFormat="1">
      <c r="A477" s="15"/>
      <c r="B477" s="15"/>
      <c r="C477" s="228"/>
      <c r="H477" s="421"/>
      <c r="I477" s="12"/>
      <c r="J477" s="13"/>
      <c r="K477" s="13"/>
      <c r="L477" s="13"/>
      <c r="M477" s="13"/>
      <c r="N477" s="13"/>
    </row>
    <row r="478" spans="1:14" s="28" customFormat="1">
      <c r="A478" s="15"/>
      <c r="B478" s="15"/>
      <c r="C478" s="228"/>
      <c r="H478" s="421"/>
      <c r="I478" s="12"/>
      <c r="J478" s="13"/>
      <c r="K478" s="13"/>
      <c r="L478" s="13"/>
      <c r="M478" s="13"/>
      <c r="N478" s="13"/>
    </row>
    <row r="479" spans="1:14" s="28" customFormat="1">
      <c r="A479" s="15"/>
      <c r="B479" s="15"/>
      <c r="C479" s="228"/>
      <c r="H479" s="421"/>
      <c r="I479" s="12"/>
      <c r="J479" s="13"/>
      <c r="K479" s="13"/>
      <c r="L479" s="13"/>
      <c r="M479" s="13"/>
      <c r="N479" s="13"/>
    </row>
    <row r="480" spans="1:14" s="28" customFormat="1">
      <c r="A480" s="15"/>
      <c r="B480" s="15"/>
      <c r="C480" s="228"/>
      <c r="H480" s="421"/>
      <c r="I480" s="12"/>
      <c r="J480" s="13"/>
      <c r="K480" s="13"/>
      <c r="L480" s="13"/>
      <c r="M480" s="13"/>
      <c r="N480" s="13"/>
    </row>
    <row r="481" spans="1:14" s="28" customFormat="1">
      <c r="A481" s="15"/>
      <c r="B481" s="15"/>
      <c r="C481" s="228"/>
      <c r="H481" s="421"/>
      <c r="I481" s="12"/>
      <c r="J481" s="13"/>
      <c r="K481" s="13"/>
      <c r="L481" s="13"/>
      <c r="M481" s="13"/>
      <c r="N481" s="13"/>
    </row>
    <row r="482" spans="1:14" s="28" customFormat="1">
      <c r="A482" s="15"/>
      <c r="B482" s="15"/>
      <c r="C482" s="228"/>
      <c r="H482" s="421"/>
      <c r="I482" s="12"/>
      <c r="J482" s="13"/>
      <c r="K482" s="13"/>
      <c r="L482" s="13"/>
      <c r="M482" s="13"/>
      <c r="N482" s="13"/>
    </row>
    <row r="483" spans="1:14" s="28" customFormat="1">
      <c r="A483" s="15"/>
      <c r="B483" s="15"/>
      <c r="C483" s="228"/>
      <c r="H483" s="421"/>
      <c r="I483" s="12"/>
      <c r="J483" s="13"/>
      <c r="K483" s="13"/>
      <c r="L483" s="13"/>
      <c r="M483" s="13"/>
      <c r="N483" s="13"/>
    </row>
    <row r="484" spans="1:14" s="28" customFormat="1">
      <c r="A484" s="15"/>
      <c r="B484" s="15"/>
      <c r="C484" s="228"/>
      <c r="H484" s="421"/>
      <c r="I484" s="12"/>
      <c r="J484" s="13"/>
      <c r="K484" s="13"/>
      <c r="L484" s="13"/>
      <c r="M484" s="13"/>
      <c r="N484" s="13"/>
    </row>
    <row r="485" spans="1:14" s="28" customFormat="1">
      <c r="A485" s="15"/>
      <c r="B485" s="15"/>
      <c r="C485" s="228"/>
      <c r="H485" s="421"/>
      <c r="I485" s="12"/>
      <c r="J485" s="13"/>
      <c r="K485" s="13"/>
      <c r="L485" s="13"/>
      <c r="M485" s="13"/>
      <c r="N485" s="13"/>
    </row>
    <row r="486" spans="1:14" s="28" customFormat="1">
      <c r="A486" s="15"/>
      <c r="B486" s="15"/>
      <c r="C486" s="228"/>
      <c r="H486" s="421"/>
      <c r="I486" s="12"/>
      <c r="J486" s="13"/>
      <c r="K486" s="13"/>
      <c r="L486" s="13"/>
      <c r="M486" s="13"/>
      <c r="N486" s="13"/>
    </row>
    <row r="487" spans="1:14" s="28" customFormat="1">
      <c r="A487" s="15"/>
      <c r="B487" s="15"/>
      <c r="C487" s="228"/>
      <c r="H487" s="421"/>
      <c r="I487" s="12"/>
      <c r="J487" s="13"/>
      <c r="K487" s="13"/>
      <c r="L487" s="13"/>
      <c r="M487" s="13"/>
      <c r="N487" s="13"/>
    </row>
    <row r="488" spans="1:14" s="28" customFormat="1">
      <c r="A488" s="15"/>
      <c r="B488" s="15"/>
      <c r="C488" s="228"/>
      <c r="H488" s="421"/>
      <c r="I488" s="12"/>
      <c r="J488" s="13"/>
      <c r="K488" s="13"/>
      <c r="L488" s="13"/>
      <c r="M488" s="13"/>
      <c r="N488" s="13"/>
    </row>
    <row r="489" spans="1:14" s="28" customFormat="1">
      <c r="A489" s="15"/>
      <c r="B489" s="15"/>
      <c r="C489" s="228"/>
      <c r="H489" s="421"/>
      <c r="I489" s="12"/>
      <c r="J489" s="13"/>
      <c r="K489" s="13"/>
      <c r="L489" s="13"/>
      <c r="M489" s="13"/>
      <c r="N489" s="13"/>
    </row>
    <row r="490" spans="1:14" s="28" customFormat="1">
      <c r="A490" s="15"/>
      <c r="B490" s="15"/>
      <c r="C490" s="228"/>
      <c r="H490" s="421"/>
      <c r="I490" s="12"/>
      <c r="J490" s="13"/>
      <c r="K490" s="13"/>
      <c r="L490" s="13"/>
      <c r="M490" s="13"/>
      <c r="N490" s="13"/>
    </row>
    <row r="491" spans="1:14" s="28" customFormat="1">
      <c r="A491" s="15"/>
      <c r="B491" s="15"/>
      <c r="C491" s="228"/>
      <c r="H491" s="421"/>
      <c r="I491" s="12"/>
      <c r="J491" s="13"/>
      <c r="K491" s="13"/>
      <c r="L491" s="13"/>
      <c r="M491" s="13"/>
      <c r="N491" s="13"/>
    </row>
    <row r="492" spans="1:14" s="28" customFormat="1">
      <c r="A492" s="15"/>
      <c r="B492" s="15"/>
      <c r="C492" s="228"/>
      <c r="H492" s="421"/>
      <c r="I492" s="12"/>
      <c r="J492" s="13"/>
      <c r="K492" s="13"/>
      <c r="L492" s="13"/>
      <c r="M492" s="13"/>
      <c r="N492" s="13"/>
    </row>
    <row r="493" spans="1:14" s="28" customFormat="1">
      <c r="A493" s="15"/>
      <c r="B493" s="15"/>
      <c r="C493" s="228"/>
      <c r="H493" s="421"/>
      <c r="I493" s="12"/>
      <c r="J493" s="13"/>
      <c r="K493" s="13"/>
      <c r="L493" s="13"/>
      <c r="M493" s="13"/>
      <c r="N493" s="13"/>
    </row>
    <row r="494" spans="1:14" s="28" customFormat="1">
      <c r="A494" s="15"/>
      <c r="B494" s="15"/>
      <c r="C494" s="228"/>
      <c r="H494" s="421"/>
      <c r="I494" s="12"/>
      <c r="J494" s="13"/>
      <c r="K494" s="13"/>
      <c r="L494" s="13"/>
      <c r="M494" s="13"/>
      <c r="N494" s="13"/>
    </row>
    <row r="495" spans="1:14" s="28" customFormat="1">
      <c r="A495" s="15"/>
      <c r="B495" s="15"/>
      <c r="C495" s="228"/>
      <c r="H495" s="421"/>
      <c r="I495" s="12"/>
      <c r="J495" s="13"/>
      <c r="K495" s="13"/>
      <c r="L495" s="13"/>
      <c r="M495" s="13"/>
      <c r="N495" s="13"/>
    </row>
    <row r="496" spans="1:14" s="28" customFormat="1">
      <c r="A496" s="15"/>
      <c r="B496" s="15"/>
      <c r="C496" s="228"/>
      <c r="H496" s="421"/>
      <c r="I496" s="12"/>
      <c r="J496" s="13"/>
      <c r="K496" s="13"/>
      <c r="L496" s="13"/>
      <c r="M496" s="13"/>
      <c r="N496" s="13"/>
    </row>
    <row r="497" spans="1:14" s="28" customFormat="1">
      <c r="A497" s="15"/>
      <c r="B497" s="15"/>
      <c r="C497" s="228"/>
      <c r="H497" s="421"/>
      <c r="I497" s="12"/>
      <c r="J497" s="13"/>
      <c r="K497" s="13"/>
      <c r="L497" s="13"/>
      <c r="M497" s="13"/>
      <c r="N497" s="13"/>
    </row>
    <row r="498" spans="1:14" s="28" customFormat="1">
      <c r="A498" s="15"/>
      <c r="B498" s="15"/>
      <c r="C498" s="228"/>
      <c r="H498" s="421"/>
      <c r="I498" s="12"/>
      <c r="J498" s="13"/>
      <c r="K498" s="13"/>
      <c r="L498" s="13"/>
      <c r="M498" s="13"/>
      <c r="N498" s="13"/>
    </row>
    <row r="499" spans="1:14" s="28" customFormat="1">
      <c r="A499" s="15"/>
      <c r="B499" s="15"/>
      <c r="C499" s="228"/>
      <c r="H499" s="421"/>
      <c r="I499" s="12"/>
      <c r="J499" s="13"/>
      <c r="K499" s="13"/>
      <c r="L499" s="13"/>
      <c r="M499" s="13"/>
      <c r="N499" s="13"/>
    </row>
    <row r="500" spans="1:14" s="28" customFormat="1">
      <c r="A500" s="15"/>
      <c r="B500" s="15"/>
      <c r="C500" s="228"/>
      <c r="H500" s="421"/>
      <c r="I500" s="12"/>
      <c r="J500" s="13"/>
      <c r="K500" s="13"/>
      <c r="L500" s="13"/>
      <c r="M500" s="13"/>
      <c r="N500" s="13"/>
    </row>
    <row r="501" spans="1:14" s="28" customFormat="1">
      <c r="A501" s="15"/>
      <c r="B501" s="15"/>
      <c r="C501" s="228"/>
      <c r="H501" s="421"/>
      <c r="I501" s="12"/>
      <c r="J501" s="13"/>
      <c r="K501" s="13"/>
      <c r="L501" s="13"/>
      <c r="M501" s="13"/>
      <c r="N501" s="13"/>
    </row>
    <row r="502" spans="1:14" s="28" customFormat="1">
      <c r="A502" s="15"/>
      <c r="B502" s="15"/>
      <c r="C502" s="228"/>
      <c r="H502" s="421"/>
      <c r="I502" s="12"/>
      <c r="J502" s="13"/>
      <c r="K502" s="13"/>
      <c r="L502" s="13"/>
      <c r="M502" s="13"/>
      <c r="N502" s="13"/>
    </row>
    <row r="503" spans="1:14" s="28" customFormat="1">
      <c r="A503" s="15"/>
      <c r="B503" s="15"/>
      <c r="C503" s="228"/>
      <c r="H503" s="421"/>
      <c r="I503" s="12"/>
      <c r="J503" s="13"/>
      <c r="K503" s="13"/>
      <c r="L503" s="13"/>
      <c r="M503" s="13"/>
      <c r="N503" s="13"/>
    </row>
    <row r="504" spans="1:14" s="28" customFormat="1">
      <c r="A504" s="15"/>
      <c r="B504" s="15"/>
      <c r="C504" s="228"/>
      <c r="H504" s="421"/>
      <c r="I504" s="12"/>
      <c r="J504" s="13"/>
      <c r="K504" s="13"/>
      <c r="L504" s="13"/>
      <c r="M504" s="13"/>
      <c r="N504" s="13"/>
    </row>
    <row r="505" spans="1:14" s="28" customFormat="1">
      <c r="A505" s="15"/>
      <c r="B505" s="15"/>
      <c r="C505" s="228"/>
      <c r="H505" s="421"/>
      <c r="I505" s="12"/>
      <c r="J505" s="13"/>
      <c r="K505" s="13"/>
      <c r="L505" s="13"/>
      <c r="M505" s="13"/>
      <c r="N505" s="13"/>
    </row>
    <row r="506" spans="1:14" s="28" customFormat="1">
      <c r="A506" s="15"/>
      <c r="B506" s="15"/>
      <c r="C506" s="228"/>
      <c r="H506" s="421"/>
      <c r="I506" s="12"/>
      <c r="J506" s="13"/>
      <c r="K506" s="13"/>
      <c r="L506" s="13"/>
      <c r="M506" s="13"/>
      <c r="N506" s="13"/>
    </row>
    <row r="507" spans="1:14" s="28" customFormat="1">
      <c r="A507" s="15"/>
      <c r="B507" s="15"/>
      <c r="C507" s="228"/>
      <c r="H507" s="421"/>
      <c r="I507" s="12"/>
      <c r="J507" s="13"/>
      <c r="K507" s="13"/>
      <c r="L507" s="13"/>
      <c r="M507" s="13"/>
      <c r="N507" s="13"/>
    </row>
    <row r="508" spans="1:14" s="28" customFormat="1">
      <c r="A508" s="15"/>
      <c r="B508" s="15"/>
      <c r="C508" s="228"/>
      <c r="H508" s="421"/>
      <c r="I508" s="12"/>
      <c r="J508" s="13"/>
      <c r="K508" s="13"/>
      <c r="L508" s="13"/>
      <c r="M508" s="13"/>
      <c r="N508" s="13"/>
    </row>
    <row r="509" spans="1:14" s="28" customFormat="1">
      <c r="A509" s="15"/>
      <c r="B509" s="15"/>
      <c r="C509" s="228"/>
      <c r="H509" s="421"/>
      <c r="I509" s="12"/>
      <c r="J509" s="13"/>
      <c r="K509" s="13"/>
      <c r="L509" s="13"/>
      <c r="M509" s="13"/>
      <c r="N509" s="13"/>
    </row>
    <row r="510" spans="1:14" s="28" customFormat="1">
      <c r="A510" s="15"/>
      <c r="B510" s="15"/>
      <c r="C510" s="228"/>
      <c r="H510" s="421"/>
      <c r="I510" s="12"/>
      <c r="J510" s="13"/>
      <c r="K510" s="13"/>
      <c r="L510" s="13"/>
      <c r="M510" s="13"/>
      <c r="N510" s="13"/>
    </row>
    <row r="511" spans="1:14" s="28" customFormat="1">
      <c r="A511" s="15"/>
      <c r="B511" s="15"/>
      <c r="C511" s="228"/>
      <c r="H511" s="421"/>
      <c r="I511" s="12"/>
      <c r="J511" s="13"/>
      <c r="K511" s="13"/>
      <c r="L511" s="13"/>
      <c r="M511" s="13"/>
      <c r="N511" s="13"/>
    </row>
    <row r="512" spans="1:14" s="28" customFormat="1">
      <c r="A512" s="15"/>
      <c r="B512" s="15"/>
      <c r="C512" s="228"/>
      <c r="H512" s="421"/>
      <c r="I512" s="12"/>
      <c r="J512" s="13"/>
      <c r="K512" s="13"/>
      <c r="L512" s="13"/>
      <c r="M512" s="13"/>
      <c r="N512" s="13"/>
    </row>
    <row r="513" spans="1:14" s="28" customFormat="1">
      <c r="A513" s="15"/>
      <c r="B513" s="15"/>
      <c r="C513" s="228"/>
      <c r="H513" s="421"/>
      <c r="I513" s="12"/>
      <c r="J513" s="13"/>
      <c r="K513" s="13"/>
      <c r="L513" s="13"/>
      <c r="M513" s="13"/>
      <c r="N513" s="13"/>
    </row>
    <row r="514" spans="1:14" s="28" customFormat="1">
      <c r="A514" s="15"/>
      <c r="B514" s="15"/>
      <c r="C514" s="228"/>
      <c r="H514" s="421"/>
      <c r="I514" s="12"/>
      <c r="J514" s="13"/>
      <c r="K514" s="13"/>
      <c r="L514" s="13"/>
      <c r="M514" s="13"/>
      <c r="N514" s="13"/>
    </row>
    <row r="515" spans="1:14" s="28" customFormat="1">
      <c r="A515" s="15"/>
      <c r="B515" s="15"/>
      <c r="C515" s="228"/>
      <c r="H515" s="421"/>
      <c r="I515" s="12"/>
      <c r="J515" s="13"/>
      <c r="K515" s="13"/>
      <c r="L515" s="13"/>
      <c r="M515" s="13"/>
      <c r="N515" s="13"/>
    </row>
    <row r="516" spans="1:14" s="28" customFormat="1">
      <c r="A516" s="15"/>
      <c r="B516" s="15"/>
      <c r="C516" s="228"/>
      <c r="H516" s="421"/>
      <c r="I516" s="12"/>
      <c r="J516" s="13"/>
      <c r="K516" s="13"/>
      <c r="L516" s="13"/>
      <c r="M516" s="13"/>
      <c r="N516" s="13"/>
    </row>
    <row r="517" spans="1:14" s="28" customFormat="1">
      <c r="A517" s="15"/>
      <c r="B517" s="15"/>
      <c r="C517" s="228"/>
      <c r="H517" s="421"/>
      <c r="I517" s="12"/>
      <c r="J517" s="13"/>
      <c r="K517" s="13"/>
      <c r="L517" s="13"/>
      <c r="M517" s="13"/>
      <c r="N517" s="13"/>
    </row>
    <row r="518" spans="1:14" s="28" customFormat="1">
      <c r="A518" s="15"/>
      <c r="B518" s="15"/>
      <c r="C518" s="228"/>
      <c r="H518" s="421"/>
      <c r="I518" s="12"/>
      <c r="J518" s="13"/>
      <c r="K518" s="13"/>
      <c r="L518" s="13"/>
      <c r="M518" s="13"/>
      <c r="N518" s="13"/>
    </row>
    <row r="519" spans="1:14" s="28" customFormat="1">
      <c r="A519" s="15"/>
      <c r="B519" s="15"/>
      <c r="C519" s="228"/>
      <c r="H519" s="421"/>
      <c r="I519" s="12"/>
      <c r="J519" s="13"/>
      <c r="K519" s="13"/>
      <c r="L519" s="13"/>
      <c r="M519" s="13"/>
      <c r="N519" s="13"/>
    </row>
    <row r="520" spans="1:14" s="28" customFormat="1">
      <c r="A520" s="15"/>
      <c r="B520" s="15"/>
      <c r="C520" s="228"/>
      <c r="H520" s="421"/>
      <c r="I520" s="12"/>
      <c r="J520" s="13"/>
      <c r="K520" s="13"/>
      <c r="L520" s="13"/>
      <c r="M520" s="13"/>
      <c r="N520" s="13"/>
    </row>
    <row r="521" spans="1:14" s="28" customFormat="1">
      <c r="A521" s="15"/>
      <c r="B521" s="15"/>
      <c r="C521" s="228"/>
      <c r="H521" s="421"/>
      <c r="I521" s="12"/>
      <c r="J521" s="13"/>
      <c r="K521" s="13"/>
      <c r="L521" s="13"/>
      <c r="M521" s="13"/>
      <c r="N521" s="13"/>
    </row>
    <row r="522" spans="1:14" s="28" customFormat="1">
      <c r="A522" s="15"/>
      <c r="B522" s="15"/>
      <c r="C522" s="228"/>
      <c r="H522" s="421"/>
      <c r="I522" s="12"/>
      <c r="J522" s="13"/>
      <c r="K522" s="13"/>
      <c r="L522" s="13"/>
      <c r="M522" s="13"/>
      <c r="N522" s="13"/>
    </row>
    <row r="523" spans="1:14" s="28" customFormat="1">
      <c r="A523" s="15"/>
      <c r="B523" s="15"/>
      <c r="C523" s="228"/>
      <c r="H523" s="421"/>
      <c r="I523" s="12"/>
      <c r="J523" s="13"/>
      <c r="K523" s="13"/>
      <c r="L523" s="13"/>
      <c r="M523" s="13"/>
      <c r="N523" s="13"/>
    </row>
    <row r="524" spans="1:14" s="28" customFormat="1">
      <c r="A524" s="15"/>
      <c r="B524" s="15"/>
      <c r="C524" s="228"/>
      <c r="H524" s="421"/>
      <c r="I524" s="12"/>
      <c r="J524" s="13"/>
      <c r="K524" s="13"/>
      <c r="L524" s="13"/>
      <c r="M524" s="13"/>
      <c r="N524" s="13"/>
    </row>
    <row r="525" spans="1:14" s="28" customFormat="1">
      <c r="A525" s="15"/>
      <c r="B525" s="15"/>
      <c r="C525" s="228"/>
      <c r="H525" s="421"/>
      <c r="I525" s="12"/>
      <c r="J525" s="13"/>
      <c r="K525" s="13"/>
      <c r="L525" s="13"/>
      <c r="M525" s="13"/>
      <c r="N525" s="13"/>
    </row>
    <row r="526" spans="1:14" s="28" customFormat="1">
      <c r="A526" s="15"/>
      <c r="B526" s="15"/>
      <c r="C526" s="228"/>
      <c r="H526" s="421"/>
      <c r="I526" s="12"/>
      <c r="J526" s="13"/>
      <c r="K526" s="13"/>
      <c r="L526" s="13"/>
      <c r="M526" s="13"/>
      <c r="N526" s="13"/>
    </row>
    <row r="527" spans="1:14" s="28" customFormat="1">
      <c r="A527" s="15"/>
      <c r="B527" s="15"/>
      <c r="C527" s="228"/>
      <c r="H527" s="421"/>
      <c r="I527" s="12"/>
      <c r="J527" s="13"/>
      <c r="K527" s="13"/>
      <c r="L527" s="13"/>
      <c r="M527" s="13"/>
      <c r="N527" s="13"/>
    </row>
    <row r="528" spans="1:14" s="28" customFormat="1">
      <c r="A528" s="15"/>
      <c r="B528" s="15"/>
      <c r="C528" s="228"/>
      <c r="H528" s="421"/>
      <c r="I528" s="12"/>
      <c r="J528" s="13"/>
      <c r="K528" s="13"/>
      <c r="L528" s="13"/>
      <c r="M528" s="13"/>
      <c r="N528" s="13"/>
    </row>
    <row r="529" spans="1:14" s="28" customFormat="1">
      <c r="A529" s="15"/>
      <c r="B529" s="15"/>
      <c r="C529" s="228"/>
      <c r="H529" s="421"/>
      <c r="I529" s="12"/>
      <c r="J529" s="13"/>
      <c r="K529" s="13"/>
      <c r="L529" s="13"/>
      <c r="M529" s="13"/>
      <c r="N529" s="13"/>
    </row>
    <row r="530" spans="1:14" s="28" customFormat="1">
      <c r="A530" s="15"/>
      <c r="B530" s="15"/>
      <c r="C530" s="228"/>
      <c r="H530" s="421"/>
      <c r="I530" s="12"/>
      <c r="J530" s="13"/>
      <c r="K530" s="13"/>
      <c r="L530" s="13"/>
      <c r="M530" s="13"/>
      <c r="N530" s="13"/>
    </row>
    <row r="531" spans="1:14" s="28" customFormat="1">
      <c r="A531" s="15"/>
      <c r="B531" s="15"/>
      <c r="C531" s="228"/>
      <c r="H531" s="421"/>
      <c r="I531" s="12"/>
      <c r="J531" s="13"/>
      <c r="K531" s="13"/>
      <c r="L531" s="13"/>
      <c r="M531" s="13"/>
      <c r="N531" s="13"/>
    </row>
    <row r="532" spans="1:14" s="28" customFormat="1">
      <c r="A532" s="15"/>
      <c r="B532" s="15"/>
      <c r="C532" s="228"/>
      <c r="H532" s="421"/>
      <c r="I532" s="12"/>
      <c r="J532" s="13"/>
      <c r="K532" s="13"/>
      <c r="L532" s="13"/>
      <c r="M532" s="13"/>
      <c r="N532" s="13"/>
    </row>
    <row r="533" spans="1:14" s="28" customFormat="1">
      <c r="A533" s="15"/>
      <c r="B533" s="15"/>
      <c r="C533" s="228"/>
      <c r="H533" s="421"/>
      <c r="I533" s="12"/>
      <c r="J533" s="13"/>
      <c r="K533" s="13"/>
      <c r="L533" s="13"/>
      <c r="M533" s="13"/>
      <c r="N533" s="13"/>
    </row>
    <row r="534" spans="1:14" s="28" customFormat="1">
      <c r="A534" s="15"/>
      <c r="B534" s="15"/>
      <c r="C534" s="228"/>
      <c r="H534" s="421"/>
      <c r="I534" s="12"/>
      <c r="J534" s="13"/>
      <c r="K534" s="13"/>
      <c r="L534" s="13"/>
      <c r="M534" s="13"/>
      <c r="N534" s="13"/>
    </row>
    <row r="535" spans="1:14" s="28" customFormat="1">
      <c r="A535" s="15"/>
      <c r="B535" s="15"/>
      <c r="C535" s="228"/>
      <c r="H535" s="421"/>
      <c r="I535" s="12"/>
      <c r="J535" s="13"/>
      <c r="K535" s="13"/>
      <c r="L535" s="13"/>
      <c r="M535" s="13"/>
      <c r="N535" s="13"/>
    </row>
    <row r="536" spans="1:14" s="28" customFormat="1">
      <c r="A536" s="15"/>
      <c r="B536" s="15"/>
      <c r="C536" s="228"/>
      <c r="H536" s="421"/>
      <c r="I536" s="12"/>
      <c r="J536" s="13"/>
      <c r="K536" s="13"/>
      <c r="L536" s="13"/>
      <c r="M536" s="13"/>
      <c r="N536" s="13"/>
    </row>
    <row r="537" spans="1:14" s="28" customFormat="1">
      <c r="A537" s="15"/>
      <c r="B537" s="15"/>
      <c r="C537" s="228"/>
      <c r="H537" s="421"/>
      <c r="I537" s="12"/>
      <c r="J537" s="13"/>
      <c r="K537" s="13"/>
      <c r="L537" s="13"/>
      <c r="M537" s="13"/>
      <c r="N537" s="13"/>
    </row>
    <row r="538" spans="1:14" s="28" customFormat="1">
      <c r="A538" s="15"/>
      <c r="B538" s="15"/>
      <c r="C538" s="228"/>
      <c r="H538" s="421"/>
      <c r="I538" s="12"/>
      <c r="J538" s="13"/>
      <c r="K538" s="13"/>
      <c r="L538" s="13"/>
      <c r="M538" s="13"/>
      <c r="N538" s="13"/>
    </row>
    <row r="539" spans="1:14" s="28" customFormat="1">
      <c r="A539" s="15"/>
      <c r="B539" s="15"/>
      <c r="C539" s="228"/>
      <c r="H539" s="421"/>
      <c r="I539" s="12"/>
      <c r="J539" s="13"/>
      <c r="K539" s="13"/>
      <c r="L539" s="13"/>
      <c r="M539" s="13"/>
      <c r="N539" s="13"/>
    </row>
    <row r="540" spans="1:14" s="28" customFormat="1">
      <c r="A540" s="15"/>
      <c r="B540" s="15"/>
      <c r="C540" s="228"/>
      <c r="H540" s="421"/>
      <c r="I540" s="12"/>
      <c r="J540" s="13"/>
      <c r="K540" s="13"/>
      <c r="L540" s="13"/>
      <c r="M540" s="13"/>
      <c r="N540" s="13"/>
    </row>
    <row r="541" spans="1:14" s="28" customFormat="1">
      <c r="A541" s="15"/>
      <c r="B541" s="15"/>
      <c r="C541" s="228"/>
      <c r="H541" s="421"/>
      <c r="I541" s="12"/>
      <c r="J541" s="13"/>
      <c r="K541" s="13"/>
      <c r="L541" s="13"/>
      <c r="M541" s="13"/>
      <c r="N541" s="13"/>
    </row>
    <row r="542" spans="1:14" s="28" customFormat="1">
      <c r="A542" s="15"/>
      <c r="B542" s="15"/>
      <c r="C542" s="228"/>
      <c r="H542" s="421"/>
      <c r="I542" s="12"/>
      <c r="J542" s="13"/>
      <c r="K542" s="13"/>
      <c r="L542" s="13"/>
      <c r="M542" s="13"/>
      <c r="N542" s="13"/>
    </row>
    <row r="543" spans="1:14" s="28" customFormat="1">
      <c r="A543" s="15"/>
      <c r="B543" s="15"/>
      <c r="C543" s="228"/>
      <c r="H543" s="421"/>
      <c r="I543" s="12"/>
      <c r="J543" s="13"/>
      <c r="K543" s="13"/>
      <c r="L543" s="13"/>
      <c r="M543" s="13"/>
      <c r="N543" s="13"/>
    </row>
    <row r="544" spans="1:14" s="28" customFormat="1">
      <c r="A544" s="15"/>
      <c r="B544" s="15"/>
      <c r="C544" s="228"/>
      <c r="H544" s="421"/>
      <c r="I544" s="12"/>
      <c r="J544" s="13"/>
      <c r="K544" s="13"/>
      <c r="L544" s="13"/>
      <c r="M544" s="13"/>
      <c r="N544" s="13"/>
    </row>
    <row r="545" spans="1:14" s="28" customFormat="1">
      <c r="A545" s="15"/>
      <c r="B545" s="15"/>
      <c r="C545" s="228"/>
      <c r="H545" s="421"/>
      <c r="I545" s="12"/>
      <c r="J545" s="13"/>
      <c r="K545" s="13"/>
      <c r="L545" s="13"/>
      <c r="M545" s="13"/>
      <c r="N545" s="13"/>
    </row>
    <row r="546" spans="1:14" s="28" customFormat="1">
      <c r="A546" s="15"/>
      <c r="B546" s="15"/>
      <c r="C546" s="228"/>
      <c r="H546" s="421"/>
      <c r="I546" s="12"/>
      <c r="J546" s="13"/>
      <c r="K546" s="13"/>
      <c r="L546" s="13"/>
      <c r="M546" s="13"/>
      <c r="N546" s="13"/>
    </row>
    <row r="547" spans="1:14" s="28" customFormat="1">
      <c r="A547" s="15"/>
      <c r="B547" s="15"/>
      <c r="C547" s="228"/>
      <c r="H547" s="421"/>
      <c r="I547" s="12"/>
      <c r="J547" s="13"/>
      <c r="K547" s="13"/>
      <c r="L547" s="13"/>
      <c r="M547" s="13"/>
      <c r="N547" s="13"/>
    </row>
    <row r="548" spans="1:14" s="28" customFormat="1">
      <c r="A548" s="15"/>
      <c r="B548" s="15"/>
      <c r="C548" s="228"/>
      <c r="H548" s="421"/>
      <c r="I548" s="12"/>
      <c r="J548" s="13"/>
      <c r="K548" s="13"/>
      <c r="L548" s="13"/>
      <c r="M548" s="13"/>
      <c r="N548" s="13"/>
    </row>
    <row r="549" spans="1:14" s="28" customFormat="1">
      <c r="A549" s="15"/>
      <c r="B549" s="15"/>
      <c r="C549" s="228"/>
      <c r="H549" s="421"/>
      <c r="I549" s="12"/>
      <c r="J549" s="13"/>
      <c r="K549" s="13"/>
      <c r="L549" s="13"/>
      <c r="M549" s="13"/>
      <c r="N549" s="13"/>
    </row>
    <row r="550" spans="1:14" s="28" customFormat="1">
      <c r="A550" s="15"/>
      <c r="B550" s="15"/>
      <c r="C550" s="228"/>
      <c r="H550" s="421"/>
      <c r="I550" s="12"/>
      <c r="J550" s="13"/>
      <c r="K550" s="13"/>
      <c r="L550" s="13"/>
      <c r="M550" s="13"/>
      <c r="N550" s="13"/>
    </row>
    <row r="551" spans="1:14" s="28" customFormat="1">
      <c r="A551" s="15"/>
      <c r="B551" s="15"/>
      <c r="C551" s="228"/>
      <c r="H551" s="421"/>
      <c r="I551" s="12"/>
      <c r="J551" s="13"/>
      <c r="K551" s="13"/>
      <c r="L551" s="13"/>
      <c r="M551" s="13"/>
      <c r="N551" s="13"/>
    </row>
    <row r="552" spans="1:14" s="28" customFormat="1">
      <c r="A552" s="15"/>
      <c r="B552" s="15"/>
      <c r="C552" s="228"/>
      <c r="H552" s="421"/>
      <c r="I552" s="12"/>
      <c r="J552" s="13"/>
      <c r="K552" s="13"/>
      <c r="L552" s="13"/>
      <c r="M552" s="13"/>
      <c r="N552" s="13"/>
    </row>
    <row r="553" spans="1:14" s="28" customFormat="1">
      <c r="A553" s="15"/>
      <c r="B553" s="15"/>
      <c r="C553" s="228"/>
      <c r="H553" s="421"/>
      <c r="I553" s="12"/>
      <c r="J553" s="13"/>
      <c r="K553" s="13"/>
      <c r="L553" s="13"/>
      <c r="M553" s="13"/>
      <c r="N553" s="13"/>
    </row>
    <row r="554" spans="1:14" s="28" customFormat="1">
      <c r="A554" s="15"/>
      <c r="B554" s="15"/>
      <c r="C554" s="228"/>
      <c r="H554" s="421"/>
      <c r="I554" s="12"/>
      <c r="J554" s="13"/>
      <c r="K554" s="13"/>
      <c r="L554" s="13"/>
      <c r="M554" s="13"/>
      <c r="N554" s="13"/>
    </row>
    <row r="555" spans="1:14" s="28" customFormat="1">
      <c r="A555" s="15"/>
      <c r="B555" s="15"/>
      <c r="C555" s="228"/>
      <c r="H555" s="421"/>
      <c r="I555" s="12"/>
      <c r="J555" s="13"/>
      <c r="K555" s="13"/>
      <c r="L555" s="13"/>
      <c r="M555" s="13"/>
      <c r="N555" s="13"/>
    </row>
    <row r="556" spans="1:14" s="28" customFormat="1">
      <c r="A556" s="15"/>
      <c r="B556" s="15"/>
      <c r="C556" s="228"/>
      <c r="H556" s="421"/>
      <c r="I556" s="12"/>
      <c r="J556" s="13"/>
      <c r="K556" s="13"/>
      <c r="L556" s="13"/>
      <c r="M556" s="13"/>
      <c r="N556" s="13"/>
    </row>
    <row r="557" spans="1:14" s="28" customFormat="1">
      <c r="A557" s="15"/>
      <c r="B557" s="15"/>
      <c r="C557" s="228"/>
      <c r="H557" s="421"/>
      <c r="I557" s="12"/>
      <c r="J557" s="13"/>
      <c r="K557" s="13"/>
      <c r="L557" s="13"/>
      <c r="M557" s="13"/>
      <c r="N557" s="13"/>
    </row>
    <row r="558" spans="1:14" s="28" customFormat="1">
      <c r="A558" s="15"/>
      <c r="B558" s="15"/>
      <c r="C558" s="228"/>
      <c r="H558" s="421"/>
      <c r="I558" s="12"/>
      <c r="J558" s="13"/>
      <c r="K558" s="13"/>
      <c r="L558" s="13"/>
      <c r="M558" s="13"/>
      <c r="N558" s="13"/>
    </row>
    <row r="559" spans="1:14" s="28" customFormat="1">
      <c r="A559" s="15"/>
      <c r="B559" s="15"/>
      <c r="C559" s="228"/>
      <c r="H559" s="421"/>
      <c r="I559" s="12"/>
      <c r="J559" s="13"/>
      <c r="K559" s="13"/>
      <c r="L559" s="13"/>
      <c r="M559" s="13"/>
      <c r="N559" s="13"/>
    </row>
    <row r="560" spans="1:14" s="28" customFormat="1">
      <c r="A560" s="15"/>
      <c r="B560" s="15"/>
      <c r="C560" s="228"/>
      <c r="H560" s="421"/>
      <c r="I560" s="12"/>
      <c r="J560" s="13"/>
      <c r="K560" s="13"/>
      <c r="L560" s="13"/>
      <c r="M560" s="13"/>
      <c r="N560" s="13"/>
    </row>
    <row r="561" spans="1:14" s="28" customFormat="1">
      <c r="A561" s="15"/>
      <c r="B561" s="15"/>
      <c r="C561" s="228"/>
      <c r="H561" s="421"/>
      <c r="I561" s="12"/>
      <c r="J561" s="13"/>
      <c r="K561" s="13"/>
      <c r="L561" s="13"/>
      <c r="M561" s="13"/>
      <c r="N561" s="13"/>
    </row>
    <row r="562" spans="1:14" s="28" customFormat="1">
      <c r="A562" s="15"/>
      <c r="B562" s="15"/>
      <c r="C562" s="228"/>
      <c r="H562" s="421"/>
      <c r="I562" s="12"/>
      <c r="J562" s="13"/>
      <c r="K562" s="13"/>
      <c r="L562" s="13"/>
      <c r="M562" s="13"/>
      <c r="N562" s="13"/>
    </row>
    <row r="563" spans="1:14" s="28" customFormat="1">
      <c r="A563" s="15"/>
      <c r="B563" s="15"/>
      <c r="C563" s="228"/>
      <c r="H563" s="421"/>
      <c r="I563" s="12"/>
      <c r="J563" s="13"/>
      <c r="K563" s="13"/>
      <c r="L563" s="13"/>
      <c r="M563" s="13"/>
      <c r="N563" s="13"/>
    </row>
    <row r="564" spans="1:14" s="28" customFormat="1">
      <c r="A564" s="15"/>
      <c r="B564" s="15"/>
      <c r="C564" s="228"/>
      <c r="H564" s="421"/>
      <c r="I564" s="12"/>
      <c r="J564" s="13"/>
      <c r="K564" s="13"/>
      <c r="L564" s="13"/>
      <c r="M564" s="13"/>
      <c r="N564" s="13"/>
    </row>
    <row r="565" spans="1:14" s="28" customFormat="1">
      <c r="A565" s="15"/>
      <c r="B565" s="15"/>
      <c r="C565" s="228"/>
      <c r="H565" s="421"/>
      <c r="I565" s="12"/>
      <c r="J565" s="13"/>
      <c r="K565" s="13"/>
      <c r="L565" s="13"/>
      <c r="M565" s="13"/>
      <c r="N565" s="13"/>
    </row>
    <row r="566" spans="1:14" s="28" customFormat="1">
      <c r="A566" s="15"/>
      <c r="B566" s="15"/>
      <c r="C566" s="228"/>
      <c r="H566" s="421"/>
      <c r="I566" s="12"/>
      <c r="J566" s="13"/>
      <c r="K566" s="13"/>
      <c r="L566" s="13"/>
      <c r="M566" s="13"/>
      <c r="N566" s="13"/>
    </row>
    <row r="567" spans="1:14" s="28" customFormat="1">
      <c r="A567" s="15"/>
      <c r="B567" s="15"/>
      <c r="C567" s="228"/>
      <c r="H567" s="421"/>
      <c r="I567" s="12"/>
      <c r="J567" s="13"/>
      <c r="K567" s="13"/>
      <c r="L567" s="13"/>
      <c r="M567" s="13"/>
      <c r="N567" s="13"/>
    </row>
    <row r="568" spans="1:14" s="28" customFormat="1">
      <c r="A568" s="15"/>
      <c r="B568" s="15"/>
      <c r="C568" s="228"/>
      <c r="H568" s="421"/>
      <c r="I568" s="12"/>
      <c r="J568" s="13"/>
      <c r="K568" s="13"/>
      <c r="L568" s="13"/>
      <c r="M568" s="13"/>
      <c r="N568" s="13"/>
    </row>
    <row r="569" spans="1:14" s="28" customFormat="1">
      <c r="A569" s="15"/>
      <c r="B569" s="15"/>
      <c r="C569" s="228"/>
      <c r="H569" s="421"/>
      <c r="I569" s="12"/>
      <c r="J569" s="13"/>
      <c r="K569" s="13"/>
      <c r="L569" s="13"/>
      <c r="M569" s="13"/>
      <c r="N569" s="13"/>
    </row>
    <row r="570" spans="1:14" s="28" customFormat="1">
      <c r="A570" s="15"/>
      <c r="B570" s="15"/>
      <c r="C570" s="228"/>
      <c r="H570" s="421"/>
      <c r="I570" s="12"/>
      <c r="J570" s="13"/>
      <c r="K570" s="13"/>
      <c r="L570" s="13"/>
      <c r="M570" s="13"/>
      <c r="N570" s="13"/>
    </row>
    <row r="571" spans="1:14" s="28" customFormat="1">
      <c r="A571" s="15"/>
      <c r="B571" s="15"/>
      <c r="C571" s="228"/>
      <c r="H571" s="421"/>
      <c r="I571" s="12"/>
      <c r="J571" s="13"/>
      <c r="K571" s="13"/>
      <c r="L571" s="13"/>
      <c r="M571" s="13"/>
      <c r="N571" s="13"/>
    </row>
    <row r="572" spans="1:14" s="28" customFormat="1">
      <c r="A572" s="15"/>
      <c r="B572" s="15"/>
      <c r="C572" s="228"/>
      <c r="H572" s="421"/>
      <c r="I572" s="12"/>
      <c r="J572" s="13"/>
      <c r="K572" s="13"/>
      <c r="L572" s="13"/>
      <c r="M572" s="13"/>
      <c r="N572" s="13"/>
    </row>
    <row r="573" spans="1:14" s="28" customFormat="1">
      <c r="A573" s="15"/>
      <c r="B573" s="15"/>
      <c r="C573" s="228"/>
      <c r="H573" s="421"/>
      <c r="I573" s="12"/>
      <c r="J573" s="13"/>
      <c r="K573" s="13"/>
      <c r="L573" s="13"/>
      <c r="M573" s="13"/>
      <c r="N573" s="13"/>
    </row>
    <row r="574" spans="1:14" s="28" customFormat="1">
      <c r="A574" s="15"/>
      <c r="B574" s="15"/>
      <c r="C574" s="228"/>
      <c r="H574" s="421"/>
      <c r="I574" s="12"/>
      <c r="J574" s="13"/>
      <c r="K574" s="13"/>
      <c r="L574" s="13"/>
      <c r="M574" s="13"/>
      <c r="N574" s="13"/>
    </row>
    <row r="575" spans="1:14" s="28" customFormat="1">
      <c r="A575" s="15"/>
      <c r="B575" s="15"/>
      <c r="C575" s="228"/>
      <c r="H575" s="421"/>
      <c r="I575" s="12"/>
      <c r="J575" s="13"/>
      <c r="K575" s="13"/>
      <c r="L575" s="13"/>
      <c r="M575" s="13"/>
      <c r="N575" s="13"/>
    </row>
    <row r="576" spans="1:14" s="28" customFormat="1">
      <c r="A576" s="15"/>
      <c r="B576" s="15"/>
      <c r="C576" s="228"/>
      <c r="H576" s="421"/>
      <c r="I576" s="12"/>
      <c r="J576" s="13"/>
      <c r="K576" s="13"/>
      <c r="L576" s="13"/>
      <c r="M576" s="13"/>
      <c r="N576" s="13"/>
    </row>
    <row r="577" spans="1:14" s="28" customFormat="1">
      <c r="A577" s="15"/>
      <c r="B577" s="15"/>
      <c r="C577" s="228"/>
      <c r="H577" s="421"/>
      <c r="I577" s="12"/>
      <c r="J577" s="13"/>
      <c r="K577" s="13"/>
      <c r="L577" s="13"/>
      <c r="M577" s="13"/>
      <c r="N577" s="13"/>
    </row>
    <row r="578" spans="1:14" s="28" customFormat="1">
      <c r="A578" s="15"/>
      <c r="B578" s="15"/>
      <c r="C578" s="228"/>
      <c r="H578" s="421"/>
      <c r="I578" s="12"/>
      <c r="J578" s="13"/>
      <c r="K578" s="13"/>
      <c r="L578" s="13"/>
      <c r="M578" s="13"/>
      <c r="N578" s="13"/>
    </row>
    <row r="579" spans="1:14" s="28" customFormat="1">
      <c r="A579" s="15"/>
      <c r="B579" s="15"/>
      <c r="C579" s="228"/>
      <c r="H579" s="421"/>
      <c r="I579" s="12"/>
      <c r="J579" s="13"/>
      <c r="K579" s="13"/>
      <c r="L579" s="13"/>
      <c r="M579" s="13"/>
      <c r="N579" s="13"/>
    </row>
    <row r="580" spans="1:14" s="28" customFormat="1">
      <c r="A580" s="15"/>
      <c r="B580" s="15"/>
      <c r="C580" s="228"/>
      <c r="H580" s="421"/>
      <c r="I580" s="12"/>
      <c r="J580" s="13"/>
      <c r="K580" s="13"/>
      <c r="L580" s="13"/>
      <c r="M580" s="13"/>
      <c r="N580" s="13"/>
    </row>
    <row r="581" spans="1:14" s="28" customFormat="1">
      <c r="A581" s="15"/>
      <c r="B581" s="15"/>
      <c r="C581" s="228"/>
      <c r="H581" s="421"/>
      <c r="I581" s="12"/>
      <c r="J581" s="13"/>
      <c r="K581" s="13"/>
      <c r="L581" s="13"/>
      <c r="M581" s="13"/>
      <c r="N581" s="13"/>
    </row>
    <row r="582" spans="1:14" s="28" customFormat="1">
      <c r="A582" s="15"/>
      <c r="B582" s="15"/>
      <c r="C582" s="228"/>
      <c r="H582" s="421"/>
      <c r="I582" s="12"/>
      <c r="J582" s="13"/>
      <c r="K582" s="13"/>
      <c r="L582" s="13"/>
      <c r="M582" s="13"/>
      <c r="N582" s="13"/>
    </row>
    <row r="583" spans="1:14" s="28" customFormat="1">
      <c r="A583" s="15"/>
      <c r="B583" s="15"/>
      <c r="C583" s="228"/>
      <c r="H583" s="421"/>
      <c r="I583" s="12"/>
      <c r="J583" s="13"/>
      <c r="K583" s="13"/>
      <c r="L583" s="13"/>
      <c r="M583" s="13"/>
      <c r="N583" s="13"/>
    </row>
    <row r="584" spans="1:14" s="28" customFormat="1">
      <c r="A584" s="15"/>
      <c r="B584" s="15"/>
      <c r="C584" s="228"/>
      <c r="H584" s="421"/>
      <c r="I584" s="12"/>
      <c r="J584" s="13"/>
      <c r="K584" s="13"/>
      <c r="L584" s="13"/>
      <c r="M584" s="13"/>
      <c r="N584" s="13"/>
    </row>
    <row r="585" spans="1:14" s="28" customFormat="1">
      <c r="A585" s="15"/>
      <c r="B585" s="15"/>
      <c r="C585" s="228"/>
      <c r="H585" s="421"/>
      <c r="I585" s="12"/>
      <c r="J585" s="13"/>
      <c r="K585" s="13"/>
      <c r="L585" s="13"/>
      <c r="M585" s="13"/>
      <c r="N585" s="13"/>
    </row>
    <row r="586" spans="1:14" s="28" customFormat="1">
      <c r="A586" s="15"/>
      <c r="B586" s="15"/>
      <c r="C586" s="228"/>
      <c r="H586" s="421"/>
      <c r="I586" s="12"/>
      <c r="J586" s="13"/>
      <c r="K586" s="13"/>
      <c r="L586" s="13"/>
      <c r="M586" s="13"/>
      <c r="N586" s="13"/>
    </row>
    <row r="587" spans="1:14" s="28" customFormat="1">
      <c r="A587" s="15"/>
      <c r="B587" s="15"/>
      <c r="C587" s="228"/>
      <c r="H587" s="421"/>
      <c r="I587" s="12"/>
      <c r="J587" s="13"/>
      <c r="K587" s="13"/>
      <c r="L587" s="13"/>
      <c r="M587" s="13"/>
      <c r="N587" s="13"/>
    </row>
    <row r="588" spans="1:14" s="28" customFormat="1">
      <c r="A588" s="15"/>
      <c r="B588" s="15"/>
      <c r="C588" s="228"/>
      <c r="H588" s="421"/>
      <c r="I588" s="12"/>
      <c r="J588" s="13"/>
      <c r="K588" s="13"/>
      <c r="L588" s="13"/>
      <c r="M588" s="13"/>
      <c r="N588" s="13"/>
    </row>
    <row r="589" spans="1:14" s="28" customFormat="1">
      <c r="A589" s="15"/>
      <c r="B589" s="15"/>
      <c r="C589" s="228"/>
      <c r="H589" s="421"/>
      <c r="I589" s="12"/>
      <c r="J589" s="13"/>
      <c r="K589" s="13"/>
      <c r="L589" s="13"/>
      <c r="M589" s="13"/>
      <c r="N589" s="13"/>
    </row>
    <row r="590" spans="1:14" s="28" customFormat="1">
      <c r="A590" s="15"/>
      <c r="B590" s="15"/>
      <c r="C590" s="228"/>
      <c r="H590" s="421"/>
      <c r="I590" s="12"/>
      <c r="J590" s="13"/>
      <c r="K590" s="13"/>
      <c r="L590" s="13"/>
      <c r="M590" s="13"/>
      <c r="N590" s="13"/>
    </row>
    <row r="591" spans="1:14" s="28" customFormat="1">
      <c r="A591" s="15"/>
      <c r="B591" s="15"/>
      <c r="C591" s="228"/>
      <c r="H591" s="421"/>
      <c r="I591" s="12"/>
      <c r="J591" s="13"/>
      <c r="K591" s="13"/>
      <c r="L591" s="13"/>
      <c r="M591" s="13"/>
      <c r="N591" s="13"/>
    </row>
    <row r="592" spans="1:14" s="28" customFormat="1">
      <c r="A592" s="15"/>
      <c r="B592" s="15"/>
      <c r="C592" s="228"/>
      <c r="H592" s="421"/>
      <c r="I592" s="12"/>
      <c r="J592" s="13"/>
      <c r="K592" s="13"/>
      <c r="L592" s="13"/>
      <c r="M592" s="13"/>
      <c r="N592" s="13"/>
    </row>
    <row r="593" spans="1:14" s="28" customFormat="1">
      <c r="A593" s="15"/>
      <c r="B593" s="15"/>
      <c r="C593" s="228"/>
      <c r="H593" s="421"/>
      <c r="I593" s="12"/>
      <c r="J593" s="13"/>
      <c r="K593" s="13"/>
      <c r="L593" s="13"/>
      <c r="M593" s="13"/>
      <c r="N593" s="13"/>
    </row>
    <row r="594" spans="1:14" s="28" customFormat="1">
      <c r="A594" s="15"/>
      <c r="B594" s="15"/>
      <c r="C594" s="228"/>
      <c r="H594" s="421"/>
      <c r="I594" s="12"/>
      <c r="J594" s="13"/>
      <c r="K594" s="13"/>
      <c r="L594" s="13"/>
      <c r="M594" s="13"/>
      <c r="N594" s="13"/>
    </row>
    <row r="595" spans="1:14" s="28" customFormat="1">
      <c r="A595" s="15"/>
      <c r="B595" s="15"/>
      <c r="C595" s="228"/>
      <c r="H595" s="421"/>
      <c r="I595" s="12"/>
      <c r="J595" s="13"/>
      <c r="K595" s="13"/>
      <c r="L595" s="13"/>
      <c r="M595" s="13"/>
      <c r="N595" s="13"/>
    </row>
    <row r="596" spans="1:14" s="28" customFormat="1">
      <c r="A596" s="15"/>
      <c r="B596" s="15"/>
      <c r="C596" s="228"/>
      <c r="H596" s="421"/>
      <c r="I596" s="12"/>
      <c r="J596" s="13"/>
      <c r="K596" s="13"/>
      <c r="L596" s="13"/>
      <c r="M596" s="13"/>
      <c r="N596" s="13"/>
    </row>
    <row r="597" spans="1:14" s="28" customFormat="1">
      <c r="A597" s="15"/>
      <c r="B597" s="15"/>
      <c r="C597" s="228"/>
      <c r="H597" s="421"/>
      <c r="I597" s="12"/>
      <c r="J597" s="13"/>
      <c r="K597" s="13"/>
      <c r="L597" s="13"/>
      <c r="M597" s="13"/>
      <c r="N597" s="13"/>
    </row>
    <row r="598" spans="1:14" s="28" customFormat="1">
      <c r="A598" s="15"/>
      <c r="B598" s="15"/>
      <c r="C598" s="228"/>
      <c r="H598" s="421"/>
      <c r="I598" s="12"/>
      <c r="J598" s="13"/>
      <c r="K598" s="13"/>
      <c r="L598" s="13"/>
      <c r="M598" s="13"/>
      <c r="N598" s="13"/>
    </row>
    <row r="599" spans="1:14" s="28" customFormat="1">
      <c r="A599" s="15"/>
      <c r="B599" s="15"/>
      <c r="C599" s="228"/>
      <c r="H599" s="421"/>
      <c r="I599" s="12"/>
      <c r="J599" s="13"/>
      <c r="K599" s="13"/>
      <c r="L599" s="13"/>
      <c r="M599" s="13"/>
      <c r="N599" s="13"/>
    </row>
    <row r="600" spans="1:14" s="28" customFormat="1">
      <c r="A600" s="15"/>
      <c r="B600" s="15"/>
      <c r="C600" s="228"/>
      <c r="H600" s="421"/>
      <c r="I600" s="12"/>
      <c r="J600" s="13"/>
      <c r="K600" s="13"/>
      <c r="L600" s="13"/>
      <c r="M600" s="13"/>
      <c r="N600" s="13"/>
    </row>
    <row r="601" spans="1:14" s="28" customFormat="1">
      <c r="A601" s="15"/>
      <c r="B601" s="15"/>
      <c r="C601" s="228"/>
      <c r="H601" s="421"/>
      <c r="I601" s="12"/>
      <c r="J601" s="13"/>
      <c r="K601" s="13"/>
      <c r="L601" s="13"/>
      <c r="M601" s="13"/>
      <c r="N601" s="13"/>
    </row>
    <row r="602" spans="1:14" s="28" customFormat="1">
      <c r="A602" s="15"/>
      <c r="B602" s="15"/>
      <c r="C602" s="228"/>
      <c r="H602" s="421"/>
      <c r="I602" s="12"/>
      <c r="J602" s="13"/>
      <c r="K602" s="13"/>
      <c r="L602" s="13"/>
      <c r="M602" s="13"/>
      <c r="N602" s="13"/>
    </row>
    <row r="603" spans="1:14" s="28" customFormat="1">
      <c r="A603" s="15"/>
      <c r="B603" s="15"/>
      <c r="C603" s="228"/>
      <c r="H603" s="421"/>
      <c r="I603" s="12"/>
      <c r="J603" s="13"/>
      <c r="K603" s="13"/>
      <c r="L603" s="13"/>
      <c r="M603" s="13"/>
      <c r="N603" s="13"/>
    </row>
    <row r="604" spans="1:14" s="28" customFormat="1">
      <c r="A604" s="15"/>
      <c r="B604" s="15"/>
      <c r="C604" s="228"/>
      <c r="H604" s="421"/>
      <c r="I604" s="12"/>
      <c r="J604" s="13"/>
      <c r="K604" s="13"/>
      <c r="L604" s="13"/>
      <c r="M604" s="13"/>
      <c r="N604" s="13"/>
    </row>
    <row r="605" spans="1:14" s="28" customFormat="1">
      <c r="A605" s="15"/>
      <c r="B605" s="15"/>
      <c r="C605" s="228"/>
      <c r="H605" s="421"/>
      <c r="I605" s="12"/>
      <c r="J605" s="13"/>
      <c r="K605" s="13"/>
      <c r="L605" s="13"/>
      <c r="M605" s="13"/>
      <c r="N605" s="13"/>
    </row>
    <row r="606" spans="1:14" s="28" customFormat="1">
      <c r="A606" s="15"/>
      <c r="B606" s="15"/>
      <c r="C606" s="228"/>
      <c r="H606" s="421"/>
      <c r="I606" s="12"/>
      <c r="J606" s="13"/>
      <c r="K606" s="13"/>
      <c r="L606" s="13"/>
      <c r="M606" s="13"/>
      <c r="N606" s="13"/>
    </row>
    <row r="607" spans="1:14" s="28" customFormat="1">
      <c r="A607" s="15"/>
      <c r="B607" s="15"/>
      <c r="C607" s="228"/>
      <c r="H607" s="421"/>
      <c r="I607" s="12"/>
      <c r="J607" s="13"/>
      <c r="K607" s="13"/>
      <c r="L607" s="13"/>
      <c r="M607" s="13"/>
      <c r="N607" s="13"/>
    </row>
    <row r="608" spans="1:14" s="28" customFormat="1">
      <c r="A608" s="15"/>
      <c r="B608" s="15"/>
      <c r="C608" s="228"/>
      <c r="H608" s="421"/>
      <c r="I608" s="12"/>
      <c r="J608" s="13"/>
      <c r="K608" s="13"/>
      <c r="L608" s="13"/>
      <c r="M608" s="13"/>
      <c r="N608" s="13"/>
    </row>
    <row r="609" spans="1:14" s="28" customFormat="1">
      <c r="A609" s="15"/>
      <c r="B609" s="15"/>
      <c r="C609" s="228"/>
      <c r="H609" s="421"/>
      <c r="I609" s="12"/>
      <c r="J609" s="13"/>
      <c r="K609" s="13"/>
      <c r="L609" s="13"/>
      <c r="M609" s="13"/>
      <c r="N609" s="13"/>
    </row>
    <row r="610" spans="1:14" s="28" customFormat="1">
      <c r="A610" s="15"/>
      <c r="B610" s="15"/>
      <c r="C610" s="228"/>
      <c r="H610" s="421"/>
      <c r="I610" s="12"/>
      <c r="J610" s="13"/>
      <c r="K610" s="13"/>
      <c r="L610" s="13"/>
      <c r="M610" s="13"/>
      <c r="N610" s="13"/>
    </row>
    <row r="611" spans="1:14" s="28" customFormat="1">
      <c r="A611" s="15"/>
      <c r="B611" s="15"/>
      <c r="C611" s="228"/>
      <c r="H611" s="421"/>
      <c r="I611" s="12"/>
      <c r="J611" s="13"/>
      <c r="K611" s="13"/>
      <c r="L611" s="13"/>
      <c r="M611" s="13"/>
      <c r="N611" s="13"/>
    </row>
    <row r="612" spans="1:14" s="28" customFormat="1">
      <c r="A612" s="15"/>
      <c r="B612" s="15"/>
      <c r="C612" s="228"/>
      <c r="H612" s="421"/>
      <c r="I612" s="12"/>
      <c r="J612" s="13"/>
      <c r="K612" s="13"/>
      <c r="L612" s="13"/>
      <c r="M612" s="13"/>
      <c r="N612" s="13"/>
    </row>
    <row r="613" spans="1:14" s="28" customFormat="1">
      <c r="A613" s="15"/>
      <c r="B613" s="15"/>
      <c r="C613" s="228"/>
      <c r="H613" s="421"/>
      <c r="I613" s="12"/>
      <c r="J613" s="13"/>
      <c r="K613" s="13"/>
      <c r="L613" s="13"/>
      <c r="M613" s="13"/>
      <c r="N613" s="13"/>
    </row>
    <row r="614" spans="1:14" s="28" customFormat="1">
      <c r="A614" s="15"/>
      <c r="B614" s="15"/>
      <c r="C614" s="228"/>
      <c r="H614" s="421"/>
      <c r="I614" s="12"/>
      <c r="J614" s="13"/>
      <c r="K614" s="13"/>
      <c r="L614" s="13"/>
      <c r="M614" s="13"/>
      <c r="N614" s="13"/>
    </row>
    <row r="615" spans="1:14" s="28" customFormat="1">
      <c r="A615" s="15"/>
      <c r="B615" s="15"/>
      <c r="C615" s="228"/>
      <c r="H615" s="421"/>
      <c r="I615" s="12"/>
      <c r="J615" s="13"/>
      <c r="K615" s="13"/>
      <c r="L615" s="13"/>
      <c r="M615" s="13"/>
      <c r="N615" s="13"/>
    </row>
    <row r="616" spans="1:14" s="28" customFormat="1">
      <c r="A616" s="15"/>
      <c r="B616" s="15"/>
      <c r="C616" s="228"/>
      <c r="H616" s="421"/>
      <c r="I616" s="12"/>
      <c r="J616" s="13"/>
      <c r="K616" s="13"/>
      <c r="L616" s="13"/>
      <c r="M616" s="13"/>
      <c r="N616" s="13"/>
    </row>
    <row r="617" spans="1:14" s="28" customFormat="1">
      <c r="A617" s="15"/>
      <c r="B617" s="15"/>
      <c r="C617" s="228"/>
      <c r="H617" s="421"/>
      <c r="I617" s="12"/>
      <c r="J617" s="13"/>
      <c r="K617" s="13"/>
      <c r="L617" s="13"/>
      <c r="M617" s="13"/>
      <c r="N617" s="13"/>
    </row>
    <row r="618" spans="1:14" s="28" customFormat="1">
      <c r="A618" s="15"/>
      <c r="B618" s="15"/>
      <c r="C618" s="228"/>
      <c r="H618" s="421"/>
      <c r="I618" s="12"/>
      <c r="J618" s="13"/>
      <c r="K618" s="13"/>
      <c r="L618" s="13"/>
      <c r="M618" s="13"/>
      <c r="N618" s="13"/>
    </row>
    <row r="619" spans="1:14" s="28" customFormat="1">
      <c r="A619" s="15"/>
      <c r="B619" s="15"/>
      <c r="C619" s="228"/>
      <c r="H619" s="421"/>
      <c r="I619" s="12"/>
      <c r="J619" s="13"/>
      <c r="K619" s="13"/>
      <c r="L619" s="13"/>
      <c r="M619" s="13"/>
      <c r="N619" s="13"/>
    </row>
    <row r="620" spans="1:14" s="28" customFormat="1">
      <c r="A620" s="15"/>
      <c r="B620" s="15"/>
      <c r="C620" s="228"/>
      <c r="H620" s="421"/>
      <c r="I620" s="12"/>
      <c r="J620" s="13"/>
      <c r="K620" s="13"/>
      <c r="L620" s="13"/>
      <c r="M620" s="13"/>
      <c r="N620" s="13"/>
    </row>
    <row r="621" spans="1:14" s="28" customFormat="1">
      <c r="A621" s="15"/>
      <c r="B621" s="15"/>
      <c r="C621" s="228"/>
      <c r="H621" s="421"/>
      <c r="I621" s="12"/>
      <c r="J621" s="13"/>
      <c r="K621" s="13"/>
      <c r="L621" s="13"/>
      <c r="M621" s="13"/>
      <c r="N621" s="13"/>
    </row>
    <row r="622" spans="1:14" s="28" customFormat="1">
      <c r="A622" s="15"/>
      <c r="B622" s="15"/>
      <c r="C622" s="228"/>
      <c r="H622" s="421"/>
      <c r="I622" s="12"/>
      <c r="J622" s="13"/>
      <c r="K622" s="13"/>
      <c r="L622" s="13"/>
      <c r="M622" s="13"/>
      <c r="N622" s="13"/>
    </row>
    <row r="623" spans="1:14" s="28" customFormat="1">
      <c r="A623" s="15"/>
      <c r="B623" s="15"/>
      <c r="C623" s="228"/>
      <c r="H623" s="421"/>
      <c r="I623" s="12"/>
      <c r="J623" s="13"/>
      <c r="K623" s="13"/>
      <c r="L623" s="13"/>
      <c r="M623" s="13"/>
      <c r="N623" s="13"/>
    </row>
    <row r="624" spans="1:14" s="28" customFormat="1">
      <c r="A624" s="15"/>
      <c r="B624" s="15"/>
      <c r="C624" s="228"/>
      <c r="H624" s="421"/>
      <c r="I624" s="12"/>
      <c r="J624" s="13"/>
      <c r="K624" s="13"/>
      <c r="L624" s="13"/>
      <c r="M624" s="13"/>
      <c r="N624" s="13"/>
    </row>
    <row r="625" spans="1:14" s="28" customFormat="1">
      <c r="A625" s="15"/>
      <c r="B625" s="15"/>
      <c r="C625" s="228"/>
      <c r="H625" s="421"/>
      <c r="I625" s="12"/>
      <c r="J625" s="13"/>
      <c r="K625" s="13"/>
      <c r="L625" s="13"/>
      <c r="M625" s="13"/>
      <c r="N625" s="13"/>
    </row>
    <row r="626" spans="1:14" s="28" customFormat="1">
      <c r="A626" s="15"/>
      <c r="B626" s="15"/>
      <c r="C626" s="228"/>
      <c r="H626" s="421"/>
      <c r="I626" s="12"/>
      <c r="J626" s="13"/>
      <c r="K626" s="13"/>
      <c r="L626" s="13"/>
      <c r="M626" s="13"/>
      <c r="N626" s="13"/>
    </row>
    <row r="627" spans="1:14" s="28" customFormat="1">
      <c r="A627" s="15"/>
      <c r="B627" s="15"/>
      <c r="C627" s="228"/>
      <c r="H627" s="421"/>
      <c r="I627" s="12"/>
      <c r="J627" s="13"/>
      <c r="K627" s="13"/>
      <c r="L627" s="13"/>
      <c r="M627" s="13"/>
      <c r="N627" s="13"/>
    </row>
    <row r="628" spans="1:14" s="28" customFormat="1">
      <c r="A628" s="15"/>
      <c r="B628" s="15"/>
      <c r="C628" s="228"/>
      <c r="H628" s="421"/>
      <c r="I628" s="12"/>
      <c r="J628" s="13"/>
      <c r="K628" s="13"/>
      <c r="L628" s="13"/>
      <c r="M628" s="13"/>
      <c r="N628" s="13"/>
    </row>
    <row r="629" spans="1:14" s="28" customFormat="1">
      <c r="A629" s="15"/>
      <c r="B629" s="15"/>
      <c r="C629" s="228"/>
      <c r="H629" s="421"/>
      <c r="I629" s="12"/>
      <c r="J629" s="13"/>
      <c r="K629" s="13"/>
      <c r="L629" s="13"/>
      <c r="M629" s="13"/>
      <c r="N629" s="13"/>
    </row>
    <row r="630" spans="1:14" s="28" customFormat="1">
      <c r="A630" s="15"/>
      <c r="B630" s="15"/>
      <c r="C630" s="228"/>
      <c r="H630" s="421"/>
      <c r="I630" s="12"/>
      <c r="J630" s="13"/>
      <c r="K630" s="13"/>
      <c r="L630" s="13"/>
      <c r="M630" s="13"/>
      <c r="N630" s="13"/>
    </row>
    <row r="631" spans="1:14" s="28" customFormat="1">
      <c r="A631" s="15"/>
      <c r="B631" s="15"/>
      <c r="C631" s="228"/>
      <c r="H631" s="421"/>
      <c r="I631" s="12"/>
      <c r="J631" s="13"/>
      <c r="K631" s="13"/>
      <c r="L631" s="13"/>
      <c r="M631" s="13"/>
      <c r="N631" s="13"/>
    </row>
    <row r="632" spans="1:14" s="28" customFormat="1">
      <c r="A632" s="15"/>
      <c r="B632" s="15"/>
      <c r="C632" s="228"/>
      <c r="H632" s="421"/>
      <c r="I632" s="12"/>
      <c r="J632" s="13"/>
      <c r="K632" s="13"/>
      <c r="L632" s="13"/>
      <c r="M632" s="13"/>
      <c r="N632" s="13"/>
    </row>
    <row r="633" spans="1:14" s="28" customFormat="1">
      <c r="A633" s="15"/>
      <c r="B633" s="15"/>
      <c r="C633" s="228"/>
      <c r="H633" s="421"/>
      <c r="I633" s="12"/>
      <c r="J633" s="13"/>
      <c r="K633" s="13"/>
      <c r="L633" s="13"/>
      <c r="M633" s="13"/>
      <c r="N633" s="13"/>
    </row>
    <row r="634" spans="1:14" s="28" customFormat="1">
      <c r="A634" s="15"/>
      <c r="B634" s="15"/>
      <c r="C634" s="228"/>
      <c r="H634" s="421"/>
      <c r="I634" s="12"/>
      <c r="J634" s="13"/>
      <c r="K634" s="13"/>
      <c r="L634" s="13"/>
      <c r="M634" s="13"/>
      <c r="N634" s="13"/>
    </row>
    <row r="635" spans="1:14" s="28" customFormat="1">
      <c r="A635" s="15"/>
      <c r="B635" s="15"/>
      <c r="C635" s="228"/>
      <c r="H635" s="421"/>
      <c r="I635" s="12"/>
      <c r="J635" s="13"/>
      <c r="K635" s="13"/>
      <c r="L635" s="13"/>
      <c r="M635" s="13"/>
      <c r="N635" s="13"/>
    </row>
    <row r="636" spans="1:14" s="28" customFormat="1">
      <c r="A636" s="15"/>
      <c r="B636" s="15"/>
      <c r="C636" s="228"/>
      <c r="H636" s="421"/>
      <c r="I636" s="12"/>
      <c r="J636" s="13"/>
      <c r="K636" s="13"/>
      <c r="L636" s="13"/>
      <c r="M636" s="13"/>
      <c r="N636" s="13"/>
    </row>
    <row r="637" spans="1:14" s="28" customFormat="1">
      <c r="A637" s="15"/>
      <c r="B637" s="15"/>
      <c r="C637" s="228"/>
      <c r="H637" s="421"/>
      <c r="I637" s="12"/>
      <c r="J637" s="13"/>
      <c r="K637" s="13"/>
      <c r="L637" s="13"/>
      <c r="M637" s="13"/>
      <c r="N637" s="13"/>
    </row>
    <row r="638" spans="1:14" s="28" customFormat="1">
      <c r="A638" s="15"/>
      <c r="B638" s="15"/>
      <c r="C638" s="228"/>
      <c r="H638" s="421"/>
      <c r="I638" s="12"/>
      <c r="J638" s="13"/>
      <c r="K638" s="13"/>
      <c r="L638" s="13"/>
      <c r="M638" s="13"/>
      <c r="N638" s="13"/>
    </row>
    <row r="639" spans="1:14" s="28" customFormat="1">
      <c r="A639" s="15"/>
      <c r="B639" s="15"/>
      <c r="C639" s="228"/>
      <c r="H639" s="421"/>
      <c r="I639" s="12"/>
      <c r="J639" s="13"/>
      <c r="K639" s="13"/>
      <c r="L639" s="13"/>
      <c r="M639" s="13"/>
      <c r="N639" s="13"/>
    </row>
    <row r="640" spans="1:14" s="28" customFormat="1">
      <c r="A640" s="15"/>
      <c r="B640" s="15"/>
      <c r="C640" s="228"/>
      <c r="H640" s="421"/>
      <c r="I640" s="12"/>
      <c r="J640" s="13"/>
      <c r="K640" s="13"/>
      <c r="L640" s="13"/>
      <c r="M640" s="13"/>
      <c r="N640" s="13"/>
    </row>
    <row r="641" spans="1:14" s="28" customFormat="1">
      <c r="A641" s="15"/>
      <c r="B641" s="15"/>
      <c r="C641" s="228"/>
      <c r="H641" s="421"/>
      <c r="I641" s="12"/>
      <c r="J641" s="13"/>
      <c r="K641" s="13"/>
      <c r="L641" s="13"/>
      <c r="M641" s="13"/>
      <c r="N641" s="13"/>
    </row>
    <row r="642" spans="1:14" s="28" customFormat="1">
      <c r="A642" s="15"/>
      <c r="B642" s="15"/>
      <c r="C642" s="228"/>
      <c r="H642" s="421"/>
      <c r="I642" s="12"/>
      <c r="J642" s="13"/>
      <c r="K642" s="13"/>
      <c r="L642" s="13"/>
      <c r="M642" s="13"/>
      <c r="N642" s="13"/>
    </row>
    <row r="643" spans="1:14" s="28" customFormat="1">
      <c r="A643" s="15"/>
      <c r="B643" s="15"/>
      <c r="C643" s="228"/>
      <c r="H643" s="421"/>
      <c r="I643" s="12"/>
      <c r="J643" s="13"/>
      <c r="K643" s="13"/>
      <c r="L643" s="13"/>
      <c r="M643" s="13"/>
      <c r="N643" s="13"/>
    </row>
    <row r="644" spans="1:14" s="28" customFormat="1">
      <c r="A644" s="15"/>
      <c r="B644" s="15"/>
      <c r="C644" s="228"/>
      <c r="H644" s="421"/>
      <c r="I644" s="12"/>
      <c r="J644" s="13"/>
      <c r="K644" s="13"/>
      <c r="L644" s="13"/>
      <c r="M644" s="13"/>
      <c r="N644" s="13"/>
    </row>
    <row r="645" spans="1:14" s="28" customFormat="1">
      <c r="A645" s="15"/>
      <c r="B645" s="15"/>
      <c r="C645" s="228"/>
      <c r="H645" s="421"/>
      <c r="I645" s="12"/>
      <c r="J645" s="13"/>
      <c r="K645" s="13"/>
      <c r="L645" s="13"/>
      <c r="M645" s="13"/>
      <c r="N645" s="13"/>
    </row>
    <row r="646" spans="1:14" s="28" customFormat="1">
      <c r="A646" s="15"/>
      <c r="B646" s="15"/>
      <c r="C646" s="228"/>
      <c r="H646" s="421"/>
      <c r="I646" s="12"/>
      <c r="J646" s="13"/>
      <c r="K646" s="13"/>
      <c r="L646" s="13"/>
      <c r="M646" s="13"/>
      <c r="N646" s="13"/>
    </row>
    <row r="647" spans="1:14" s="28" customFormat="1">
      <c r="A647" s="15"/>
      <c r="B647" s="15"/>
      <c r="C647" s="228"/>
      <c r="H647" s="421"/>
      <c r="I647" s="12"/>
      <c r="J647" s="13"/>
      <c r="K647" s="13"/>
      <c r="L647" s="13"/>
      <c r="M647" s="13"/>
      <c r="N647" s="13"/>
    </row>
    <row r="648" spans="1:14" s="28" customFormat="1">
      <c r="A648" s="15"/>
      <c r="B648" s="15"/>
      <c r="C648" s="228"/>
      <c r="H648" s="421"/>
      <c r="I648" s="12"/>
      <c r="J648" s="13"/>
      <c r="K648" s="13"/>
      <c r="L648" s="13"/>
      <c r="M648" s="13"/>
      <c r="N648" s="13"/>
    </row>
    <row r="649" spans="1:14" s="28" customFormat="1">
      <c r="A649" s="15"/>
      <c r="B649" s="15"/>
      <c r="C649" s="228"/>
      <c r="H649" s="421"/>
      <c r="I649" s="12"/>
      <c r="J649" s="13"/>
      <c r="K649" s="13"/>
      <c r="L649" s="13"/>
      <c r="M649" s="13"/>
      <c r="N649" s="13"/>
    </row>
    <row r="650" spans="1:14" s="28" customFormat="1">
      <c r="A650" s="15"/>
      <c r="B650" s="15"/>
      <c r="C650" s="228"/>
      <c r="H650" s="421"/>
      <c r="I650" s="12"/>
      <c r="J650" s="13"/>
      <c r="K650" s="13"/>
      <c r="L650" s="13"/>
      <c r="M650" s="13"/>
      <c r="N650" s="13"/>
    </row>
    <row r="651" spans="1:14" s="28" customFormat="1">
      <c r="A651" s="15"/>
      <c r="B651" s="15"/>
      <c r="C651" s="228"/>
      <c r="H651" s="421"/>
      <c r="I651" s="12"/>
      <c r="J651" s="13"/>
      <c r="K651" s="13"/>
      <c r="L651" s="13"/>
      <c r="M651" s="13"/>
      <c r="N651" s="13"/>
    </row>
    <row r="652" spans="1:14" s="28" customFormat="1">
      <c r="A652" s="15"/>
      <c r="B652" s="15"/>
      <c r="C652" s="228"/>
      <c r="H652" s="421"/>
      <c r="I652" s="12"/>
      <c r="J652" s="13"/>
      <c r="K652" s="13"/>
      <c r="L652" s="13"/>
      <c r="M652" s="13"/>
      <c r="N652" s="13"/>
    </row>
    <row r="653" spans="1:14" s="28" customFormat="1">
      <c r="A653" s="15"/>
      <c r="B653" s="15"/>
      <c r="C653" s="228"/>
      <c r="H653" s="421"/>
      <c r="I653" s="12"/>
      <c r="J653" s="13"/>
      <c r="K653" s="13"/>
      <c r="L653" s="13"/>
      <c r="M653" s="13"/>
      <c r="N653" s="13"/>
    </row>
    <row r="654" spans="1:14" s="28" customFormat="1">
      <c r="A654" s="15"/>
      <c r="B654" s="15"/>
      <c r="C654" s="228"/>
      <c r="H654" s="421"/>
      <c r="I654" s="12"/>
      <c r="J654" s="13"/>
      <c r="K654" s="13"/>
      <c r="L654" s="13"/>
      <c r="M654" s="13"/>
      <c r="N654" s="13"/>
    </row>
    <row r="655" spans="1:14" s="28" customFormat="1">
      <c r="A655" s="15"/>
      <c r="B655" s="15"/>
      <c r="C655" s="228"/>
      <c r="H655" s="421"/>
      <c r="I655" s="12"/>
      <c r="J655" s="13"/>
      <c r="K655" s="13"/>
      <c r="L655" s="13"/>
      <c r="M655" s="13"/>
      <c r="N655" s="13"/>
    </row>
    <row r="656" spans="1:14" s="28" customFormat="1">
      <c r="A656" s="15"/>
      <c r="B656" s="15"/>
      <c r="C656" s="228"/>
      <c r="H656" s="421"/>
      <c r="I656" s="12"/>
      <c r="J656" s="13"/>
      <c r="K656" s="13"/>
      <c r="L656" s="13"/>
      <c r="M656" s="13"/>
      <c r="N656" s="13"/>
    </row>
    <row r="657" spans="1:14" s="28" customFormat="1">
      <c r="A657" s="15"/>
      <c r="B657" s="15"/>
      <c r="C657" s="228"/>
      <c r="H657" s="421"/>
      <c r="I657" s="12"/>
      <c r="J657" s="13"/>
      <c r="K657" s="13"/>
      <c r="L657" s="13"/>
      <c r="M657" s="13"/>
      <c r="N657" s="13"/>
    </row>
    <row r="658" spans="1:14" s="28" customFormat="1">
      <c r="A658" s="15"/>
      <c r="B658" s="15"/>
      <c r="C658" s="228"/>
      <c r="H658" s="421"/>
      <c r="I658" s="12"/>
      <c r="J658" s="13"/>
      <c r="K658" s="13"/>
      <c r="L658" s="13"/>
      <c r="M658" s="13"/>
      <c r="N658" s="13"/>
    </row>
    <row r="659" spans="1:14" s="28" customFormat="1">
      <c r="A659" s="15"/>
      <c r="B659" s="15"/>
      <c r="C659" s="228"/>
      <c r="H659" s="421"/>
      <c r="I659" s="12"/>
      <c r="J659" s="13"/>
      <c r="K659" s="13"/>
      <c r="L659" s="13"/>
      <c r="M659" s="13"/>
      <c r="N659" s="13"/>
    </row>
    <row r="660" spans="1:14" s="28" customFormat="1">
      <c r="A660" s="15"/>
      <c r="B660" s="15"/>
      <c r="C660" s="228"/>
      <c r="H660" s="421"/>
      <c r="I660" s="12"/>
      <c r="J660" s="13"/>
      <c r="K660" s="13"/>
      <c r="L660" s="13"/>
      <c r="M660" s="13"/>
      <c r="N660" s="13"/>
    </row>
    <row r="661" spans="1:14" s="28" customFormat="1">
      <c r="A661" s="15"/>
      <c r="B661" s="15"/>
      <c r="C661" s="228"/>
      <c r="H661" s="421"/>
      <c r="I661" s="12"/>
      <c r="J661" s="13"/>
      <c r="K661" s="13"/>
      <c r="L661" s="13"/>
      <c r="M661" s="13"/>
      <c r="N661" s="13"/>
    </row>
    <row r="662" spans="1:14" s="28" customFormat="1">
      <c r="A662" s="15"/>
      <c r="B662" s="15"/>
      <c r="C662" s="228"/>
      <c r="H662" s="421"/>
      <c r="I662" s="12"/>
      <c r="J662" s="13"/>
      <c r="K662" s="13"/>
      <c r="L662" s="13"/>
      <c r="M662" s="13"/>
      <c r="N662" s="13"/>
    </row>
    <row r="663" spans="1:14" s="28" customFormat="1">
      <c r="A663" s="15"/>
      <c r="B663" s="15"/>
      <c r="C663" s="228"/>
      <c r="H663" s="421"/>
      <c r="I663" s="12"/>
      <c r="J663" s="13"/>
      <c r="K663" s="13"/>
      <c r="L663" s="13"/>
      <c r="M663" s="13"/>
      <c r="N663" s="13"/>
    </row>
    <row r="664" spans="1:14" s="28" customFormat="1">
      <c r="A664" s="15"/>
      <c r="B664" s="15"/>
      <c r="C664" s="228"/>
      <c r="H664" s="421"/>
      <c r="I664" s="12"/>
      <c r="J664" s="13"/>
      <c r="K664" s="13"/>
      <c r="L664" s="13"/>
      <c r="M664" s="13"/>
      <c r="N664" s="13"/>
    </row>
    <row r="665" spans="1:14" s="28" customFormat="1">
      <c r="A665" s="15"/>
      <c r="B665" s="15"/>
      <c r="C665" s="228"/>
      <c r="H665" s="421"/>
      <c r="I665" s="12"/>
      <c r="J665" s="13"/>
      <c r="K665" s="13"/>
      <c r="L665" s="13"/>
      <c r="M665" s="13"/>
      <c r="N665" s="13"/>
    </row>
    <row r="666" spans="1:14" s="28" customFormat="1">
      <c r="A666" s="15"/>
      <c r="B666" s="15"/>
      <c r="C666" s="228"/>
      <c r="H666" s="421"/>
      <c r="I666" s="12"/>
      <c r="J666" s="13"/>
      <c r="K666" s="13"/>
      <c r="L666" s="13"/>
      <c r="M666" s="13"/>
      <c r="N666" s="13"/>
    </row>
    <row r="667" spans="1:14" s="28" customFormat="1">
      <c r="A667" s="15"/>
      <c r="B667" s="15"/>
      <c r="C667" s="228"/>
      <c r="H667" s="421"/>
      <c r="I667" s="12"/>
      <c r="J667" s="13"/>
      <c r="K667" s="13"/>
      <c r="L667" s="13"/>
      <c r="M667" s="13"/>
      <c r="N667" s="13"/>
    </row>
    <row r="668" spans="1:14" s="28" customFormat="1">
      <c r="A668" s="15"/>
      <c r="B668" s="15"/>
      <c r="C668" s="228"/>
      <c r="H668" s="421"/>
      <c r="I668" s="12"/>
      <c r="J668" s="13"/>
      <c r="K668" s="13"/>
      <c r="L668" s="13"/>
      <c r="M668" s="13"/>
      <c r="N668" s="13"/>
    </row>
    <row r="669" spans="1:14" s="28" customFormat="1">
      <c r="A669" s="15"/>
      <c r="B669" s="15"/>
      <c r="C669" s="228"/>
      <c r="H669" s="421"/>
      <c r="I669" s="12"/>
      <c r="J669" s="13"/>
      <c r="K669" s="13"/>
      <c r="L669" s="13"/>
      <c r="M669" s="13"/>
      <c r="N669" s="13"/>
    </row>
    <row r="670" spans="1:14" s="28" customFormat="1">
      <c r="A670" s="15"/>
      <c r="B670" s="15"/>
      <c r="C670" s="228"/>
      <c r="H670" s="421"/>
      <c r="I670" s="12"/>
      <c r="J670" s="13"/>
      <c r="K670" s="13"/>
      <c r="L670" s="13"/>
      <c r="M670" s="13"/>
      <c r="N670" s="13"/>
    </row>
    <row r="671" spans="1:14" s="28" customFormat="1">
      <c r="A671" s="15"/>
      <c r="B671" s="15"/>
      <c r="C671" s="228"/>
      <c r="H671" s="421"/>
      <c r="I671" s="12"/>
      <c r="J671" s="13"/>
      <c r="K671" s="13"/>
      <c r="L671" s="13"/>
      <c r="M671" s="13"/>
      <c r="N671" s="13"/>
    </row>
    <row r="672" spans="1:14" s="28" customFormat="1">
      <c r="A672" s="15"/>
      <c r="B672" s="15"/>
      <c r="C672" s="228"/>
      <c r="H672" s="421"/>
      <c r="I672" s="12"/>
      <c r="J672" s="13"/>
      <c r="K672" s="13"/>
      <c r="L672" s="13"/>
      <c r="M672" s="13"/>
      <c r="N672" s="13"/>
    </row>
    <row r="673" spans="1:14" s="28" customFormat="1">
      <c r="A673" s="15"/>
      <c r="B673" s="15"/>
      <c r="C673" s="228"/>
      <c r="H673" s="421"/>
      <c r="I673" s="12"/>
      <c r="J673" s="13"/>
      <c r="K673" s="13"/>
      <c r="L673" s="13"/>
      <c r="M673" s="13"/>
      <c r="N673" s="13"/>
    </row>
    <row r="674" spans="1:14" s="28" customFormat="1">
      <c r="A674" s="15"/>
      <c r="B674" s="15"/>
      <c r="C674" s="228"/>
      <c r="H674" s="421"/>
      <c r="I674" s="12"/>
      <c r="J674" s="13"/>
      <c r="K674" s="13"/>
      <c r="L674" s="13"/>
      <c r="M674" s="13"/>
      <c r="N674" s="13"/>
    </row>
    <row r="675" spans="1:14" s="28" customFormat="1">
      <c r="A675" s="15"/>
      <c r="B675" s="15"/>
      <c r="C675" s="228"/>
      <c r="H675" s="421"/>
      <c r="I675" s="12"/>
      <c r="J675" s="13"/>
      <c r="K675" s="13"/>
      <c r="L675" s="13"/>
      <c r="M675" s="13"/>
      <c r="N675" s="13"/>
    </row>
    <row r="676" spans="1:14" s="28" customFormat="1">
      <c r="A676" s="15"/>
      <c r="B676" s="15"/>
      <c r="C676" s="228"/>
      <c r="H676" s="421"/>
      <c r="I676" s="12"/>
      <c r="J676" s="13"/>
      <c r="K676" s="13"/>
      <c r="L676" s="13"/>
      <c r="M676" s="13"/>
      <c r="N676" s="13"/>
    </row>
    <row r="677" spans="1:14" s="28" customFormat="1">
      <c r="A677" s="15"/>
      <c r="B677" s="15"/>
      <c r="C677" s="228"/>
      <c r="H677" s="421"/>
      <c r="I677" s="12"/>
      <c r="J677" s="13"/>
      <c r="K677" s="13"/>
      <c r="L677" s="13"/>
      <c r="M677" s="13"/>
      <c r="N677" s="13"/>
    </row>
    <row r="678" spans="1:14" s="28" customFormat="1">
      <c r="A678" s="15"/>
      <c r="B678" s="15"/>
      <c r="C678" s="228"/>
      <c r="H678" s="421"/>
      <c r="I678" s="12"/>
      <c r="J678" s="13"/>
      <c r="K678" s="13"/>
      <c r="L678" s="13"/>
      <c r="M678" s="13"/>
      <c r="N678" s="13"/>
    </row>
    <row r="679" spans="1:14" s="28" customFormat="1">
      <c r="A679" s="15"/>
      <c r="B679" s="15"/>
      <c r="C679" s="228"/>
      <c r="H679" s="421"/>
      <c r="I679" s="12"/>
      <c r="J679" s="13"/>
      <c r="K679" s="13"/>
      <c r="L679" s="13"/>
      <c r="M679" s="13"/>
      <c r="N679" s="13"/>
    </row>
    <row r="680" spans="1:14" s="28" customFormat="1">
      <c r="A680" s="15"/>
      <c r="B680" s="15"/>
      <c r="C680" s="228"/>
      <c r="H680" s="421"/>
      <c r="I680" s="12"/>
      <c r="J680" s="13"/>
      <c r="K680" s="13"/>
      <c r="L680" s="13"/>
      <c r="M680" s="13"/>
      <c r="N680" s="13"/>
    </row>
    <row r="681" spans="1:14" s="28" customFormat="1">
      <c r="A681" s="15"/>
      <c r="B681" s="15"/>
      <c r="C681" s="228"/>
      <c r="H681" s="421"/>
      <c r="I681" s="12"/>
      <c r="J681" s="13"/>
      <c r="K681" s="13"/>
      <c r="L681" s="13"/>
      <c r="M681" s="13"/>
      <c r="N681" s="13"/>
    </row>
    <row r="682" spans="1:14" s="28" customFormat="1">
      <c r="A682" s="15"/>
      <c r="B682" s="15"/>
      <c r="C682" s="228"/>
      <c r="H682" s="421"/>
      <c r="I682" s="12"/>
      <c r="J682" s="13"/>
      <c r="K682" s="13"/>
      <c r="L682" s="13"/>
      <c r="M682" s="13"/>
      <c r="N682" s="13"/>
    </row>
    <row r="683" spans="1:14" s="28" customFormat="1">
      <c r="A683" s="15"/>
      <c r="B683" s="15"/>
      <c r="C683" s="228"/>
      <c r="H683" s="421"/>
      <c r="I683" s="12"/>
      <c r="J683" s="13"/>
      <c r="K683" s="13"/>
      <c r="L683" s="13"/>
      <c r="M683" s="13"/>
      <c r="N683" s="13"/>
    </row>
    <row r="684" spans="1:14" s="28" customFormat="1">
      <c r="A684" s="15"/>
      <c r="B684" s="15"/>
      <c r="C684" s="228"/>
      <c r="H684" s="421"/>
      <c r="I684" s="12"/>
      <c r="J684" s="13"/>
      <c r="K684" s="13"/>
      <c r="L684" s="13"/>
      <c r="M684" s="13"/>
      <c r="N684" s="13"/>
    </row>
    <row r="685" spans="1:14" s="28" customFormat="1">
      <c r="A685" s="15"/>
      <c r="B685" s="15"/>
      <c r="C685" s="228"/>
      <c r="H685" s="421"/>
      <c r="I685" s="12"/>
      <c r="J685" s="13"/>
      <c r="K685" s="13"/>
      <c r="L685" s="13"/>
      <c r="M685" s="13"/>
      <c r="N685" s="13"/>
    </row>
    <row r="686" spans="1:14" s="28" customFormat="1">
      <c r="A686" s="15"/>
      <c r="B686" s="15"/>
      <c r="C686" s="228"/>
      <c r="H686" s="421"/>
      <c r="I686" s="12"/>
      <c r="J686" s="13"/>
      <c r="K686" s="13"/>
      <c r="L686" s="13"/>
      <c r="M686" s="13"/>
      <c r="N686" s="13"/>
    </row>
    <row r="687" spans="1:14" s="28" customFormat="1">
      <c r="A687" s="15"/>
      <c r="B687" s="15"/>
      <c r="C687" s="228"/>
      <c r="H687" s="421"/>
      <c r="I687" s="12"/>
      <c r="J687" s="13"/>
      <c r="K687" s="13"/>
      <c r="L687" s="13"/>
      <c r="M687" s="13"/>
      <c r="N687" s="13"/>
    </row>
    <row r="688" spans="1:14" s="28" customFormat="1">
      <c r="A688" s="15"/>
      <c r="B688" s="15"/>
      <c r="C688" s="228"/>
      <c r="H688" s="421"/>
      <c r="I688" s="12"/>
      <c r="J688" s="13"/>
      <c r="K688" s="13"/>
      <c r="L688" s="13"/>
      <c r="M688" s="13"/>
      <c r="N688" s="13"/>
    </row>
    <row r="689" spans="1:14" s="28" customFormat="1">
      <c r="A689" s="15"/>
      <c r="B689" s="15"/>
      <c r="C689" s="228"/>
      <c r="H689" s="421"/>
      <c r="I689" s="12"/>
      <c r="J689" s="13"/>
      <c r="K689" s="13"/>
      <c r="L689" s="13"/>
      <c r="M689" s="13"/>
      <c r="N689" s="13"/>
    </row>
    <row r="690" spans="1:14" s="28" customFormat="1">
      <c r="A690" s="15"/>
      <c r="B690" s="15"/>
      <c r="C690" s="228"/>
      <c r="H690" s="421"/>
      <c r="I690" s="12"/>
      <c r="J690" s="13"/>
      <c r="K690" s="13"/>
      <c r="L690" s="13"/>
      <c r="M690" s="13"/>
      <c r="N690" s="13"/>
    </row>
    <row r="691" spans="1:14" s="28" customFormat="1">
      <c r="A691" s="15"/>
      <c r="B691" s="15"/>
      <c r="C691" s="228"/>
      <c r="H691" s="421"/>
      <c r="I691" s="12"/>
      <c r="J691" s="13"/>
      <c r="K691" s="13"/>
      <c r="L691" s="13"/>
      <c r="M691" s="13"/>
      <c r="N691" s="13"/>
    </row>
    <row r="692" spans="1:14" s="28" customFormat="1">
      <c r="A692" s="15"/>
      <c r="B692" s="15"/>
      <c r="C692" s="228"/>
      <c r="H692" s="421"/>
      <c r="I692" s="12"/>
      <c r="J692" s="13"/>
      <c r="K692" s="13"/>
      <c r="L692" s="13"/>
      <c r="M692" s="13"/>
      <c r="N692" s="13"/>
    </row>
    <row r="693" spans="1:14" s="28" customFormat="1">
      <c r="A693" s="15"/>
      <c r="B693" s="15"/>
      <c r="C693" s="228"/>
      <c r="H693" s="421"/>
      <c r="I693" s="12"/>
      <c r="J693" s="13"/>
      <c r="K693" s="13"/>
      <c r="L693" s="13"/>
      <c r="M693" s="13"/>
      <c r="N693" s="13"/>
    </row>
    <row r="694" spans="1:14" s="28" customFormat="1">
      <c r="A694" s="15"/>
      <c r="B694" s="15"/>
      <c r="C694" s="228"/>
      <c r="H694" s="421"/>
      <c r="I694" s="12"/>
      <c r="J694" s="13"/>
      <c r="K694" s="13"/>
      <c r="L694" s="13"/>
      <c r="M694" s="13"/>
      <c r="N694" s="13"/>
    </row>
    <row r="695" spans="1:14" s="28" customFormat="1">
      <c r="A695" s="15"/>
      <c r="B695" s="15"/>
      <c r="C695" s="228"/>
      <c r="H695" s="421"/>
      <c r="I695" s="12"/>
      <c r="J695" s="13"/>
      <c r="K695" s="13"/>
      <c r="L695" s="13"/>
      <c r="M695" s="13"/>
      <c r="N695" s="13"/>
    </row>
    <row r="696" spans="1:14" s="28" customFormat="1">
      <c r="A696" s="15"/>
      <c r="B696" s="15"/>
      <c r="C696" s="228"/>
      <c r="H696" s="421"/>
      <c r="I696" s="12"/>
      <c r="J696" s="13"/>
      <c r="K696" s="13"/>
      <c r="L696" s="13"/>
      <c r="M696" s="13"/>
      <c r="N696" s="13"/>
    </row>
    <row r="697" spans="1:14" s="28" customFormat="1">
      <c r="A697" s="15"/>
      <c r="B697" s="15"/>
      <c r="C697" s="228"/>
      <c r="H697" s="421"/>
      <c r="I697" s="12"/>
      <c r="J697" s="13"/>
      <c r="K697" s="13"/>
      <c r="L697" s="13"/>
      <c r="M697" s="13"/>
      <c r="N697" s="13"/>
    </row>
    <row r="698" spans="1:14" s="28" customFormat="1">
      <c r="A698" s="15"/>
      <c r="B698" s="15"/>
      <c r="C698" s="228"/>
      <c r="H698" s="421"/>
      <c r="I698" s="12"/>
      <c r="J698" s="13"/>
      <c r="K698" s="13"/>
      <c r="L698" s="13"/>
      <c r="M698" s="13"/>
      <c r="N698" s="13"/>
    </row>
    <row r="699" spans="1:14" s="28" customFormat="1">
      <c r="A699" s="15"/>
      <c r="B699" s="15"/>
      <c r="C699" s="228"/>
      <c r="H699" s="421"/>
      <c r="I699" s="12"/>
      <c r="J699" s="13"/>
      <c r="K699" s="13"/>
      <c r="L699" s="13"/>
      <c r="M699" s="13"/>
      <c r="N699" s="13"/>
    </row>
    <row r="700" spans="1:14" s="28" customFormat="1">
      <c r="A700" s="15"/>
      <c r="B700" s="15"/>
      <c r="C700" s="228"/>
      <c r="H700" s="421"/>
      <c r="I700" s="12"/>
      <c r="J700" s="13"/>
      <c r="K700" s="13"/>
      <c r="L700" s="13"/>
      <c r="M700" s="13"/>
      <c r="N700" s="13"/>
    </row>
    <row r="701" spans="1:14" s="28" customFormat="1">
      <c r="A701" s="15"/>
      <c r="B701" s="15"/>
      <c r="C701" s="228"/>
      <c r="H701" s="421"/>
      <c r="I701" s="12"/>
      <c r="J701" s="13"/>
      <c r="K701" s="13"/>
      <c r="L701" s="13"/>
      <c r="M701" s="13"/>
      <c r="N701" s="13"/>
    </row>
    <row r="702" spans="1:14" s="28" customFormat="1">
      <c r="A702" s="15"/>
      <c r="B702" s="15"/>
      <c r="C702" s="228"/>
      <c r="H702" s="421"/>
      <c r="I702" s="12"/>
      <c r="J702" s="13"/>
      <c r="K702" s="13"/>
      <c r="L702" s="13"/>
      <c r="M702" s="13"/>
      <c r="N702" s="13"/>
    </row>
    <row r="703" spans="1:14" s="28" customFormat="1">
      <c r="A703" s="15"/>
      <c r="B703" s="15"/>
      <c r="C703" s="228"/>
      <c r="H703" s="421"/>
      <c r="I703" s="12"/>
      <c r="J703" s="13"/>
      <c r="K703" s="13"/>
      <c r="L703" s="13"/>
      <c r="M703" s="13"/>
      <c r="N703" s="13"/>
    </row>
    <row r="704" spans="1:14" s="28" customFormat="1">
      <c r="A704" s="15"/>
      <c r="B704" s="15"/>
      <c r="C704" s="228"/>
      <c r="H704" s="421"/>
      <c r="I704" s="12"/>
      <c r="J704" s="13"/>
      <c r="K704" s="13"/>
      <c r="L704" s="13"/>
      <c r="M704" s="13"/>
      <c r="N704" s="13"/>
    </row>
    <row r="705" spans="1:14" s="28" customFormat="1">
      <c r="A705" s="15"/>
      <c r="B705" s="15"/>
      <c r="C705" s="228"/>
      <c r="H705" s="421"/>
      <c r="I705" s="12"/>
      <c r="J705" s="13"/>
      <c r="K705" s="13"/>
      <c r="L705" s="13"/>
      <c r="M705" s="13"/>
      <c r="N705" s="13"/>
    </row>
    <row r="706" spans="1:14" s="28" customFormat="1">
      <c r="A706" s="15"/>
      <c r="B706" s="15"/>
      <c r="C706" s="228"/>
      <c r="H706" s="421"/>
      <c r="I706" s="12"/>
      <c r="J706" s="13"/>
      <c r="K706" s="13"/>
      <c r="L706" s="13"/>
      <c r="M706" s="13"/>
      <c r="N706" s="13"/>
    </row>
    <row r="707" spans="1:14" s="28" customFormat="1">
      <c r="A707" s="15"/>
      <c r="B707" s="15"/>
      <c r="C707" s="228"/>
      <c r="H707" s="421"/>
      <c r="I707" s="12"/>
      <c r="J707" s="13"/>
      <c r="K707" s="13"/>
      <c r="L707" s="13"/>
      <c r="M707" s="13"/>
      <c r="N707" s="13"/>
    </row>
    <row r="708" spans="1:14" s="28" customFormat="1">
      <c r="A708" s="15"/>
      <c r="B708" s="15"/>
      <c r="C708" s="228"/>
      <c r="H708" s="421"/>
      <c r="I708" s="12"/>
      <c r="J708" s="13"/>
      <c r="K708" s="13"/>
      <c r="L708" s="13"/>
      <c r="M708" s="13"/>
      <c r="N708" s="13"/>
    </row>
    <row r="709" spans="1:14" s="28" customFormat="1">
      <c r="A709" s="15"/>
      <c r="B709" s="15"/>
      <c r="C709" s="228"/>
      <c r="H709" s="421"/>
      <c r="I709" s="12"/>
      <c r="J709" s="13"/>
      <c r="K709" s="13"/>
      <c r="L709" s="13"/>
      <c r="M709" s="13"/>
      <c r="N709" s="13"/>
    </row>
    <row r="710" spans="1:14" s="28" customFormat="1">
      <c r="A710" s="15"/>
      <c r="B710" s="15"/>
      <c r="C710" s="228"/>
      <c r="H710" s="421"/>
      <c r="I710" s="12"/>
      <c r="J710" s="13"/>
      <c r="K710" s="13"/>
      <c r="L710" s="13"/>
      <c r="M710" s="13"/>
      <c r="N710" s="13"/>
    </row>
    <row r="711" spans="1:14" s="28" customFormat="1">
      <c r="A711" s="15"/>
      <c r="B711" s="15"/>
      <c r="C711" s="228"/>
      <c r="H711" s="421"/>
      <c r="I711" s="12"/>
      <c r="J711" s="13"/>
      <c r="K711" s="13"/>
      <c r="L711" s="13"/>
      <c r="M711" s="13"/>
      <c r="N711" s="13"/>
    </row>
    <row r="712" spans="1:14" s="28" customFormat="1">
      <c r="A712" s="15"/>
      <c r="B712" s="15"/>
      <c r="C712" s="228"/>
      <c r="H712" s="421"/>
      <c r="I712" s="12"/>
      <c r="J712" s="13"/>
      <c r="K712" s="13"/>
      <c r="L712" s="13"/>
      <c r="M712" s="13"/>
      <c r="N712" s="13"/>
    </row>
    <row r="713" spans="1:14" s="28" customFormat="1">
      <c r="A713" s="15"/>
      <c r="B713" s="15"/>
      <c r="C713" s="228"/>
      <c r="H713" s="421"/>
      <c r="I713" s="12"/>
      <c r="J713" s="13"/>
      <c r="K713" s="13"/>
      <c r="L713" s="13"/>
      <c r="M713" s="13"/>
      <c r="N713" s="13"/>
    </row>
    <row r="714" spans="1:14" s="28" customFormat="1">
      <c r="A714" s="15"/>
      <c r="B714" s="15"/>
      <c r="C714" s="228"/>
      <c r="H714" s="421"/>
      <c r="I714" s="12"/>
      <c r="J714" s="13"/>
      <c r="K714" s="13"/>
      <c r="L714" s="13"/>
      <c r="M714" s="13"/>
      <c r="N714" s="13"/>
    </row>
    <row r="715" spans="1:14" s="28" customFormat="1">
      <c r="A715" s="15"/>
      <c r="B715" s="15"/>
      <c r="C715" s="228"/>
      <c r="H715" s="421"/>
      <c r="I715" s="12"/>
      <c r="J715" s="13"/>
      <c r="K715" s="13"/>
      <c r="L715" s="13"/>
      <c r="M715" s="13"/>
      <c r="N715" s="13"/>
    </row>
    <row r="716" spans="1:14" s="28" customFormat="1">
      <c r="A716" s="15"/>
      <c r="B716" s="15"/>
      <c r="C716" s="228"/>
      <c r="H716" s="421"/>
      <c r="I716" s="12"/>
      <c r="J716" s="13"/>
      <c r="K716" s="13"/>
      <c r="L716" s="13"/>
      <c r="M716" s="13"/>
      <c r="N716" s="13"/>
    </row>
    <row r="717" spans="1:14" s="28" customFormat="1">
      <c r="A717" s="15"/>
      <c r="B717" s="15"/>
      <c r="C717" s="228"/>
      <c r="H717" s="421"/>
      <c r="I717" s="12"/>
      <c r="J717" s="13"/>
      <c r="K717" s="13"/>
      <c r="L717" s="13"/>
      <c r="M717" s="13"/>
      <c r="N717" s="13"/>
    </row>
    <row r="718" spans="1:14" s="28" customFormat="1">
      <c r="A718" s="15"/>
      <c r="B718" s="15"/>
      <c r="C718" s="228"/>
      <c r="H718" s="421"/>
      <c r="I718" s="12"/>
      <c r="J718" s="13"/>
      <c r="K718" s="13"/>
      <c r="L718" s="13"/>
      <c r="M718" s="13"/>
      <c r="N718" s="13"/>
    </row>
  </sheetData>
  <sheetProtection pivotTables="0"/>
  <mergeCells count="2">
    <mergeCell ref="A1:A4"/>
    <mergeCell ref="C1:I4"/>
  </mergeCells>
  <conditionalFormatting sqref="I18:I29">
    <cfRule type="cellIs" dxfId="7671" priority="75" stopIfTrue="1" operator="equal">
      <formula>0</formula>
    </cfRule>
  </conditionalFormatting>
  <conditionalFormatting sqref="I18:I29">
    <cfRule type="cellIs" dxfId="7670" priority="74" stopIfTrue="1" operator="equal">
      <formula>0</formula>
    </cfRule>
  </conditionalFormatting>
  <conditionalFormatting sqref="I18:I29">
    <cfRule type="cellIs" dxfId="7669" priority="73" stopIfTrue="1" operator="equal">
      <formula>0</formula>
    </cfRule>
  </conditionalFormatting>
  <conditionalFormatting sqref="I38:I48">
    <cfRule type="cellIs" dxfId="7668" priority="72" stopIfTrue="1" operator="equal">
      <formula>0</formula>
    </cfRule>
  </conditionalFormatting>
  <conditionalFormatting sqref="I38:I48">
    <cfRule type="cellIs" dxfId="7667" priority="71" stopIfTrue="1" operator="equal">
      <formula>0</formula>
    </cfRule>
  </conditionalFormatting>
  <conditionalFormatting sqref="I38:I48">
    <cfRule type="cellIs" dxfId="7666" priority="70" stopIfTrue="1" operator="equal">
      <formula>0</formula>
    </cfRule>
  </conditionalFormatting>
  <conditionalFormatting sqref="I58:I65">
    <cfRule type="cellIs" dxfId="7665" priority="69" stopIfTrue="1" operator="equal">
      <formula>0</formula>
    </cfRule>
  </conditionalFormatting>
  <conditionalFormatting sqref="I58:I65">
    <cfRule type="cellIs" dxfId="7664" priority="68" stopIfTrue="1" operator="equal">
      <formula>0</formula>
    </cfRule>
  </conditionalFormatting>
  <conditionalFormatting sqref="I58:I65">
    <cfRule type="cellIs" dxfId="7663" priority="67" stopIfTrue="1" operator="equal">
      <formula>0</formula>
    </cfRule>
  </conditionalFormatting>
  <conditionalFormatting sqref="I71:I82">
    <cfRule type="cellIs" dxfId="7662" priority="66" stopIfTrue="1" operator="equal">
      <formula>0</formula>
    </cfRule>
  </conditionalFormatting>
  <conditionalFormatting sqref="I71:I82">
    <cfRule type="cellIs" dxfId="7661" priority="65" stopIfTrue="1" operator="equal">
      <formula>0</formula>
    </cfRule>
  </conditionalFormatting>
  <conditionalFormatting sqref="I71:I82">
    <cfRule type="cellIs" dxfId="7660" priority="64" stopIfTrue="1" operator="equal">
      <formula>0</formula>
    </cfRule>
  </conditionalFormatting>
  <conditionalFormatting sqref="I88:I99">
    <cfRule type="cellIs" dxfId="7659" priority="63" stopIfTrue="1" operator="equal">
      <formula>0</formula>
    </cfRule>
  </conditionalFormatting>
  <conditionalFormatting sqref="I88:I99">
    <cfRule type="cellIs" dxfId="7658" priority="62" stopIfTrue="1" operator="equal">
      <formula>0</formula>
    </cfRule>
  </conditionalFormatting>
  <conditionalFormatting sqref="I88:I99">
    <cfRule type="cellIs" dxfId="7657" priority="61" stopIfTrue="1" operator="equal">
      <formula>0</formula>
    </cfRule>
  </conditionalFormatting>
  <conditionalFormatting sqref="I112:I119">
    <cfRule type="cellIs" dxfId="7656" priority="60" stopIfTrue="1" operator="equal">
      <formula>0</formula>
    </cfRule>
  </conditionalFormatting>
  <conditionalFormatting sqref="I112:I119">
    <cfRule type="cellIs" dxfId="7655" priority="59" stopIfTrue="1" operator="equal">
      <formula>0</formula>
    </cfRule>
  </conditionalFormatting>
  <conditionalFormatting sqref="I112:I119">
    <cfRule type="cellIs" dxfId="7654" priority="58" stopIfTrue="1" operator="equal">
      <formula>0</formula>
    </cfRule>
  </conditionalFormatting>
  <conditionalFormatting sqref="I129:I136">
    <cfRule type="cellIs" dxfId="7653" priority="57" stopIfTrue="1" operator="equal">
      <formula>0</formula>
    </cfRule>
  </conditionalFormatting>
  <conditionalFormatting sqref="I129:I136">
    <cfRule type="cellIs" dxfId="7652" priority="56" stopIfTrue="1" operator="equal">
      <formula>0</formula>
    </cfRule>
  </conditionalFormatting>
  <conditionalFormatting sqref="I129:I136">
    <cfRule type="cellIs" dxfId="7651" priority="55" stopIfTrue="1" operator="equal">
      <formula>0</formula>
    </cfRule>
  </conditionalFormatting>
  <conditionalFormatting sqref="I141:I153">
    <cfRule type="cellIs" dxfId="7650" priority="54" stopIfTrue="1" operator="equal">
      <formula>0</formula>
    </cfRule>
  </conditionalFormatting>
  <conditionalFormatting sqref="I141:I153">
    <cfRule type="cellIs" dxfId="7649" priority="53" stopIfTrue="1" operator="equal">
      <formula>0</formula>
    </cfRule>
  </conditionalFormatting>
  <conditionalFormatting sqref="I141:I153">
    <cfRule type="cellIs" dxfId="7648" priority="52" stopIfTrue="1" operator="equal">
      <formula>0</formula>
    </cfRule>
  </conditionalFormatting>
  <conditionalFormatting sqref="I158:I170">
    <cfRule type="cellIs" dxfId="7647" priority="51" stopIfTrue="1" operator="equal">
      <formula>0</formula>
    </cfRule>
  </conditionalFormatting>
  <conditionalFormatting sqref="I158:I170">
    <cfRule type="cellIs" dxfId="7646" priority="50" stopIfTrue="1" operator="equal">
      <formula>0</formula>
    </cfRule>
  </conditionalFormatting>
  <conditionalFormatting sqref="I158:I170">
    <cfRule type="cellIs" dxfId="7645" priority="49" stopIfTrue="1" operator="equal">
      <formula>0</formula>
    </cfRule>
  </conditionalFormatting>
  <conditionalFormatting sqref="I174:I187">
    <cfRule type="cellIs" dxfId="7644" priority="48" stopIfTrue="1" operator="equal">
      <formula>0</formula>
    </cfRule>
  </conditionalFormatting>
  <conditionalFormatting sqref="I174:I187">
    <cfRule type="cellIs" dxfId="7643" priority="47" stopIfTrue="1" operator="equal">
      <formula>0</formula>
    </cfRule>
  </conditionalFormatting>
  <conditionalFormatting sqref="I174:I187">
    <cfRule type="cellIs" dxfId="7642" priority="46" stopIfTrue="1" operator="equal">
      <formula>0</formula>
    </cfRule>
  </conditionalFormatting>
  <conditionalFormatting sqref="I37">
    <cfRule type="cellIs" dxfId="7641" priority="45" stopIfTrue="1" operator="equal">
      <formula>0</formula>
    </cfRule>
  </conditionalFormatting>
  <conditionalFormatting sqref="I37">
    <cfRule type="cellIs" dxfId="7640" priority="44" stopIfTrue="1" operator="equal">
      <formula>0</formula>
    </cfRule>
  </conditionalFormatting>
  <conditionalFormatting sqref="I37">
    <cfRule type="cellIs" dxfId="7639" priority="43" stopIfTrue="1" operator="equal">
      <formula>0</formula>
    </cfRule>
  </conditionalFormatting>
  <conditionalFormatting sqref="I87">
    <cfRule type="cellIs" dxfId="7638" priority="42" stopIfTrue="1" operator="equal">
      <formula>0</formula>
    </cfRule>
  </conditionalFormatting>
  <conditionalFormatting sqref="I87">
    <cfRule type="cellIs" dxfId="7637" priority="41" stopIfTrue="1" operator="equal">
      <formula>0</formula>
    </cfRule>
  </conditionalFormatting>
  <conditionalFormatting sqref="I87">
    <cfRule type="cellIs" dxfId="7636" priority="40" stopIfTrue="1" operator="equal">
      <formula>0</formula>
    </cfRule>
  </conditionalFormatting>
  <conditionalFormatting sqref="I125:I128">
    <cfRule type="cellIs" dxfId="7635" priority="39" stopIfTrue="1" operator="equal">
      <formula>0</formula>
    </cfRule>
  </conditionalFormatting>
  <conditionalFormatting sqref="I125:I128">
    <cfRule type="cellIs" dxfId="7634" priority="38" stopIfTrue="1" operator="equal">
      <formula>0</formula>
    </cfRule>
  </conditionalFormatting>
  <conditionalFormatting sqref="I125:I128">
    <cfRule type="cellIs" dxfId="7633" priority="37" stopIfTrue="1" operator="equal">
      <formula>0</formula>
    </cfRule>
  </conditionalFormatting>
  <conditionalFormatting sqref="I173">
    <cfRule type="cellIs" dxfId="7632" priority="36" stopIfTrue="1" operator="equal">
      <formula>0</formula>
    </cfRule>
  </conditionalFormatting>
  <conditionalFormatting sqref="I173">
    <cfRule type="cellIs" dxfId="7631" priority="35" stopIfTrue="1" operator="equal">
      <formula>0</formula>
    </cfRule>
  </conditionalFormatting>
  <conditionalFormatting sqref="I173">
    <cfRule type="cellIs" dxfId="7630" priority="34" stopIfTrue="1" operator="equal">
      <formula>0</formula>
    </cfRule>
  </conditionalFormatting>
  <conditionalFormatting sqref="I15:I17">
    <cfRule type="cellIs" dxfId="7629" priority="33" stopIfTrue="1" operator="equal">
      <formula>0</formula>
    </cfRule>
  </conditionalFormatting>
  <conditionalFormatting sqref="I15:I17">
    <cfRule type="cellIs" dxfId="7628" priority="32" stopIfTrue="1" operator="equal">
      <formula>0</formula>
    </cfRule>
  </conditionalFormatting>
  <conditionalFormatting sqref="I15:I17">
    <cfRule type="cellIs" dxfId="7627" priority="31" stopIfTrue="1" operator="equal">
      <formula>0</formula>
    </cfRule>
  </conditionalFormatting>
  <conditionalFormatting sqref="I32:I36">
    <cfRule type="cellIs" dxfId="7626" priority="30" stopIfTrue="1" operator="equal">
      <formula>0</formula>
    </cfRule>
  </conditionalFormatting>
  <conditionalFormatting sqref="I32:I36">
    <cfRule type="cellIs" dxfId="7625" priority="29" stopIfTrue="1" operator="equal">
      <formula>0</formula>
    </cfRule>
  </conditionalFormatting>
  <conditionalFormatting sqref="I32:I36">
    <cfRule type="cellIs" dxfId="7624" priority="28" stopIfTrue="1" operator="equal">
      <formula>0</formula>
    </cfRule>
  </conditionalFormatting>
  <conditionalFormatting sqref="I51:I57">
    <cfRule type="cellIs" dxfId="7623" priority="27" stopIfTrue="1" operator="equal">
      <formula>0</formula>
    </cfRule>
  </conditionalFormatting>
  <conditionalFormatting sqref="I51:I57">
    <cfRule type="cellIs" dxfId="7622" priority="26" stopIfTrue="1" operator="equal">
      <formula>0</formula>
    </cfRule>
  </conditionalFormatting>
  <conditionalFormatting sqref="I51:I57">
    <cfRule type="cellIs" dxfId="7621" priority="25" stopIfTrue="1" operator="equal">
      <formula>0</formula>
    </cfRule>
  </conditionalFormatting>
  <conditionalFormatting sqref="I68:I70">
    <cfRule type="cellIs" dxfId="7620" priority="24" stopIfTrue="1" operator="equal">
      <formula>0</formula>
    </cfRule>
  </conditionalFormatting>
  <conditionalFormatting sqref="I68:I70">
    <cfRule type="cellIs" dxfId="7619" priority="23" stopIfTrue="1" operator="equal">
      <formula>0</formula>
    </cfRule>
  </conditionalFormatting>
  <conditionalFormatting sqref="I68:I70">
    <cfRule type="cellIs" dxfId="7618" priority="22" stopIfTrue="1" operator="equal">
      <formula>0</formula>
    </cfRule>
  </conditionalFormatting>
  <conditionalFormatting sqref="I85:I86">
    <cfRule type="cellIs" dxfId="7617" priority="21" stopIfTrue="1" operator="equal">
      <formula>0</formula>
    </cfRule>
  </conditionalFormatting>
  <conditionalFormatting sqref="I85:I86">
    <cfRule type="cellIs" dxfId="7616" priority="20" stopIfTrue="1" operator="equal">
      <formula>0</formula>
    </cfRule>
  </conditionalFormatting>
  <conditionalFormatting sqref="I85:I86">
    <cfRule type="cellIs" dxfId="7615" priority="19" stopIfTrue="1" operator="equal">
      <formula>0</formula>
    </cfRule>
  </conditionalFormatting>
  <conditionalFormatting sqref="I102:I111">
    <cfRule type="cellIs" dxfId="7614" priority="18" stopIfTrue="1" operator="equal">
      <formula>0</formula>
    </cfRule>
  </conditionalFormatting>
  <conditionalFormatting sqref="I102:I111">
    <cfRule type="cellIs" dxfId="7613" priority="17" stopIfTrue="1" operator="equal">
      <formula>0</formula>
    </cfRule>
  </conditionalFormatting>
  <conditionalFormatting sqref="I102:I111">
    <cfRule type="cellIs" dxfId="7612" priority="16" stopIfTrue="1" operator="equal">
      <formula>0</formula>
    </cfRule>
  </conditionalFormatting>
  <conditionalFormatting sqref="I124">
    <cfRule type="cellIs" dxfId="7611" priority="15" stopIfTrue="1" operator="equal">
      <formula>0</formula>
    </cfRule>
  </conditionalFormatting>
  <conditionalFormatting sqref="I124">
    <cfRule type="cellIs" dxfId="7610" priority="14" stopIfTrue="1" operator="equal">
      <formula>0</formula>
    </cfRule>
  </conditionalFormatting>
  <conditionalFormatting sqref="I124">
    <cfRule type="cellIs" dxfId="7609" priority="13" stopIfTrue="1" operator="equal">
      <formula>0</formula>
    </cfRule>
  </conditionalFormatting>
  <conditionalFormatting sqref="I122:I123">
    <cfRule type="cellIs" dxfId="7608" priority="12" stopIfTrue="1" operator="equal">
      <formula>0</formula>
    </cfRule>
  </conditionalFormatting>
  <conditionalFormatting sqref="I122:I123">
    <cfRule type="cellIs" dxfId="7607" priority="11" stopIfTrue="1" operator="equal">
      <formula>0</formula>
    </cfRule>
  </conditionalFormatting>
  <conditionalFormatting sqref="I122:I123">
    <cfRule type="cellIs" dxfId="7606" priority="10" stopIfTrue="1" operator="equal">
      <formula>0</formula>
    </cfRule>
  </conditionalFormatting>
  <conditionalFormatting sqref="I139:I140">
    <cfRule type="cellIs" dxfId="7605" priority="9" stopIfTrue="1" operator="equal">
      <formula>0</formula>
    </cfRule>
  </conditionalFormatting>
  <conditionalFormatting sqref="I139:I140">
    <cfRule type="cellIs" dxfId="7604" priority="8" stopIfTrue="1" operator="equal">
      <formula>0</formula>
    </cfRule>
  </conditionalFormatting>
  <conditionalFormatting sqref="I139:I140">
    <cfRule type="cellIs" dxfId="7603" priority="7" stopIfTrue="1" operator="equal">
      <formula>0</formula>
    </cfRule>
  </conditionalFormatting>
  <conditionalFormatting sqref="I156:I157">
    <cfRule type="cellIs" dxfId="7602" priority="6" stopIfTrue="1" operator="equal">
      <formula>0</formula>
    </cfRule>
  </conditionalFormatting>
  <conditionalFormatting sqref="I156:I157">
    <cfRule type="cellIs" dxfId="7601" priority="5" stopIfTrue="1" operator="equal">
      <formula>0</formula>
    </cfRule>
  </conditionalFormatting>
  <conditionalFormatting sqref="I156:I157">
    <cfRule type="cellIs" dxfId="7600" priority="4" stopIfTrue="1" operator="equal">
      <formula>0</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83" min="2"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AP222"/>
  <sheetViews>
    <sheetView showGridLines="0" tabSelected="1" topLeftCell="B45" zoomScale="80" zoomScaleNormal="80" workbookViewId="0">
      <pane xSplit="1" topLeftCell="C1" activePane="topRight" state="frozen"/>
      <selection activeCell="B39" sqref="B39:B46"/>
      <selection pane="topRight" activeCell="F56" sqref="F56"/>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383"/>
      <c r="B7" s="383"/>
      <c r="C7" s="251"/>
      <c r="D7" s="251"/>
      <c r="E7" s="251"/>
      <c r="F7" s="251"/>
      <c r="G7" s="383"/>
      <c r="H7" s="383"/>
      <c r="I7" s="251"/>
      <c r="J7" s="251"/>
      <c r="K7" s="251"/>
      <c r="L7" s="251"/>
      <c r="M7" s="383"/>
      <c r="N7" s="383"/>
      <c r="O7" s="383"/>
      <c r="P7" s="251"/>
      <c r="Q7" s="251"/>
      <c r="R7" s="251"/>
      <c r="S7" s="383"/>
      <c r="T7" s="251"/>
      <c r="U7" s="251"/>
      <c r="V7" s="251"/>
      <c r="W7" s="251"/>
      <c r="X7" s="251"/>
      <c r="Y7" s="251"/>
      <c r="Z7" s="251"/>
      <c r="AA7" s="251"/>
      <c r="AB7" s="251"/>
      <c r="AC7" s="251"/>
      <c r="AD7" s="251"/>
      <c r="AE7" s="251"/>
      <c r="AF7" s="252"/>
      <c r="AG7" s="252"/>
      <c r="AH7" s="383"/>
      <c r="AI7" s="383"/>
      <c r="AJ7" s="383"/>
      <c r="AK7" s="33"/>
      <c r="AP7" s="248"/>
    </row>
    <row r="8" spans="1:42" s="250" customFormat="1" ht="30">
      <c r="A8" s="383"/>
      <c r="B8" s="253" t="s">
        <v>13</v>
      </c>
      <c r="C8" s="251"/>
      <c r="D8" s="251"/>
      <c r="E8" s="251"/>
      <c r="F8" s="254" t="s">
        <v>2</v>
      </c>
      <c r="G8" s="550" t="s">
        <v>3</v>
      </c>
      <c r="H8" s="551"/>
      <c r="I8" s="251"/>
      <c r="J8" s="251"/>
      <c r="K8" s="251"/>
      <c r="L8" s="447" t="s">
        <v>95</v>
      </c>
      <c r="M8" s="552" t="s">
        <v>46</v>
      </c>
      <c r="N8" s="553"/>
      <c r="O8" s="383"/>
      <c r="P8" s="251"/>
      <c r="Q8" s="251"/>
      <c r="R8" s="255" t="s">
        <v>72</v>
      </c>
      <c r="T8" s="554" t="s">
        <v>45</v>
      </c>
      <c r="U8" s="555"/>
      <c r="V8" s="555"/>
      <c r="W8" s="555"/>
      <c r="X8" s="556"/>
      <c r="Y8" s="251"/>
      <c r="Z8" s="557" t="s">
        <v>96</v>
      </c>
      <c r="AA8" s="558"/>
      <c r="AB8" s="558"/>
      <c r="AC8" s="558"/>
      <c r="AD8" s="559"/>
      <c r="AE8" s="251"/>
      <c r="AF8" s="252"/>
      <c r="AG8" s="252"/>
      <c r="AH8" s="383"/>
      <c r="AI8" s="383"/>
      <c r="AJ8" s="383"/>
      <c r="AK8" s="33"/>
      <c r="AP8" s="248"/>
    </row>
    <row r="9" spans="1:42" s="250" customFormat="1" ht="21.75" customHeight="1">
      <c r="A9" s="45"/>
      <c r="B9" s="256" t="str">
        <f>Données!D8</f>
        <v>Opération</v>
      </c>
      <c r="C9" s="148"/>
      <c r="D9" s="148"/>
      <c r="E9" s="148"/>
      <c r="F9" s="257">
        <v>2</v>
      </c>
      <c r="G9" s="530" t="s">
        <v>82</v>
      </c>
      <c r="H9" s="531"/>
      <c r="I9" s="148"/>
      <c r="J9" s="148"/>
      <c r="K9" s="149"/>
      <c r="L9" s="258" t="s">
        <v>123</v>
      </c>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f>AH192</f>
        <v>1</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f>F21</f>
        <v>1</v>
      </c>
      <c r="E21" s="290"/>
      <c r="F21" s="292">
        <f>IFERROR(IF(G192="NON"," ",H21/G21),"")</f>
        <v>1</v>
      </c>
      <c r="G21" s="293">
        <f>SUM(G22:G23)</f>
        <v>110</v>
      </c>
      <c r="H21" s="294">
        <f>(IF(G192="NON"," ",(SUM(H22:H36))))</f>
        <v>110</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f>IFERROR(AVERAGE(F21,L21,R21,X21,AD21),"")</f>
        <v>1</v>
      </c>
      <c r="AI21" s="294">
        <f>IFERROR(AVERAGE(H21,N21,T21,Z21,AF21),"")</f>
        <v>110</v>
      </c>
      <c r="AP21" s="241"/>
    </row>
    <row r="22" spans="1:42" ht="18">
      <c r="A22" s="280"/>
      <c r="B22" s="296" t="str">
        <f>Référentiel!C15</f>
        <v xml:space="preserve">Accueil du client </v>
      </c>
      <c r="D22" s="291">
        <f t="shared" ref="D22:D37" si="0">IFERROR(H22/G22,"")</f>
        <v>1</v>
      </c>
      <c r="E22" s="297"/>
      <c r="F22" s="298">
        <v>2</v>
      </c>
      <c r="G22" s="299">
        <f>IF(F22="NE","",Référentiel!I15)</f>
        <v>60</v>
      </c>
      <c r="H22" s="300">
        <f>IF(G192="NON","",IF(F22=F9,G22,IF(F22=F10,0,IF(F22=F11,0,IF(F22=F12,"",)))))</f>
        <v>60</v>
      </c>
      <c r="I22" s="291"/>
      <c r="J22" s="291" t="str">
        <f t="shared" ref="J22:J37" si="1">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f t="shared" ref="AH22:AH36" si="2">IFERROR(AVERAGE(H22,N22,T22,Z22,AF22),"")</f>
        <v>60</v>
      </c>
      <c r="AI22" s="304">
        <f>IFERROR(AVERAGE(D22,J22,P22,V22,AB22),"")</f>
        <v>1</v>
      </c>
      <c r="AP22" s="241"/>
    </row>
    <row r="23" spans="1:42" ht="18">
      <c r="A23" s="305"/>
      <c r="B23" s="296" t="str">
        <f>Référentiel!C16</f>
        <v>Identification du client</v>
      </c>
      <c r="D23" s="291">
        <f t="shared" si="0"/>
        <v>1</v>
      </c>
      <c r="E23" s="297"/>
      <c r="F23" s="298">
        <v>2</v>
      </c>
      <c r="G23" s="299">
        <f>IF(F23="NE","",Référentiel!I16)</f>
        <v>50</v>
      </c>
      <c r="H23" s="300">
        <f>IF(G192="NON","",IF(F23=F9,G23,IF(F23=F10,0,IF(F23=F11,0,IF(F23=F12,"",)))))</f>
        <v>50</v>
      </c>
      <c r="I23" s="291"/>
      <c r="J23" s="291" t="str">
        <f t="shared" si="1"/>
        <v/>
      </c>
      <c r="K23" s="297"/>
      <c r="L23" s="298">
        <v>2</v>
      </c>
      <c r="M23" s="299">
        <f>IF(L23="NE","",Référentiel!I16)</f>
        <v>50</v>
      </c>
      <c r="N23" s="300" t="str">
        <f>IF(M192="NON","",IF(L23=F9,M23,IF(L23=F10,0,IF(L23=F11,0,IF(L23=F12,"",)))))</f>
        <v/>
      </c>
      <c r="O23" s="291"/>
      <c r="P23" s="291" t="str">
        <f t="shared" ref="P23:P86" si="3">IFERROR(T23/S23,"")</f>
        <v/>
      </c>
      <c r="Q23" s="297"/>
      <c r="R23" s="298">
        <v>2</v>
      </c>
      <c r="S23" s="299">
        <f>IF(R23="NE","",Référentiel!I16)</f>
        <v>50</v>
      </c>
      <c r="T23" s="300" t="str">
        <f>IF(S192="NON","",IF(R23=F9,S23,IF(R23=F10,0,IF(R23=F11,0,IF(R23=F12,"",)))))</f>
        <v/>
      </c>
      <c r="U23" s="301"/>
      <c r="V23" s="291" t="str">
        <f t="shared" ref="V23:V86" si="4">IFERROR(Z23/Y23,"")</f>
        <v/>
      </c>
      <c r="W23" s="297"/>
      <c r="X23" s="298">
        <v>2</v>
      </c>
      <c r="Y23" s="299">
        <f>IF(X23="NE","",Référentiel!I16)</f>
        <v>50</v>
      </c>
      <c r="Z23" s="300" t="str">
        <f>IF(Y192="NON","",IF(X23=F9,Y23,IF(X23=F10,0,IF(X23=F11,0,IF(X23=F12,"",)))))</f>
        <v/>
      </c>
      <c r="AA23" s="291"/>
      <c r="AB23" s="291" t="str">
        <f t="shared" ref="AB23:AB86" si="5">IFERROR(AF23/AE23,"")</f>
        <v/>
      </c>
      <c r="AC23" s="297"/>
      <c r="AD23" s="298">
        <v>2</v>
      </c>
      <c r="AE23" s="299">
        <f>IF(AD23="NE","",Référentiel!I16)</f>
        <v>50</v>
      </c>
      <c r="AF23" s="300" t="str">
        <f>IF(AE192="NON","",IF(AD23=F9,AE23,IF(AD23=F10,0,IF(AD23=F11,0,IF(AD23=F12,"",)))))</f>
        <v/>
      </c>
      <c r="AG23" s="302"/>
      <c r="AH23" s="303">
        <f t="shared" si="2"/>
        <v>50</v>
      </c>
      <c r="AI23" s="304">
        <f t="shared" ref="AI23:AI36" si="6">IFERROR(AVERAGE(D23,J23,P23,V23,AB23),"")</f>
        <v>1</v>
      </c>
      <c r="AP23" s="241"/>
    </row>
    <row r="24" spans="1:42" ht="18" hidden="1">
      <c r="A24" s="305"/>
      <c r="B24" s="296">
        <f>Référentiel!C17</f>
        <v>0</v>
      </c>
      <c r="D24" s="291" t="str">
        <f t="shared" si="0"/>
        <v/>
      </c>
      <c r="E24" s="297"/>
      <c r="F24" s="298">
        <v>2</v>
      </c>
      <c r="G24" s="299">
        <f>IF(F24="NE","",Référentiel!I17)</f>
        <v>0</v>
      </c>
      <c r="H24" s="300">
        <f>IF(G192="NON","",IF(F24=F9,G24,IF(F24=#REF!,(G24/2),IF(F24=F11,0,IF(F24=F12,"",)))))</f>
        <v>0</v>
      </c>
      <c r="I24" s="291"/>
      <c r="J24" s="291" t="str">
        <f t="shared" si="1"/>
        <v/>
      </c>
      <c r="K24" s="297"/>
      <c r="L24" s="298">
        <v>2</v>
      </c>
      <c r="M24" s="299">
        <f>IF(L24="NE","",Référentiel!I17)</f>
        <v>0</v>
      </c>
      <c r="N24" s="300" t="str">
        <f>IF(M192="NON","",IF(L24=F9,M24,IF(L24=#REF!,(M24/2),IF(L24=F11,0,IF(L24=F12,"",)))))</f>
        <v/>
      </c>
      <c r="O24" s="291"/>
      <c r="P24" s="291" t="str">
        <f t="shared" si="3"/>
        <v/>
      </c>
      <c r="Q24" s="297"/>
      <c r="R24" s="298">
        <v>2</v>
      </c>
      <c r="S24" s="299">
        <f>IF(R24="NE","",Référentiel!I17)</f>
        <v>0</v>
      </c>
      <c r="T24" s="300" t="str">
        <f>IF(S192="NON","",IF(R24=F9,S24,IF(R24=#REF!,(S24/2),IF(R24=F11,0,IF(R24=F12,"",)))))</f>
        <v/>
      </c>
      <c r="U24" s="301"/>
      <c r="V24" s="291" t="str">
        <f t="shared" si="4"/>
        <v/>
      </c>
      <c r="W24" s="297"/>
      <c r="X24" s="298">
        <v>2</v>
      </c>
      <c r="Y24" s="299">
        <f>IF(X24="NE","",Référentiel!I17)</f>
        <v>0</v>
      </c>
      <c r="Z24" s="300" t="str">
        <f>IF(Y192="NON","",IF(X24=F9,Y24,IF(X24=#REF!,(Y24/2),IF(X24=F11,0,IF(X24=F12,"",)))))</f>
        <v/>
      </c>
      <c r="AA24" s="291"/>
      <c r="AB24" s="291" t="str">
        <f t="shared" si="5"/>
        <v/>
      </c>
      <c r="AC24" s="297"/>
      <c r="AD24" s="298">
        <v>2</v>
      </c>
      <c r="AE24" s="299">
        <f>IF(AD24="NE","",Référentiel!I17)</f>
        <v>0</v>
      </c>
      <c r="AF24" s="300" t="str">
        <f>IF(AE192="NON","",IF(AD24=F9,AE24,IF(AD24=#REF!,(AE24/2),IF(AD24=F11,0,IF(AD24=F12,"",)))))</f>
        <v/>
      </c>
      <c r="AG24" s="302"/>
      <c r="AH24" s="303">
        <f t="shared" si="2"/>
        <v>0</v>
      </c>
      <c r="AI24" s="304" t="str">
        <f t="shared" si="6"/>
        <v/>
      </c>
      <c r="AP24" s="241"/>
    </row>
    <row r="25" spans="1:42" ht="18" hidden="1">
      <c r="A25" s="306"/>
      <c r="B25" s="296">
        <f>Référentiel!C18</f>
        <v>0</v>
      </c>
      <c r="D25" s="291" t="str">
        <f t="shared" si="0"/>
        <v/>
      </c>
      <c r="E25" s="297"/>
      <c r="F25" s="298">
        <v>2</v>
      </c>
      <c r="G25" s="299">
        <f>IF(F25="NE","",Référentiel!I18)</f>
        <v>0</v>
      </c>
      <c r="H25" s="300">
        <f>IF(G192="NON","",IF(F25=F9,G25,IF(F25=#REF!,(G25/2),IF(F25=F11,0,IF(F25=F12,"",)))))</f>
        <v>0</v>
      </c>
      <c r="I25" s="291"/>
      <c r="J25" s="291" t="str">
        <f t="shared" si="1"/>
        <v/>
      </c>
      <c r="K25" s="297"/>
      <c r="L25" s="298">
        <v>2</v>
      </c>
      <c r="M25" s="299">
        <f>IF(L25="NE","",Référentiel!I18)</f>
        <v>0</v>
      </c>
      <c r="N25" s="300" t="str">
        <f>IF(M192="NON","",IF(L25=F9,M25,IF(L25=#REF!,(M25/2),IF(L25=F11,0,IF(L25=F12,"",)))))</f>
        <v/>
      </c>
      <c r="O25" s="291"/>
      <c r="P25" s="291" t="str">
        <f t="shared" si="3"/>
        <v/>
      </c>
      <c r="Q25" s="297"/>
      <c r="R25" s="298">
        <v>2</v>
      </c>
      <c r="S25" s="299">
        <f>IF(R25="NE","",Référentiel!I18)</f>
        <v>0</v>
      </c>
      <c r="T25" s="300" t="str">
        <f>IF(S192="NON","",IF(R25=F9,S25,IF(R25=#REF!,(S25/2),IF(R25=F11,0,IF(R25=F12,"",)))))</f>
        <v/>
      </c>
      <c r="U25" s="301"/>
      <c r="V25" s="291" t="str">
        <f t="shared" si="4"/>
        <v/>
      </c>
      <c r="W25" s="297"/>
      <c r="X25" s="298">
        <v>2</v>
      </c>
      <c r="Y25" s="299">
        <f>IF(X25="NE","",Référentiel!I18)</f>
        <v>0</v>
      </c>
      <c r="Z25" s="300" t="str">
        <f>IF(Y192="NON","",IF(X25=F9,Y25,IF(X25=#REF!,(Y25/2),IF(X25=F11,0,IF(X25=F12,"",)))))</f>
        <v/>
      </c>
      <c r="AA25" s="291"/>
      <c r="AB25" s="291" t="str">
        <f t="shared" si="5"/>
        <v/>
      </c>
      <c r="AC25" s="297"/>
      <c r="AD25" s="298">
        <v>2</v>
      </c>
      <c r="AE25" s="299">
        <f>IF(AD25="NE","",Référentiel!I18)</f>
        <v>0</v>
      </c>
      <c r="AF25" s="300" t="str">
        <f>IF(AE192="NON","",IF(AD25=F9,AE25,IF(AD25=#REF!,(AE25/2),IF(AD25=F11,0,IF(AD25=F12,"",)))))</f>
        <v/>
      </c>
      <c r="AG25" s="302"/>
      <c r="AH25" s="303">
        <f t="shared" si="2"/>
        <v>0</v>
      </c>
      <c r="AI25" s="304" t="str">
        <f t="shared" si="6"/>
        <v/>
      </c>
      <c r="AP25" s="241"/>
    </row>
    <row r="26" spans="1:42" ht="18" hidden="1">
      <c r="A26" s="306"/>
      <c r="B26" s="296">
        <f>Référentiel!C19</f>
        <v>0</v>
      </c>
      <c r="D26" s="291" t="str">
        <f t="shared" si="0"/>
        <v/>
      </c>
      <c r="E26" s="297"/>
      <c r="F26" s="298">
        <v>2</v>
      </c>
      <c r="G26" s="299">
        <f>IF(F26="NE","",Référentiel!I19)</f>
        <v>0</v>
      </c>
      <c r="H26" s="300">
        <f>IF(G192="NON","",IF(F9=F9,G26,IF(F9=#REF!,(G26/2),IF(F9=F11,0,IF(F9=F12,"",)))))</f>
        <v>0</v>
      </c>
      <c r="I26" s="291"/>
      <c r="J26" s="291" t="str">
        <f t="shared" si="1"/>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4"/>
        <v/>
      </c>
      <c r="W26" s="297"/>
      <c r="X26" s="298">
        <v>2</v>
      </c>
      <c r="Y26" s="299">
        <f>IF(X26="NE","",Référentiel!I19)</f>
        <v>0</v>
      </c>
      <c r="Z26" s="300" t="str">
        <f>IF(Y192="NON","",IF(F9=F9,Y26,IF(F9=#REF!,(Y26/2),IF(F9=F11,0,IF(F9=F12,"",)))))</f>
        <v/>
      </c>
      <c r="AA26" s="291"/>
      <c r="AB26" s="291" t="str">
        <f t="shared" si="5"/>
        <v/>
      </c>
      <c r="AC26" s="297"/>
      <c r="AD26" s="298">
        <v>2</v>
      </c>
      <c r="AE26" s="299">
        <f>IF(AD26="NE","",Référentiel!I19)</f>
        <v>0</v>
      </c>
      <c r="AF26" s="300" t="str">
        <f>IF(AE192="NON","",IF(F9=F9,AE26,IF(F9=#REF!,(AE26/2),IF(F9=F11,0,IF(F9=F12,"",)))))</f>
        <v/>
      </c>
      <c r="AG26" s="302"/>
      <c r="AH26" s="303">
        <f t="shared" si="2"/>
        <v>0</v>
      </c>
      <c r="AI26" s="304" t="str">
        <f t="shared" si="6"/>
        <v/>
      </c>
      <c r="AP26" s="241"/>
    </row>
    <row r="27" spans="1:42" ht="18" hidden="1">
      <c r="A27" s="306"/>
      <c r="B27" s="296">
        <f>Référentiel!C20</f>
        <v>0</v>
      </c>
      <c r="D27" s="291" t="str">
        <f t="shared" si="0"/>
        <v/>
      </c>
      <c r="E27" s="297"/>
      <c r="F27" s="298">
        <v>2</v>
      </c>
      <c r="G27" s="299">
        <f>IF(F27="NE","",Référentiel!I20)</f>
        <v>0</v>
      </c>
      <c r="H27" s="300">
        <f>IF(G192="NON","",IF(F27=F9,G27,IF(F27=#REF!,(G27/2),IF(F27=F11,0,IF(F27=F12,"",)))))</f>
        <v>0</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f t="shared" si="2"/>
        <v>0</v>
      </c>
      <c r="AI27" s="304" t="str">
        <f t="shared" si="6"/>
        <v/>
      </c>
      <c r="AP27" s="241"/>
    </row>
    <row r="28" spans="1:42" ht="18" hidden="1">
      <c r="A28" s="306"/>
      <c r="B28" s="296">
        <f>Référentiel!C21</f>
        <v>0</v>
      </c>
      <c r="D28" s="291" t="str">
        <f t="shared" si="0"/>
        <v/>
      </c>
      <c r="E28" s="297"/>
      <c r="F28" s="298">
        <v>2</v>
      </c>
      <c r="G28" s="299">
        <f>IF(F28="NE","",Référentiel!I21)</f>
        <v>0</v>
      </c>
      <c r="H28" s="300">
        <f>IF(G192="NON","",IF(F28=F9,G28,IF(F28=#REF!,(G28/2),IF(F28=F11,0,IF(F28=F12,"",)))))</f>
        <v>0</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f t="shared" si="2"/>
        <v>0</v>
      </c>
      <c r="AI28" s="304" t="str">
        <f t="shared" si="6"/>
        <v/>
      </c>
      <c r="AP28" s="241"/>
    </row>
    <row r="29" spans="1:42" ht="18" hidden="1">
      <c r="A29" s="306"/>
      <c r="B29" s="296">
        <f>Référentiel!C22</f>
        <v>0</v>
      </c>
      <c r="D29" s="291" t="str">
        <f t="shared" si="0"/>
        <v/>
      </c>
      <c r="E29" s="297"/>
      <c r="F29" s="298">
        <v>2</v>
      </c>
      <c r="G29" s="299">
        <f>IF(F29="NE","",Référentiel!I22)</f>
        <v>0</v>
      </c>
      <c r="H29" s="300">
        <f>IF(G192="NON","",IF(F29=F9,G29,IF(F29=#REF!,(G29/2),IF(F29=F11,0,IF(F29=F12,"",)))))</f>
        <v>0</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f t="shared" si="2"/>
        <v>0</v>
      </c>
      <c r="AI29" s="304" t="str">
        <f>IFERROR(AVERAGE(D29,J29,P29,V29,AB29),"")</f>
        <v/>
      </c>
      <c r="AP29" s="241"/>
    </row>
    <row r="30" spans="1:42" ht="18" hidden="1">
      <c r="A30" s="306"/>
      <c r="B30" s="296">
        <f>Référentiel!C23</f>
        <v>0</v>
      </c>
      <c r="D30" s="291" t="str">
        <f t="shared" si="0"/>
        <v/>
      </c>
      <c r="E30" s="297"/>
      <c r="F30" s="298">
        <v>2</v>
      </c>
      <c r="G30" s="299">
        <f>IF(F30="NE","",Référentiel!I23)</f>
        <v>0</v>
      </c>
      <c r="H30" s="300">
        <f>IF(G192="NON","",IF(F30=F9,G30,IF(F30=#REF!,(G30/2),IF(F30=F11,0,IF(F30=F12,"",)))))</f>
        <v>0</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f t="shared" si="2"/>
        <v>0</v>
      </c>
      <c r="AI30" s="304" t="str">
        <f t="shared" si="6"/>
        <v/>
      </c>
      <c r="AP30" s="241"/>
    </row>
    <row r="31" spans="1:42" ht="18" hidden="1">
      <c r="A31" s="306"/>
      <c r="B31" s="296">
        <f>Référentiel!C24</f>
        <v>0</v>
      </c>
      <c r="D31" s="291" t="str">
        <f t="shared" si="0"/>
        <v/>
      </c>
      <c r="E31" s="297"/>
      <c r="F31" s="298">
        <v>2</v>
      </c>
      <c r="G31" s="299">
        <f>IF(F31="NE","",Référentiel!I24)</f>
        <v>0</v>
      </c>
      <c r="H31" s="300">
        <f>IF(G192="NON","",IF(F31=F9,G31,IF(F31=#REF!,(G31/2),IF(F11=F12,0,IF(F31=F12,"",)))))</f>
        <v>0</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f t="shared" si="2"/>
        <v>0</v>
      </c>
      <c r="AI31" s="304" t="str">
        <f t="shared" si="6"/>
        <v/>
      </c>
      <c r="AP31" s="241"/>
    </row>
    <row r="32" spans="1:42" ht="18" hidden="1">
      <c r="A32" s="306"/>
      <c r="B32" s="296">
        <f>Référentiel!C25</f>
        <v>0</v>
      </c>
      <c r="D32" s="291" t="str">
        <f t="shared" si="0"/>
        <v/>
      </c>
      <c r="E32" s="297"/>
      <c r="F32" s="298">
        <v>2</v>
      </c>
      <c r="G32" s="299">
        <f>IF(F32="NE","",Référentiel!I25)</f>
        <v>0</v>
      </c>
      <c r="H32" s="300">
        <f>IF(G192="NON","",IF(F32=F9,G32,IF(F32=#REF!,(G32/2),IF(F32=F11,0,IF(F32=F12,"",)))))</f>
        <v>0</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f t="shared" si="2"/>
        <v>0</v>
      </c>
      <c r="AI32" s="304" t="str">
        <f t="shared" si="6"/>
        <v/>
      </c>
      <c r="AP32" s="241"/>
    </row>
    <row r="33" spans="1:42" ht="18" hidden="1">
      <c r="A33" s="306"/>
      <c r="B33" s="296">
        <f>Référentiel!C26</f>
        <v>0</v>
      </c>
      <c r="D33" s="291" t="str">
        <f t="shared" si="0"/>
        <v/>
      </c>
      <c r="E33" s="297"/>
      <c r="F33" s="298">
        <v>2</v>
      </c>
      <c r="G33" s="299">
        <f>IF(F33="NE","",Référentiel!I26)</f>
        <v>0</v>
      </c>
      <c r="H33" s="300">
        <f>IF(G192="NON","",IF(F33=F9,G33,IF(F33=#REF!,(G33/2),IF(F33=F11,0,IF(F33=F12,"",)))))</f>
        <v>0</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f t="shared" si="2"/>
        <v>0</v>
      </c>
      <c r="AI33" s="304" t="str">
        <f t="shared" si="6"/>
        <v/>
      </c>
      <c r="AP33" s="241"/>
    </row>
    <row r="34" spans="1:42" ht="18" hidden="1">
      <c r="A34" s="306"/>
      <c r="B34" s="296">
        <f>Référentiel!C27</f>
        <v>0</v>
      </c>
      <c r="D34" s="291" t="str">
        <f t="shared" si="0"/>
        <v/>
      </c>
      <c r="E34" s="297"/>
      <c r="F34" s="298">
        <v>2</v>
      </c>
      <c r="G34" s="299">
        <f>IF(F34="NE","",Référentiel!I27)</f>
        <v>0</v>
      </c>
      <c r="H34" s="300">
        <f>IF(G192="NON","",IF(F34=F9,G34,IF(F34=#REF!,(G34/2),IF(F34=F11,0,IF(F34=F12,"",)))))</f>
        <v>0</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f t="shared" si="2"/>
        <v>0</v>
      </c>
      <c r="AI34" s="304" t="str">
        <f t="shared" si="6"/>
        <v/>
      </c>
      <c r="AP34" s="241"/>
    </row>
    <row r="35" spans="1:42" ht="18" hidden="1">
      <c r="A35" s="306"/>
      <c r="B35" s="296">
        <f>Référentiel!C28</f>
        <v>0</v>
      </c>
      <c r="D35" s="291" t="str">
        <f t="shared" si="0"/>
        <v/>
      </c>
      <c r="E35" s="297"/>
      <c r="F35" s="298">
        <v>2</v>
      </c>
      <c r="G35" s="299">
        <f>IF(F35="NE","",Référentiel!I28)</f>
        <v>0</v>
      </c>
      <c r="H35" s="300">
        <f>IF(G192="NON","",IF(F35=F9,G35,IF(F35=#REF!,(G35/2),IF(F35=F11,0,IF(F35=F12,"",)))))</f>
        <v>0</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f t="shared" si="2"/>
        <v>0</v>
      </c>
      <c r="AI35" s="304" t="str">
        <f t="shared" si="6"/>
        <v/>
      </c>
      <c r="AP35" s="241"/>
    </row>
    <row r="36" spans="1:42" ht="20.45" hidden="1" customHeight="1">
      <c r="A36" s="306"/>
      <c r="B36" s="296">
        <f>Référentiel!C29</f>
        <v>0</v>
      </c>
      <c r="D36" s="291" t="str">
        <f t="shared" si="0"/>
        <v/>
      </c>
      <c r="E36" s="297"/>
      <c r="F36" s="298">
        <v>2</v>
      </c>
      <c r="G36" s="299">
        <f>IF(F36="NE","",Référentiel!I29)</f>
        <v>0</v>
      </c>
      <c r="H36" s="300">
        <f>IF(G192="NON","",IF(F36=F9,G36,IF(F36=#REF!,(G36/2),IF(F36=F11,0,IF(F36=F12,"",)))))</f>
        <v>0</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f t="shared" si="2"/>
        <v>0</v>
      </c>
      <c r="AI36" s="304" t="str">
        <f t="shared" si="6"/>
        <v/>
      </c>
      <c r="AP36" s="241"/>
    </row>
    <row r="37" spans="1:42" ht="6.75" customHeight="1">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c r="A38" s="305"/>
      <c r="B38" s="289" t="str">
        <f>Référentiel!C31</f>
        <v>Prise en charge et traitement de la demande</v>
      </c>
      <c r="D38" s="291">
        <f>F38</f>
        <v>1</v>
      </c>
      <c r="E38" s="290"/>
      <c r="F38" s="292">
        <f>IFERROR(IF(G192="NON"," ",H38/G38),"")</f>
        <v>1</v>
      </c>
      <c r="G38" s="293">
        <f>SUM(G39:G45)</f>
        <v>180</v>
      </c>
      <c r="H38" s="294">
        <f>(IF(G192="NON"," ",(SUM(H39:H45))))</f>
        <v>180</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f>IFERROR(AVERAGE(F38,L38,R38,X38,AD38),"")</f>
        <v>1</v>
      </c>
      <c r="AI38" s="294">
        <f>IFERROR(AVERAGE(H38,N38,T38,Z38,AF38),"")</f>
        <v>180</v>
      </c>
      <c r="AP38" s="241"/>
    </row>
    <row r="39" spans="1:42" ht="18">
      <c r="A39" s="311"/>
      <c r="B39" s="296" t="str">
        <f>Référentiel!C37</f>
        <v>Aide à la formulation et identification de la demande</v>
      </c>
      <c r="D39" s="291">
        <f t="shared" ref="D39:D54" si="7">IFERROR(H39/G39,"")</f>
        <v>1</v>
      </c>
      <c r="E39" s="297"/>
      <c r="F39" s="298">
        <v>2</v>
      </c>
      <c r="G39" s="299">
        <f>IF(F39="NE","",Référentiel!I37)</f>
        <v>30</v>
      </c>
      <c r="H39" s="300">
        <f>IF(G192="NON","",IF(F39=F9,G39,IF(F39=F10,0,IF(F39=F11,0,IF(F39=F12,"",)))))</f>
        <v>30</v>
      </c>
      <c r="I39" s="291"/>
      <c r="J39" s="291" t="str">
        <f t="shared" ref="J39:J54" si="8">IFERROR(N39/M39,"")</f>
        <v/>
      </c>
      <c r="K39" s="297"/>
      <c r="L39" s="298">
        <v>2</v>
      </c>
      <c r="M39" s="299">
        <f>IF(L39="NE","",Référentiel!I37)</f>
        <v>30</v>
      </c>
      <c r="N39" s="300" t="str">
        <f>IF(M192="NON","",IF(L39=F9,M39,IF(L39=F10,0,IF(L39=F11,0,IF(L39=F12,"",)))))</f>
        <v/>
      </c>
      <c r="O39" s="291"/>
      <c r="P39" s="291" t="str">
        <f t="shared" si="3"/>
        <v/>
      </c>
      <c r="Q39" s="297"/>
      <c r="R39" s="298">
        <v>2</v>
      </c>
      <c r="S39" s="299">
        <f>IF(R39="NE","",Référentiel!I37)</f>
        <v>30</v>
      </c>
      <c r="T39" s="300" t="str">
        <f>IF(S192="NON","",IF(R39=F9,S39,IF(R39=F10,0,IF(R39=F11,0,IF(R39=F12,"",)))))</f>
        <v/>
      </c>
      <c r="U39" s="301"/>
      <c r="V39" s="291" t="str">
        <f t="shared" si="4"/>
        <v/>
      </c>
      <c r="W39" s="297"/>
      <c r="X39" s="298">
        <v>2</v>
      </c>
      <c r="Y39" s="299">
        <f>IF(X39="NE","",Référentiel!I37)</f>
        <v>30</v>
      </c>
      <c r="Z39" s="300" t="str">
        <f>IF(Y192="NON","",IF(X39=F9,Y39,IF(X39=F10,0,IF(X39=F11,0,IF(X39=F12,"",)))))</f>
        <v/>
      </c>
      <c r="AA39" s="291"/>
      <c r="AB39" s="291" t="str">
        <f t="shared" si="5"/>
        <v/>
      </c>
      <c r="AC39" s="297"/>
      <c r="AD39" s="298">
        <v>2</v>
      </c>
      <c r="AE39" s="299">
        <f>IF(AD39="NE","",Référentiel!I37)</f>
        <v>30</v>
      </c>
      <c r="AF39" s="300" t="str">
        <f>IF(AE192="NON","",IF(AD39=F9,AE39,IF(AD39=F10,0,IF(AD39=F11,0,IF(AD39=F12,"",)))))</f>
        <v/>
      </c>
      <c r="AG39" s="302"/>
      <c r="AH39" s="303">
        <f t="shared" ref="AH39:AH53" si="9">IFERROR(AVERAGE(H39,N39,T39,Z39,AF39),"")</f>
        <v>30</v>
      </c>
      <c r="AI39" s="304">
        <f>IFERROR(AVERAGE(D39,J39,P39,V39,AB39),"")</f>
        <v>1</v>
      </c>
      <c r="AP39" s="241"/>
    </row>
    <row r="40" spans="1:42" ht="18">
      <c r="B40" s="296" t="str">
        <f>Référentiel!C38</f>
        <v>Analyse claire et concise du dossier</v>
      </c>
      <c r="D40" s="291">
        <f t="shared" si="7"/>
        <v>1</v>
      </c>
      <c r="E40" s="297"/>
      <c r="F40" s="298">
        <v>2</v>
      </c>
      <c r="G40" s="299">
        <f>IF(F40="NE","",Référentiel!I38)</f>
        <v>40</v>
      </c>
      <c r="H40" s="300">
        <f>IF(G192="NON","",IF(F40=F9,G40,IF(F40=F10,0,IF(F40=F11,0,IF(F40=F12,"",)))))</f>
        <v>40</v>
      </c>
      <c r="I40" s="291"/>
      <c r="J40" s="291" t="str">
        <f t="shared" si="8"/>
        <v/>
      </c>
      <c r="K40" s="297"/>
      <c r="L40" s="298">
        <v>2</v>
      </c>
      <c r="M40" s="299">
        <f>IF(L40="NE","",Référentiel!I38)</f>
        <v>40</v>
      </c>
      <c r="N40" s="300" t="str">
        <f>IF(M192="NON","",IF(L40=F9,M40,IF(L40=F10,0,IF(L40=F11,0,IF(L40=F12,"",)))))</f>
        <v/>
      </c>
      <c r="O40" s="291"/>
      <c r="P40" s="291" t="str">
        <f t="shared" si="3"/>
        <v/>
      </c>
      <c r="Q40" s="297"/>
      <c r="R40" s="298">
        <v>2</v>
      </c>
      <c r="S40" s="299">
        <f>IF(R40="NE","",Référentiel!I38)</f>
        <v>40</v>
      </c>
      <c r="T40" s="300" t="str">
        <f>IF(S192="NON","",IF(R40=F9,S40,IF(R40=F10,0,IF(R40=F11,0,IF(R40=F12,"",)))))</f>
        <v/>
      </c>
      <c r="U40" s="301"/>
      <c r="V40" s="291" t="str">
        <f t="shared" si="4"/>
        <v/>
      </c>
      <c r="W40" s="297"/>
      <c r="X40" s="298">
        <v>2</v>
      </c>
      <c r="Y40" s="299">
        <f>IF(X40="NE","",Référentiel!I38)</f>
        <v>40</v>
      </c>
      <c r="Z40" s="300" t="str">
        <f>IF(Y192="NON","",IF(X40=F9,Y40,IF(X40=F10,0,IF(X40=F11,0,IF(X40=F12,"",)))))</f>
        <v/>
      </c>
      <c r="AA40" s="291"/>
      <c r="AB40" s="291" t="str">
        <f t="shared" si="5"/>
        <v/>
      </c>
      <c r="AC40" s="297"/>
      <c r="AD40" s="298">
        <v>2</v>
      </c>
      <c r="AE40" s="299">
        <f>IF(AD40="NE","",Référentiel!I38)</f>
        <v>40</v>
      </c>
      <c r="AF40" s="300" t="str">
        <f>IF(AE192="NON","",IF(AD40=F9,AE40,IF(AD40=F10,0,IF(AD40=F11,0,IF(AD40=F12,"",)))))</f>
        <v/>
      </c>
      <c r="AG40" s="302"/>
      <c r="AH40" s="303">
        <f t="shared" si="9"/>
        <v>40</v>
      </c>
      <c r="AI40" s="304">
        <f t="shared" ref="AI40:AI53" si="10">IFERROR(AVERAGE(D40,J40,P40,V40,AB40),"")</f>
        <v>1</v>
      </c>
      <c r="AP40" s="241"/>
    </row>
    <row r="41" spans="1:42" ht="18">
      <c r="B41" s="296" t="str">
        <f>Référentiel!C39</f>
        <v>Reformulation de la demande</v>
      </c>
      <c r="D41" s="291">
        <f t="shared" si="7"/>
        <v>1</v>
      </c>
      <c r="E41" s="297"/>
      <c r="F41" s="298">
        <v>2</v>
      </c>
      <c r="G41" s="299">
        <f>IF(F41="NE","",Référentiel!I39)</f>
        <v>30</v>
      </c>
      <c r="H41" s="300">
        <f>IF(G192="NON","",IF(F41=F9,G41,IF(F41=F10,0,IF(F41=F11,0,IF(F41=F12,"",)))))</f>
        <v>30</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f t="shared" si="9"/>
        <v>30</v>
      </c>
      <c r="AI41" s="304">
        <f t="shared" si="10"/>
        <v>1</v>
      </c>
      <c r="AP41" s="241"/>
    </row>
    <row r="42" spans="1:42" ht="18">
      <c r="B42" s="296" t="str">
        <f>Référentiel!C40</f>
        <v>Réponse adéquate et bonne solution apportée</v>
      </c>
      <c r="D42" s="291">
        <f t="shared" si="7"/>
        <v>1</v>
      </c>
      <c r="E42" s="297"/>
      <c r="F42" s="298">
        <v>2</v>
      </c>
      <c r="G42" s="299">
        <f>IF(F42="NE","",Référentiel!I40)</f>
        <v>50</v>
      </c>
      <c r="H42" s="300">
        <f>IF(G192="NON","",IF(F42=F9,G42,IF(F42=F10,0,IF(F42=F11,0,IF(F42=F12,"",)))))</f>
        <v>50</v>
      </c>
      <c r="I42" s="291"/>
      <c r="J42" s="291" t="str">
        <f t="shared" si="8"/>
        <v/>
      </c>
      <c r="K42" s="297"/>
      <c r="L42" s="298">
        <v>2</v>
      </c>
      <c r="M42" s="299">
        <f>IF(L42="NE","",Référentiel!I40)</f>
        <v>50</v>
      </c>
      <c r="N42" s="300" t="str">
        <f>IF(M192="NON","",IF(L42=F9,M42,IF(L42=F10,0,IF(L42=F11,0,IF(L42=F12,"",)))))</f>
        <v/>
      </c>
      <c r="O42" s="291"/>
      <c r="P42" s="291" t="str">
        <f t="shared" si="3"/>
        <v/>
      </c>
      <c r="Q42" s="297"/>
      <c r="R42" s="298">
        <v>2</v>
      </c>
      <c r="S42" s="299">
        <f>IF(R42="NE","",Référentiel!I40)</f>
        <v>50</v>
      </c>
      <c r="T42" s="300" t="str">
        <f>IF(S192="NON","",IF(R42=F9,S42,IF(R42=F10,0,IF(R42=F11,0,IF(R42=F12,"",)))))</f>
        <v/>
      </c>
      <c r="U42" s="301"/>
      <c r="V42" s="291" t="str">
        <f t="shared" si="4"/>
        <v/>
      </c>
      <c r="W42" s="297"/>
      <c r="X42" s="298">
        <v>2</v>
      </c>
      <c r="Y42" s="299">
        <f>IF(X42="NE","",Référentiel!I40)</f>
        <v>50</v>
      </c>
      <c r="Z42" s="300" t="str">
        <f>IF(Y192="NON","",IF(X42=F9,Y42,IF(X42=F10,0,IF(X42=F11,0,IF(X42=F12,"",)))))</f>
        <v/>
      </c>
      <c r="AA42" s="291"/>
      <c r="AB42" s="291" t="str">
        <f t="shared" si="5"/>
        <v/>
      </c>
      <c r="AC42" s="297"/>
      <c r="AD42" s="298">
        <v>2</v>
      </c>
      <c r="AE42" s="299">
        <f>IF(AD42="NE","",Référentiel!I40)</f>
        <v>50</v>
      </c>
      <c r="AF42" s="300" t="str">
        <f>IF(AE192="NON","",IF(AD42=F9,AE42,IF(AD42=F10,0,IF(AD42=F11,0,IF(AD42=F12,"",)))))</f>
        <v/>
      </c>
      <c r="AG42" s="302"/>
      <c r="AH42" s="303">
        <f t="shared" si="9"/>
        <v>50</v>
      </c>
      <c r="AI42" s="304">
        <f t="shared" si="10"/>
        <v>1</v>
      </c>
      <c r="AP42" s="241"/>
    </row>
    <row r="43" spans="1:42" ht="18">
      <c r="B43" s="296" t="str">
        <f>Référentiel!C41</f>
        <v>Informer le client en cs d'un transfert de l'appel</v>
      </c>
      <c r="D43" s="291">
        <f t="shared" si="7"/>
        <v>1</v>
      </c>
      <c r="E43" s="297"/>
      <c r="F43" s="298">
        <v>2</v>
      </c>
      <c r="G43" s="299">
        <f>IF(F43="NE","",Référentiel!I41)</f>
        <v>10</v>
      </c>
      <c r="H43" s="300">
        <f>IF(G192="NON","",IF(F43=F9,G43,IF(F43=10,0,IF(F43=F11,0,IF(F43=F12,"",)))))</f>
        <v>10</v>
      </c>
      <c r="I43" s="291"/>
      <c r="J43" s="291" t="str">
        <f t="shared" si="8"/>
        <v/>
      </c>
      <c r="K43" s="297"/>
      <c r="L43" s="298">
        <v>2</v>
      </c>
      <c r="M43" s="299">
        <f>IF(L43="NE","",Référentiel!I41)</f>
        <v>10</v>
      </c>
      <c r="N43" s="300" t="str">
        <f>IF(M192="NON","",IF(L43=F9,M43,IF(L43=F10,0,IF(L43=F11,0,IF(L43=F12,"",)))))</f>
        <v/>
      </c>
      <c r="O43" s="291"/>
      <c r="P43" s="291" t="str">
        <f t="shared" si="3"/>
        <v/>
      </c>
      <c r="Q43" s="297"/>
      <c r="R43" s="298">
        <v>2</v>
      </c>
      <c r="S43" s="299">
        <f>IF(R43="NE","",Référentiel!I41)</f>
        <v>10</v>
      </c>
      <c r="T43" s="300" t="str">
        <f>IF(S192="NON","",IF(R43=F9,S43,IF(R43=F10,0,IF(R43=F11,0,IF(R43=F12,"",)))))</f>
        <v/>
      </c>
      <c r="U43" s="301"/>
      <c r="V43" s="291" t="str">
        <f t="shared" si="4"/>
        <v/>
      </c>
      <c r="W43" s="297"/>
      <c r="X43" s="298">
        <v>2</v>
      </c>
      <c r="Y43" s="299">
        <f>IF(X43="NE","",Référentiel!I41)</f>
        <v>10</v>
      </c>
      <c r="Z43" s="300" t="str">
        <f>IF(Y192="NON","",IF(X43=F9,Y43,IF(X43=F10,0,IF(X43=F11,0,IF(X43=F12,"",)))))</f>
        <v/>
      </c>
      <c r="AA43" s="291"/>
      <c r="AB43" s="291" t="str">
        <f t="shared" si="5"/>
        <v/>
      </c>
      <c r="AC43" s="297"/>
      <c r="AD43" s="298">
        <v>2</v>
      </c>
      <c r="AE43" s="299">
        <f>IF(AD43="NE","",Référentiel!I41)</f>
        <v>10</v>
      </c>
      <c r="AF43" s="300" t="str">
        <f>IF(AE192="NON","",IF(AD43=F9,AE43,IF(AD43=F10,0,IF(AD43=F11,0,IF(AD43=F12,"",)))))</f>
        <v/>
      </c>
      <c r="AG43" s="302"/>
      <c r="AH43" s="303">
        <f t="shared" si="9"/>
        <v>10</v>
      </c>
      <c r="AI43" s="304">
        <f t="shared" si="10"/>
        <v>1</v>
      </c>
      <c r="AP43" s="241"/>
    </row>
    <row r="44" spans="1:42" ht="18">
      <c r="B44" s="296" t="str">
        <f>Référentiel!C42</f>
        <v>Annoncer l'objet du transfert</v>
      </c>
      <c r="D44" s="291">
        <f t="shared" si="7"/>
        <v>1</v>
      </c>
      <c r="E44" s="297"/>
      <c r="F44" s="298">
        <v>2</v>
      </c>
      <c r="G44" s="299">
        <f>IF(F44="NE","",Référentiel!I42)</f>
        <v>10</v>
      </c>
      <c r="H44" s="300">
        <f>IF(G192="NON","",IF(F44=F9,G44,IF(F44=F10,0,IF(F44=F11,0,IF(F44=F12,"",)))))</f>
        <v>10</v>
      </c>
      <c r="I44" s="291"/>
      <c r="J44" s="291" t="str">
        <f t="shared" si="8"/>
        <v/>
      </c>
      <c r="K44" s="297"/>
      <c r="L44" s="298">
        <v>2</v>
      </c>
      <c r="M44" s="299">
        <f>IF(L44="NE","",Référentiel!I42)</f>
        <v>10</v>
      </c>
      <c r="N44" s="300" t="str">
        <f>IF(M192="NON","",IF(L44=F9,M44,IF(L44=F10,0,IF(L44=F11,0,IF(L44=F12,"",)))))</f>
        <v/>
      </c>
      <c r="O44" s="291"/>
      <c r="P44" s="291" t="str">
        <f t="shared" si="3"/>
        <v/>
      </c>
      <c r="Q44" s="297"/>
      <c r="R44" s="298">
        <v>2</v>
      </c>
      <c r="S44" s="299">
        <f>IF(R44="NE","",Référentiel!I42)</f>
        <v>10</v>
      </c>
      <c r="T44" s="300" t="str">
        <f>IF(S192="NON","",IF(R44=F9,S44,IF(R44=F10,0,IF(R44=F11,0,IF(R44=F12,"",)))))</f>
        <v/>
      </c>
      <c r="U44" s="301"/>
      <c r="V44" s="291" t="str">
        <f t="shared" si="4"/>
        <v/>
      </c>
      <c r="W44" s="297"/>
      <c r="X44" s="298">
        <v>2</v>
      </c>
      <c r="Y44" s="299">
        <f>IF(X44="NE","",Référentiel!I42)</f>
        <v>10</v>
      </c>
      <c r="Z44" s="300" t="str">
        <f>IF(Y192="NON","",IF(X44=F9,Y44,IF(X44=F10,0,IF(X44=F11,0,IF(X44=F12,"",)))))</f>
        <v/>
      </c>
      <c r="AA44" s="291"/>
      <c r="AB44" s="291" t="str">
        <f t="shared" si="5"/>
        <v/>
      </c>
      <c r="AC44" s="297"/>
      <c r="AD44" s="298">
        <v>2</v>
      </c>
      <c r="AE44" s="299">
        <f>IF(AD44="NE","",Référentiel!I42)</f>
        <v>10</v>
      </c>
      <c r="AF44" s="300" t="str">
        <f>IF(AE192="NON","",IF(AD44=F9,AE44,IF(AD44=F10,0,IF(AD44=F11,0,IF(AD44=F12,"",)))))</f>
        <v/>
      </c>
      <c r="AG44" s="302"/>
      <c r="AH44" s="303">
        <f t="shared" si="9"/>
        <v>10</v>
      </c>
      <c r="AI44" s="304">
        <f t="shared" si="10"/>
        <v>1</v>
      </c>
      <c r="AP44" s="241"/>
    </row>
    <row r="45" spans="1:42" ht="18">
      <c r="B45" s="296" t="str">
        <f>Référentiel!C43</f>
        <v>Présentation des bénéfices de la solution</v>
      </c>
      <c r="D45" s="291">
        <f t="shared" si="7"/>
        <v>1</v>
      </c>
      <c r="E45" s="297"/>
      <c r="F45" s="298">
        <v>2</v>
      </c>
      <c r="G45" s="299">
        <f>IF(F45="NE","",Référentiel!I43)</f>
        <v>10</v>
      </c>
      <c r="H45" s="300">
        <f>IF(G192="NON","",IF(F45=F9,G45,IF(F45=F10,0,IF(F45=F11,0,IF(F45=F12,"",)))))</f>
        <v>10</v>
      </c>
      <c r="I45" s="291"/>
      <c r="J45" s="291" t="str">
        <f t="shared" si="8"/>
        <v/>
      </c>
      <c r="K45" s="297"/>
      <c r="L45" s="298">
        <v>2</v>
      </c>
      <c r="M45" s="299">
        <f>IF(L45="NE","",Référentiel!I43)</f>
        <v>10</v>
      </c>
      <c r="N45" s="300" t="str">
        <f>IF(M192="NON","",IF(L45=F9,M45,IF(L45=F10,0,IF(L45=F11,0,IF(L45=F12,"",)))))</f>
        <v/>
      </c>
      <c r="O45" s="291"/>
      <c r="P45" s="291" t="str">
        <f t="shared" si="3"/>
        <v/>
      </c>
      <c r="Q45" s="297"/>
      <c r="R45" s="298">
        <v>2</v>
      </c>
      <c r="S45" s="299">
        <f>IF(R45="NE","",Référentiel!I43)</f>
        <v>10</v>
      </c>
      <c r="T45" s="300" t="str">
        <f>IF(S192="NON","",IF(R45=F9,S45,IF(R45=F10,0,IF(R45=F11,0,IF(R45=F12,"",)))))</f>
        <v/>
      </c>
      <c r="U45" s="301"/>
      <c r="V45" s="291" t="str">
        <f t="shared" si="4"/>
        <v/>
      </c>
      <c r="W45" s="297"/>
      <c r="X45" s="298">
        <v>2</v>
      </c>
      <c r="Y45" s="299">
        <f>IF(X45="NE","",Référentiel!I43)</f>
        <v>10</v>
      </c>
      <c r="Z45" s="300" t="str">
        <f>IF(Y192="NON","",IF(X45=F9,Y45,IF(X45=F10,0,IF(X45=F11,0,IF(X45=F12,"",)))))</f>
        <v/>
      </c>
      <c r="AA45" s="291"/>
      <c r="AB45" s="291" t="str">
        <f t="shared" si="5"/>
        <v/>
      </c>
      <c r="AC45" s="297"/>
      <c r="AD45" s="298">
        <v>2</v>
      </c>
      <c r="AE45" s="299">
        <f>IF(AD45="NE","",Référentiel!I43)</f>
        <v>10</v>
      </c>
      <c r="AF45" s="300" t="str">
        <f>IF(AE192="NON","",IF(AD45=F9,AE45,IF(AD45=F10,0,IF(AD45=F11,0,IF(AD45=F12,"",)))))</f>
        <v/>
      </c>
      <c r="AG45" s="302"/>
      <c r="AH45" s="303">
        <f t="shared" si="9"/>
        <v>10</v>
      </c>
      <c r="AI45" s="304">
        <f t="shared" si="10"/>
        <v>1</v>
      </c>
      <c r="AP45" s="241"/>
    </row>
    <row r="46" spans="1:42" ht="21" hidden="1" customHeight="1">
      <c r="B46" s="296">
        <f>Référentiel!C44</f>
        <v>0</v>
      </c>
      <c r="D46" s="291" t="str">
        <f t="shared" si="7"/>
        <v/>
      </c>
      <c r="E46" s="297"/>
      <c r="F46" s="298">
        <v>2</v>
      </c>
      <c r="G46" s="299">
        <f>IF(F46="NE","",Référentiel!I44)</f>
        <v>0</v>
      </c>
      <c r="H46" s="300">
        <f>IF(G192="NON","",IF(F46=F9,G46,IF(F46=#REF!,(G46/2),IF(F46=F11,0,IF(F46=F12,"",)))))</f>
        <v>0</v>
      </c>
      <c r="I46" s="291"/>
      <c r="J46" s="291" t="str">
        <f t="shared" si="8"/>
        <v/>
      </c>
      <c r="K46" s="297"/>
      <c r="L46" s="298">
        <v>2</v>
      </c>
      <c r="M46" s="299">
        <f>IF(L46="NE","",Référentiel!I44)</f>
        <v>0</v>
      </c>
      <c r="N46" s="300" t="str">
        <f>IF(M192="NON","",IF(L46=F9,M46,IF(L46=#REF!,(M46/2),IF(L46=F11,0,IF(L46=F12,"",)))))</f>
        <v/>
      </c>
      <c r="O46" s="291"/>
      <c r="P46" s="291" t="str">
        <f t="shared" si="3"/>
        <v/>
      </c>
      <c r="Q46" s="297"/>
      <c r="R46" s="298">
        <v>2</v>
      </c>
      <c r="S46" s="299">
        <f>IF(R46="NE","",Référentiel!I44)</f>
        <v>0</v>
      </c>
      <c r="T46" s="300" t="str">
        <f>IF(S192="NON","",IF(R46=F9,S46,IF(R46=#REF!,(S46/2),IF(R46=F11,0,IF(R46=F12,"",)))))</f>
        <v/>
      </c>
      <c r="U46" s="301"/>
      <c r="V46" s="291" t="str">
        <f t="shared" si="4"/>
        <v/>
      </c>
      <c r="W46" s="297"/>
      <c r="X46" s="298">
        <v>2</v>
      </c>
      <c r="Y46" s="299">
        <f>IF(X46="NE","",Référentiel!I44)</f>
        <v>0</v>
      </c>
      <c r="Z46" s="300" t="str">
        <f>IF(Y192="NON","",IF(X46=F9,Y46,IF(X46=#REF!,(Y46/2),IF(X46=F11,0,IF(X46=F12,"",)))))</f>
        <v/>
      </c>
      <c r="AA46" s="291"/>
      <c r="AB46" s="291" t="str">
        <f t="shared" si="5"/>
        <v/>
      </c>
      <c r="AC46" s="297"/>
      <c r="AD46" s="298">
        <v>2</v>
      </c>
      <c r="AE46" s="299">
        <f>IF(AD46="NE","",Référentiel!I44)</f>
        <v>0</v>
      </c>
      <c r="AF46" s="300" t="str">
        <f>IF(AE192="NON","",IF(AD46=F9,AE46,IF(AD46=#REF!,(AE46/2),IF(AD46=F11,0,IF(AD46=F12,"",)))))</f>
        <v/>
      </c>
      <c r="AG46" s="302"/>
      <c r="AH46" s="303">
        <f t="shared" si="9"/>
        <v>0</v>
      </c>
      <c r="AI46" s="304" t="str">
        <f>IFERROR(AVERAGE(D46,J46,P46,V46,AB46),"")</f>
        <v/>
      </c>
      <c r="AP46" s="241"/>
    </row>
    <row r="47" spans="1:42" ht="21.75" hidden="1" customHeight="1">
      <c r="B47" s="296"/>
      <c r="D47" s="291">
        <f t="shared" si="7"/>
        <v>1</v>
      </c>
      <c r="E47" s="297"/>
      <c r="F47" s="298">
        <v>2</v>
      </c>
      <c r="G47" s="299">
        <f>IF(F47="NE","",Référentiel!I40)</f>
        <v>50</v>
      </c>
      <c r="H47" s="300">
        <f>IF(G192="NON","",IF(F47=F9,G47,IF(F47=#REF!,(G47/2),IF(F47=F11,0,IF(F47=F12,"",)))))</f>
        <v>50</v>
      </c>
      <c r="I47" s="291"/>
      <c r="J47" s="291" t="str">
        <f t="shared" si="8"/>
        <v/>
      </c>
      <c r="K47" s="297"/>
      <c r="L47" s="298">
        <v>2</v>
      </c>
      <c r="M47" s="299">
        <f>IF(L47="NE","",Référentiel!I40)</f>
        <v>50</v>
      </c>
      <c r="N47" s="300" t="str">
        <f>IF(M192="NON","",IF(L47=F9,M47,IF(L47=#REF!,(M47/2),IF(L47=F11,0,IF(L47=F12,"",)))))</f>
        <v/>
      </c>
      <c r="O47" s="291"/>
      <c r="P47" s="291" t="str">
        <f t="shared" si="3"/>
        <v/>
      </c>
      <c r="Q47" s="297"/>
      <c r="R47" s="298">
        <v>2</v>
      </c>
      <c r="S47" s="299">
        <f>IF(R47="NE","",Référentiel!I40)</f>
        <v>50</v>
      </c>
      <c r="T47" s="300" t="str">
        <f>IF(S192="NON","",IF(R47=F9,S47,IF(R47=#REF!,(S47/2),IF(R47=F11,0,IF(R47=F12,"",)))))</f>
        <v/>
      </c>
      <c r="U47" s="301"/>
      <c r="V47" s="291" t="str">
        <f t="shared" si="4"/>
        <v/>
      </c>
      <c r="W47" s="297"/>
      <c r="X47" s="298">
        <v>2</v>
      </c>
      <c r="Y47" s="299">
        <f>IF(X47="NE","",Référentiel!I40)</f>
        <v>50</v>
      </c>
      <c r="Z47" s="300" t="str">
        <f>IF(Y192="NON","",IF(X47=F9,Y47,IF(X47=#REF!,(Y47/2),IF(X47=F11,0,IF(X47=F12,"",)))))</f>
        <v/>
      </c>
      <c r="AA47" s="291"/>
      <c r="AB47" s="291" t="str">
        <f t="shared" si="5"/>
        <v/>
      </c>
      <c r="AC47" s="297"/>
      <c r="AD47" s="298">
        <v>2</v>
      </c>
      <c r="AE47" s="299">
        <f>IF(AD47="NE","",Référentiel!I40)</f>
        <v>50</v>
      </c>
      <c r="AF47" s="300" t="str">
        <f>IF(AE192="NON","",IF(AD47=F9,AE47,IF(AD47=#REF!,(AE47/2),IF(AD47=F11,0,IF(AD47=F12,"",)))))</f>
        <v/>
      </c>
      <c r="AG47" s="302"/>
      <c r="AH47" s="303">
        <f t="shared" si="9"/>
        <v>50</v>
      </c>
      <c r="AI47" s="304">
        <f t="shared" si="10"/>
        <v>1</v>
      </c>
      <c r="AP47" s="241"/>
    </row>
    <row r="48" spans="1:42" ht="10.5" hidden="1" customHeight="1">
      <c r="B48" s="296"/>
      <c r="D48" s="291">
        <f t="shared" si="7"/>
        <v>1</v>
      </c>
      <c r="E48" s="297"/>
      <c r="F48" s="298">
        <v>2</v>
      </c>
      <c r="G48" s="299">
        <f>IF(F48="NE","",Référentiel!I43)</f>
        <v>10</v>
      </c>
      <c r="H48" s="300">
        <f>IF(G192="NON","",IF(F48=F9,G48,IF(F48=#REF!,(G48/2),IF(F48=F11,0,IF(F48=F12,"",)))))</f>
        <v>10</v>
      </c>
      <c r="I48" s="291"/>
      <c r="J48" s="291" t="str">
        <f t="shared" si="8"/>
        <v/>
      </c>
      <c r="K48" s="297"/>
      <c r="L48" s="298">
        <v>2</v>
      </c>
      <c r="M48" s="299">
        <f>IF(L48="NE","",Référentiel!I43)</f>
        <v>10</v>
      </c>
      <c r="N48" s="300" t="str">
        <f>IF(M192="NON","",IF(L48=F9,M48,IF(L48=#REF!,(M48/2),IF(L48=F11,0,IF(L48=F12,"",)))))</f>
        <v/>
      </c>
      <c r="O48" s="291"/>
      <c r="P48" s="291" t="str">
        <f t="shared" si="3"/>
        <v/>
      </c>
      <c r="Q48" s="297"/>
      <c r="R48" s="298">
        <v>2</v>
      </c>
      <c r="S48" s="299">
        <f>IF(R48="NE","",Référentiel!I43)</f>
        <v>10</v>
      </c>
      <c r="T48" s="300" t="str">
        <f>IF(S192="NON","",IF(R48=F9,S48,IF(R48=#REF!,(S48/2),IF(R48=F11,0,IF(R48=F12,"",)))))</f>
        <v/>
      </c>
      <c r="U48" s="301"/>
      <c r="V48" s="291" t="str">
        <f t="shared" si="4"/>
        <v/>
      </c>
      <c r="W48" s="297"/>
      <c r="X48" s="298">
        <v>2</v>
      </c>
      <c r="Y48" s="299">
        <f>IF(X48="NE","",Référentiel!I43)</f>
        <v>10</v>
      </c>
      <c r="Z48" s="300" t="str">
        <f>IF(Y192="NON","",IF(X48=F9,Y48,IF(X48=#REF!,(Y48/2),IF(X48=F11,0,IF(X48=F12,"",)))))</f>
        <v/>
      </c>
      <c r="AA48" s="291"/>
      <c r="AB48" s="291" t="str">
        <f t="shared" si="5"/>
        <v/>
      </c>
      <c r="AC48" s="297"/>
      <c r="AD48" s="298">
        <v>2</v>
      </c>
      <c r="AE48" s="299">
        <f>IF(AD48="NE","",Référentiel!I43)</f>
        <v>10</v>
      </c>
      <c r="AF48" s="300" t="str">
        <f>IF(AE192="NON","",IF(AD48=F9,AE48,IF(AD48=#REF!,(AE48/2),IF(AD48=F11,0,IF(AD48=F12,"",)))))</f>
        <v/>
      </c>
      <c r="AG48" s="302"/>
      <c r="AH48" s="303">
        <f t="shared" si="9"/>
        <v>10</v>
      </c>
      <c r="AI48" s="304">
        <f t="shared" si="10"/>
        <v>1</v>
      </c>
      <c r="AP48" s="241"/>
    </row>
    <row r="49" spans="1:42" ht="4.5" hidden="1" customHeight="1">
      <c r="B49" s="296"/>
      <c r="D49" s="291" t="str">
        <f t="shared" si="7"/>
        <v/>
      </c>
      <c r="E49" s="297"/>
      <c r="F49" s="298">
        <v>2</v>
      </c>
      <c r="G49" s="299">
        <f>IF(F49="NE","",Référentiel!I44)</f>
        <v>0</v>
      </c>
      <c r="H49" s="300">
        <f>IF(G192="NON","",IF(F49=F9,G49,IF(F49=#REF!,(G49/2),IF(F49=F11,0,IF(F49=F12,"",)))))</f>
        <v>0</v>
      </c>
      <c r="I49" s="291"/>
      <c r="J49" s="291" t="str">
        <f t="shared" si="8"/>
        <v/>
      </c>
      <c r="K49" s="297"/>
      <c r="L49" s="298">
        <v>2</v>
      </c>
      <c r="M49" s="299">
        <f>IF(L49="NE","",Référentiel!I44)</f>
        <v>0</v>
      </c>
      <c r="N49" s="300" t="str">
        <f>IF(M192="NON","",IF(L49=F9,M49,IF(L49=#REF!,(M49/2),IF(L49=F11,0,IF(L49=F12,"",)))))</f>
        <v/>
      </c>
      <c r="O49" s="291"/>
      <c r="P49" s="291" t="str">
        <f t="shared" si="3"/>
        <v/>
      </c>
      <c r="Q49" s="297"/>
      <c r="R49" s="298">
        <v>2</v>
      </c>
      <c r="S49" s="299">
        <f>IF(R49="NE","",Référentiel!I44)</f>
        <v>0</v>
      </c>
      <c r="T49" s="300" t="str">
        <f>IF(S192="NON","",IF(R49=F9,S49,IF(R49=#REF!,(S49/2),IF(R49=F11,0,IF(R49=F12,"",)))))</f>
        <v/>
      </c>
      <c r="U49" s="301"/>
      <c r="V49" s="291" t="str">
        <f t="shared" si="4"/>
        <v/>
      </c>
      <c r="W49" s="297"/>
      <c r="X49" s="298">
        <v>2</v>
      </c>
      <c r="Y49" s="299">
        <f>IF(X49="NE","",Référentiel!I44)</f>
        <v>0</v>
      </c>
      <c r="Z49" s="300" t="str">
        <f>IF(Y192="NON","",IF(X49=F9,Y49,IF(X49=#REF!,(Y49/2),IF(X49=F11,0,IF(X49=F12,"",)))))</f>
        <v/>
      </c>
      <c r="AA49" s="291"/>
      <c r="AB49" s="291" t="str">
        <f t="shared" si="5"/>
        <v/>
      </c>
      <c r="AC49" s="297"/>
      <c r="AD49" s="298">
        <v>2</v>
      </c>
      <c r="AE49" s="299">
        <f>IF(AD49="NE","",Référentiel!I44)</f>
        <v>0</v>
      </c>
      <c r="AF49" s="300" t="str">
        <f>IF(AE192="NON","",IF(AD49=F9,AE49,IF(AD49=#REF!,(AE49/2),IF(AD49=F11,0,IF(AD49=F12,"",)))))</f>
        <v/>
      </c>
      <c r="AG49" s="302"/>
      <c r="AH49" s="303">
        <f t="shared" si="9"/>
        <v>0</v>
      </c>
      <c r="AI49" s="304" t="str">
        <f t="shared" si="10"/>
        <v/>
      </c>
      <c r="AP49" s="241"/>
    </row>
    <row r="50" spans="1:42" ht="11.25" hidden="1" customHeight="1">
      <c r="B50" s="296"/>
      <c r="D50" s="291" t="str">
        <f t="shared" si="7"/>
        <v/>
      </c>
      <c r="E50" s="297"/>
      <c r="F50" s="298">
        <v>2</v>
      </c>
      <c r="G50" s="299">
        <f>IF(F50="NE","",Référentiel!I45)</f>
        <v>0</v>
      </c>
      <c r="H50" s="300">
        <f>IF(G192="NON","",IF(F50=F9,G50,IF(F50=#REF!,(G50/2),IF(F50=F11,0,IF(F50=F12,"",)))))</f>
        <v>0</v>
      </c>
      <c r="I50" s="291"/>
      <c r="J50" s="291" t="str">
        <f t="shared" si="8"/>
        <v/>
      </c>
      <c r="K50" s="297"/>
      <c r="L50" s="298">
        <v>2</v>
      </c>
      <c r="M50" s="299">
        <f>IF(L50="NE","",Référentiel!I45)</f>
        <v>0</v>
      </c>
      <c r="N50" s="300" t="str">
        <f>IF(M192="NON","",IF(L50=F9,M50,IF(L50=#REF!,(M50/2),IF(L50=F11,0,IF(L50=F12,"",)))))</f>
        <v/>
      </c>
      <c r="O50" s="291"/>
      <c r="P50" s="291" t="str">
        <f t="shared" si="3"/>
        <v/>
      </c>
      <c r="Q50" s="297"/>
      <c r="R50" s="298">
        <v>2</v>
      </c>
      <c r="S50" s="299">
        <f>IF(R50="NE","",Référentiel!I45)</f>
        <v>0</v>
      </c>
      <c r="T50" s="300" t="str">
        <f>IF(S192="NON","",IF(R50=F9,S50,IF(R50=#REF!,(S50/2),IF(R50=F11,0,IF(R50=F12,"",)))))</f>
        <v/>
      </c>
      <c r="U50" s="301"/>
      <c r="V50" s="291" t="str">
        <f t="shared" si="4"/>
        <v/>
      </c>
      <c r="W50" s="297"/>
      <c r="X50" s="298">
        <v>2</v>
      </c>
      <c r="Y50" s="299">
        <f>IF(X50="NE","",Référentiel!I45)</f>
        <v>0</v>
      </c>
      <c r="Z50" s="300" t="str">
        <f>IF(Y192="NON","",IF(X50=F9,Y50,IF(X50=#REF!,(Y50/2),IF(X50=F11,0,IF(X50=F12,"",)))))</f>
        <v/>
      </c>
      <c r="AA50" s="291"/>
      <c r="AB50" s="291" t="str">
        <f t="shared" si="5"/>
        <v/>
      </c>
      <c r="AC50" s="297"/>
      <c r="AD50" s="298">
        <v>2</v>
      </c>
      <c r="AE50" s="299">
        <f>IF(AD50="NE","",Référentiel!I45)</f>
        <v>0</v>
      </c>
      <c r="AF50" s="300" t="str">
        <f>IF(AE192="NON","",IF(AD50=F9,AE50,IF(AD50=#REF!,(AE50/2),IF(AD50=F11,0,IF(AD50=F12,"",)))))</f>
        <v/>
      </c>
      <c r="AG50" s="302"/>
      <c r="AH50" s="303">
        <f t="shared" si="9"/>
        <v>0</v>
      </c>
      <c r="AI50" s="304" t="str">
        <f t="shared" si="10"/>
        <v/>
      </c>
      <c r="AP50" s="241"/>
    </row>
    <row r="51" spans="1:42" ht="11.25" hidden="1" customHeight="1">
      <c r="B51" s="296">
        <f>Référentiel!C46</f>
        <v>0</v>
      </c>
      <c r="D51" s="291" t="str">
        <f t="shared" si="7"/>
        <v/>
      </c>
      <c r="E51" s="297"/>
      <c r="F51" s="298">
        <v>2</v>
      </c>
      <c r="G51" s="299">
        <f>IF(F51="NE","",Référentiel!I46)</f>
        <v>0</v>
      </c>
      <c r="H51" s="300">
        <f>IF(G192="NON","",IF(F51=F9,G51,IF(F51=#REF!,(G51/2),IF(F51=F11,0,IF(F51=F12,"",)))))</f>
        <v>0</v>
      </c>
      <c r="I51" s="291"/>
      <c r="J51" s="291" t="str">
        <f t="shared" si="8"/>
        <v/>
      </c>
      <c r="K51" s="297"/>
      <c r="L51" s="298">
        <v>2</v>
      </c>
      <c r="M51" s="299">
        <f>IF(L51="NE","",Référentiel!I46)</f>
        <v>0</v>
      </c>
      <c r="N51" s="300" t="str">
        <f>IF(M192="NON","",IF(L51=F9,M51,IF(L51=#REF!,(M51/2),IF(L51=F11,0,IF(L51=F12,"",)))))</f>
        <v/>
      </c>
      <c r="O51" s="291"/>
      <c r="P51" s="291" t="str">
        <f t="shared" si="3"/>
        <v/>
      </c>
      <c r="Q51" s="297"/>
      <c r="R51" s="298">
        <v>2</v>
      </c>
      <c r="S51" s="299">
        <f>IF(R51="NE","",Référentiel!I46)</f>
        <v>0</v>
      </c>
      <c r="T51" s="300" t="str">
        <f>IF(S192="NON","",IF(R51=F9,S51,IF(R51=#REF!,(S51/2),IF(R51=F11,0,IF(R51=F12,"",)))))</f>
        <v/>
      </c>
      <c r="U51" s="301"/>
      <c r="V51" s="291" t="str">
        <f t="shared" si="4"/>
        <v/>
      </c>
      <c r="W51" s="297"/>
      <c r="X51" s="298">
        <v>2</v>
      </c>
      <c r="Y51" s="299">
        <f>IF(X51="NE","",Référentiel!I46)</f>
        <v>0</v>
      </c>
      <c r="Z51" s="300" t="str">
        <f>IF(Y192="NON","",IF(X51=F9,Y51,IF(X51=#REF!,(Y51/2),IF(X51=F11,0,IF(X51=F12,"",)))))</f>
        <v/>
      </c>
      <c r="AA51" s="291"/>
      <c r="AB51" s="291" t="str">
        <f t="shared" si="5"/>
        <v/>
      </c>
      <c r="AC51" s="297"/>
      <c r="AD51" s="298">
        <v>2</v>
      </c>
      <c r="AE51" s="299">
        <f>IF(AD51="NE","",Référentiel!I46)</f>
        <v>0</v>
      </c>
      <c r="AF51" s="300" t="str">
        <f>IF(AE192="NON","",IF(AD51=F9,AE51,IF(AD51=#REF!,(AE51/2),IF(AD51=F11,0,IF(AD51=F12,"",)))))</f>
        <v/>
      </c>
      <c r="AG51" s="302"/>
      <c r="AH51" s="303">
        <f t="shared" si="9"/>
        <v>0</v>
      </c>
      <c r="AI51" s="304" t="str">
        <f t="shared" si="10"/>
        <v/>
      </c>
      <c r="AP51" s="241"/>
    </row>
    <row r="52" spans="1:42" ht="6" hidden="1" customHeight="1">
      <c r="B52" s="296">
        <f>Référentiel!C47</f>
        <v>0</v>
      </c>
      <c r="D52" s="291" t="str">
        <f t="shared" si="7"/>
        <v/>
      </c>
      <c r="E52" s="297"/>
      <c r="F52" s="298">
        <v>2</v>
      </c>
      <c r="G52" s="299">
        <f>IF(F52="NE","",Référentiel!I47)</f>
        <v>0</v>
      </c>
      <c r="H52" s="300">
        <f>IF(G192="NON","",IF(F52=F9,G52,IF(F52=#REF!,(G52/2),IF(F52=F11,0,IF(F52=F12,"",)))))</f>
        <v>0</v>
      </c>
      <c r="I52" s="291"/>
      <c r="J52" s="291" t="str">
        <f t="shared" si="8"/>
        <v/>
      </c>
      <c r="K52" s="297"/>
      <c r="L52" s="298">
        <v>2</v>
      </c>
      <c r="M52" s="299">
        <f>IF(L52="NE","",Référentiel!I47)</f>
        <v>0</v>
      </c>
      <c r="N52" s="300" t="str">
        <f>IF(M192="NON","",IF(L52=F9,M52,IF(L52=#REF!,(M52/2),IF(L52=F11,0,IF(L52=F12,"",)))))</f>
        <v/>
      </c>
      <c r="O52" s="291"/>
      <c r="P52" s="291" t="str">
        <f t="shared" si="3"/>
        <v/>
      </c>
      <c r="Q52" s="297"/>
      <c r="R52" s="298">
        <v>2</v>
      </c>
      <c r="S52" s="299">
        <f>IF(R52="NE","",Référentiel!I47)</f>
        <v>0</v>
      </c>
      <c r="T52" s="300" t="str">
        <f>IF(S192="NON","",IF(R52=F9,S52,IF(R52=#REF!,(S52/2),IF(R52=F11,0,IF(R52=F12,"",)))))</f>
        <v/>
      </c>
      <c r="U52" s="301"/>
      <c r="V52" s="291" t="str">
        <f t="shared" si="4"/>
        <v/>
      </c>
      <c r="W52" s="297"/>
      <c r="X52" s="298">
        <v>2</v>
      </c>
      <c r="Y52" s="299">
        <f>IF(X52="NE","",Référentiel!I47)</f>
        <v>0</v>
      </c>
      <c r="Z52" s="300" t="str">
        <f>IF(Y192="NON","",IF(X52=F9,Y52,IF(X52=#REF!,(Y52/2),IF(X52=F11,0,IF(X52=F12,"",)))))</f>
        <v/>
      </c>
      <c r="AA52" s="291"/>
      <c r="AB52" s="291" t="str">
        <f t="shared" si="5"/>
        <v/>
      </c>
      <c r="AC52" s="297"/>
      <c r="AD52" s="298">
        <v>2</v>
      </c>
      <c r="AE52" s="299">
        <f>IF(AD52="NE","",Référentiel!I47)</f>
        <v>0</v>
      </c>
      <c r="AF52" s="300" t="str">
        <f>IF(AE192="NON","",IF(AD52=F9,AE52,IF(AD52=#REF!,(AE52/2),IF(AD52=F11,0,IF(AD52=F12,"",)))))</f>
        <v/>
      </c>
      <c r="AG52" s="302"/>
      <c r="AH52" s="303">
        <f t="shared" si="9"/>
        <v>0</v>
      </c>
      <c r="AI52" s="304" t="str">
        <f t="shared" si="10"/>
        <v/>
      </c>
      <c r="AP52" s="241"/>
    </row>
    <row r="53" spans="1:42" ht="8.25" hidden="1" customHeight="1">
      <c r="B53" s="296">
        <f>Référentiel!C48</f>
        <v>0</v>
      </c>
      <c r="D53" s="291" t="str">
        <f t="shared" si="7"/>
        <v/>
      </c>
      <c r="E53" s="297"/>
      <c r="F53" s="298">
        <v>2</v>
      </c>
      <c r="G53" s="299">
        <f>IF(F53="NE","",Référentiel!I48)</f>
        <v>0</v>
      </c>
      <c r="H53" s="300">
        <f>IF(G192="NON","",IF(F53=F9,G53,IF(F53=#REF!,(G53/2),IF(F53=F11,0,IF(F53=F12,"",)))))</f>
        <v>0</v>
      </c>
      <c r="I53" s="291"/>
      <c r="J53" s="291" t="str">
        <f t="shared" si="8"/>
        <v/>
      </c>
      <c r="K53" s="297"/>
      <c r="L53" s="298">
        <v>2</v>
      </c>
      <c r="M53" s="299">
        <f>IF(L53="NE","",Référentiel!I48)</f>
        <v>0</v>
      </c>
      <c r="N53" s="300" t="str">
        <f>IF(M192="NON","",IF(L53=F9,M53,IF(L53=#REF!,(M53/2),IF(L53=F11,0,IF(L53=F12,"",)))))</f>
        <v/>
      </c>
      <c r="O53" s="291"/>
      <c r="P53" s="291" t="str">
        <f t="shared" si="3"/>
        <v/>
      </c>
      <c r="Q53" s="297"/>
      <c r="R53" s="298">
        <v>2</v>
      </c>
      <c r="S53" s="299">
        <f>IF(R53="NE","",Référentiel!I48)</f>
        <v>0</v>
      </c>
      <c r="T53" s="300" t="str">
        <f>IF(S192="NON","",IF(R53=F9,S53,IF(R53=#REF!,(S53/2),IF(R53=F11,0,IF(R53=F12,"",)))))</f>
        <v/>
      </c>
      <c r="U53" s="301"/>
      <c r="V53" s="291" t="str">
        <f t="shared" si="4"/>
        <v/>
      </c>
      <c r="W53" s="297"/>
      <c r="X53" s="298">
        <v>2</v>
      </c>
      <c r="Y53" s="299">
        <f>IF(X53="NE","",Référentiel!I48)</f>
        <v>0</v>
      </c>
      <c r="Z53" s="300" t="str">
        <f>IF(Y192="NON","",IF(X53=F9,Y53,IF(X53=#REF!,(Y53/2),IF(X53=F11,0,IF(X53=F12,"",)))))</f>
        <v/>
      </c>
      <c r="AA53" s="291"/>
      <c r="AB53" s="291" t="str">
        <f t="shared" si="5"/>
        <v/>
      </c>
      <c r="AC53" s="297"/>
      <c r="AD53" s="298">
        <v>2</v>
      </c>
      <c r="AE53" s="299">
        <f>IF(AD53="NE","",Référentiel!I48)</f>
        <v>0</v>
      </c>
      <c r="AF53" s="300" t="str">
        <f>IF(AE192="NON","",IF(AD53=F9,AE53,IF(AD53=#REF!,(AE53/2),IF(AD53=F11,0,IF(AD53=F12,"",)))))</f>
        <v/>
      </c>
      <c r="AG53" s="302"/>
      <c r="AH53" s="303">
        <f t="shared" si="9"/>
        <v>0</v>
      </c>
      <c r="AI53" s="304" t="str">
        <f t="shared" si="10"/>
        <v/>
      </c>
      <c r="AP53" s="241"/>
    </row>
    <row r="54" spans="1:42" ht="6.75" customHeight="1">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c r="A55" s="305"/>
      <c r="B55" s="289" t="str">
        <f>Référentiel!C50</f>
        <v>Prise de congé</v>
      </c>
      <c r="D55" s="291">
        <f>F55</f>
        <v>1</v>
      </c>
      <c r="E55" s="290"/>
      <c r="F55" s="292">
        <f>IFERROR(IF(G192="NON"," ",H55/G55),"")</f>
        <v>1</v>
      </c>
      <c r="G55" s="293">
        <f>SUM(G56:G57)</f>
        <v>110</v>
      </c>
      <c r="H55" s="294">
        <f>(IF(G192="NON"," ",(SUM(H56:H57))))</f>
        <v>110</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f>IFERROR(AVERAGE(F55,L55,R55,X55,AD55),"")</f>
        <v>1</v>
      </c>
      <c r="AI55" s="294">
        <f>IFERROR(AVERAGE(H55,N55,T55,Z55,AF55),"")</f>
        <v>110</v>
      </c>
      <c r="AP55" s="241"/>
    </row>
    <row r="56" spans="1:42" ht="18">
      <c r="B56" s="296" t="str">
        <f>Référentiel!C58</f>
        <v>Synthèse et validation</v>
      </c>
      <c r="D56" s="291">
        <f t="shared" ref="D56:D71" si="11">IFERROR(H56/G56,"")</f>
        <v>1</v>
      </c>
      <c r="E56" s="297"/>
      <c r="F56" s="298">
        <v>2</v>
      </c>
      <c r="G56" s="299">
        <f>IF(F56="NE","",Référentiel!I58)</f>
        <v>50</v>
      </c>
      <c r="H56" s="300">
        <f>IF(G192="NON","",IF(F56=F9,G56,IF(F56=F10,0,IF(F56=F11,0,IF(F56=F12,"",)))))</f>
        <v>50</v>
      </c>
      <c r="I56" s="291"/>
      <c r="J56" s="291" t="str">
        <f t="shared" ref="J56:J71" si="12">IFERROR(N56/M56,"")</f>
        <v/>
      </c>
      <c r="K56" s="297"/>
      <c r="L56" s="298">
        <v>2</v>
      </c>
      <c r="M56" s="299">
        <f>IF(L56="NE","",Référentiel!I58)</f>
        <v>50</v>
      </c>
      <c r="N56" s="300" t="str">
        <f>IF(M192="NON","",IF(L56=F9,M56,IF(L56=F10,0,IF(L56=F11,0,IF(L56=F12,"",)))))</f>
        <v/>
      </c>
      <c r="O56" s="291"/>
      <c r="P56" s="291" t="str">
        <f t="shared" si="3"/>
        <v/>
      </c>
      <c r="Q56" s="297"/>
      <c r="R56" s="298">
        <v>2</v>
      </c>
      <c r="S56" s="299">
        <f>IF(R56="NE","",Référentiel!I58)</f>
        <v>50</v>
      </c>
      <c r="T56" s="300" t="str">
        <f>IF(S192="NON","",IF(R56=F9,S56,IF(R56=F10,0,IF(R56=F11,0,IF(R56=F12,"",)))))</f>
        <v/>
      </c>
      <c r="U56" s="301"/>
      <c r="V56" s="291" t="str">
        <f t="shared" si="4"/>
        <v/>
      </c>
      <c r="W56" s="297"/>
      <c r="X56" s="298">
        <v>2</v>
      </c>
      <c r="Y56" s="299">
        <f>IF(X56="NE","",Référentiel!I58)</f>
        <v>50</v>
      </c>
      <c r="Z56" s="300" t="str">
        <f>IF(Y192="NON","",IF(X56=F9,Y56,IF(X56=F10,0,IF(X56=F11,0,IF(X56=F12,"",)))))</f>
        <v/>
      </c>
      <c r="AA56" s="291"/>
      <c r="AB56" s="291" t="str">
        <f t="shared" si="5"/>
        <v/>
      </c>
      <c r="AC56" s="297"/>
      <c r="AD56" s="298">
        <v>2</v>
      </c>
      <c r="AE56" s="299">
        <f>IF(AD56="NE","",Référentiel!I58)</f>
        <v>50</v>
      </c>
      <c r="AF56" s="300" t="str">
        <f>IF(AE192="NON","",IF(AD56=F9,AE56,IF(AD56=F10,0,IF(AD56=F11,0,IF(AD56=F12,"",)))))</f>
        <v/>
      </c>
      <c r="AG56" s="302"/>
      <c r="AH56" s="303">
        <f t="shared" ref="AH56:AH70" si="13">IFERROR(AVERAGE(H56,N56,T56,Z56,AF56),"")</f>
        <v>50</v>
      </c>
      <c r="AI56" s="304">
        <f>IFERROR(AVERAGE(D56,J56,P56,V56,AB56),"")</f>
        <v>1</v>
      </c>
      <c r="AP56" s="241"/>
    </row>
    <row r="57" spans="1:42" ht="18">
      <c r="B57" s="296" t="str">
        <f>Référentiel!C59</f>
        <v xml:space="preserve">Prise de congé  </v>
      </c>
      <c r="D57" s="291">
        <f t="shared" si="11"/>
        <v>1</v>
      </c>
      <c r="E57" s="297"/>
      <c r="F57" s="298">
        <v>2</v>
      </c>
      <c r="G57" s="299">
        <f>IF(F57="NE","",Référentiel!I59)</f>
        <v>60</v>
      </c>
      <c r="H57" s="300">
        <f>IF(G192="NON","",IF(F57=F9,G57,IF(F57=F10,0,IF(F57=F11,0,IF(F57=F12,"",)))))</f>
        <v>60</v>
      </c>
      <c r="I57" s="291"/>
      <c r="J57" s="291" t="str">
        <f t="shared" si="12"/>
        <v/>
      </c>
      <c r="K57" s="297"/>
      <c r="L57" s="298">
        <v>2</v>
      </c>
      <c r="M57" s="299">
        <f>IF(L57="NE","",Référentiel!I59)</f>
        <v>60</v>
      </c>
      <c r="N57" s="300" t="str">
        <f>IF(M192="NON","",IF(L57=F9,M57,IF(L57=F10,0,IF(L57=F11,0,IF(L57=F12,"",)))))</f>
        <v/>
      </c>
      <c r="O57" s="291"/>
      <c r="P57" s="291" t="str">
        <f t="shared" si="3"/>
        <v/>
      </c>
      <c r="Q57" s="297"/>
      <c r="R57" s="298">
        <v>2</v>
      </c>
      <c r="S57" s="299">
        <f>IF(R57="NE","",Référentiel!I59)</f>
        <v>60</v>
      </c>
      <c r="T57" s="300" t="str">
        <f>IF(S192="NON","",IF(R57=F9,S57,IF(R57=F10,0,IF(R57=F11,0,IF(R57=F12,"",)))))</f>
        <v/>
      </c>
      <c r="U57" s="301"/>
      <c r="V57" s="291" t="str">
        <f t="shared" si="4"/>
        <v/>
      </c>
      <c r="W57" s="297"/>
      <c r="X57" s="298">
        <v>2</v>
      </c>
      <c r="Y57" s="299">
        <f>IF(X57="NE","",Référentiel!I59)</f>
        <v>60</v>
      </c>
      <c r="Z57" s="300" t="str">
        <f>IF(Y192="NON","",IF(X57=F9,Y57,IF(X57=F10,0,IF(X57=F11,0,IF(X57=F12,"",)))))</f>
        <v/>
      </c>
      <c r="AA57" s="291"/>
      <c r="AB57" s="291" t="str">
        <f t="shared" si="5"/>
        <v/>
      </c>
      <c r="AC57" s="297"/>
      <c r="AD57" s="298">
        <v>2</v>
      </c>
      <c r="AE57" s="299">
        <f>IF(AD57="NE","",Référentiel!I59)</f>
        <v>60</v>
      </c>
      <c r="AF57" s="300" t="str">
        <f>IF(AE192="NON","",IF(AD57=F9,AE57,IF(AD57=F10,0,IF(AD57=F11,0,IF(AD57=F12,"",)))))</f>
        <v/>
      </c>
      <c r="AG57" s="302"/>
      <c r="AH57" s="303">
        <f t="shared" si="13"/>
        <v>60</v>
      </c>
      <c r="AI57" s="304">
        <f t="shared" ref="AI57:AI70" si="14">IFERROR(AVERAGE(D57,J57,P57,V57,AB57),"")</f>
        <v>1</v>
      </c>
      <c r="AP57" s="241"/>
    </row>
    <row r="58" spans="1:42" ht="18" hidden="1">
      <c r="B58" s="296">
        <f>Référentiel!C53</f>
        <v>0</v>
      </c>
      <c r="D58" s="291">
        <f t="shared" si="11"/>
        <v>1</v>
      </c>
      <c r="E58" s="297"/>
      <c r="F58" s="298">
        <v>2</v>
      </c>
      <c r="G58" s="299">
        <f>IF(F58="NE","",Référentiel!I53)</f>
        <v>30</v>
      </c>
      <c r="H58" s="300">
        <f>IF(G192="NON","",IF(F58=F9,G58,IF(F58=#REF!,(G58/2),IF(F58=F11,0,IF(F58=F12,"",)))))</f>
        <v>30</v>
      </c>
      <c r="I58" s="291"/>
      <c r="J58" s="291" t="str">
        <f t="shared" si="12"/>
        <v/>
      </c>
      <c r="K58" s="297"/>
      <c r="L58" s="298">
        <v>2</v>
      </c>
      <c r="M58" s="299">
        <f>IF(L58="NE","",Référentiel!I53)</f>
        <v>30</v>
      </c>
      <c r="N58" s="300" t="str">
        <f>IF(M192="NON","",IF(L58=F9,M58,IF(L58=#REF!,(M58/2),IF(L58=F11,0,IF(L58=F12,"",)))))</f>
        <v/>
      </c>
      <c r="O58" s="291"/>
      <c r="P58" s="291" t="str">
        <f t="shared" si="3"/>
        <v/>
      </c>
      <c r="Q58" s="297"/>
      <c r="R58" s="298">
        <v>2</v>
      </c>
      <c r="S58" s="299">
        <f>IF(R58="NE","",Référentiel!I53)</f>
        <v>30</v>
      </c>
      <c r="T58" s="300" t="str">
        <f>IF(S192="NON","",IF(R58=F9,S58,IF(R58=#REF!,(S58/2),IF(R58=F11,0,IF(R58=F12,"",)))))</f>
        <v/>
      </c>
      <c r="U58" s="301"/>
      <c r="V58" s="291" t="str">
        <f t="shared" si="4"/>
        <v/>
      </c>
      <c r="W58" s="297"/>
      <c r="X58" s="298">
        <v>2</v>
      </c>
      <c r="Y58" s="299">
        <f>IF(X58="NE","",Référentiel!I53)</f>
        <v>30</v>
      </c>
      <c r="Z58" s="300" t="str">
        <f>IF(Y192="NON","",IF(X58=F9,Y58,IF(X58=#REF!,(Y58/2),IF(X58=F11,0,IF(X58=F12,"",)))))</f>
        <v/>
      </c>
      <c r="AA58" s="291"/>
      <c r="AB58" s="291" t="str">
        <f t="shared" si="5"/>
        <v/>
      </c>
      <c r="AC58" s="297"/>
      <c r="AD58" s="298">
        <v>2</v>
      </c>
      <c r="AE58" s="299">
        <f>IF(AD58="NE","",Référentiel!I53)</f>
        <v>30</v>
      </c>
      <c r="AF58" s="300" t="str">
        <f>IF(AE192="NON","",IF(AD58=F9,AE58,IF(AD58=#REF!,(AE58/2),IF(AD58=F11,0,IF(AD58=F12,"",)))))</f>
        <v/>
      </c>
      <c r="AG58" s="302"/>
      <c r="AH58" s="303">
        <f t="shared" si="13"/>
        <v>30</v>
      </c>
      <c r="AI58" s="304">
        <f t="shared" si="14"/>
        <v>1</v>
      </c>
      <c r="AP58" s="241"/>
    </row>
    <row r="59" spans="1:42" ht="18" hidden="1">
      <c r="B59" s="296">
        <f>Référentiel!C54</f>
        <v>0</v>
      </c>
      <c r="D59" s="291">
        <f t="shared" si="11"/>
        <v>1</v>
      </c>
      <c r="E59" s="297"/>
      <c r="F59" s="298">
        <v>2</v>
      </c>
      <c r="G59" s="299">
        <f>IF(F59="NE","",Référentiel!I54)</f>
        <v>20</v>
      </c>
      <c r="H59" s="300">
        <f>IF(G192="NON","",IF(F59=F9,G59,IF(F59=#REF!,(G59/2),IF(F59=F11,0,IF(F59=F12,"",)))))</f>
        <v>20</v>
      </c>
      <c r="I59" s="291"/>
      <c r="J59" s="291" t="str">
        <f t="shared" si="12"/>
        <v/>
      </c>
      <c r="K59" s="297"/>
      <c r="L59" s="298">
        <v>2</v>
      </c>
      <c r="M59" s="299">
        <f>IF(L59="NE","",Référentiel!I54)</f>
        <v>20</v>
      </c>
      <c r="N59" s="300" t="str">
        <f>IF(M192="NON","",IF(L59=F9,M59,IF(L59=#REF!,(M59/2),IF(L59=F11,0,IF(L59=F12,"",)))))</f>
        <v/>
      </c>
      <c r="O59" s="291"/>
      <c r="P59" s="291" t="str">
        <f t="shared" si="3"/>
        <v/>
      </c>
      <c r="Q59" s="297"/>
      <c r="R59" s="298">
        <v>2</v>
      </c>
      <c r="S59" s="299">
        <f>IF(R59="NE","",Référentiel!I54)</f>
        <v>20</v>
      </c>
      <c r="T59" s="300" t="str">
        <f>IF(S192="NON","",IF(R59=F9,S59,IF(R59=#REF!,(S59/2),IF(R59=F11,0,IF(R59=F12,"",)))))</f>
        <v/>
      </c>
      <c r="U59" s="301"/>
      <c r="V59" s="291" t="str">
        <f t="shared" si="4"/>
        <v/>
      </c>
      <c r="W59" s="297"/>
      <c r="X59" s="298">
        <v>2</v>
      </c>
      <c r="Y59" s="299">
        <f>IF(X59="NE","",Référentiel!I54)</f>
        <v>20</v>
      </c>
      <c r="Z59" s="300" t="str">
        <f>IF(Y192="NON","",IF(X59=F9,Y59,IF(X59=#REF!,(Y59/2),IF(X59=F11,0,IF(X59=F12,"",)))))</f>
        <v/>
      </c>
      <c r="AA59" s="291"/>
      <c r="AB59" s="291" t="str">
        <f t="shared" si="5"/>
        <v/>
      </c>
      <c r="AC59" s="297"/>
      <c r="AD59" s="298">
        <v>2</v>
      </c>
      <c r="AE59" s="299">
        <f>IF(AD59="NE","",Référentiel!I54)</f>
        <v>20</v>
      </c>
      <c r="AF59" s="300" t="str">
        <f>IF(AE192="NON","",IF(AD59=F9,AE59,IF(AD59=#REF!,(AE59/2),IF(AD59=F11,0,IF(AD59=F12,"",)))))</f>
        <v/>
      </c>
      <c r="AG59" s="302"/>
      <c r="AH59" s="303">
        <f t="shared" si="13"/>
        <v>20</v>
      </c>
      <c r="AI59" s="304">
        <f t="shared" si="14"/>
        <v>1</v>
      </c>
      <c r="AP59" s="241"/>
    </row>
    <row r="60" spans="1:42" ht="18" hidden="1">
      <c r="B60" s="296">
        <f>Référentiel!C55</f>
        <v>0</v>
      </c>
      <c r="D60" s="291">
        <f t="shared" si="11"/>
        <v>1</v>
      </c>
      <c r="E60" s="297"/>
      <c r="F60" s="298">
        <v>2</v>
      </c>
      <c r="G60" s="299">
        <f>IF(F60="NE","",Référentiel!I55)</f>
        <v>20</v>
      </c>
      <c r="H60" s="300">
        <f>IF(G192="NON","",IF(F60=F9,G60,IF(F60=#REF!,(G60/2),IF(F60=F11,0,IF(F60=F12,"",)))))</f>
        <v>20</v>
      </c>
      <c r="I60" s="291"/>
      <c r="J60" s="291" t="str">
        <f t="shared" si="12"/>
        <v/>
      </c>
      <c r="K60" s="297"/>
      <c r="L60" s="298">
        <v>2</v>
      </c>
      <c r="M60" s="299">
        <f>IF(L60="NE","",Référentiel!I55)</f>
        <v>20</v>
      </c>
      <c r="N60" s="300" t="str">
        <f>IF(M192="NON","",IF(L60=F9,M60,IF(L60=#REF!,(M60/2),IF(L60=F11,0,IF(L60=F12,"",)))))</f>
        <v/>
      </c>
      <c r="O60" s="291"/>
      <c r="P60" s="291" t="str">
        <f t="shared" si="3"/>
        <v/>
      </c>
      <c r="Q60" s="297"/>
      <c r="R60" s="298">
        <v>2</v>
      </c>
      <c r="S60" s="299">
        <f>IF(R60="NE","",Référentiel!I55)</f>
        <v>20</v>
      </c>
      <c r="T60" s="300" t="str">
        <f>IF(S192="NON","",IF(R60=F9,S60,IF(R60=#REF!,(S60/2),IF(R60=F11,0,IF(R60=F12,"",)))))</f>
        <v/>
      </c>
      <c r="U60" s="301"/>
      <c r="V60" s="291" t="str">
        <f t="shared" si="4"/>
        <v/>
      </c>
      <c r="W60" s="297"/>
      <c r="X60" s="298">
        <v>2</v>
      </c>
      <c r="Y60" s="299">
        <f>IF(X60="NE","",Référentiel!I55)</f>
        <v>20</v>
      </c>
      <c r="Z60" s="300" t="str">
        <f>IF(Y192="NON","",IF(X60=F9,Y60,IF(X60=#REF!,(Y60/2),IF(X60=F11,0,IF(X60=F12,"",)))))</f>
        <v/>
      </c>
      <c r="AA60" s="291"/>
      <c r="AB60" s="291" t="str">
        <f t="shared" si="5"/>
        <v/>
      </c>
      <c r="AC60" s="297"/>
      <c r="AD60" s="298">
        <v>2</v>
      </c>
      <c r="AE60" s="299">
        <f>IF(AD60="NE","",Référentiel!I55)</f>
        <v>20</v>
      </c>
      <c r="AF60" s="300" t="str">
        <f>IF(AE192="NON","",IF(AD60=F9,AE60,IF(AD60=#REF!,(AE60/2),IF(AD60=F11,0,IF(AD60=F12,"",)))))</f>
        <v/>
      </c>
      <c r="AG60" s="302"/>
      <c r="AH60" s="303">
        <f t="shared" si="13"/>
        <v>20</v>
      </c>
      <c r="AI60" s="304">
        <f t="shared" si="14"/>
        <v>1</v>
      </c>
      <c r="AP60" s="241"/>
    </row>
    <row r="61" spans="1:42" ht="18" hidden="1">
      <c r="B61" s="296">
        <f>Référentiel!C56</f>
        <v>0</v>
      </c>
      <c r="D61" s="291">
        <f t="shared" si="11"/>
        <v>1</v>
      </c>
      <c r="E61" s="297"/>
      <c r="F61" s="298">
        <v>2</v>
      </c>
      <c r="G61" s="299">
        <f>IF(F61="NE","",Référentiel!I56)</f>
        <v>40</v>
      </c>
      <c r="H61" s="300">
        <f>IF(G192="NON","",IF(F61=F9,G61,IF(F61=#REF!,(G61/2),IF(F61=F11,0,IF(F61=F12,"",)))))</f>
        <v>40</v>
      </c>
      <c r="I61" s="291"/>
      <c r="J61" s="291" t="str">
        <f t="shared" si="12"/>
        <v/>
      </c>
      <c r="K61" s="297"/>
      <c r="L61" s="298">
        <v>2</v>
      </c>
      <c r="M61" s="299">
        <f>IF(L61="NE","",Référentiel!I56)</f>
        <v>40</v>
      </c>
      <c r="N61" s="300" t="str">
        <f>IF(M192="NON","",IF(L61=F9,M61,IF(L61=#REF!,(M61/2),IF(L61=F11,0,IF(L61=F12,"",)))))</f>
        <v/>
      </c>
      <c r="O61" s="291"/>
      <c r="P61" s="291" t="str">
        <f t="shared" si="3"/>
        <v/>
      </c>
      <c r="Q61" s="297"/>
      <c r="R61" s="298">
        <v>2</v>
      </c>
      <c r="S61" s="299">
        <f>IF(R61="NE","",Référentiel!I56)</f>
        <v>40</v>
      </c>
      <c r="T61" s="300" t="str">
        <f>IF(S192="NON","",IF(R61=F9,S61,IF(R61=#REF!,(S61/2),IF(R61=F11,0,IF(R61=F12,"",)))))</f>
        <v/>
      </c>
      <c r="U61" s="301"/>
      <c r="V61" s="291" t="str">
        <f t="shared" si="4"/>
        <v/>
      </c>
      <c r="W61" s="297"/>
      <c r="X61" s="298">
        <v>2</v>
      </c>
      <c r="Y61" s="299">
        <f>IF(X61="NE","",Référentiel!I56)</f>
        <v>40</v>
      </c>
      <c r="Z61" s="300" t="str">
        <f>IF(Y192="NON","",IF(X61=F9,Y61,IF(X61=#REF!,(Y61/2),IF(X61=F11,0,IF(X61=F12,"",)))))</f>
        <v/>
      </c>
      <c r="AA61" s="291"/>
      <c r="AB61" s="291" t="str">
        <f t="shared" si="5"/>
        <v/>
      </c>
      <c r="AC61" s="297"/>
      <c r="AD61" s="298">
        <v>2</v>
      </c>
      <c r="AE61" s="299">
        <f>IF(AD61="NE","",Référentiel!I56)</f>
        <v>40</v>
      </c>
      <c r="AF61" s="300" t="str">
        <f>IF(AE192="NON","",IF(AD61=F9,AE61,IF(AD61=#REF!,(AE61/2),IF(AD61=F11,0,IF(AD61=F12,"",)))))</f>
        <v/>
      </c>
      <c r="AG61" s="302"/>
      <c r="AH61" s="303">
        <f t="shared" si="13"/>
        <v>40</v>
      </c>
      <c r="AI61" s="304">
        <f t="shared" si="14"/>
        <v>1</v>
      </c>
      <c r="AP61" s="241"/>
    </row>
    <row r="62" spans="1:42" ht="18" hidden="1">
      <c r="B62" s="296">
        <f>Référentiel!C57</f>
        <v>0</v>
      </c>
      <c r="D62" s="291">
        <f t="shared" si="11"/>
        <v>1</v>
      </c>
      <c r="E62" s="297"/>
      <c r="F62" s="298">
        <v>2</v>
      </c>
      <c r="G62" s="299">
        <f>IF(F62="NE","",Référentiel!I57)</f>
        <v>70</v>
      </c>
      <c r="H62" s="300">
        <f>IF(G192="NON","",IF(F62=F9,G62,IF(F62=#REF!,(G62/2),IF(F62=F11,0,IF(F62=F12,"",)))))</f>
        <v>70</v>
      </c>
      <c r="I62" s="291"/>
      <c r="J62" s="291" t="str">
        <f t="shared" si="12"/>
        <v/>
      </c>
      <c r="K62" s="297"/>
      <c r="L62" s="298">
        <v>2</v>
      </c>
      <c r="M62" s="299">
        <f>IF(L62="NE","",Référentiel!I57)</f>
        <v>70</v>
      </c>
      <c r="N62" s="300" t="str">
        <f>IF(M192="NON","",IF(L62=F9,M62,IF(L62=#REF!,(M62/2),IF(L62=F11,0,IF(L62=F12,"",)))))</f>
        <v/>
      </c>
      <c r="O62" s="291"/>
      <c r="P62" s="291" t="str">
        <f t="shared" si="3"/>
        <v/>
      </c>
      <c r="Q62" s="297"/>
      <c r="R62" s="298">
        <v>2</v>
      </c>
      <c r="S62" s="299">
        <f>IF(R62="NE","",Référentiel!I57)</f>
        <v>70</v>
      </c>
      <c r="T62" s="300" t="str">
        <f>IF(S192="NON","",IF(R62=F9,S62,IF(R62=#REF!,(S62/2),IF(R62=F11,0,IF(R62=F12,"",)))))</f>
        <v/>
      </c>
      <c r="U62" s="301"/>
      <c r="V62" s="291" t="str">
        <f t="shared" si="4"/>
        <v/>
      </c>
      <c r="W62" s="297"/>
      <c r="X62" s="298">
        <v>2</v>
      </c>
      <c r="Y62" s="299">
        <f>IF(X62="NE","",Référentiel!I57)</f>
        <v>70</v>
      </c>
      <c r="Z62" s="300" t="str">
        <f>IF(Y192="NON","",IF(X62=F9,Y62,IF(X62=#REF!,(Y62/2),IF(X62=F11,0,IF(X62=F12,"",)))))</f>
        <v/>
      </c>
      <c r="AA62" s="291"/>
      <c r="AB62" s="291" t="str">
        <f t="shared" si="5"/>
        <v/>
      </c>
      <c r="AC62" s="297"/>
      <c r="AD62" s="298">
        <v>2</v>
      </c>
      <c r="AE62" s="299">
        <f>IF(AD62="NE","",Référentiel!I57)</f>
        <v>70</v>
      </c>
      <c r="AF62" s="300" t="str">
        <f>IF(AE192="NON","",IF(AD62=F9,AE62,IF(AD62=#REF!,(AE62/2),IF(AD62=F11,0,IF(AD62=F12,"",)))))</f>
        <v/>
      </c>
      <c r="AG62" s="302"/>
      <c r="AH62" s="303">
        <f t="shared" si="13"/>
        <v>70</v>
      </c>
      <c r="AI62" s="304">
        <f t="shared" si="14"/>
        <v>1</v>
      </c>
      <c r="AP62" s="241"/>
    </row>
    <row r="63" spans="1:42" ht="18" hidden="1">
      <c r="B63" s="296" t="str">
        <f>Référentiel!C58</f>
        <v>Synthèse et validation</v>
      </c>
      <c r="D63" s="291">
        <f t="shared" si="11"/>
        <v>1</v>
      </c>
      <c r="E63" s="297"/>
      <c r="F63" s="298">
        <v>2</v>
      </c>
      <c r="G63" s="299">
        <f>IF(F63="NE","",Référentiel!I58)</f>
        <v>50</v>
      </c>
      <c r="H63" s="300">
        <f>IF(G192="NON","",IF(F63=F9,G63,IF(F63=#REF!,(G63/2),IF(F63=F11,0,IF(F63=F12,"",)))))</f>
        <v>50</v>
      </c>
      <c r="I63" s="291"/>
      <c r="J63" s="291" t="str">
        <f t="shared" si="12"/>
        <v/>
      </c>
      <c r="K63" s="297"/>
      <c r="L63" s="298">
        <v>2</v>
      </c>
      <c r="M63" s="299">
        <f>IF(L63="NE","",Référentiel!I58)</f>
        <v>50</v>
      </c>
      <c r="N63" s="300" t="str">
        <f>IF(M192="NON","",IF(L63=F9,M63,IF(L63=#REF!,(M63/2),IF(L63=F11,0,IF(L63=F12,"",)))))</f>
        <v/>
      </c>
      <c r="O63" s="291"/>
      <c r="P63" s="291" t="str">
        <f t="shared" si="3"/>
        <v/>
      </c>
      <c r="Q63" s="297"/>
      <c r="R63" s="298">
        <v>2</v>
      </c>
      <c r="S63" s="299">
        <f>IF(R63="NE","",Référentiel!I58)</f>
        <v>50</v>
      </c>
      <c r="T63" s="300" t="str">
        <f>IF(S192="NON","",IF(R63=F9,S63,IF(R63=#REF!,(S63/2),IF(R63=F11,0,IF(R63=F12,"",)))))</f>
        <v/>
      </c>
      <c r="U63" s="301"/>
      <c r="V63" s="291" t="str">
        <f t="shared" si="4"/>
        <v/>
      </c>
      <c r="W63" s="297"/>
      <c r="X63" s="298">
        <v>2</v>
      </c>
      <c r="Y63" s="299">
        <f>IF(X63="NE","",Référentiel!I58)</f>
        <v>50</v>
      </c>
      <c r="Z63" s="300" t="str">
        <f>IF(Y192="NON","",IF(X63=F9,Y63,IF(X63=#REF!,(Y63/2),IF(X63=F11,0,IF(X63=F12,"",)))))</f>
        <v/>
      </c>
      <c r="AA63" s="291"/>
      <c r="AB63" s="291" t="str">
        <f t="shared" si="5"/>
        <v/>
      </c>
      <c r="AC63" s="297"/>
      <c r="AD63" s="298">
        <v>2</v>
      </c>
      <c r="AE63" s="299">
        <f>IF(AD63="NE","",Référentiel!I58)</f>
        <v>50</v>
      </c>
      <c r="AF63" s="300" t="str">
        <f>IF(AE192="NON","",IF(AD63=F9,AE63,IF(AD63=#REF!,(AE63/2),IF(AD63=F11,0,IF(AD63=F12,"",)))))</f>
        <v/>
      </c>
      <c r="AG63" s="302"/>
      <c r="AH63" s="303">
        <f t="shared" si="13"/>
        <v>50</v>
      </c>
      <c r="AI63" s="304">
        <f>IFERROR(AVERAGE(D63,J63,P63,V63,AB63),"")</f>
        <v>1</v>
      </c>
      <c r="AP63" s="241"/>
    </row>
    <row r="64" spans="1:42" ht="18" hidden="1">
      <c r="B64" s="296" t="str">
        <f>Référentiel!C59</f>
        <v xml:space="preserve">Prise de congé  </v>
      </c>
      <c r="D64" s="291">
        <f t="shared" si="11"/>
        <v>1</v>
      </c>
      <c r="E64" s="297"/>
      <c r="F64" s="298">
        <v>2</v>
      </c>
      <c r="G64" s="299">
        <f>IF(F64="NE","",Référentiel!I59)</f>
        <v>60</v>
      </c>
      <c r="H64" s="300">
        <f>IF(G192="NON","",IF(F64=F9,G64,IF(F64=#REF!,(G64/2),IF(F64=F11,0,IF(F64=F12,"",)))))</f>
        <v>60</v>
      </c>
      <c r="I64" s="291"/>
      <c r="J64" s="291" t="str">
        <f t="shared" si="12"/>
        <v/>
      </c>
      <c r="K64" s="297"/>
      <c r="L64" s="298">
        <v>2</v>
      </c>
      <c r="M64" s="299">
        <f>IF(L64="NE","",Référentiel!I59)</f>
        <v>60</v>
      </c>
      <c r="N64" s="300" t="str">
        <f>IF(M192="NON","",IF(L64=F9,M64,IF(L64=#REF!,(M64/2),IF(L64=F11,0,IF(L64=F12,"",)))))</f>
        <v/>
      </c>
      <c r="O64" s="291"/>
      <c r="P64" s="291" t="str">
        <f t="shared" si="3"/>
        <v/>
      </c>
      <c r="Q64" s="297"/>
      <c r="R64" s="298">
        <v>2</v>
      </c>
      <c r="S64" s="299">
        <f>IF(R64="NE","",Référentiel!I59)</f>
        <v>60</v>
      </c>
      <c r="T64" s="300" t="str">
        <f>IF(S192="NON","",IF(R64=F9,S64,IF(R64=#REF!,(S64/2),IF(R64=F11,0,IF(R64=F12,"",)))))</f>
        <v/>
      </c>
      <c r="U64" s="301"/>
      <c r="V64" s="291" t="str">
        <f t="shared" si="4"/>
        <v/>
      </c>
      <c r="W64" s="297"/>
      <c r="X64" s="298">
        <v>2</v>
      </c>
      <c r="Y64" s="299">
        <f>IF(X64="NE","",Référentiel!I59)</f>
        <v>60</v>
      </c>
      <c r="Z64" s="300" t="str">
        <f>IF(Y192="NON","",IF(X64=F9,Y64,IF(X64=#REF!,(Y64/2),IF(X64=F11,0,IF(X64=F12,"",)))))</f>
        <v/>
      </c>
      <c r="AA64" s="291"/>
      <c r="AB64" s="291" t="str">
        <f t="shared" si="5"/>
        <v/>
      </c>
      <c r="AC64" s="297"/>
      <c r="AD64" s="298">
        <v>2</v>
      </c>
      <c r="AE64" s="299">
        <f>IF(AD64="NE","",Référentiel!I59)</f>
        <v>60</v>
      </c>
      <c r="AF64" s="300" t="str">
        <f>IF(AE192="NON","",IF(AD64=F9,AE64,IF(AD64=#REF!,(AE64/2),IF(AD64=F11,0,IF(AD64=F12,"",)))))</f>
        <v/>
      </c>
      <c r="AG64" s="302"/>
      <c r="AH64" s="303">
        <f t="shared" si="13"/>
        <v>60</v>
      </c>
      <c r="AI64" s="304">
        <f t="shared" si="14"/>
        <v>1</v>
      </c>
      <c r="AP64" s="241"/>
    </row>
    <row r="65" spans="1:42" ht="18" hidden="1">
      <c r="B65" s="296">
        <f>Référentiel!C60</f>
        <v>0</v>
      </c>
      <c r="D65" s="291" t="str">
        <f t="shared" si="11"/>
        <v/>
      </c>
      <c r="E65" s="297"/>
      <c r="F65" s="298">
        <v>2</v>
      </c>
      <c r="G65" s="299">
        <f>IF(F65="NE","",Référentiel!I60)</f>
        <v>0</v>
      </c>
      <c r="H65" s="300">
        <f>IF(G192="NON","",IF(F65=F9,G65,IF(F65=#REF!,(G65/2),IF(F65=F11,0,IF(F65=F12,"",)))))</f>
        <v>0</v>
      </c>
      <c r="I65" s="291"/>
      <c r="J65" s="291" t="str">
        <f t="shared" si="12"/>
        <v/>
      </c>
      <c r="K65" s="297"/>
      <c r="L65" s="298">
        <v>2</v>
      </c>
      <c r="M65" s="299">
        <f>IF(L65="NE","",Référentiel!I60)</f>
        <v>0</v>
      </c>
      <c r="N65" s="300" t="str">
        <f>IF(M192="NON","",IF(L65=F9,M65,IF(L65=#REF!,(M65/2),IF(L65=F11,0,IF(L65=F12,"",)))))</f>
        <v/>
      </c>
      <c r="O65" s="291"/>
      <c r="P65" s="291" t="str">
        <f t="shared" si="3"/>
        <v/>
      </c>
      <c r="Q65" s="297"/>
      <c r="R65" s="298">
        <v>2</v>
      </c>
      <c r="S65" s="299">
        <f>IF(R65="NE","",Référentiel!I60)</f>
        <v>0</v>
      </c>
      <c r="T65" s="300" t="str">
        <f>IF(S192="NON","",IF(R65=F9,S65,IF(R65=#REF!,(S65/2),IF(R65=F11,0,IF(R65=F12,"",)))))</f>
        <v/>
      </c>
      <c r="U65" s="301"/>
      <c r="V65" s="291" t="str">
        <f t="shared" si="4"/>
        <v/>
      </c>
      <c r="W65" s="297"/>
      <c r="X65" s="298">
        <v>2</v>
      </c>
      <c r="Y65" s="299">
        <f>IF(X65="NE","",Référentiel!I60)</f>
        <v>0</v>
      </c>
      <c r="Z65" s="300" t="str">
        <f>IF(Y192="NON","",IF(X65=F9,Y65,IF(X65=#REF!,(Y65/2),IF(X65=F11,0,IF(X65=F12,"",)))))</f>
        <v/>
      </c>
      <c r="AA65" s="291"/>
      <c r="AB65" s="291" t="str">
        <f t="shared" si="5"/>
        <v/>
      </c>
      <c r="AC65" s="297"/>
      <c r="AD65" s="298">
        <v>2</v>
      </c>
      <c r="AE65" s="299">
        <f>IF(AD65="NE","",Référentiel!I60)</f>
        <v>0</v>
      </c>
      <c r="AF65" s="300" t="str">
        <f>IF(AE192="NON","",IF(AD65=F9,AE65,IF(AD65=#REF!,(AE65/2),IF(AD65=F11,0,IF(AD65=F12,"",)))))</f>
        <v/>
      </c>
      <c r="AG65" s="302"/>
      <c r="AH65" s="303">
        <f t="shared" si="13"/>
        <v>0</v>
      </c>
      <c r="AI65" s="304" t="str">
        <f t="shared" si="14"/>
        <v/>
      </c>
      <c r="AP65" s="241"/>
    </row>
    <row r="66" spans="1:42" ht="18" hidden="1">
      <c r="B66" s="296">
        <f>Référentiel!C61</f>
        <v>0</v>
      </c>
      <c r="D66" s="291" t="str">
        <f t="shared" si="11"/>
        <v/>
      </c>
      <c r="E66" s="297"/>
      <c r="F66" s="298">
        <v>2</v>
      </c>
      <c r="G66" s="299">
        <f>IF(F66="NE","",Référentiel!I61)</f>
        <v>0</v>
      </c>
      <c r="H66" s="300">
        <f>IF(G192="NON","",IF(F66=F9,G66,IF(F66=#REF!,(G66/2),IF(F66=F11,0,IF(F66=F12,"",)))))</f>
        <v>0</v>
      </c>
      <c r="I66" s="291"/>
      <c r="J66" s="291" t="str">
        <f t="shared" si="12"/>
        <v/>
      </c>
      <c r="K66" s="297"/>
      <c r="L66" s="298">
        <v>2</v>
      </c>
      <c r="M66" s="299">
        <f>IF(L66="NE","",Référentiel!I61)</f>
        <v>0</v>
      </c>
      <c r="N66" s="300" t="str">
        <f>IF(M192="NON","",IF(L66=F9,M66,IF(L66=#REF!,(M66/2),IF(L66=F11,0,IF(L66=F12,"",)))))</f>
        <v/>
      </c>
      <c r="O66" s="291"/>
      <c r="P66" s="291" t="str">
        <f t="shared" si="3"/>
        <v/>
      </c>
      <c r="Q66" s="297"/>
      <c r="R66" s="298">
        <v>2</v>
      </c>
      <c r="S66" s="299">
        <f>IF(R66="NE","",Référentiel!I61)</f>
        <v>0</v>
      </c>
      <c r="T66" s="300" t="str">
        <f>IF(S192="NON","",IF(R66=F9,S66,IF(R66=#REF!,(S66/2),IF(R66=F11,0,IF(R66=F12,"",)))))</f>
        <v/>
      </c>
      <c r="U66" s="301"/>
      <c r="V66" s="291" t="str">
        <f t="shared" si="4"/>
        <v/>
      </c>
      <c r="W66" s="297"/>
      <c r="X66" s="298">
        <v>2</v>
      </c>
      <c r="Y66" s="299">
        <f>IF(X66="NE","",Référentiel!I61)</f>
        <v>0</v>
      </c>
      <c r="Z66" s="300" t="str">
        <f>IF(Y192="NON","",IF(X66=F9,Y66,IF(X66=#REF!,(Y66/2),IF(X66=F11,0,IF(X66=F12,"",)))))</f>
        <v/>
      </c>
      <c r="AA66" s="291"/>
      <c r="AB66" s="291" t="str">
        <f t="shared" si="5"/>
        <v/>
      </c>
      <c r="AC66" s="297"/>
      <c r="AD66" s="298">
        <v>2</v>
      </c>
      <c r="AE66" s="299">
        <f>IF(AD66="NE","",Référentiel!I61)</f>
        <v>0</v>
      </c>
      <c r="AF66" s="300" t="str">
        <f>IF(AE192="NON","",IF(AD66=F9,AE66,IF(AD66=#REF!,(AE66/2),IF(AD66=F11,0,IF(AD66=F12,"",)))))</f>
        <v/>
      </c>
      <c r="AG66" s="302"/>
      <c r="AH66" s="303">
        <f t="shared" si="13"/>
        <v>0</v>
      </c>
      <c r="AI66" s="304" t="str">
        <f t="shared" si="14"/>
        <v/>
      </c>
      <c r="AP66" s="241"/>
    </row>
    <row r="67" spans="1:42" ht="18" hidden="1">
      <c r="B67" s="296">
        <f>Référentiel!C62</f>
        <v>0</v>
      </c>
      <c r="D67" s="291" t="str">
        <f t="shared" si="11"/>
        <v/>
      </c>
      <c r="E67" s="297"/>
      <c r="F67" s="298">
        <v>2</v>
      </c>
      <c r="G67" s="299">
        <f>IF(F67="NE","",Référentiel!I62)</f>
        <v>0</v>
      </c>
      <c r="H67" s="300">
        <f>IF(G192="NON","",IF(F67=F9,G67,IF(F67=#REF!,(G67/2),IF(F67=F11,0,IF(F67=F12,"",)))))</f>
        <v>0</v>
      </c>
      <c r="I67" s="291"/>
      <c r="J67" s="291" t="str">
        <f t="shared" si="12"/>
        <v/>
      </c>
      <c r="K67" s="297"/>
      <c r="L67" s="298">
        <v>2</v>
      </c>
      <c r="M67" s="299">
        <f>IF(L67="NE","",Référentiel!I62)</f>
        <v>0</v>
      </c>
      <c r="N67" s="300" t="str">
        <f>IF(M192="NON","",IF(L67=F9,M67,IF(L67=#REF!,(M67/2),IF(L67=F11,0,IF(L67=F12,"",)))))</f>
        <v/>
      </c>
      <c r="O67" s="291"/>
      <c r="P67" s="291" t="str">
        <f t="shared" si="3"/>
        <v/>
      </c>
      <c r="Q67" s="297"/>
      <c r="R67" s="298">
        <v>2</v>
      </c>
      <c r="S67" s="299">
        <f>IF(R67="NE","",Référentiel!I62)</f>
        <v>0</v>
      </c>
      <c r="T67" s="300" t="str">
        <f>IF(S192="NON","",IF(R67=F9,S67,IF(R67=#REF!,(S67/2),IF(R67=F11,0,IF(R67=F12,"",)))))</f>
        <v/>
      </c>
      <c r="U67" s="301"/>
      <c r="V67" s="291" t="str">
        <f t="shared" si="4"/>
        <v/>
      </c>
      <c r="W67" s="297"/>
      <c r="X67" s="298">
        <v>2</v>
      </c>
      <c r="Y67" s="299">
        <f>IF(X67="NE","",Référentiel!I62)</f>
        <v>0</v>
      </c>
      <c r="Z67" s="300" t="str">
        <f>IF(Y192="NON","",IF(X67=F9,Y67,IF(X67=#REF!,(Y67/2),IF(X67=F11,0,IF(X67=F12,"",)))))</f>
        <v/>
      </c>
      <c r="AA67" s="291"/>
      <c r="AB67" s="291" t="str">
        <f t="shared" si="5"/>
        <v/>
      </c>
      <c r="AC67" s="297"/>
      <c r="AD67" s="298">
        <v>2</v>
      </c>
      <c r="AE67" s="299">
        <f>IF(AD67="NE","",Référentiel!I62)</f>
        <v>0</v>
      </c>
      <c r="AF67" s="300" t="str">
        <f>IF(AE192="NON","",IF(AD67=F9,AE67,IF(AD67=#REF!,(AE67/2),IF(AD67=F11,0,IF(AD67=F12,"",)))))</f>
        <v/>
      </c>
      <c r="AG67" s="302"/>
      <c r="AH67" s="303">
        <f t="shared" si="13"/>
        <v>0</v>
      </c>
      <c r="AI67" s="304" t="str">
        <f t="shared" si="14"/>
        <v/>
      </c>
      <c r="AP67" s="241"/>
    </row>
    <row r="68" spans="1:42" ht="18" hidden="1">
      <c r="B68" s="296">
        <f>Référentiel!C63</f>
        <v>0</v>
      </c>
      <c r="D68" s="291" t="str">
        <f t="shared" si="11"/>
        <v/>
      </c>
      <c r="E68" s="297"/>
      <c r="F68" s="298">
        <v>2</v>
      </c>
      <c r="G68" s="299">
        <f>IF(F68="NE","",Référentiel!I63)</f>
        <v>0</v>
      </c>
      <c r="H68" s="300">
        <f>IF(G192="NON","",IF(F68=F9,G68,IF(F68=#REF!,(G68/2),IF(F68=F11,0,IF(F68=F12,"",)))))</f>
        <v>0</v>
      </c>
      <c r="I68" s="291"/>
      <c r="J68" s="291" t="str">
        <f t="shared" si="12"/>
        <v/>
      </c>
      <c r="K68" s="297"/>
      <c r="L68" s="298">
        <v>2</v>
      </c>
      <c r="M68" s="299">
        <f>IF(L68="NE","",Référentiel!I63)</f>
        <v>0</v>
      </c>
      <c r="N68" s="300" t="str">
        <f>IF(M192="NON","",IF(L68=F9,M68,IF(L68=#REF!,(M68/2),IF(L68=F11,0,IF(L68=F12,"",)))))</f>
        <v/>
      </c>
      <c r="O68" s="291"/>
      <c r="P68" s="291" t="str">
        <f t="shared" si="3"/>
        <v/>
      </c>
      <c r="Q68" s="297"/>
      <c r="R68" s="298">
        <v>2</v>
      </c>
      <c r="S68" s="299">
        <f>IF(R68="NE","",Référentiel!I63)</f>
        <v>0</v>
      </c>
      <c r="T68" s="300" t="str">
        <f>IF(S192="NON","",IF(R68=F9,S68,IF(R68=#REF!,(S68/2),IF(R68=F11,0,IF(R68=F12,"",)))))</f>
        <v/>
      </c>
      <c r="U68" s="301"/>
      <c r="V68" s="291" t="str">
        <f t="shared" si="4"/>
        <v/>
      </c>
      <c r="W68" s="297"/>
      <c r="X68" s="298">
        <v>2</v>
      </c>
      <c r="Y68" s="299">
        <f>IF(X68="NE","",Référentiel!I63)</f>
        <v>0</v>
      </c>
      <c r="Z68" s="300" t="str">
        <f>IF(Y192="NON","",IF(X68=F9,Y68,IF(X68=#REF!,(Y68/2),IF(X68=F11,0,IF(X68=F12,"",)))))</f>
        <v/>
      </c>
      <c r="AA68" s="291"/>
      <c r="AB68" s="291" t="str">
        <f t="shared" si="5"/>
        <v/>
      </c>
      <c r="AC68" s="297"/>
      <c r="AD68" s="298">
        <v>2</v>
      </c>
      <c r="AE68" s="299">
        <f>IF(AD68="NE","",Référentiel!I63)</f>
        <v>0</v>
      </c>
      <c r="AF68" s="300" t="str">
        <f>IF(AE192="NON","",IF(AD68=F9,AE68,IF(AD68=#REF!,(AE68/2),IF(AD68=F11,0,IF(AD68=F12,"",)))))</f>
        <v/>
      </c>
      <c r="AG68" s="302"/>
      <c r="AH68" s="303">
        <f t="shared" si="13"/>
        <v>0</v>
      </c>
      <c r="AI68" s="304" t="str">
        <f t="shared" si="14"/>
        <v/>
      </c>
      <c r="AP68" s="241"/>
    </row>
    <row r="69" spans="1:42" ht="18" hidden="1">
      <c r="B69" s="296">
        <f>Référentiel!C64</f>
        <v>0</v>
      </c>
      <c r="D69" s="291" t="str">
        <f t="shared" si="11"/>
        <v/>
      </c>
      <c r="E69" s="297"/>
      <c r="F69" s="298">
        <v>2</v>
      </c>
      <c r="G69" s="299">
        <f>IF(F69="NE","",Référentiel!I64)</f>
        <v>0</v>
      </c>
      <c r="H69" s="300">
        <f>IF(G192="NON","",IF(F69=F9,G69,IF(F69=#REF!,(G69/2),IF(F69=F11,0,IF(F69=F12,"",)))))</f>
        <v>0</v>
      </c>
      <c r="I69" s="291"/>
      <c r="J69" s="291" t="str">
        <f t="shared" si="12"/>
        <v/>
      </c>
      <c r="K69" s="297"/>
      <c r="L69" s="298">
        <v>2</v>
      </c>
      <c r="M69" s="299">
        <f>IF(L69="NE","",Référentiel!I64)</f>
        <v>0</v>
      </c>
      <c r="N69" s="300" t="str">
        <f>IF(M192="NON","",IF(L69=F9,M69,IF(L69=#REF!,(M69/2),IF(L69=F11,0,IF(L69=F12,"",)))))</f>
        <v/>
      </c>
      <c r="O69" s="291"/>
      <c r="P69" s="291" t="str">
        <f t="shared" si="3"/>
        <v/>
      </c>
      <c r="Q69" s="297"/>
      <c r="R69" s="298">
        <v>2</v>
      </c>
      <c r="S69" s="299">
        <f>IF(R69="NE","",Référentiel!I64)</f>
        <v>0</v>
      </c>
      <c r="T69" s="300" t="str">
        <f>IF(S192="NON","",IF(R69=F9,S69,IF(R69=#REF!,(S69/2),IF(R69=F11,0,IF(R69=F12,"",)))))</f>
        <v/>
      </c>
      <c r="U69" s="301"/>
      <c r="V69" s="291" t="str">
        <f t="shared" si="4"/>
        <v/>
      </c>
      <c r="W69" s="297"/>
      <c r="X69" s="298">
        <v>2</v>
      </c>
      <c r="Y69" s="299">
        <f>IF(X69="NE","",Référentiel!I64)</f>
        <v>0</v>
      </c>
      <c r="Z69" s="300" t="str">
        <f>IF(Y192="NON","",IF(X69=F9,Y69,IF(X69=#REF!,(Y69/2),IF(X69=F11,0,IF(X69=F12,"",)))))</f>
        <v/>
      </c>
      <c r="AA69" s="291"/>
      <c r="AB69" s="291" t="str">
        <f t="shared" si="5"/>
        <v/>
      </c>
      <c r="AC69" s="297"/>
      <c r="AD69" s="298">
        <v>2</v>
      </c>
      <c r="AE69" s="299">
        <f>IF(AD69="NE","",Référentiel!I64)</f>
        <v>0</v>
      </c>
      <c r="AF69" s="300" t="str">
        <f>IF(AE192="NON","",IF(AD69=F9,AE69,IF(AD69=#REF!,(AE69/2),IF(AD69=F11,0,IF(AD69=F12,"",)))))</f>
        <v/>
      </c>
      <c r="AG69" s="302"/>
      <c r="AH69" s="303">
        <f t="shared" si="13"/>
        <v>0</v>
      </c>
      <c r="AI69" s="304" t="str">
        <f t="shared" si="14"/>
        <v/>
      </c>
      <c r="AP69" s="241"/>
    </row>
    <row r="70" spans="1:42" ht="20.45" hidden="1" customHeight="1">
      <c r="B70" s="296">
        <f>Référentiel!C65</f>
        <v>0</v>
      </c>
      <c r="D70" s="291" t="str">
        <f t="shared" si="11"/>
        <v/>
      </c>
      <c r="E70" s="297"/>
      <c r="F70" s="298">
        <v>2</v>
      </c>
      <c r="G70" s="299">
        <f>IF(F70="NE","",Référentiel!I65)</f>
        <v>0</v>
      </c>
      <c r="H70" s="300">
        <f>IF(G192="NON","",IF(F70=F9,G70,IF(F70=#REF!,(G70/2),IF(F70=F11,0,IF(F70=F12,"",)))))</f>
        <v>0</v>
      </c>
      <c r="I70" s="291"/>
      <c r="J70" s="291" t="str">
        <f t="shared" si="12"/>
        <v/>
      </c>
      <c r="K70" s="297"/>
      <c r="L70" s="298">
        <v>2</v>
      </c>
      <c r="M70" s="299">
        <f>IF(L70="NE","",Référentiel!I65)</f>
        <v>0</v>
      </c>
      <c r="N70" s="300" t="str">
        <f>IF(M192="NON","",IF(L70=F9,M70,IF(L70=#REF!,(M70/2),IF(L70=F11,0,IF(L70=F12,"",)))))</f>
        <v/>
      </c>
      <c r="O70" s="291"/>
      <c r="P70" s="291" t="str">
        <f t="shared" si="3"/>
        <v/>
      </c>
      <c r="Q70" s="297"/>
      <c r="R70" s="298">
        <v>2</v>
      </c>
      <c r="S70" s="299">
        <f>IF(R70="NE","",Référentiel!I65)</f>
        <v>0</v>
      </c>
      <c r="T70" s="300" t="str">
        <f>IF(S192="NON","",IF(R70=F9,S70,IF(R70=#REF!,(S70/2),IF(R70=F11,0,IF(R70=F12,"",)))))</f>
        <v/>
      </c>
      <c r="U70" s="301"/>
      <c r="V70" s="291" t="str">
        <f t="shared" si="4"/>
        <v/>
      </c>
      <c r="W70" s="297"/>
      <c r="X70" s="298">
        <v>2</v>
      </c>
      <c r="Y70" s="299">
        <f>IF(X70="NE","",Référentiel!I65)</f>
        <v>0</v>
      </c>
      <c r="Z70" s="300" t="str">
        <f>IF(Y192="NON","",IF(X70=F9,Y70,IF(X70=#REF!,(Y70/2),IF(X70=F11,0,IF(X70=F12,"",)))))</f>
        <v/>
      </c>
      <c r="AA70" s="291"/>
      <c r="AB70" s="291" t="str">
        <f t="shared" si="5"/>
        <v/>
      </c>
      <c r="AC70" s="297"/>
      <c r="AD70" s="298">
        <v>2</v>
      </c>
      <c r="AE70" s="299">
        <f>IF(AD70="NE","",Référentiel!I65)</f>
        <v>0</v>
      </c>
      <c r="AF70" s="300" t="str">
        <f>IF(AE192="NON","",IF(AD70=F9,AE70,IF(AD70=#REF!,(AE70/2),IF(AD70=F11,0,IF(AD70=F12,"",)))))</f>
        <v/>
      </c>
      <c r="AG70" s="302"/>
      <c r="AH70" s="303">
        <f t="shared" si="13"/>
        <v>0</v>
      </c>
      <c r="AI70" s="304" t="str">
        <f t="shared" si="14"/>
        <v/>
      </c>
      <c r="AP70" s="241"/>
    </row>
    <row r="71" spans="1:42" ht="6.75" customHeight="1">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c r="A72" s="305"/>
      <c r="B72" s="289" t="str">
        <f>Référentiel!C67</f>
        <v>Mise en attente</v>
      </c>
      <c r="D72" s="291">
        <f>F72</f>
        <v>1</v>
      </c>
      <c r="E72" s="290"/>
      <c r="F72" s="292">
        <f>IFERROR(IF(G192="NON"," ",H72/G72),"")</f>
        <v>1</v>
      </c>
      <c r="G72" s="293">
        <f>SUM(G73:G78)</f>
        <v>50</v>
      </c>
      <c r="H72" s="294">
        <f>(IF(G192="NON"," ",(SUM(H73:H78))))</f>
        <v>50</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f>IFERROR(AVERAGE(F72,L72,R72,X72,AD72),"")</f>
        <v>1</v>
      </c>
      <c r="AI72" s="294">
        <f>IFERROR(AVERAGE(H72,N72,T72,Z72,AF72),"")</f>
        <v>50</v>
      </c>
      <c r="AP72" s="241"/>
    </row>
    <row r="73" spans="1:42" ht="18">
      <c r="B73" s="296" t="str">
        <f>Référentiel!C71</f>
        <v xml:space="preserve">Mise en attente  </v>
      </c>
      <c r="D73" s="291">
        <f t="shared" ref="D73:D88" si="15">IFERROR(H73/G73,"")</f>
        <v>1</v>
      </c>
      <c r="E73" s="297"/>
      <c r="F73" s="298">
        <v>2</v>
      </c>
      <c r="G73" s="299">
        <f>IF(F73="NE","",Référentiel!I71)</f>
        <v>20</v>
      </c>
      <c r="H73" s="300">
        <f>IF(G192="NON","",IF(F73=F9,G73,IF(F73=F10,0,IF(F73=F11,0,IF(F73=F12,"",)))))</f>
        <v>20</v>
      </c>
      <c r="I73" s="291"/>
      <c r="J73" s="291" t="str">
        <f t="shared" ref="J73:J88" si="16">IFERROR(N73/M73,"")</f>
        <v/>
      </c>
      <c r="K73" s="297"/>
      <c r="L73" s="298">
        <v>2</v>
      </c>
      <c r="M73" s="299">
        <f>IF(L73="NE","",Référentiel!I71)</f>
        <v>20</v>
      </c>
      <c r="N73" s="300" t="str">
        <f>IF(M192="NON","",IF(L73=F9,M73,IF(L73=F10,0,IF(L73=F11,0,IF(L73=F12,"",)))))</f>
        <v/>
      </c>
      <c r="O73" s="291"/>
      <c r="P73" s="291" t="str">
        <f t="shared" si="3"/>
        <v/>
      </c>
      <c r="Q73" s="297"/>
      <c r="R73" s="298">
        <v>2</v>
      </c>
      <c r="S73" s="299">
        <f>IF(R73="NE","",Référentiel!I71)</f>
        <v>20</v>
      </c>
      <c r="T73" s="300" t="str">
        <f>IF(S192="NON","",IF(R73=F9,S73,IF(R73=F10,0,IF(R73=F11,0,IF(R73=F12,"",)))))</f>
        <v/>
      </c>
      <c r="U73" s="301"/>
      <c r="V73" s="291" t="str">
        <f t="shared" si="4"/>
        <v/>
      </c>
      <c r="W73" s="297"/>
      <c r="X73" s="298">
        <v>2</v>
      </c>
      <c r="Y73" s="299">
        <f>IF(X73="NE","",Référentiel!I71)</f>
        <v>20</v>
      </c>
      <c r="Z73" s="300" t="str">
        <f>IF(Y192="NON","",IF(X73=F9,Y73,IF(X73=F10,0,IF(X73=F11,0,IF(X73=F12,"",)))))</f>
        <v/>
      </c>
      <c r="AA73" s="291"/>
      <c r="AB73" s="291" t="str">
        <f t="shared" si="5"/>
        <v/>
      </c>
      <c r="AC73" s="297"/>
      <c r="AD73" s="298">
        <v>2</v>
      </c>
      <c r="AE73" s="299">
        <f>IF(AD73="NE","",Référentiel!I71)</f>
        <v>20</v>
      </c>
      <c r="AF73" s="300" t="str">
        <f>IF(AE192="NON","",IF(AD73=F9,AE73,IF(AD73=F10,0,IF(AD73=F11,0,IF(AD73=F12,"",)))))</f>
        <v/>
      </c>
      <c r="AG73" s="302"/>
      <c r="AH73" s="303">
        <f t="shared" ref="AH73:AH87" si="17">IFERROR(AVERAGE(H73,N73,T73,Z73,AF73),"")</f>
        <v>20</v>
      </c>
      <c r="AI73" s="304">
        <f>IFERROR(AVERAGE(D73,J73,P73,V73,AB73),"")</f>
        <v>1</v>
      </c>
      <c r="AP73" s="241"/>
    </row>
    <row r="74" spans="1:42" ht="18.75" customHeight="1">
      <c r="B74" s="296" t="str">
        <f>Référentiel!C72</f>
        <v>Annonce de la mise en attente</v>
      </c>
      <c r="D74" s="291">
        <f t="shared" si="15"/>
        <v>1</v>
      </c>
      <c r="E74" s="297"/>
      <c r="F74" s="298">
        <v>2</v>
      </c>
      <c r="G74" s="299">
        <f>IF(F74="NE","",Référentiel!I72)</f>
        <v>5</v>
      </c>
      <c r="H74" s="300">
        <f>IF(G192="NON","",IF(F74=F9,G74,IF(F74=F10,0,IF(F74=F11,0,IF(F74=F12,"",)))))</f>
        <v>5</v>
      </c>
      <c r="I74" s="291"/>
      <c r="J74" s="291" t="str">
        <f t="shared" si="16"/>
        <v/>
      </c>
      <c r="K74" s="297"/>
      <c r="L74" s="298">
        <v>2</v>
      </c>
      <c r="M74" s="299">
        <f>IF(L74="NE","",Référentiel!I72)</f>
        <v>5</v>
      </c>
      <c r="N74" s="300" t="str">
        <f>IF(M192="NON","",IF(L74=F9,M74,IF(L74=F10,0,IF(L74=F11,0,IF(L74=F12,"",)))))</f>
        <v/>
      </c>
      <c r="O74" s="291"/>
      <c r="P74" s="291" t="str">
        <f t="shared" si="3"/>
        <v/>
      </c>
      <c r="Q74" s="297"/>
      <c r="R74" s="298">
        <v>2</v>
      </c>
      <c r="S74" s="299">
        <f>IF(R74="NE","",Référentiel!I72)</f>
        <v>5</v>
      </c>
      <c r="T74" s="300" t="str">
        <f>IF(S192="NON","",IF(R74=F9,S74,IF(R74=F10,0,IF(R74=F11,0,IF(R74=F12,"",)))))</f>
        <v/>
      </c>
      <c r="U74" s="301"/>
      <c r="V74" s="291" t="str">
        <f t="shared" si="4"/>
        <v/>
      </c>
      <c r="W74" s="297"/>
      <c r="X74" s="298">
        <v>2</v>
      </c>
      <c r="Y74" s="299">
        <f>IF(X74="NE","",Référentiel!I72)</f>
        <v>5</v>
      </c>
      <c r="Z74" s="300" t="str">
        <f>IF(Y192="NON","",IF(X74=F9,Y74,IF(X74=F10,0,IF(X74=F11,0,IF(X74=F12,"",)))))</f>
        <v/>
      </c>
      <c r="AA74" s="291"/>
      <c r="AB74" s="291" t="str">
        <f t="shared" si="5"/>
        <v/>
      </c>
      <c r="AC74" s="297"/>
      <c r="AD74" s="298">
        <v>2</v>
      </c>
      <c r="AE74" s="299">
        <f>IF(AD74="NE","",Référentiel!I72)</f>
        <v>5</v>
      </c>
      <c r="AF74" s="300" t="str">
        <f>IF(AE192="NON","",IF(AD74=F9,AE74,IF(AD74=F10,0,IF(AD74=F11,0,IF(AD74=F12,"",)))))</f>
        <v/>
      </c>
      <c r="AG74" s="302"/>
      <c r="AH74" s="303">
        <f t="shared" si="17"/>
        <v>5</v>
      </c>
      <c r="AI74" s="304">
        <f t="shared" ref="AI74:AI87" si="18">IFERROR(AVERAGE(D74,J74,P74,V74,AB74),"")</f>
        <v>1</v>
      </c>
      <c r="AP74" s="241"/>
    </row>
    <row r="75" spans="1:42" ht="18" customHeight="1">
      <c r="B75" s="296" t="str">
        <f>Référentiel!C73</f>
        <v>Pertinence de la mise en attente</v>
      </c>
      <c r="D75" s="291">
        <f t="shared" si="15"/>
        <v>1</v>
      </c>
      <c r="E75" s="297"/>
      <c r="F75" s="298">
        <v>2</v>
      </c>
      <c r="G75" s="299">
        <f>IF(F75="NE","",Référentiel!I73)</f>
        <v>5</v>
      </c>
      <c r="H75" s="300">
        <f>IF(G192="NON","",IF(F75=F9,G75,IF(F75=F10,0,IF(F75=F11,0,IF(F75=F12,"",)))))</f>
        <v>5</v>
      </c>
      <c r="I75" s="291"/>
      <c r="J75" s="291" t="str">
        <f t="shared" si="16"/>
        <v/>
      </c>
      <c r="K75" s="297"/>
      <c r="L75" s="298">
        <v>2</v>
      </c>
      <c r="M75" s="299">
        <f>IF(L75="NE","",Référentiel!I73)</f>
        <v>5</v>
      </c>
      <c r="N75" s="300" t="str">
        <f>IF(M192="NON","",IF(L75=F9,M75,IF(L75=F10,0,IF(L75=F11,0,IF(L75=F12,"",)))))</f>
        <v/>
      </c>
      <c r="O75" s="291"/>
      <c r="P75" s="291" t="str">
        <f t="shared" si="3"/>
        <v/>
      </c>
      <c r="Q75" s="297"/>
      <c r="R75" s="298">
        <v>2</v>
      </c>
      <c r="S75" s="299">
        <f>IF(R75="NE","",Référentiel!I73)</f>
        <v>5</v>
      </c>
      <c r="T75" s="300" t="str">
        <f>IF(S192="NON","",IF(R75=F9,S75,IF(R75=F10,0,IF(R75=F11,0,IF(R75=F12,"",)))))</f>
        <v/>
      </c>
      <c r="U75" s="301"/>
      <c r="V75" s="291" t="str">
        <f t="shared" si="4"/>
        <v/>
      </c>
      <c r="W75" s="297"/>
      <c r="X75" s="298">
        <v>2</v>
      </c>
      <c r="Y75" s="299">
        <f>IF(X75="NE","",Référentiel!I73)</f>
        <v>5</v>
      </c>
      <c r="Z75" s="300" t="str">
        <f>IF(Y192="NON","",IF(X75=F9,Y75,IF(X75=F10,0,IF(X75=F11,0,IF(X75=F12,"",)))))</f>
        <v/>
      </c>
      <c r="AA75" s="291"/>
      <c r="AB75" s="291" t="str">
        <f t="shared" si="5"/>
        <v/>
      </c>
      <c r="AC75" s="297"/>
      <c r="AD75" s="298">
        <v>2</v>
      </c>
      <c r="AE75" s="299">
        <f>IF(AD75="NE","",Référentiel!I73)</f>
        <v>5</v>
      </c>
      <c r="AF75" s="300" t="str">
        <f>IF(AE192="NON","",IF(AD75=F9,AE75,IF(AD75=F10,0,IF(AD75=F11,0,IF(AD75=F12,"",)))))</f>
        <v/>
      </c>
      <c r="AG75" s="302"/>
      <c r="AH75" s="303">
        <f t="shared" si="17"/>
        <v>5</v>
      </c>
      <c r="AI75" s="304">
        <f t="shared" si="18"/>
        <v>1</v>
      </c>
      <c r="AP75" s="241"/>
    </row>
    <row r="76" spans="1:42" ht="18" customHeight="1">
      <c r="B76" s="296" t="str">
        <f>Référentiel!C74</f>
        <v>Gestion de la mise en attente</v>
      </c>
      <c r="D76" s="291">
        <f t="shared" si="15"/>
        <v>1</v>
      </c>
      <c r="E76" s="297"/>
      <c r="F76" s="298">
        <v>2</v>
      </c>
      <c r="G76" s="299">
        <f>IF(F76="NE","",Référentiel!I74)</f>
        <v>5</v>
      </c>
      <c r="H76" s="300">
        <f>IF(G192="NON","",IF(F76=F9,G76,IF(F76=F10,0,IF(F76=F11,0,IF(F76=F12,"",)))))</f>
        <v>5</v>
      </c>
      <c r="I76" s="291"/>
      <c r="J76" s="291" t="str">
        <f t="shared" si="16"/>
        <v/>
      </c>
      <c r="K76" s="297"/>
      <c r="L76" s="298">
        <v>2</v>
      </c>
      <c r="M76" s="299">
        <f>IF(L76="NE","",Référentiel!I74)</f>
        <v>5</v>
      </c>
      <c r="N76" s="300" t="str">
        <f>IF(M192="NON","",IF(L76=F9,M76,IF(L76=F10,0,IF(L76=F11,0,IF(L76=F12,"",)))))</f>
        <v/>
      </c>
      <c r="O76" s="291"/>
      <c r="P76" s="291" t="str">
        <f t="shared" si="3"/>
        <v/>
      </c>
      <c r="Q76" s="297"/>
      <c r="R76" s="298">
        <v>2</v>
      </c>
      <c r="S76" s="299">
        <f>IF(R76="NE","",Référentiel!I74)</f>
        <v>5</v>
      </c>
      <c r="T76" s="300" t="str">
        <f>IF(S192="NON","",IF(R76=F9,S76,IF(R76=F10,0,IF(R76=F11,0,IF(R76=F12,"",)))))</f>
        <v/>
      </c>
      <c r="U76" s="301"/>
      <c r="V76" s="291" t="str">
        <f t="shared" si="4"/>
        <v/>
      </c>
      <c r="W76" s="297"/>
      <c r="X76" s="298">
        <v>2</v>
      </c>
      <c r="Y76" s="299">
        <f>IF(X76="NE","",Référentiel!I74)</f>
        <v>5</v>
      </c>
      <c r="Z76" s="300" t="str">
        <f>IF(Y192="NON","",IF(X76=F9,Y76,IF(X76=F10,0,IF(X76=F11,0,IF(X76=F12,"",)))))</f>
        <v/>
      </c>
      <c r="AA76" s="291"/>
      <c r="AB76" s="291" t="str">
        <f t="shared" si="5"/>
        <v/>
      </c>
      <c r="AC76" s="297"/>
      <c r="AD76" s="298">
        <v>2</v>
      </c>
      <c r="AE76" s="299">
        <f>IF(AD76="NE","",Référentiel!I74)</f>
        <v>5</v>
      </c>
      <c r="AF76" s="300" t="str">
        <f>IF(AE192="NON","",IF(AD76=F9,AE76,IF(AD76=F10,0,IF(AD76=F11,0,IF(AD76=F12,"",)))))</f>
        <v/>
      </c>
      <c r="AG76" s="302"/>
      <c r="AH76" s="303">
        <f t="shared" si="17"/>
        <v>5</v>
      </c>
      <c r="AI76" s="304">
        <f t="shared" si="18"/>
        <v>1</v>
      </c>
      <c r="AP76" s="241"/>
    </row>
    <row r="77" spans="1:42" ht="18" customHeight="1">
      <c r="B77" s="296" t="str">
        <f>Référentiel!C75</f>
        <v>Reprise définitive de la communication</v>
      </c>
      <c r="D77" s="291">
        <f t="shared" si="15"/>
        <v>1</v>
      </c>
      <c r="E77" s="297"/>
      <c r="F77" s="298">
        <v>2</v>
      </c>
      <c r="G77" s="299">
        <f>IF(F77="NE","",Référentiel!I75)</f>
        <v>10</v>
      </c>
      <c r="H77" s="300">
        <f>IF(G192="NON","",IF(F77=F9,G77,IF(F77=F10,0,IF(F77=F11,0,IF(F77=F12,"",)))))</f>
        <v>10</v>
      </c>
      <c r="I77" s="291"/>
      <c r="J77" s="291" t="str">
        <f t="shared" si="16"/>
        <v/>
      </c>
      <c r="K77" s="297"/>
      <c r="L77" s="298">
        <v>2</v>
      </c>
      <c r="M77" s="299">
        <f>IF(L77="NE","",Référentiel!I75)</f>
        <v>10</v>
      </c>
      <c r="N77" s="300" t="str">
        <f>IF(M192="NON","",IF(L77=F9,M77,IF(L77=F10,0,IF(L77=F11,0,IF(L77=F12,"",)))))</f>
        <v/>
      </c>
      <c r="O77" s="291"/>
      <c r="P77" s="291" t="str">
        <f t="shared" si="3"/>
        <v/>
      </c>
      <c r="Q77" s="297"/>
      <c r="R77" s="298">
        <v>2</v>
      </c>
      <c r="S77" s="299">
        <f>IF(R77="NE","",Référentiel!I75)</f>
        <v>10</v>
      </c>
      <c r="T77" s="300" t="str">
        <f>IF(S192="NON","",IF(R77=F9,S77,IF(R77=F10,0,IF(R77=F11,0,IF(R77=F12,"",)))))</f>
        <v/>
      </c>
      <c r="U77" s="301"/>
      <c r="V77" s="291" t="str">
        <f t="shared" si="4"/>
        <v/>
      </c>
      <c r="W77" s="297"/>
      <c r="X77" s="298">
        <v>2</v>
      </c>
      <c r="Y77" s="299">
        <f>IF(X77="NE","",Référentiel!I75)</f>
        <v>10</v>
      </c>
      <c r="Z77" s="300" t="str">
        <f>IF(Y192="NON","",IF(X77=F9,Y77,IF(X77=F10,0,IF(X77=F11,0,IF(X77=F12,"",)))))</f>
        <v/>
      </c>
      <c r="AA77" s="291"/>
      <c r="AB77" s="291" t="str">
        <f t="shared" si="5"/>
        <v/>
      </c>
      <c r="AC77" s="297"/>
      <c r="AD77" s="298">
        <v>2</v>
      </c>
      <c r="AE77" s="299">
        <f>IF(AD77="NE","",Référentiel!I75)</f>
        <v>10</v>
      </c>
      <c r="AF77" s="300" t="str">
        <f>IF(AE192="NON","",IF(AD77=F9,AE77,IF(AD77=F10,0,IF(AD77=F11,0,IF(AD77=F12,"",)))))</f>
        <v/>
      </c>
      <c r="AG77" s="302"/>
      <c r="AH77" s="303">
        <f t="shared" si="17"/>
        <v>10</v>
      </c>
      <c r="AI77" s="304">
        <f t="shared" si="18"/>
        <v>1</v>
      </c>
      <c r="AP77" s="241"/>
    </row>
    <row r="78" spans="1:42" ht="18" customHeight="1">
      <c r="B78" s="296" t="str">
        <f>Référentiel!C76</f>
        <v>Temps d'attente</v>
      </c>
      <c r="D78" s="291">
        <f t="shared" si="15"/>
        <v>1</v>
      </c>
      <c r="E78" s="297"/>
      <c r="F78" s="298">
        <v>2</v>
      </c>
      <c r="G78" s="299">
        <f>IF(F78="NE","",Référentiel!I76)</f>
        <v>5</v>
      </c>
      <c r="H78" s="300">
        <f>IF(G192="NON","",IF(F78=F9,G78,IF(F78=F10,0,IF(F78=F11,0,IF(F78=F12,"",)))))</f>
        <v>5</v>
      </c>
      <c r="I78" s="291"/>
      <c r="J78" s="291" t="str">
        <f t="shared" si="16"/>
        <v/>
      </c>
      <c r="K78" s="297"/>
      <c r="L78" s="298">
        <v>2</v>
      </c>
      <c r="M78" s="299">
        <f>IF(L78="NE","",Référentiel!I76)</f>
        <v>5</v>
      </c>
      <c r="N78" s="300" t="str">
        <f>IF(M192="NON","",IF(L78=F9,M78,IF(L78=F10,0,IF(L78=F11,0,IF(L78=F12,"",)))))</f>
        <v/>
      </c>
      <c r="O78" s="291"/>
      <c r="P78" s="291" t="str">
        <f t="shared" si="3"/>
        <v/>
      </c>
      <c r="Q78" s="297"/>
      <c r="R78" s="298">
        <v>2</v>
      </c>
      <c r="S78" s="299">
        <f>IF(R78="NE","",Référentiel!I76)</f>
        <v>5</v>
      </c>
      <c r="T78" s="300" t="str">
        <f>IF(S192="NON","",IF(R78=F9,S78,IF(R78=F10,0,IF(R78=F11,0,IF(R78=F12,"",)))))</f>
        <v/>
      </c>
      <c r="U78" s="301"/>
      <c r="V78" s="291" t="str">
        <f t="shared" si="4"/>
        <v/>
      </c>
      <c r="W78" s="297"/>
      <c r="X78" s="298">
        <v>2</v>
      </c>
      <c r="Y78" s="299">
        <f>IF(X78="NE","",Référentiel!I76)</f>
        <v>5</v>
      </c>
      <c r="Z78" s="300" t="str">
        <f>IF(Y192="NON","",IF(X78=F9,Y78,IF(X78=F10,0,IF(X78=F11,0,IF(X78=F12,"",)))))</f>
        <v/>
      </c>
      <c r="AA78" s="291"/>
      <c r="AB78" s="291" t="str">
        <f t="shared" si="5"/>
        <v/>
      </c>
      <c r="AC78" s="297"/>
      <c r="AD78" s="298">
        <v>2</v>
      </c>
      <c r="AE78" s="299">
        <f>IF(AD78="NE","",Référentiel!I76)</f>
        <v>5</v>
      </c>
      <c r="AF78" s="300" t="str">
        <f>IF(AE192="NON","",IF(AD78=F9,AE78,IF(AD78=F10,0,IF(AD78=F11,0,IF(AD78=F12,"",)))))</f>
        <v/>
      </c>
      <c r="AG78" s="302"/>
      <c r="AH78" s="303">
        <f t="shared" si="17"/>
        <v>5</v>
      </c>
      <c r="AI78" s="304">
        <f t="shared" si="18"/>
        <v>1</v>
      </c>
      <c r="AP78" s="241"/>
    </row>
    <row r="79" spans="1:42" ht="21.75" hidden="1" customHeight="1">
      <c r="B79" s="296"/>
      <c r="D79" s="291">
        <f t="shared" si="15"/>
        <v>1</v>
      </c>
      <c r="E79" s="297"/>
      <c r="F79" s="298">
        <v>2</v>
      </c>
      <c r="G79" s="299">
        <f>IF(F79="NE","",Référentiel!I74)</f>
        <v>5</v>
      </c>
      <c r="H79" s="300">
        <f>IF(G192="NON","",IF(F79=F9,G79,IF(F79=#REF!,(G79/2),IF(F79=F11,0,IF(F79=F12,"",)))))</f>
        <v>5</v>
      </c>
      <c r="I79" s="291"/>
      <c r="J79" s="291" t="str">
        <f t="shared" si="16"/>
        <v/>
      </c>
      <c r="K79" s="297"/>
      <c r="L79" s="298">
        <v>2</v>
      </c>
      <c r="M79" s="299">
        <f>IF(L79="NE","",Référentiel!I74)</f>
        <v>5</v>
      </c>
      <c r="N79" s="300" t="str">
        <f>IF(M192="NON","",IF(L79=F9,M79,IF(L79=#REF!,(M79/2),IF(L79=F11,0,IF(L79=F12,"",)))))</f>
        <v/>
      </c>
      <c r="O79" s="291"/>
      <c r="P79" s="291" t="str">
        <f t="shared" si="3"/>
        <v/>
      </c>
      <c r="Q79" s="297"/>
      <c r="R79" s="298">
        <v>2</v>
      </c>
      <c r="S79" s="299">
        <f>IF(R79="NE","",Référentiel!I74)</f>
        <v>5</v>
      </c>
      <c r="T79" s="300" t="str">
        <f>IF(S192="NON","",IF(R79=F9,S79,IF(R79=#REF!,(S79/2),IF(R79=F11,0,IF(R79=F12,"",)))))</f>
        <v/>
      </c>
      <c r="U79" s="301"/>
      <c r="V79" s="291" t="str">
        <f t="shared" si="4"/>
        <v/>
      </c>
      <c r="W79" s="297"/>
      <c r="X79" s="298">
        <v>2</v>
      </c>
      <c r="Y79" s="299">
        <f>IF(X79="NE","",Référentiel!I74)</f>
        <v>5</v>
      </c>
      <c r="Z79" s="300" t="str">
        <f>IF(Y192="NON","",IF(X79=F9,Y79,IF(X79=#REF!,(Y79/2),IF(X79=F11,0,IF(X79=F12,"",)))))</f>
        <v/>
      </c>
      <c r="AA79" s="291"/>
      <c r="AB79" s="291" t="str">
        <f t="shared" si="5"/>
        <v/>
      </c>
      <c r="AC79" s="297"/>
      <c r="AD79" s="298">
        <v>2</v>
      </c>
      <c r="AE79" s="299">
        <f>IF(AD79="NE","",Référentiel!I74)</f>
        <v>5</v>
      </c>
      <c r="AF79" s="300" t="str">
        <f>IF(AE192="NON","",IF(AD79=F9,AE79,IF(AD79=#REF!,(AE79/2),IF(AD79=F11,0,IF(AD79=F12,"",)))))</f>
        <v/>
      </c>
      <c r="AG79" s="302"/>
      <c r="AH79" s="303">
        <f t="shared" si="17"/>
        <v>5</v>
      </c>
      <c r="AI79" s="304">
        <f t="shared" si="18"/>
        <v>1</v>
      </c>
      <c r="AP79" s="241"/>
    </row>
    <row r="80" spans="1:42" ht="24.75" hidden="1" customHeight="1">
      <c r="B80" s="296"/>
      <c r="D80" s="291">
        <f t="shared" si="15"/>
        <v>1</v>
      </c>
      <c r="E80" s="297"/>
      <c r="F80" s="298">
        <v>2</v>
      </c>
      <c r="G80" s="299">
        <f>IF(F80="NE","",Référentiel!I75)</f>
        <v>10</v>
      </c>
      <c r="H80" s="300">
        <f>IF(G192="NON","",IF(F80=F9,G80,IF(F80=#REF!,(G80/2),IF(F80=F11,0,IF(F80=F12,"",)))))</f>
        <v>10</v>
      </c>
      <c r="I80" s="291"/>
      <c r="J80" s="291" t="str">
        <f t="shared" si="16"/>
        <v/>
      </c>
      <c r="K80" s="297"/>
      <c r="L80" s="298">
        <v>2</v>
      </c>
      <c r="M80" s="299">
        <f>IF(L80="NE","",Référentiel!I75)</f>
        <v>10</v>
      </c>
      <c r="N80" s="300" t="str">
        <f>IF(M192="NON","",IF(L80=F9,M80,IF(L80=#REF!,(M80/2),IF(L80=F11,0,IF(L80=F12,"",)))))</f>
        <v/>
      </c>
      <c r="O80" s="291"/>
      <c r="P80" s="291" t="str">
        <f t="shared" si="3"/>
        <v/>
      </c>
      <c r="Q80" s="297"/>
      <c r="R80" s="298">
        <v>2</v>
      </c>
      <c r="S80" s="299">
        <f>IF(R80="NE","",Référentiel!I75)</f>
        <v>10</v>
      </c>
      <c r="T80" s="300" t="str">
        <f>IF(S192="NON","",IF(R80=F9,S80,IF(R80=#REF!,(S80/2),IF(R80=F11,0,IF(R80=F12,"",)))))</f>
        <v/>
      </c>
      <c r="U80" s="301"/>
      <c r="V80" s="291" t="str">
        <f t="shared" si="4"/>
        <v/>
      </c>
      <c r="W80" s="297"/>
      <c r="X80" s="298">
        <v>2</v>
      </c>
      <c r="Y80" s="299">
        <f>IF(X80="NE","",Référentiel!I75)</f>
        <v>10</v>
      </c>
      <c r="Z80" s="300" t="str">
        <f>IF(Y192="NON","",IF(X80=F9,Y80,IF(X80=#REF!,(Y80/2),IF(X80=F11,0,IF(X80=F12,"",)))))</f>
        <v/>
      </c>
      <c r="AA80" s="291"/>
      <c r="AB80" s="291" t="str">
        <f t="shared" si="5"/>
        <v/>
      </c>
      <c r="AC80" s="297"/>
      <c r="AD80" s="298">
        <v>2</v>
      </c>
      <c r="AE80" s="299">
        <f>IF(AD80="NE","",Référentiel!I75)</f>
        <v>10</v>
      </c>
      <c r="AF80" s="300" t="str">
        <f>IF(AE192="NON","",IF(AD80=F9,AE80,IF(AD80=#REF!,(AE80/2),IF(AD80=F11,0,IF(AD80=F12,"",)))))</f>
        <v/>
      </c>
      <c r="AG80" s="302"/>
      <c r="AH80" s="303">
        <f t="shared" si="17"/>
        <v>10</v>
      </c>
      <c r="AI80" s="304">
        <f>IFERROR(AVERAGE(D80,J80,P80,V80,AB80),"")</f>
        <v>1</v>
      </c>
      <c r="AP80" s="241"/>
    </row>
    <row r="81" spans="1:42" ht="30" hidden="1" customHeight="1">
      <c r="B81" s="296"/>
      <c r="D81" s="291">
        <f t="shared" si="15"/>
        <v>1</v>
      </c>
      <c r="E81" s="297"/>
      <c r="F81" s="298">
        <v>2</v>
      </c>
      <c r="G81" s="299">
        <f>IF(F81="NE","",Référentiel!I76)</f>
        <v>5</v>
      </c>
      <c r="H81" s="300">
        <f>IF(G192="NON","",IF(F81=F9,G81,IF(F81=#REF!,(G81/2),IF(F81=F11,0,IF(F81=F12,"",)))))</f>
        <v>5</v>
      </c>
      <c r="I81" s="291"/>
      <c r="J81" s="291" t="str">
        <f t="shared" si="16"/>
        <v/>
      </c>
      <c r="K81" s="297"/>
      <c r="L81" s="298">
        <v>2</v>
      </c>
      <c r="M81" s="299">
        <f>IF(L81="NE","",Référentiel!I76)</f>
        <v>5</v>
      </c>
      <c r="N81" s="300" t="str">
        <f>IF(M192="NON","",IF(L81=F9,M81,IF(L81=#REF!,(M81/2),IF(L81=F11,0,IF(L81=F12,"",)))))</f>
        <v/>
      </c>
      <c r="O81" s="291"/>
      <c r="P81" s="291" t="str">
        <f t="shared" si="3"/>
        <v/>
      </c>
      <c r="Q81" s="297"/>
      <c r="R81" s="298">
        <v>2</v>
      </c>
      <c r="S81" s="299">
        <f>IF(R81="NE","",Référentiel!I76)</f>
        <v>5</v>
      </c>
      <c r="T81" s="300" t="str">
        <f>IF(S192="NON","",IF(R81=F9,S81,IF(R81=#REF!,(S81/2),IF(R81=F11,0,IF(R81=F12,"",)))))</f>
        <v/>
      </c>
      <c r="U81" s="301"/>
      <c r="V81" s="291" t="str">
        <f t="shared" si="4"/>
        <v/>
      </c>
      <c r="W81" s="297"/>
      <c r="X81" s="298">
        <v>2</v>
      </c>
      <c r="Y81" s="299">
        <f>IF(X81="NE","",Référentiel!I76)</f>
        <v>5</v>
      </c>
      <c r="Z81" s="300" t="str">
        <f>IF(Y192="NON","",IF(X81=F9,Y81,IF(X81=#REF!,(Y81/2),IF(X81=F11,0,IF(X81=F12,"",)))))</f>
        <v/>
      </c>
      <c r="AA81" s="291"/>
      <c r="AB81" s="291" t="str">
        <f t="shared" si="5"/>
        <v/>
      </c>
      <c r="AC81" s="297"/>
      <c r="AD81" s="298">
        <v>2</v>
      </c>
      <c r="AE81" s="299">
        <f>IF(AD81="NE","",Référentiel!I76)</f>
        <v>5</v>
      </c>
      <c r="AF81" s="300" t="str">
        <f>IF(AE192="NON","",IF(AD81=F9,AE81,IF(AD81=#REF!,(AE81/2),IF(AD81=F11,0,IF(AD81=F12,"",)))))</f>
        <v/>
      </c>
      <c r="AG81" s="302"/>
      <c r="AH81" s="303">
        <f t="shared" si="17"/>
        <v>5</v>
      </c>
      <c r="AI81" s="304">
        <f t="shared" si="18"/>
        <v>1</v>
      </c>
      <c r="AP81" s="241"/>
    </row>
    <row r="82" spans="1:42" ht="17.25" hidden="1" customHeight="1">
      <c r="B82" s="296"/>
      <c r="D82" s="291" t="str">
        <f t="shared" si="15"/>
        <v/>
      </c>
      <c r="E82" s="297"/>
      <c r="F82" s="298">
        <v>2</v>
      </c>
      <c r="G82" s="299">
        <f>IF(F82="NE","",Référentiel!I77)</f>
        <v>0</v>
      </c>
      <c r="H82" s="300">
        <f>IF(G192="NON","",IF(F82=F9,G82,IF(F82=#REF!,(G82/2),IF(F82=F11,0,IF(F82=F12,"",)))))</f>
        <v>0</v>
      </c>
      <c r="I82" s="291"/>
      <c r="J82" s="291" t="str">
        <f t="shared" si="16"/>
        <v/>
      </c>
      <c r="K82" s="297"/>
      <c r="L82" s="298">
        <v>2</v>
      </c>
      <c r="M82" s="299">
        <f>IF(L82="NE","",Référentiel!I77)</f>
        <v>0</v>
      </c>
      <c r="N82" s="300" t="str">
        <f>IF(M192="NON","",IF(L82=F9,M82,IF(L82=#REF!,(M82/2),IF(L82=F11,0,IF(L82=F12,"",)))))</f>
        <v/>
      </c>
      <c r="O82" s="291"/>
      <c r="P82" s="291" t="str">
        <f t="shared" si="3"/>
        <v/>
      </c>
      <c r="Q82" s="297"/>
      <c r="R82" s="298">
        <v>2</v>
      </c>
      <c r="S82" s="299">
        <f>IF(R82="NE","",Référentiel!I77)</f>
        <v>0</v>
      </c>
      <c r="T82" s="300" t="str">
        <f>IF(S192="NON","",IF(R82=F9,S82,IF(R82=#REF!,(S82/2),IF(R82=F11,0,IF(R82=F12,"",)))))</f>
        <v/>
      </c>
      <c r="U82" s="301"/>
      <c r="V82" s="291" t="str">
        <f t="shared" si="4"/>
        <v/>
      </c>
      <c r="W82" s="297"/>
      <c r="X82" s="298">
        <v>2</v>
      </c>
      <c r="Y82" s="299">
        <f>IF(X82="NE","",Référentiel!I77)</f>
        <v>0</v>
      </c>
      <c r="Z82" s="300" t="str">
        <f>IF(Y192="NON","",IF(X82=F9,Y82,IF(X82=#REF!,(Y82/2),IF(X82=F11,0,IF(X82=F12,"",)))))</f>
        <v/>
      </c>
      <c r="AA82" s="291"/>
      <c r="AB82" s="291" t="str">
        <f t="shared" si="5"/>
        <v/>
      </c>
      <c r="AC82" s="297"/>
      <c r="AD82" s="298">
        <v>2</v>
      </c>
      <c r="AE82" s="299">
        <f>IF(AD82="NE","",Référentiel!I77)</f>
        <v>0</v>
      </c>
      <c r="AF82" s="300" t="str">
        <f>IF(AE192="NON","",IF(AD82=F9,AE82,IF(AD82=#REF!,(AE82/2),IF(AD82=F11,0,IF(AD82=F12,"",)))))</f>
        <v/>
      </c>
      <c r="AG82" s="302"/>
      <c r="AH82" s="303">
        <f t="shared" si="17"/>
        <v>0</v>
      </c>
      <c r="AI82" s="304" t="str">
        <f t="shared" si="18"/>
        <v/>
      </c>
      <c r="AP82" s="241"/>
    </row>
    <row r="83" spans="1:42" ht="15" hidden="1" customHeight="1">
      <c r="B83" s="296"/>
      <c r="D83" s="291" t="str">
        <f t="shared" si="15"/>
        <v/>
      </c>
      <c r="E83" s="297"/>
      <c r="F83" s="298">
        <v>2</v>
      </c>
      <c r="G83" s="299">
        <f>IF(F83="NE","",Référentiel!I78)</f>
        <v>0</v>
      </c>
      <c r="H83" s="300">
        <f>IF(G192="NON","",IF(F83=F9,G83,IF(F83=#REF!,(G83/2),IF(F83=F11,0,IF(F83=F12,"",)))))</f>
        <v>0</v>
      </c>
      <c r="I83" s="291"/>
      <c r="J83" s="291" t="str">
        <f t="shared" si="16"/>
        <v/>
      </c>
      <c r="K83" s="297"/>
      <c r="L83" s="298">
        <v>2</v>
      </c>
      <c r="M83" s="299">
        <f>IF(L83="NE","",Référentiel!I78)</f>
        <v>0</v>
      </c>
      <c r="N83" s="300" t="str">
        <f>IF(M192="NON","",IF(L83=F9,M83,IF(L83=#REF!,(M83/2),IF(L83=F11,0,IF(L83=F12,"",)))))</f>
        <v/>
      </c>
      <c r="O83" s="291"/>
      <c r="P83" s="291" t="str">
        <f t="shared" si="3"/>
        <v/>
      </c>
      <c r="Q83" s="297"/>
      <c r="R83" s="298">
        <v>2</v>
      </c>
      <c r="S83" s="299">
        <f>IF(R83="NE","",Référentiel!I78)</f>
        <v>0</v>
      </c>
      <c r="T83" s="300" t="str">
        <f>IF(S192="NON","",IF(R83=F9,S83,IF(R83=#REF!,(S83/2),IF(R83=F11,0,IF(R83=F12,"",)))))</f>
        <v/>
      </c>
      <c r="U83" s="301"/>
      <c r="V83" s="291" t="str">
        <f t="shared" si="4"/>
        <v/>
      </c>
      <c r="W83" s="297"/>
      <c r="X83" s="298">
        <v>2</v>
      </c>
      <c r="Y83" s="299">
        <f>IF(X83="NE","",Référentiel!I78)</f>
        <v>0</v>
      </c>
      <c r="Z83" s="300" t="str">
        <f>IF(Y192="NON","",IF(X83=F9,Y83,IF(X83=#REF!,(Y83/2),IF(X83=F11,0,IF(X83=F12,"",)))))</f>
        <v/>
      </c>
      <c r="AA83" s="291"/>
      <c r="AB83" s="291" t="str">
        <f t="shared" si="5"/>
        <v/>
      </c>
      <c r="AC83" s="297"/>
      <c r="AD83" s="298">
        <v>2</v>
      </c>
      <c r="AE83" s="299">
        <f>IF(AD83="NE","",Référentiel!I78)</f>
        <v>0</v>
      </c>
      <c r="AF83" s="300" t="str">
        <f>IF(AE192="NON","",IF(AD83=F9,AE83,IF(AD83=#REF!,(AE83/2),IF(AD83=F11,0,IF(AD83=F12,"",)))))</f>
        <v/>
      </c>
      <c r="AG83" s="302"/>
      <c r="AH83" s="303">
        <f t="shared" si="17"/>
        <v>0</v>
      </c>
      <c r="AI83" s="304" t="str">
        <f t="shared" si="18"/>
        <v/>
      </c>
      <c r="AP83" s="241"/>
    </row>
    <row r="84" spans="1:42" ht="21.75" hidden="1" customHeight="1">
      <c r="B84" s="296"/>
      <c r="D84" s="291" t="str">
        <f t="shared" si="15"/>
        <v/>
      </c>
      <c r="E84" s="297"/>
      <c r="F84" s="298">
        <v>2</v>
      </c>
      <c r="G84" s="299">
        <f>IF(F84="NE","",Référentiel!I79)</f>
        <v>0</v>
      </c>
      <c r="H84" s="300">
        <f>IF(G192="NON","",IF(F84=F9,G84,IF(F84=#REF!,(G84/2),IF(F84=F11,0,IF(F84=F12,"",)))))</f>
        <v>0</v>
      </c>
      <c r="I84" s="291"/>
      <c r="J84" s="291" t="str">
        <f t="shared" si="16"/>
        <v/>
      </c>
      <c r="K84" s="297"/>
      <c r="L84" s="298">
        <v>2</v>
      </c>
      <c r="M84" s="299">
        <f>IF(L84="NE","",Référentiel!I79)</f>
        <v>0</v>
      </c>
      <c r="N84" s="300" t="str">
        <f>IF(M192="NON","",IF(L84=F9,M84,IF(L84=#REF!,(M84/2),IF(L84=F11,0,IF(L84=F12,"",)))))</f>
        <v/>
      </c>
      <c r="O84" s="291"/>
      <c r="P84" s="291" t="str">
        <f t="shared" si="3"/>
        <v/>
      </c>
      <c r="Q84" s="297"/>
      <c r="R84" s="298">
        <v>2</v>
      </c>
      <c r="S84" s="299">
        <f>IF(R84="NE","",Référentiel!I79)</f>
        <v>0</v>
      </c>
      <c r="T84" s="300" t="str">
        <f>IF(S192="NON","",IF(R84=F9,S84,IF(R84=#REF!,(S84/2),IF(R84=F11,0,IF(R84=F12,"",)))))</f>
        <v/>
      </c>
      <c r="U84" s="301"/>
      <c r="V84" s="291" t="str">
        <f t="shared" si="4"/>
        <v/>
      </c>
      <c r="W84" s="297"/>
      <c r="X84" s="298">
        <v>2</v>
      </c>
      <c r="Y84" s="299">
        <f>IF(X84="NE","",Référentiel!I79)</f>
        <v>0</v>
      </c>
      <c r="Z84" s="300" t="str">
        <f>IF(Y192="NON","",IF(X84=F9,Y84,IF(X84=#REF!,(Y84/2),IF(X84=F11,0,IF(X84=F12,"",)))))</f>
        <v/>
      </c>
      <c r="AA84" s="291"/>
      <c r="AB84" s="291" t="str">
        <f t="shared" si="5"/>
        <v/>
      </c>
      <c r="AC84" s="297"/>
      <c r="AD84" s="298">
        <v>2</v>
      </c>
      <c r="AE84" s="299">
        <f>IF(AD84="NE","",Référentiel!I79)</f>
        <v>0</v>
      </c>
      <c r="AF84" s="300" t="str">
        <f>IF(AE192="NON","",IF(AD84=F9,AE84,IF(AD84=#REF!,(AE84/2),IF(AD84=F11,0,IF(AD84=F12,"",)))))</f>
        <v/>
      </c>
      <c r="AG84" s="302"/>
      <c r="AH84" s="303">
        <f t="shared" si="17"/>
        <v>0</v>
      </c>
      <c r="AI84" s="304" t="str">
        <f t="shared" si="18"/>
        <v/>
      </c>
      <c r="AP84" s="241"/>
    </row>
    <row r="85" spans="1:42" ht="21.75" hidden="1" customHeight="1">
      <c r="B85" s="296"/>
      <c r="D85" s="291" t="str">
        <f t="shared" si="15"/>
        <v/>
      </c>
      <c r="E85" s="297"/>
      <c r="F85" s="298">
        <v>2</v>
      </c>
      <c r="G85" s="299">
        <f>IF(F85="NE","",Référentiel!I80)</f>
        <v>0</v>
      </c>
      <c r="H85" s="300">
        <f>IF(G192="NON","",IF(F85=F9,G85,IF(F85=#REF!,(G85/2),IF(F85=F11,0,IF(F85=F12,"",)))))</f>
        <v>0</v>
      </c>
      <c r="I85" s="291"/>
      <c r="J85" s="291" t="str">
        <f t="shared" si="16"/>
        <v/>
      </c>
      <c r="K85" s="297"/>
      <c r="L85" s="298">
        <v>2</v>
      </c>
      <c r="M85" s="299">
        <f>IF(L85="NE","",Référentiel!I80)</f>
        <v>0</v>
      </c>
      <c r="N85" s="300" t="str">
        <f>IF(M192="NON","",IF(L85=F9,M85,IF(L85=#REF!,(M85/2),IF(L85=F11,0,IF(L85=F12,"",)))))</f>
        <v/>
      </c>
      <c r="O85" s="291"/>
      <c r="P85" s="291" t="str">
        <f t="shared" si="3"/>
        <v/>
      </c>
      <c r="Q85" s="297"/>
      <c r="R85" s="298">
        <v>2</v>
      </c>
      <c r="S85" s="299">
        <f>IF(R85="NE","",Référentiel!I80)</f>
        <v>0</v>
      </c>
      <c r="T85" s="300" t="str">
        <f>IF(S192="NON","",IF(R85=F9,S85,IF(R85=#REF!,(S85/2),IF(R85=F11,0,IF(R85=F12,"",)))))</f>
        <v/>
      </c>
      <c r="U85" s="301"/>
      <c r="V85" s="291" t="str">
        <f t="shared" si="4"/>
        <v/>
      </c>
      <c r="W85" s="297"/>
      <c r="X85" s="298">
        <v>2</v>
      </c>
      <c r="Y85" s="299">
        <f>IF(X85="NE","",Référentiel!I80)</f>
        <v>0</v>
      </c>
      <c r="Z85" s="300" t="str">
        <f>IF(Y192="NON","",IF(X85=F9,Y85,IF(X85=#REF!,(Y85/2),IF(X85=F11,0,IF(X85=F12,"",)))))</f>
        <v/>
      </c>
      <c r="AA85" s="291"/>
      <c r="AB85" s="291" t="str">
        <f t="shared" si="5"/>
        <v/>
      </c>
      <c r="AC85" s="297"/>
      <c r="AD85" s="298">
        <v>2</v>
      </c>
      <c r="AE85" s="299">
        <f>IF(AD85="NE","",Référentiel!I80)</f>
        <v>0</v>
      </c>
      <c r="AF85" s="300" t="str">
        <f>IF(AE192="NON","",IF(AD85=F9,AE85,IF(AD85=#REF!,(AE85/2),IF(AD85=F11,0,IF(AD85=F12,"",)))))</f>
        <v/>
      </c>
      <c r="AG85" s="302"/>
      <c r="AH85" s="303">
        <f t="shared" si="17"/>
        <v>0</v>
      </c>
      <c r="AI85" s="304" t="str">
        <f t="shared" si="18"/>
        <v/>
      </c>
      <c r="AP85" s="241"/>
    </row>
    <row r="86" spans="1:42" ht="25.5" hidden="1" customHeight="1">
      <c r="B86" s="296">
        <f>Référentiel!C81</f>
        <v>0</v>
      </c>
      <c r="D86" s="291" t="str">
        <f t="shared" si="15"/>
        <v/>
      </c>
      <c r="E86" s="297"/>
      <c r="F86" s="298">
        <v>2</v>
      </c>
      <c r="G86" s="299">
        <f>IF(F86="NE","",Référentiel!I81)</f>
        <v>0</v>
      </c>
      <c r="H86" s="300">
        <f>IF(G192="NON","",IF(F86=F9,G86,IF(F86=#REF!,(G86/2),IF(F86=F11,0,IF(F86=F12,"",)))))</f>
        <v>0</v>
      </c>
      <c r="I86" s="291"/>
      <c r="J86" s="291" t="str">
        <f t="shared" si="16"/>
        <v/>
      </c>
      <c r="K86" s="297"/>
      <c r="L86" s="298">
        <v>2</v>
      </c>
      <c r="M86" s="299">
        <f>IF(L86="NE","",Référentiel!I81)</f>
        <v>0</v>
      </c>
      <c r="N86" s="300" t="str">
        <f>IF(M192="NON","",IF(L86=F9,M86,IF(L86=#REF!,(M86/2),IF(L86=F11,0,IF(L86=F12,"",)))))</f>
        <v/>
      </c>
      <c r="O86" s="291"/>
      <c r="P86" s="291" t="str">
        <f t="shared" si="3"/>
        <v/>
      </c>
      <c r="Q86" s="297"/>
      <c r="R86" s="298">
        <v>2</v>
      </c>
      <c r="S86" s="299">
        <f>IF(R86="NE","",Référentiel!I81)</f>
        <v>0</v>
      </c>
      <c r="T86" s="300" t="str">
        <f>IF(S192="NON","",IF(R86=F9,S86,IF(R86=#REF!,(S86/2),IF(R86=F11,0,IF(R86=F12,"",)))))</f>
        <v/>
      </c>
      <c r="U86" s="301"/>
      <c r="V86" s="291" t="str">
        <f t="shared" si="4"/>
        <v/>
      </c>
      <c r="W86" s="297"/>
      <c r="X86" s="298">
        <v>2</v>
      </c>
      <c r="Y86" s="299">
        <f>IF(X86="NE","",Référentiel!I81)</f>
        <v>0</v>
      </c>
      <c r="Z86" s="300" t="str">
        <f>IF(Y192="NON","",IF(X86=F9,Y86,IF(X86=#REF!,(Y86/2),IF(X86=F11,0,IF(X86=F12,"",)))))</f>
        <v/>
      </c>
      <c r="AA86" s="291"/>
      <c r="AB86" s="291" t="str">
        <f t="shared" si="5"/>
        <v/>
      </c>
      <c r="AC86" s="297"/>
      <c r="AD86" s="298">
        <v>2</v>
      </c>
      <c r="AE86" s="299">
        <f>IF(AD86="NE","",Référentiel!I81)</f>
        <v>0</v>
      </c>
      <c r="AF86" s="300" t="str">
        <f>IF(AE192="NON","",IF(AD86=F9,AE86,IF(AD86=#REF!,(AE86/2),IF(AD86=F11,0,IF(AD86=F12,"",)))))</f>
        <v/>
      </c>
      <c r="AG86" s="302"/>
      <c r="AH86" s="303">
        <f t="shared" si="17"/>
        <v>0</v>
      </c>
      <c r="AI86" s="304" t="str">
        <f t="shared" si="18"/>
        <v/>
      </c>
      <c r="AP86" s="241"/>
    </row>
    <row r="87" spans="1:42" ht="34.5" hidden="1" customHeight="1">
      <c r="B87" s="296"/>
      <c r="D87" s="291" t="str">
        <f t="shared" si="15"/>
        <v/>
      </c>
      <c r="E87" s="297"/>
      <c r="F87" s="298">
        <v>2</v>
      </c>
      <c r="G87" s="299">
        <f>IF(F87="NE","",Référentiel!I82)</f>
        <v>0</v>
      </c>
      <c r="H87" s="300">
        <f>IF(G192="NON","",IF(F87=F9,G87,IF(F87=#REF!,(G87/2),IF(F87=F11,0,IF(F87=F12,"",)))))</f>
        <v>0</v>
      </c>
      <c r="I87" s="291"/>
      <c r="J87" s="291" t="str">
        <f t="shared" si="16"/>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f t="shared" si="17"/>
        <v>0</v>
      </c>
      <c r="AI87" s="304" t="str">
        <f t="shared" si="18"/>
        <v/>
      </c>
      <c r="AP87" s="241"/>
    </row>
    <row r="88" spans="1:42" ht="8.25" customHeight="1">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f>F89</f>
        <v>1</v>
      </c>
      <c r="E89" s="290"/>
      <c r="F89" s="292">
        <f>IFERROR(IF(G192="NON"," ",H89/G89),"")</f>
        <v>1</v>
      </c>
      <c r="G89" s="293">
        <f>SUM(G90:G97)</f>
        <v>230</v>
      </c>
      <c r="H89" s="294">
        <f>(IF(G192="NON"," ",(SUM(H90:H97))))</f>
        <v>230</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f>IFERROR(AVERAGE(F89,L89,R89,X89,AD89),"")</f>
        <v>1</v>
      </c>
      <c r="AI89" s="294">
        <f>IFERROR(AVERAGE(H89,N89,T89,Z89,AF89),"")</f>
        <v>230</v>
      </c>
      <c r="AP89" s="241"/>
    </row>
    <row r="90" spans="1:42" ht="18">
      <c r="B90" s="296" t="str">
        <f>Référentiel!C87</f>
        <v>Personnalisation</v>
      </c>
      <c r="D90" s="291">
        <f t="shared" ref="D90:D105" si="22">IFERROR(H90/G90,"")</f>
        <v>1</v>
      </c>
      <c r="E90" s="297"/>
      <c r="F90" s="298">
        <v>2</v>
      </c>
      <c r="G90" s="299">
        <f>IF(F90="NE","",Référentiel!I87)</f>
        <v>20</v>
      </c>
      <c r="H90" s="300">
        <f>IF(G192="NON","",IF(F90=F9,G90,IF(F90=F10,0,IF(F90=F11,0,IF(F90=F12,"",)))))</f>
        <v>20</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f t="shared" ref="AH90:AH104" si="24">IFERROR(AVERAGE(H90,N90,T90,Z90,AF90),"")</f>
        <v>20</v>
      </c>
      <c r="AI90" s="304">
        <f>IFERROR(AVERAGE(D90,J90,P90,V90,AB90),"")</f>
        <v>1</v>
      </c>
      <c r="AP90" s="241"/>
    </row>
    <row r="91" spans="1:42" ht="17.25" customHeight="1">
      <c r="B91" s="296" t="str">
        <f>Référentiel!C88</f>
        <v>Expression orale</v>
      </c>
      <c r="D91" s="291">
        <f t="shared" si="22"/>
        <v>1</v>
      </c>
      <c r="E91" s="297"/>
      <c r="F91" s="298">
        <v>2</v>
      </c>
      <c r="G91" s="299">
        <f>IF(F91="NE","",Référentiel!I88)</f>
        <v>50</v>
      </c>
      <c r="H91" s="300">
        <f>IF(G192="NON","",IF(F91=F9,G91,IF(F91=F10,0,IF(F91=F11,0,IF(F91=F12,"",)))))</f>
        <v>50</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f t="shared" si="24"/>
        <v>50</v>
      </c>
      <c r="AI91" s="304">
        <f t="shared" ref="AI91:AI104" si="25">IFERROR(AVERAGE(D91,J91,P91,V91,AB91),"")</f>
        <v>1</v>
      </c>
      <c r="AP91" s="241"/>
    </row>
    <row r="92" spans="1:42" ht="18.75" customHeight="1">
      <c r="B92" s="296" t="str">
        <f>Référentiel!C89</f>
        <v>Convivialité, ton</v>
      </c>
      <c r="D92" s="291">
        <f t="shared" si="22"/>
        <v>1</v>
      </c>
      <c r="E92" s="297"/>
      <c r="F92" s="298">
        <v>2</v>
      </c>
      <c r="G92" s="299">
        <f>IF(F92="NE","",Référentiel!I89)</f>
        <v>30</v>
      </c>
      <c r="H92" s="300">
        <f>IF(G192="NON","",IF(F92=F9,G92,IF(F92=F10,0,IF(F92=F11,0,IF(F92=F12,"",)))))</f>
        <v>30</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f t="shared" si="24"/>
        <v>30</v>
      </c>
      <c r="AI92" s="304">
        <f t="shared" si="25"/>
        <v>1</v>
      </c>
      <c r="AP92" s="241"/>
    </row>
    <row r="93" spans="1:42" ht="18">
      <c r="B93" s="296" t="str">
        <f>Référentiel!C90</f>
        <v>Rythme</v>
      </c>
      <c r="D93" s="291">
        <f t="shared" si="22"/>
        <v>1</v>
      </c>
      <c r="E93" s="297"/>
      <c r="F93" s="298">
        <v>2</v>
      </c>
      <c r="G93" s="299">
        <f>IF(F93="NE","",Référentiel!I90)</f>
        <v>20</v>
      </c>
      <c r="H93" s="300">
        <f>IF(G192="NON","",IF(F93=F9,G93,IF(F93=F10,0,IF(F93=F11,0,IF(F93=F12,"",)))))</f>
        <v>20</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f t="shared" si="24"/>
        <v>20</v>
      </c>
      <c r="AI93" s="304">
        <f t="shared" si="25"/>
        <v>1</v>
      </c>
      <c r="AP93" s="241"/>
    </row>
    <row r="94" spans="1:42" ht="18">
      <c r="B94" s="296" t="str">
        <f>Référentiel!C91</f>
        <v>Écoute active / Empathie</v>
      </c>
      <c r="D94" s="291">
        <f t="shared" si="22"/>
        <v>1</v>
      </c>
      <c r="E94" s="297"/>
      <c r="F94" s="298">
        <v>2</v>
      </c>
      <c r="G94" s="299">
        <f>IF(F94="NE","",Référentiel!I91)</f>
        <v>30</v>
      </c>
      <c r="H94" s="300">
        <f>IF(G192="NON","",IF(F94=F9,G94,IF(F94=F10,0,IF(F94=F11,0,IF(F94=F12,"",)))))</f>
        <v>30</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f t="shared" si="24"/>
        <v>30</v>
      </c>
      <c r="AI94" s="304">
        <f t="shared" si="25"/>
        <v>1</v>
      </c>
      <c r="AP94" s="241"/>
    </row>
    <row r="95" spans="1:42" ht="18">
      <c r="B95" s="296" t="str">
        <f>Référentiel!C92</f>
        <v>Directivité / Gestion de l'entretien</v>
      </c>
      <c r="D95" s="291">
        <f t="shared" si="22"/>
        <v>1</v>
      </c>
      <c r="E95" s="297"/>
      <c r="F95" s="298">
        <v>2</v>
      </c>
      <c r="G95" s="299">
        <f>IF(F95="NE","",Référentiel!I92)</f>
        <v>30</v>
      </c>
      <c r="H95" s="300">
        <f>IF(G192="NON","",IF(F95=F9,G95,IF(F95=F10,0,IF(F95=F11,0,IF(F95=F12,"",)))))</f>
        <v>30</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f t="shared" si="24"/>
        <v>30</v>
      </c>
      <c r="AI95" s="304">
        <f t="shared" si="25"/>
        <v>1</v>
      </c>
      <c r="AP95" s="241"/>
    </row>
    <row r="96" spans="1:42" ht="18">
      <c r="B96" s="296" t="str">
        <f>Référentiel!C93</f>
        <v>Pro activité &amp; valorisation</v>
      </c>
      <c r="D96" s="291">
        <f t="shared" si="22"/>
        <v>1</v>
      </c>
      <c r="E96" s="297"/>
      <c r="F96" s="298">
        <v>2</v>
      </c>
      <c r="G96" s="299">
        <f>IF(F96="NE","",Référentiel!I93)</f>
        <v>20</v>
      </c>
      <c r="H96" s="300">
        <f>IF(G192="NON","",IF(F96=F9,G96,IF(F96=F10,0,IF(F96=F11,0,IF(F96=F12,"",)))))</f>
        <v>20</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f t="shared" si="24"/>
        <v>20</v>
      </c>
      <c r="AI96" s="304">
        <f t="shared" si="25"/>
        <v>1</v>
      </c>
      <c r="AP96" s="241"/>
    </row>
    <row r="97" spans="1:42" ht="18">
      <c r="B97" s="296" t="str">
        <f>Référentiel!C94</f>
        <v>Capital confiance / Qualité relationnelle et bonne gestion de conflit</v>
      </c>
      <c r="D97" s="291">
        <f t="shared" si="22"/>
        <v>1</v>
      </c>
      <c r="E97" s="297"/>
      <c r="F97" s="298">
        <v>2</v>
      </c>
      <c r="G97" s="299">
        <f>IF(F97="NE","",Référentiel!I94)</f>
        <v>30</v>
      </c>
      <c r="H97" s="300">
        <f>IF(G192="NON","",IF(F97=F9,G97,IF(F97=F10,0,IF(F97=F11,0,IF(F97=F12,"",)))))</f>
        <v>30</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f t="shared" si="24"/>
        <v>30</v>
      </c>
      <c r="AI97" s="304">
        <f>IFERROR(AVERAGE(D97,J97,P97,V97,AB97),"")</f>
        <v>1</v>
      </c>
      <c r="AP97" s="241"/>
    </row>
    <row r="98" spans="1:42" ht="23.25" hidden="1" customHeight="1">
      <c r="B98" s="296">
        <f>Référentiel!C95</f>
        <v>0</v>
      </c>
      <c r="D98" s="291">
        <f t="shared" si="22"/>
        <v>1</v>
      </c>
      <c r="E98" s="297"/>
      <c r="F98" s="298">
        <v>2</v>
      </c>
      <c r="G98" s="299">
        <f>IF(F98="NE","",Référentiel!I93)</f>
        <v>20</v>
      </c>
      <c r="H98" s="300">
        <f>IF(G192="NON","",IF(F98=F9,G98,IF(F98=#REF!,(G98/2),IF(F98=F11,0,IF(F98=F12,"",)))))</f>
        <v>20</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f t="shared" si="24"/>
        <v>20</v>
      </c>
      <c r="AI98" s="304">
        <f t="shared" si="25"/>
        <v>1</v>
      </c>
      <c r="AP98" s="241"/>
    </row>
    <row r="99" spans="1:42" ht="21" hidden="1" customHeight="1">
      <c r="B99" s="296">
        <f>Référentiel!C96</f>
        <v>0</v>
      </c>
      <c r="D99" s="291">
        <f t="shared" si="22"/>
        <v>1</v>
      </c>
      <c r="E99" s="297"/>
      <c r="F99" s="298">
        <v>2</v>
      </c>
      <c r="G99" s="299">
        <f>IF(F99="NE","",Référentiel!I94)</f>
        <v>30</v>
      </c>
      <c r="H99" s="300">
        <f>IF(G192="NON","",IF(F99=F9,G99,IF(F99=#REF!,(G99/2),IF(F99=F11,0,IF(F99=F12,"",)))))</f>
        <v>30</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f t="shared" si="24"/>
        <v>30</v>
      </c>
      <c r="AI99" s="304">
        <f t="shared" si="25"/>
        <v>1</v>
      </c>
      <c r="AP99" s="241"/>
    </row>
    <row r="100" spans="1:42" ht="15.75" hidden="1" customHeight="1">
      <c r="B100" s="296">
        <f>Référentiel!C97</f>
        <v>0</v>
      </c>
      <c r="D100" s="291" t="str">
        <f t="shared" si="22"/>
        <v/>
      </c>
      <c r="E100" s="297"/>
      <c r="F100" s="298">
        <v>2</v>
      </c>
      <c r="G100" s="299">
        <f>IF(F100="NE","",Référentiel!I95)</f>
        <v>0</v>
      </c>
      <c r="H100" s="300">
        <f>IF(G192="NON","",IF(F100=F9,G100,IF(F100=#REF!,(G100/2),IF(F100=F11,0,IF(F100=F12,"",)))))</f>
        <v>0</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f t="shared" si="24"/>
        <v>0</v>
      </c>
      <c r="AI100" s="304" t="str">
        <f t="shared" si="25"/>
        <v/>
      </c>
      <c r="AP100" s="241"/>
    </row>
    <row r="101" spans="1:42" ht="30.75" hidden="1" customHeight="1">
      <c r="B101" s="296">
        <f>Référentiel!C98</f>
        <v>0</v>
      </c>
      <c r="D101" s="291" t="str">
        <f t="shared" si="22"/>
        <v/>
      </c>
      <c r="E101" s="297"/>
      <c r="F101" s="298">
        <v>2</v>
      </c>
      <c r="G101" s="299">
        <f>IF(F101="NE","",Référentiel!I96)</f>
        <v>0</v>
      </c>
      <c r="H101" s="300">
        <f>IF(G192="NON","",IF(F101=F9,G101,IF(F101=#REF!,(G101/2),IF(F101=F11,0,IF(F101=F12,"",)))))</f>
        <v>0</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f t="shared" si="24"/>
        <v>0</v>
      </c>
      <c r="AI101" s="304" t="str">
        <f t="shared" si="25"/>
        <v/>
      </c>
      <c r="AP101" s="241"/>
    </row>
    <row r="102" spans="1:42" ht="29.25" hidden="1" customHeight="1">
      <c r="B102" s="296">
        <f>Référentiel!C97</f>
        <v>0</v>
      </c>
      <c r="D102" s="291" t="str">
        <f t="shared" si="22"/>
        <v/>
      </c>
      <c r="E102" s="297"/>
      <c r="F102" s="298">
        <v>2</v>
      </c>
      <c r="G102" s="299">
        <f>IF(F102="NE","",Référentiel!I97)</f>
        <v>0</v>
      </c>
      <c r="H102" s="300">
        <f>IF(G192="NON","",IF(F102=F9,G102,IF(F102=#REF!,(G102/2),IF(F102=F11,0,IF(F102=F12,"",)))))</f>
        <v>0</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f t="shared" si="24"/>
        <v>0</v>
      </c>
      <c r="AI102" s="304" t="str">
        <f t="shared" si="25"/>
        <v/>
      </c>
      <c r="AP102" s="241"/>
    </row>
    <row r="103" spans="1:42" ht="19.5" hidden="1" customHeight="1">
      <c r="B103" s="296">
        <f>Référentiel!C98</f>
        <v>0</v>
      </c>
      <c r="D103" s="291" t="str">
        <f t="shared" si="22"/>
        <v/>
      </c>
      <c r="E103" s="297"/>
      <c r="F103" s="298">
        <v>2</v>
      </c>
      <c r="G103" s="299">
        <f>IF(F103="NE","",Référentiel!I98)</f>
        <v>0</v>
      </c>
      <c r="H103" s="300">
        <f>IF(G192="NON","",IF(F103=F9,G103,IF(F103=#REF!,(G103/2),IF(F103=F11,0,IF(F103=F12,"",)))))</f>
        <v>0</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f t="shared" si="24"/>
        <v>0</v>
      </c>
      <c r="AI103" s="304" t="str">
        <f t="shared" si="25"/>
        <v/>
      </c>
      <c r="AP103" s="241"/>
    </row>
    <row r="104" spans="1:42" ht="25.5" hidden="1" customHeight="1">
      <c r="B104" s="296">
        <f>Référentiel!C99</f>
        <v>0</v>
      </c>
      <c r="D104" s="291" t="str">
        <f t="shared" si="22"/>
        <v/>
      </c>
      <c r="E104" s="297"/>
      <c r="F104" s="298">
        <v>2</v>
      </c>
      <c r="G104" s="299">
        <f>IF(F104="NE","",Référentiel!I99)</f>
        <v>0</v>
      </c>
      <c r="H104" s="300">
        <f>IF(G192="NON","",IF(F104=F9,G104,IF(F104=#REF!,(G104/2),IF(F104=F11,0,IF(F104=F12,"",)))))</f>
        <v>0</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f t="shared" si="24"/>
        <v>0</v>
      </c>
      <c r="AI104" s="304" t="str">
        <f t="shared" si="25"/>
        <v/>
      </c>
      <c r="AP104" s="241"/>
    </row>
    <row r="105" spans="1:42" ht="8.25" customHeight="1">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f>F106</f>
        <v>1</v>
      </c>
      <c r="E106" s="290"/>
      <c r="F106" s="292">
        <f>IFERROR(IF(G192="NON"," ",H106/G106),"")</f>
        <v>1</v>
      </c>
      <c r="G106" s="293">
        <f>SUM(G107:G117)</f>
        <v>320</v>
      </c>
      <c r="H106" s="294">
        <f>(IF(G192="NON"," ",(SUM(H107:H117))))</f>
        <v>320</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f>IFERROR(AVERAGE(F106,L106,R106,X106,AD106),"")</f>
        <v>1</v>
      </c>
      <c r="AI106" s="294">
        <f>IFERROR(AVERAGE(H106,N106,T106,Z106,AF106),"")</f>
        <v>320</v>
      </c>
      <c r="AP106" s="241"/>
    </row>
    <row r="107" spans="1:42" ht="18">
      <c r="B107" s="296" t="str">
        <f>Référentiel!C102</f>
        <v>Maîtrise des procédures et suivie du dignostic d' assistance</v>
      </c>
      <c r="D107" s="291">
        <f t="shared" ref="D107:D122" si="26">IFERROR(H107/G107,"")</f>
        <v>1</v>
      </c>
      <c r="E107" s="297"/>
      <c r="F107" s="298">
        <v>2</v>
      </c>
      <c r="G107" s="299">
        <f>IF(F107="NE","",Référentiel!I102)</f>
        <v>50</v>
      </c>
      <c r="H107" s="300">
        <f>IF(G192="NON","",IF(F107=F9,G107,IF(F107=F10,0,IF(F107=F11,0,IF(F107=F12,"",)))))</f>
        <v>50</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f t="shared" ref="AH107:AH121" si="28">IFERROR(AVERAGE(H107,N107,T107,Z107,AF107),"")</f>
        <v>50</v>
      </c>
      <c r="AI107" s="304">
        <f>IFERROR(AVERAGE(D107,J107,P107,V107,AB107),"")</f>
        <v>1</v>
      </c>
      <c r="AP107" s="241"/>
    </row>
    <row r="108" spans="1:42" ht="18">
      <c r="B108" s="296" t="str">
        <f>Référentiel!C103</f>
        <v>Validation de la date et l'heure du RDV</v>
      </c>
      <c r="D108" s="291">
        <f t="shared" si="26"/>
        <v>1</v>
      </c>
      <c r="E108" s="297"/>
      <c r="F108" s="298">
        <v>2</v>
      </c>
      <c r="G108" s="299">
        <f>IF(F108="NE","",Référentiel!I103)</f>
        <v>20</v>
      </c>
      <c r="H108" s="300">
        <f>IF(G192="NON","",IF(F108=F9,G108,IF(F108=F10,0,IF(F108=F11,0,IF(F108=F12,"",)))))</f>
        <v>20</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f t="shared" si="28"/>
        <v>20</v>
      </c>
      <c r="AI108" s="304">
        <f t="shared" ref="AI108:AI121" si="29">IFERROR(AVERAGE(D108,J108,P108,V108,AB108),"")</f>
        <v>1</v>
      </c>
      <c r="AP108" s="241"/>
    </row>
    <row r="109" spans="1:42" ht="18">
      <c r="B109" s="296" t="str">
        <f>Référentiel!C104</f>
        <v>Validation de la disponibilité du client</v>
      </c>
      <c r="D109" s="291">
        <f t="shared" si="26"/>
        <v>1</v>
      </c>
      <c r="E109" s="297"/>
      <c r="F109" s="298">
        <v>2</v>
      </c>
      <c r="G109" s="299">
        <f>IF(F109="NE","",Référentiel!I104)</f>
        <v>10</v>
      </c>
      <c r="H109" s="300">
        <f>IF(G192="NON","",IF(F109=F9,G109,IF(F109=F10,0,IF(F109=F11,0,IF(F109=F12,"",)))))</f>
        <v>10</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f t="shared" si="28"/>
        <v>10</v>
      </c>
      <c r="AI109" s="304">
        <f t="shared" si="29"/>
        <v>1</v>
      </c>
      <c r="AP109" s="241"/>
    </row>
    <row r="110" spans="1:42" ht="18">
      <c r="B110" s="296" t="str">
        <f>Référentiel!C105</f>
        <v>Validation de l'adresse et d'un complément d'adresse</v>
      </c>
      <c r="D110" s="291">
        <f t="shared" si="26"/>
        <v>1</v>
      </c>
      <c r="E110" s="297"/>
      <c r="F110" s="298">
        <v>2</v>
      </c>
      <c r="G110" s="299">
        <f>IF(F110="NE","",Référentiel!I105)</f>
        <v>10</v>
      </c>
      <c r="H110" s="300">
        <f>IF(G192="NON","",IF(F110=F9,G110,IF(F110=F10,0,IF(F110=F11,0,IF(F110=F12,"",)))))</f>
        <v>10</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f t="shared" si="28"/>
        <v>10</v>
      </c>
      <c r="AI110" s="304">
        <f t="shared" si="29"/>
        <v>1</v>
      </c>
      <c r="AP110" s="241"/>
    </row>
    <row r="111" spans="1:42" ht="18">
      <c r="B111" s="296" t="str">
        <f>Référentiel!C106</f>
        <v>Maîtrise des offres</v>
      </c>
      <c r="D111" s="291">
        <f t="shared" si="26"/>
        <v>1</v>
      </c>
      <c r="E111" s="297"/>
      <c r="F111" s="298">
        <v>2</v>
      </c>
      <c r="G111" s="299">
        <f>IF(F111="NE","",Référentiel!I106)</f>
        <v>10</v>
      </c>
      <c r="H111" s="300">
        <f>IF(G192="NON","",IF(F111=F9,G111,IF(F111=F10,0,IF(F111=F11,0,IF(F111=F12,"",)))))</f>
        <v>10</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f t="shared" si="28"/>
        <v>10</v>
      </c>
      <c r="AI111" s="304">
        <f t="shared" si="29"/>
        <v>1</v>
      </c>
      <c r="AP111" s="241"/>
    </row>
    <row r="112" spans="1:42" ht="18">
      <c r="B112" s="296" t="str">
        <f>Référentiel!C107</f>
        <v>Rappel</v>
      </c>
      <c r="D112" s="291">
        <f t="shared" si="26"/>
        <v>1</v>
      </c>
      <c r="E112" s="297"/>
      <c r="F112" s="298">
        <v>2</v>
      </c>
      <c r="G112" s="299">
        <f>IF(F112="NE","",Référentiel!I107)</f>
        <v>20</v>
      </c>
      <c r="H112" s="300">
        <f>IF(G192="NON","",IF(F112=F9,G112,IF(F112=F10,0,IF(F112=F11,0,IF(F112=F12,"",)))))</f>
        <v>20</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f t="shared" si="28"/>
        <v>20</v>
      </c>
      <c r="AI112" s="304">
        <f t="shared" si="29"/>
        <v>1</v>
      </c>
      <c r="AP112" s="241"/>
    </row>
    <row r="113" spans="1:42" ht="18">
      <c r="B113" s="296" t="str">
        <f>Référentiel!C108</f>
        <v xml:space="preserve">Traçage de la demande </v>
      </c>
      <c r="D113" s="291">
        <f t="shared" si="26"/>
        <v>1</v>
      </c>
      <c r="E113" s="297"/>
      <c r="F113" s="298">
        <v>2</v>
      </c>
      <c r="G113" s="299">
        <f>IF(F113="NE","",Référentiel!I108)</f>
        <v>70</v>
      </c>
      <c r="H113" s="300">
        <f>IF(G192="NON","",IF(F113=F9,G113,IF(F113=F10,0,IF(F113=F11,0,IF(F113=F12,"",)))))</f>
        <v>70</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f t="shared" si="28"/>
        <v>70</v>
      </c>
      <c r="AI113" s="304">
        <f t="shared" si="29"/>
        <v>1</v>
      </c>
      <c r="AP113" s="241"/>
    </row>
    <row r="114" spans="1:42" ht="18">
      <c r="B114" s="296" t="str">
        <f>Référentiel!C109</f>
        <v>Traçage adapté à la demande</v>
      </c>
      <c r="D114" s="291">
        <f t="shared" si="26"/>
        <v>1</v>
      </c>
      <c r="E114" s="297"/>
      <c r="F114" s="298">
        <v>2</v>
      </c>
      <c r="G114" s="299">
        <f>IF(F114="NE","",Référentiel!I109)</f>
        <v>40</v>
      </c>
      <c r="H114" s="300">
        <f>IF(G192="NON","",IF(F114=F9,G114,IF(F114=F10,0,IF(F114=F11,0,IF(F114=F12,"",)))))</f>
        <v>40</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f t="shared" si="28"/>
        <v>40</v>
      </c>
      <c r="AI114" s="304">
        <f>IFERROR(AVERAGE(D114,J114,P114,V114,AB114),"")</f>
        <v>1</v>
      </c>
      <c r="AP114" s="241"/>
    </row>
    <row r="115" spans="1:42" ht="18">
      <c r="B115" s="296" t="str">
        <f>Référentiel!C110</f>
        <v>Respect des engagements pris</v>
      </c>
      <c r="D115" s="291">
        <f t="shared" si="26"/>
        <v>1</v>
      </c>
      <c r="E115" s="297"/>
      <c r="F115" s="298">
        <v>2</v>
      </c>
      <c r="G115" s="299">
        <f>IF(F115="NE","",Référentiel!I110)</f>
        <v>30</v>
      </c>
      <c r="H115" s="300">
        <f>IF(G192="NON","",IF(F115=F9,G115,IF(F115=F10,0,IF(F115=F11,0,IF(F115=F12,"",)))))</f>
        <v>30</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f t="shared" si="28"/>
        <v>30</v>
      </c>
      <c r="AI115" s="304">
        <f t="shared" si="29"/>
        <v>1</v>
      </c>
      <c r="AP115" s="241"/>
    </row>
    <row r="116" spans="1:42" ht="18">
      <c r="B116" s="296" t="str">
        <f>Référentiel!C111</f>
        <v>Clarté des commentaires</v>
      </c>
      <c r="D116" s="291">
        <f t="shared" si="26"/>
        <v>1</v>
      </c>
      <c r="E116" s="297"/>
      <c r="F116" s="298">
        <v>2</v>
      </c>
      <c r="G116" s="299">
        <f>IF(F116="NE","",Référentiel!I111)</f>
        <v>30</v>
      </c>
      <c r="H116" s="300">
        <f>IF(G192="NON","",IF(F116=F9,G116,IF(F116=F10,0,IF(F116=F11,0,IF(F116=F12,"",)))))</f>
        <v>30</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f t="shared" si="28"/>
        <v>30</v>
      </c>
      <c r="AI116" s="304">
        <f t="shared" si="29"/>
        <v>1</v>
      </c>
      <c r="AP116" s="241"/>
    </row>
    <row r="117" spans="1:42" ht="18">
      <c r="B117" s="296" t="str">
        <f>Référentiel!C112</f>
        <v>Jugement de valeur</v>
      </c>
      <c r="D117" s="291">
        <f t="shared" si="26"/>
        <v>1</v>
      </c>
      <c r="E117" s="297"/>
      <c r="F117" s="298">
        <v>2</v>
      </c>
      <c r="G117" s="299">
        <f>IF(F117="NE","",Référentiel!I112)</f>
        <v>30</v>
      </c>
      <c r="H117" s="300">
        <f>IF(G192="NON","",IF(F117=F9,G117,IF(F117=F10,0,IF(F117=F11,0,IF(F117=F12,"",)))))</f>
        <v>30</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f t="shared" si="28"/>
        <v>30</v>
      </c>
      <c r="AI117" s="304">
        <f t="shared" si="29"/>
        <v>1</v>
      </c>
      <c r="AP117" s="241"/>
    </row>
    <row r="118" spans="1:42" ht="13.5" hidden="1" customHeight="1">
      <c r="B118" s="296">
        <f>Référentiel!C116</f>
        <v>0</v>
      </c>
      <c r="D118" s="291" t="str">
        <f t="shared" si="26"/>
        <v/>
      </c>
      <c r="E118" s="297"/>
      <c r="F118" s="298">
        <v>2</v>
      </c>
      <c r="G118" s="299">
        <f>IF(F118="NE","",Référentiel!I116)</f>
        <v>0</v>
      </c>
      <c r="H118" s="300">
        <f>IF(G192="NON","",IF(F118=F9,G118,IF(F118=#REF!,(G118/2),IF(F118=F11,0,IF(F118=F12,"",)))))</f>
        <v>0</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f t="shared" si="28"/>
        <v>0</v>
      </c>
      <c r="AI118" s="304" t="str">
        <f t="shared" si="29"/>
        <v/>
      </c>
      <c r="AP118" s="241"/>
    </row>
    <row r="119" spans="1:42" ht="15.75" hidden="1" customHeight="1">
      <c r="B119" s="296">
        <f>Référentiel!C117</f>
        <v>0</v>
      </c>
      <c r="D119" s="291" t="str">
        <f t="shared" si="26"/>
        <v/>
      </c>
      <c r="E119" s="297"/>
      <c r="F119" s="298">
        <v>2</v>
      </c>
      <c r="G119" s="299">
        <f>IF(F119="NE","",Référentiel!I117)</f>
        <v>0</v>
      </c>
      <c r="H119" s="300">
        <f>IF(G192="NON","",IF(F119=F9,G119,IF(F119=#REF!,(G119/2),IF(F119=F11,0,IF(F119=F12,"",)))))</f>
        <v>0</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f t="shared" si="28"/>
        <v>0</v>
      </c>
      <c r="AI119" s="304" t="str">
        <f t="shared" si="29"/>
        <v/>
      </c>
      <c r="AP119" s="241"/>
    </row>
    <row r="120" spans="1:42" ht="21" hidden="1" customHeight="1">
      <c r="B120" s="296">
        <f>Référentiel!C118</f>
        <v>0</v>
      </c>
      <c r="D120" s="291" t="str">
        <f t="shared" si="26"/>
        <v/>
      </c>
      <c r="E120" s="297"/>
      <c r="F120" s="298">
        <v>2</v>
      </c>
      <c r="G120" s="299">
        <f>IF(F120="NE","",Référentiel!I118)</f>
        <v>0</v>
      </c>
      <c r="H120" s="300">
        <f>IF(G192="NON","",IF(F120=F9,G120,IF(F120=#REF!,(G120/2),IF(F120=F11,0,IF(F120=F12,"",)))))</f>
        <v>0</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f t="shared" si="28"/>
        <v>0</v>
      </c>
      <c r="AI120" s="304" t="str">
        <f t="shared" si="29"/>
        <v/>
      </c>
      <c r="AP120" s="241"/>
    </row>
    <row r="121" spans="1:42" ht="9.75" hidden="1" customHeight="1">
      <c r="B121" s="296">
        <f>Référentiel!C119</f>
        <v>0</v>
      </c>
      <c r="D121" s="291" t="str">
        <f t="shared" si="26"/>
        <v/>
      </c>
      <c r="E121" s="297"/>
      <c r="F121" s="298">
        <v>2</v>
      </c>
      <c r="G121" s="299">
        <f>IF(F121="NE","",Référentiel!I119)</f>
        <v>0</v>
      </c>
      <c r="H121" s="300">
        <f>IF(G192="NON","",IF(F121=F9,G121,IF(F121=#REF!,(G121/2),IF(F121=F11,0,IF(F121=F12,"",)))))</f>
        <v>0</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f t="shared" si="28"/>
        <v>0</v>
      </c>
      <c r="AI121" s="304" t="str">
        <f t="shared" si="29"/>
        <v/>
      </c>
      <c r="AP121" s="241"/>
    </row>
    <row r="122" spans="1:42" ht="7.5" customHeight="1">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c>
      <c r="E123" s="290"/>
      <c r="F123" s="292" t="str">
        <f>IFERROR(IF(G192="NON"," ",H123/G123),"")</f>
        <v/>
      </c>
      <c r="G123" s="293">
        <f>SUM(G124:G138)</f>
        <v>0</v>
      </c>
      <c r="H123" s="294">
        <f>(IF(G192="NON"," ",(SUM(H124:H138))))</f>
        <v>0</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f>IFERROR(AVERAGE(H123,N123,T123,Z123,AF123),"")</f>
        <v>0</v>
      </c>
      <c r="AP123" s="241"/>
    </row>
    <row r="124" spans="1:42" ht="18" hidden="1">
      <c r="B124" s="296">
        <f>Référentiel!C122</f>
        <v>0</v>
      </c>
      <c r="D124" s="291" t="str">
        <f t="shared" ref="D124:D139" si="30">IFERROR(H124/G124,"")</f>
        <v/>
      </c>
      <c r="E124" s="297"/>
      <c r="F124" s="298">
        <v>2</v>
      </c>
      <c r="G124" s="299">
        <f>IF(F124="NE","",Référentiel!I122)</f>
        <v>0</v>
      </c>
      <c r="H124" s="300">
        <f>IF(G192="NON","",IF(F124=F9,G124,IF(F124=#REF!,(G124/2),IF(F124=F11,0,IF(F124=F12,"",)))))</f>
        <v>0</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f t="shared" ref="AH124:AH138" si="32">IFERROR(AVERAGE(H124,N124,T124,Z124,AF124),"")</f>
        <v>0</v>
      </c>
      <c r="AI124" s="304" t="str">
        <f>IFERROR(AVERAGE(D124,J124,P124,V124,AB124),"")</f>
        <v/>
      </c>
      <c r="AP124" s="241"/>
    </row>
    <row r="125" spans="1:42" ht="18" hidden="1">
      <c r="B125" s="296">
        <f>Référentiel!C123</f>
        <v>0</v>
      </c>
      <c r="D125" s="291" t="str">
        <f t="shared" si="30"/>
        <v/>
      </c>
      <c r="E125" s="297"/>
      <c r="F125" s="298">
        <v>2</v>
      </c>
      <c r="G125" s="299">
        <f>IF(F125="NE","",Référentiel!I123)</f>
        <v>0</v>
      </c>
      <c r="H125" s="300">
        <f>IF(G192="NON","",IF(F125=F9,G125,IF(F125=#REF!,(G125/2),IF(F125=F11,0,IF(F125=F12,"",)))))</f>
        <v>0</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f t="shared" si="32"/>
        <v>0</v>
      </c>
      <c r="AI125" s="304" t="str">
        <f t="shared" ref="AI125:AI138" si="33">IFERROR(AVERAGE(D125,J125,P125,V125,AB125),"")</f>
        <v/>
      </c>
      <c r="AP125" s="241"/>
    </row>
    <row r="126" spans="1:42" ht="18" hidden="1">
      <c r="B126" s="296">
        <f>Référentiel!C124</f>
        <v>0</v>
      </c>
      <c r="D126" s="291" t="str">
        <f t="shared" si="30"/>
        <v/>
      </c>
      <c r="E126" s="297"/>
      <c r="F126" s="298">
        <v>2</v>
      </c>
      <c r="G126" s="299">
        <f>IF(F126="NE","",Référentiel!I124)</f>
        <v>0</v>
      </c>
      <c r="H126" s="300">
        <f>IF(G192="NON","",IF(F126=F9,G126,IF(F126=#REF!,(G126/2),IF(F126=F11,0,IF(F126=F12,"",)))))</f>
        <v>0</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f t="shared" si="32"/>
        <v>0</v>
      </c>
      <c r="AI126" s="304" t="str">
        <f t="shared" si="33"/>
        <v/>
      </c>
      <c r="AP126" s="241"/>
    </row>
    <row r="127" spans="1:42" ht="18" hidden="1">
      <c r="B127" s="296">
        <f>Référentiel!C125</f>
        <v>0</v>
      </c>
      <c r="D127" s="291" t="str">
        <f t="shared" si="30"/>
        <v/>
      </c>
      <c r="E127" s="297"/>
      <c r="F127" s="298">
        <v>2</v>
      </c>
      <c r="G127" s="299">
        <f>IF(F127="NE","",Référentiel!I125)</f>
        <v>0</v>
      </c>
      <c r="H127" s="300">
        <f>IF(G192="NON","",IF(F127=F9,G127,IF(F127=#REF!,(G127/2),IF(F127=F11,0,IF(F127=F12,"",)))))</f>
        <v>0</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f t="shared" si="32"/>
        <v>0</v>
      </c>
      <c r="AI127" s="304" t="str">
        <f t="shared" si="33"/>
        <v/>
      </c>
      <c r="AP127" s="241"/>
    </row>
    <row r="128" spans="1:42" ht="18" hidden="1">
      <c r="B128" s="296">
        <f>Référentiel!C126</f>
        <v>0</v>
      </c>
      <c r="D128" s="291" t="str">
        <f t="shared" si="30"/>
        <v/>
      </c>
      <c r="E128" s="297"/>
      <c r="F128" s="298">
        <v>2</v>
      </c>
      <c r="G128" s="299">
        <f>IF(F128="NE","",Référentiel!I126)</f>
        <v>0</v>
      </c>
      <c r="H128" s="300">
        <f>IF(G192="NON","",IF(F128=F9,G128,IF(F128=#REF!,(G128/2),IF(F128=F11,0,IF(F128=F12,"",)))))</f>
        <v>0</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f t="shared" si="32"/>
        <v>0</v>
      </c>
      <c r="AI128" s="304" t="str">
        <f t="shared" si="33"/>
        <v/>
      </c>
      <c r="AP128" s="241"/>
    </row>
    <row r="129" spans="1:42" ht="18" hidden="1">
      <c r="B129" s="296">
        <f>Référentiel!C127</f>
        <v>0</v>
      </c>
      <c r="D129" s="291" t="str">
        <f t="shared" si="30"/>
        <v/>
      </c>
      <c r="E129" s="297"/>
      <c r="F129" s="298">
        <v>2</v>
      </c>
      <c r="G129" s="299">
        <f>IF(F129="NE","",Référentiel!I127)</f>
        <v>0</v>
      </c>
      <c r="H129" s="300">
        <f>IF(G192="NON","",IF(F129=F9,G129,IF(F129=#REF!,(G129/2),IF(F129=F11,0,IF(F129=F12,"",)))))</f>
        <v>0</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f t="shared" si="32"/>
        <v>0</v>
      </c>
      <c r="AI129" s="304" t="str">
        <f t="shared" si="33"/>
        <v/>
      </c>
      <c r="AP129" s="241"/>
    </row>
    <row r="130" spans="1:42" ht="18" hidden="1">
      <c r="B130" s="296">
        <f>Référentiel!C128</f>
        <v>0</v>
      </c>
      <c r="D130" s="291" t="str">
        <f t="shared" si="30"/>
        <v/>
      </c>
      <c r="E130" s="297"/>
      <c r="F130" s="298">
        <v>2</v>
      </c>
      <c r="G130" s="299">
        <f>IF(F130="NE","",Référentiel!I128)</f>
        <v>0</v>
      </c>
      <c r="H130" s="300">
        <f>IF(G192="NON","",IF(F130=F9,G130,IF(F130=#REF!,(G130/2),IF(F130=F11,0,IF(F130=F12,"",)))))</f>
        <v>0</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f t="shared" si="32"/>
        <v>0</v>
      </c>
      <c r="AI130" s="304" t="str">
        <f t="shared" si="33"/>
        <v/>
      </c>
      <c r="AP130" s="241"/>
    </row>
    <row r="131" spans="1:42" ht="18" hidden="1">
      <c r="B131" s="296">
        <f>Référentiel!C129</f>
        <v>0</v>
      </c>
      <c r="D131" s="291" t="str">
        <f t="shared" si="30"/>
        <v/>
      </c>
      <c r="E131" s="297"/>
      <c r="F131" s="298">
        <v>2</v>
      </c>
      <c r="G131" s="299">
        <f>IF(F131="NE","",Référentiel!I129)</f>
        <v>0</v>
      </c>
      <c r="H131" s="300">
        <f>IF(G192="NON","",IF(F131=F9,G131,IF(F131=#REF!,(G131/2),IF(F131=F11,0,IF(F131=F12,"",)))))</f>
        <v>0</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f t="shared" si="32"/>
        <v>0</v>
      </c>
      <c r="AI131" s="304" t="str">
        <f>IFERROR(AVERAGE(D131,J131,P131,V131,AB131),"")</f>
        <v/>
      </c>
      <c r="AP131" s="241"/>
    </row>
    <row r="132" spans="1:42" ht="18" hidden="1">
      <c r="B132" s="296">
        <f>Référentiel!C130</f>
        <v>0</v>
      </c>
      <c r="D132" s="291" t="str">
        <f t="shared" si="30"/>
        <v/>
      </c>
      <c r="E132" s="297"/>
      <c r="F132" s="298">
        <v>2</v>
      </c>
      <c r="G132" s="299">
        <f>IF(F132="NE","",Référentiel!I130)</f>
        <v>0</v>
      </c>
      <c r="H132" s="300">
        <f>IF(G192="NON","",IF(F132=F9,G132,IF(F132=#REF!,(G132/2),IF(F132=F11,0,IF(F132=F12,"",)))))</f>
        <v>0</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f t="shared" si="32"/>
        <v>0</v>
      </c>
      <c r="AI132" s="304" t="str">
        <f t="shared" si="33"/>
        <v/>
      </c>
      <c r="AP132" s="241"/>
    </row>
    <row r="133" spans="1:42" ht="18" hidden="1">
      <c r="B133" s="296">
        <f>Référentiel!C131</f>
        <v>0</v>
      </c>
      <c r="D133" s="291" t="str">
        <f t="shared" si="30"/>
        <v/>
      </c>
      <c r="E133" s="297"/>
      <c r="F133" s="298">
        <v>2</v>
      </c>
      <c r="G133" s="299">
        <f>IF(F133="NE","",Référentiel!I131)</f>
        <v>0</v>
      </c>
      <c r="H133" s="300">
        <f>IF(G192="NON","",IF(F133=F9,G133,IF(F133=#REF!,(G133/2),IF(F133=F11,0,IF(F133=F12,"",)))))</f>
        <v>0</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f t="shared" si="32"/>
        <v>0</v>
      </c>
      <c r="AI133" s="304" t="str">
        <f t="shared" si="33"/>
        <v/>
      </c>
      <c r="AP133" s="241"/>
    </row>
    <row r="134" spans="1:42" ht="18" hidden="1">
      <c r="B134" s="296">
        <f>Référentiel!C132</f>
        <v>0</v>
      </c>
      <c r="D134" s="291" t="str">
        <f t="shared" si="30"/>
        <v/>
      </c>
      <c r="E134" s="297"/>
      <c r="F134" s="298">
        <v>2</v>
      </c>
      <c r="G134" s="299">
        <f>IF(F134="NE","",Référentiel!I132)</f>
        <v>0</v>
      </c>
      <c r="H134" s="300">
        <f>IF(G192="NON","",IF(F134=F9,G134,IF(F134=#REF!,(G134/2),IF(F134=F11,0,IF(F134=F12,"",)))))</f>
        <v>0</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f t="shared" si="32"/>
        <v>0</v>
      </c>
      <c r="AI134" s="304" t="str">
        <f t="shared" si="33"/>
        <v/>
      </c>
      <c r="AP134" s="241"/>
    </row>
    <row r="135" spans="1:42" ht="18" hidden="1">
      <c r="B135" s="296">
        <f>Référentiel!C133</f>
        <v>0</v>
      </c>
      <c r="D135" s="291" t="str">
        <f t="shared" si="30"/>
        <v/>
      </c>
      <c r="E135" s="297"/>
      <c r="F135" s="298">
        <v>2</v>
      </c>
      <c r="G135" s="299">
        <f>IF(F135="NE","",Référentiel!I133)</f>
        <v>0</v>
      </c>
      <c r="H135" s="300">
        <f>IF(G192="NON","",IF(F135=F9,G135,IF(F135=#REF!,(G135/2),IF(F135=F11,0,IF(F135=F12,"",)))))</f>
        <v>0</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f t="shared" si="32"/>
        <v>0</v>
      </c>
      <c r="AI135" s="304" t="str">
        <f t="shared" si="33"/>
        <v/>
      </c>
      <c r="AP135" s="241"/>
    </row>
    <row r="136" spans="1:42" ht="18" hidden="1">
      <c r="B136" s="296">
        <f>Référentiel!C134</f>
        <v>0</v>
      </c>
      <c r="D136" s="291" t="str">
        <f t="shared" si="30"/>
        <v/>
      </c>
      <c r="E136" s="297"/>
      <c r="F136" s="298">
        <v>2</v>
      </c>
      <c r="G136" s="299">
        <f>IF(F136="NE","",Référentiel!I134)</f>
        <v>0</v>
      </c>
      <c r="H136" s="300">
        <f>IF(G192="NON","",IF(F136=F9,G136,IF(F136=#REF!,(G136/2),IF(F136=F11,0,IF(F136=F12,"",)))))</f>
        <v>0</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f t="shared" si="32"/>
        <v>0</v>
      </c>
      <c r="AI136" s="304" t="str">
        <f t="shared" si="33"/>
        <v/>
      </c>
      <c r="AP136" s="241"/>
    </row>
    <row r="137" spans="1:42" ht="18" hidden="1">
      <c r="B137" s="296">
        <f>Référentiel!C135</f>
        <v>0</v>
      </c>
      <c r="D137" s="291" t="str">
        <f t="shared" si="30"/>
        <v/>
      </c>
      <c r="E137" s="297"/>
      <c r="F137" s="298">
        <v>2</v>
      </c>
      <c r="G137" s="299">
        <f>IF(F137="NE","",Référentiel!I135)</f>
        <v>0</v>
      </c>
      <c r="H137" s="300">
        <f>IF(G192="NON","",IF(F137=F9,G137,IF(F137=#REF!,(G137/2),IF(F137=F11,0,IF(F137=F12,"",)))))</f>
        <v>0</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f t="shared" si="32"/>
        <v>0</v>
      </c>
      <c r="AI137" s="304" t="str">
        <f t="shared" si="33"/>
        <v/>
      </c>
      <c r="AP137" s="241"/>
    </row>
    <row r="138" spans="1:42" ht="18" hidden="1">
      <c r="B138" s="296">
        <f>Référentiel!C136</f>
        <v>0</v>
      </c>
      <c r="D138" s="291" t="str">
        <f t="shared" si="30"/>
        <v/>
      </c>
      <c r="E138" s="297"/>
      <c r="F138" s="298">
        <v>2</v>
      </c>
      <c r="G138" s="299">
        <f>IF(F138="NE","",Référentiel!I136)</f>
        <v>0</v>
      </c>
      <c r="H138" s="300">
        <f>IF(G192="NON","",IF(F138=F9,G138,IF(F138=#REF!,(G138/2),IF(F138=F11,0,IF(F138=F12,"",)))))</f>
        <v>0</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f t="shared" si="32"/>
        <v>0</v>
      </c>
      <c r="AI138" s="304" t="str">
        <f t="shared" si="33"/>
        <v/>
      </c>
      <c r="AP138" s="241"/>
    </row>
    <row r="139" spans="1:42" ht="6.75" hidden="1" customHeight="1">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c>
      <c r="E140" s="290"/>
      <c r="F140" s="292" t="str">
        <f>IFERROR(IF(G192="NON"," ",H140/G140),"")</f>
        <v/>
      </c>
      <c r="G140" s="293">
        <f>SUM(G141:G155)</f>
        <v>0</v>
      </c>
      <c r="H140" s="294">
        <f>(IF(G192="NON"," ",(SUM(H141:H155))))</f>
        <v>0</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f>IFERROR(AVERAGE(H140,N140,T140,Z140,AF140),"")</f>
        <v>0</v>
      </c>
      <c r="AP140" s="241"/>
    </row>
    <row r="141" spans="1:42" ht="18" hidden="1">
      <c r="B141" s="296">
        <f>Référentiel!C139</f>
        <v>0</v>
      </c>
      <c r="D141" s="291" t="str">
        <f t="shared" ref="D141:D156" si="34">IFERROR(H141/G141,"")</f>
        <v/>
      </c>
      <c r="E141" s="297"/>
      <c r="F141" s="298">
        <v>2</v>
      </c>
      <c r="G141" s="299">
        <f>IF(F141="NE","",Référentiel!I139)</f>
        <v>0</v>
      </c>
      <c r="H141" s="300">
        <f>IF(G192="NON","",IF(F141=F9,G141,IF(F141=#REF!,(G141/2),IF(F141=F11,0,IF(F141=F12,"",)))))</f>
        <v>0</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f t="shared" ref="AH141:AH155" si="36">IFERROR(AVERAGE(H141,N141,T141,Z141,AF141),"")</f>
        <v>0</v>
      </c>
      <c r="AI141" s="304" t="str">
        <f>IFERROR(AVERAGE(D141,J141,P141,V141,AB141),"")</f>
        <v/>
      </c>
      <c r="AP141" s="241"/>
    </row>
    <row r="142" spans="1:42" ht="15.75" hidden="1" customHeight="1">
      <c r="B142" s="296">
        <f>Référentiel!C140</f>
        <v>0</v>
      </c>
      <c r="D142" s="291" t="str">
        <f t="shared" si="34"/>
        <v/>
      </c>
      <c r="E142" s="297"/>
      <c r="F142" s="298">
        <v>2</v>
      </c>
      <c r="G142" s="299">
        <f>IF(F142="NE","",Référentiel!I140)</f>
        <v>0</v>
      </c>
      <c r="H142" s="300">
        <f>IF(G192="NON","",IF(F142=F9,G142,IF(F142=#REF!,(G142/2),IF(F142=F11,0,IF(F142=F12,"",)))))</f>
        <v>0</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f t="shared" si="36"/>
        <v>0</v>
      </c>
      <c r="AI142" s="304" t="str">
        <f t="shared" ref="AI142:AI155" si="37">IFERROR(AVERAGE(D142,J142,P142,V142,AB142),"")</f>
        <v/>
      </c>
      <c r="AP142" s="241"/>
    </row>
    <row r="143" spans="1:42" ht="25.5" hidden="1" customHeight="1">
      <c r="B143" s="296">
        <f>Référentiel!C141</f>
        <v>0</v>
      </c>
      <c r="D143" s="291" t="str">
        <f t="shared" si="34"/>
        <v/>
      </c>
      <c r="E143" s="297"/>
      <c r="F143" s="298">
        <v>2</v>
      </c>
      <c r="G143" s="299">
        <f>IF(F143="NE","",Référentiel!I141)</f>
        <v>0</v>
      </c>
      <c r="H143" s="300">
        <f>IF(G192="NON","",IF(F143=F9,G143,IF(F143=#REF!,(G143/2),IF(F143=F11,0,IF(F143=F12,"",)))))</f>
        <v>0</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f t="shared" si="36"/>
        <v>0</v>
      </c>
      <c r="AI143" s="304" t="str">
        <f t="shared" si="37"/>
        <v/>
      </c>
      <c r="AP143" s="241"/>
    </row>
    <row r="144" spans="1:42" ht="23.25" hidden="1" customHeight="1">
      <c r="B144" s="296">
        <f>Référentiel!C142</f>
        <v>0</v>
      </c>
      <c r="D144" s="291" t="str">
        <f t="shared" si="34"/>
        <v/>
      </c>
      <c r="E144" s="297"/>
      <c r="F144" s="298">
        <v>2</v>
      </c>
      <c r="G144" s="299">
        <f>IF(F144="NE","",Référentiel!I142)</f>
        <v>0</v>
      </c>
      <c r="H144" s="300">
        <f>IF(G192="NON","",IF(F144=F9,G144,IF(F144=#REF!,(G144/2),IF(F144=F11,0,IF(F144=F12,"",)))))</f>
        <v>0</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f t="shared" si="36"/>
        <v>0</v>
      </c>
      <c r="AI144" s="304" t="str">
        <f t="shared" si="37"/>
        <v/>
      </c>
      <c r="AP144" s="241"/>
    </row>
    <row r="145" spans="1:42" ht="30" hidden="1" customHeight="1">
      <c r="B145" s="296">
        <f>Référentiel!C143</f>
        <v>0</v>
      </c>
      <c r="D145" s="291" t="str">
        <f t="shared" si="34"/>
        <v/>
      </c>
      <c r="E145" s="297"/>
      <c r="F145" s="298">
        <v>2</v>
      </c>
      <c r="G145" s="299">
        <f>IF(F145="NE","",Référentiel!I143)</f>
        <v>0</v>
      </c>
      <c r="H145" s="300">
        <f>IF(G192="NON","",IF(F145=F9,G145,IF(F145=#REF!,(G145/2),IF(F145=F11,0,IF(F145=F12,"",)))))</f>
        <v>0</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f t="shared" si="36"/>
        <v>0</v>
      </c>
      <c r="AI145" s="304" t="str">
        <f t="shared" si="37"/>
        <v/>
      </c>
      <c r="AP145" s="241"/>
    </row>
    <row r="146" spans="1:42" ht="24.75" hidden="1" customHeight="1">
      <c r="B146" s="296">
        <f>Référentiel!C144</f>
        <v>0</v>
      </c>
      <c r="D146" s="291" t="str">
        <f t="shared" si="34"/>
        <v/>
      </c>
      <c r="E146" s="297"/>
      <c r="F146" s="298">
        <v>2</v>
      </c>
      <c r="G146" s="299">
        <f>IF(F146="NE","",Référentiel!I144)</f>
        <v>0</v>
      </c>
      <c r="H146" s="300">
        <f>IF(G192="NON","",IF(F146=F9,G146,IF(F146=#REF!,(G146/2),IF(F146=F11,0,IF(F146=F12,"",)))))</f>
        <v>0</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f t="shared" si="36"/>
        <v>0</v>
      </c>
      <c r="AI146" s="304" t="str">
        <f t="shared" si="37"/>
        <v/>
      </c>
      <c r="AP146" s="241"/>
    </row>
    <row r="147" spans="1:42" ht="28.5" hidden="1" customHeight="1">
      <c r="B147" s="296">
        <f>Référentiel!C145</f>
        <v>0</v>
      </c>
      <c r="D147" s="291" t="str">
        <f t="shared" si="34"/>
        <v/>
      </c>
      <c r="E147" s="297"/>
      <c r="F147" s="298">
        <v>2</v>
      </c>
      <c r="G147" s="299">
        <f>IF(F147="NE","",Référentiel!I145)</f>
        <v>0</v>
      </c>
      <c r="H147" s="300">
        <f>IF(G192="NON","",IF(F147=F9,G147,IF(F147=#REF!,(G147/2),IF(F147=F11,0,IF(F147=F12,"",)))))</f>
        <v>0</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f t="shared" si="36"/>
        <v>0</v>
      </c>
      <c r="AI147" s="304" t="str">
        <f t="shared" si="37"/>
        <v/>
      </c>
      <c r="AP147" s="241"/>
    </row>
    <row r="148" spans="1:42" ht="27" hidden="1" customHeight="1">
      <c r="B148" s="296">
        <f>Référentiel!C146</f>
        <v>0</v>
      </c>
      <c r="D148" s="291" t="str">
        <f t="shared" si="34"/>
        <v/>
      </c>
      <c r="E148" s="297"/>
      <c r="F148" s="298">
        <v>2</v>
      </c>
      <c r="G148" s="299">
        <f>IF(F148="NE","",Référentiel!I146)</f>
        <v>0</v>
      </c>
      <c r="H148" s="300">
        <f>IF(G192="NON","",IF(F148=F9,G148,IF(F148=#REF!,(G148/2),IF(F148=F11,0,IF(F148=F12,"",)))))</f>
        <v>0</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f t="shared" si="36"/>
        <v>0</v>
      </c>
      <c r="AI148" s="304" t="str">
        <f>IFERROR(AVERAGE(D148,J148,P148,V148,AB148),"")</f>
        <v/>
      </c>
      <c r="AP148" s="241"/>
    </row>
    <row r="149" spans="1:42" ht="25.5" hidden="1" customHeight="1">
      <c r="B149" s="296">
        <f>Référentiel!C147</f>
        <v>0</v>
      </c>
      <c r="D149" s="291" t="str">
        <f t="shared" si="34"/>
        <v/>
      </c>
      <c r="E149" s="297"/>
      <c r="F149" s="298">
        <v>2</v>
      </c>
      <c r="G149" s="299">
        <f>IF(F149="NE","",Référentiel!I147)</f>
        <v>0</v>
      </c>
      <c r="H149" s="300">
        <f>IF(G192="NON","",IF(F149=F9,G149,IF(F149=#REF!,(G149/2),IF(F149=F11,0,IF(F149=F12,"",)))))</f>
        <v>0</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f t="shared" si="36"/>
        <v>0</v>
      </c>
      <c r="AI149" s="304" t="str">
        <f t="shared" si="37"/>
        <v/>
      </c>
      <c r="AP149" s="241"/>
    </row>
    <row r="150" spans="1:42" ht="19.5" hidden="1" customHeight="1">
      <c r="B150" s="296">
        <f>Référentiel!C148</f>
        <v>0</v>
      </c>
      <c r="D150" s="291" t="str">
        <f t="shared" si="34"/>
        <v/>
      </c>
      <c r="E150" s="297"/>
      <c r="F150" s="298">
        <v>2</v>
      </c>
      <c r="G150" s="299">
        <f>IF(F150="NE","",Référentiel!I148)</f>
        <v>0</v>
      </c>
      <c r="H150" s="300">
        <f>IF(G192="NON","",IF(F150=F9,G150,IF(F150=#REF!,(G150/2),IF(F150=F11,0,IF(F150=F12,"",)))))</f>
        <v>0</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f t="shared" si="36"/>
        <v>0</v>
      </c>
      <c r="AI150" s="304" t="str">
        <f t="shared" si="37"/>
        <v/>
      </c>
      <c r="AP150" s="241"/>
    </row>
    <row r="151" spans="1:42" ht="21.75" hidden="1" customHeight="1">
      <c r="B151" s="296">
        <f>Référentiel!C149</f>
        <v>0</v>
      </c>
      <c r="D151" s="291" t="str">
        <f t="shared" si="34"/>
        <v/>
      </c>
      <c r="E151" s="297"/>
      <c r="F151" s="298">
        <v>2</v>
      </c>
      <c r="G151" s="299">
        <f>IF(F151="NE","",Référentiel!I149)</f>
        <v>0</v>
      </c>
      <c r="H151" s="300">
        <f>IF(G192="NON","",IF(F151=F9,G151,IF(F151=#REF!,(G151/2),IF(F151=F11,0,IF(F151=F12,"",)))))</f>
        <v>0</v>
      </c>
      <c r="I151" s="291"/>
      <c r="J151" s="291" t="str">
        <f t="shared" si="35"/>
        <v/>
      </c>
      <c r="K151" s="297"/>
      <c r="L151" s="298">
        <v>2</v>
      </c>
      <c r="M151" s="299">
        <f>IF(L151="NE","",Référentiel!I149)</f>
        <v>0</v>
      </c>
      <c r="N151" s="300" t="str">
        <f>IF(M192="NON","",IF(L151=F9,M151,IF(L151=#REF!,(M151/2),IF(L151=F11,0,IF(L151=F12,"",)))))</f>
        <v/>
      </c>
      <c r="O151" s="291"/>
      <c r="P151" s="291" t="str">
        <f t="shared" ref="P151:P189" si="38">IFERROR(T151/S151,"")</f>
        <v/>
      </c>
      <c r="Q151" s="297"/>
      <c r="R151" s="298">
        <v>2</v>
      </c>
      <c r="S151" s="299">
        <f>IF(R151="NE","",Référentiel!I149)</f>
        <v>0</v>
      </c>
      <c r="T151" s="300" t="str">
        <f>IF(S192="NON","",IF(R151=F9,S151,IF(R151=#REF!,(S151/2),IF(R151=F11,0,IF(R151=F12,"",)))))</f>
        <v/>
      </c>
      <c r="U151" s="301"/>
      <c r="V151" s="291" t="str">
        <f t="shared" ref="V151:V189" si="39">IFERROR(Z151/Y151,"")</f>
        <v/>
      </c>
      <c r="W151" s="297"/>
      <c r="X151" s="298">
        <v>2</v>
      </c>
      <c r="Y151" s="299">
        <f>IF(X151="NE","",Référentiel!I149)</f>
        <v>0</v>
      </c>
      <c r="Z151" s="300" t="str">
        <f>IF(Y192="NON","",IF(X151=F9,Y151,IF(X151=#REF!,(Y151/2),IF(X151=F11,0,IF(X151=F12,"",)))))</f>
        <v/>
      </c>
      <c r="AA151" s="291"/>
      <c r="AB151" s="291" t="str">
        <f t="shared" ref="AB151:AB189" si="40">IFERROR(AF151/AE151,"")</f>
        <v/>
      </c>
      <c r="AC151" s="297"/>
      <c r="AD151" s="298">
        <v>2</v>
      </c>
      <c r="AE151" s="299">
        <f>IF(AD151="NE","",Référentiel!I149)</f>
        <v>0</v>
      </c>
      <c r="AF151" s="300" t="str">
        <f>IF(AE192="NON","",IF(AD151=F9,AE151,IF(AD151=#REF!,(AE151/2),IF(AD151=F11,0,IF(AD151=F12,"",)))))</f>
        <v/>
      </c>
      <c r="AG151" s="302"/>
      <c r="AH151" s="303">
        <f t="shared" si="36"/>
        <v>0</v>
      </c>
      <c r="AI151" s="304" t="str">
        <f t="shared" si="37"/>
        <v/>
      </c>
      <c r="AP151" s="241"/>
    </row>
    <row r="152" spans="1:42" ht="33.75" hidden="1" customHeight="1">
      <c r="B152" s="296">
        <f>Référentiel!C150</f>
        <v>0</v>
      </c>
      <c r="D152" s="291" t="str">
        <f t="shared" si="34"/>
        <v/>
      </c>
      <c r="E152" s="297"/>
      <c r="F152" s="298">
        <v>2</v>
      </c>
      <c r="G152" s="299">
        <f>IF(F152="NE","",Référentiel!I150)</f>
        <v>0</v>
      </c>
      <c r="H152" s="300">
        <f>IF(G192="NON","",IF(F152=F9,G152,IF(F152=#REF!,(G152/2),IF(F152=F11,0,IF(F152=F12,"",)))))</f>
        <v>0</v>
      </c>
      <c r="I152" s="291"/>
      <c r="J152" s="291" t="str">
        <f t="shared" si="35"/>
        <v/>
      </c>
      <c r="K152" s="297"/>
      <c r="L152" s="298">
        <v>2</v>
      </c>
      <c r="M152" s="299">
        <f>IF(L152="NE","",Référentiel!I150)</f>
        <v>0</v>
      </c>
      <c r="N152" s="300" t="str">
        <f>IF(M192="NON","",IF(L152=F9,M152,IF(L152=#REF!,(M152/2),IF(L152=F11,0,IF(L152=F12,"",)))))</f>
        <v/>
      </c>
      <c r="O152" s="291"/>
      <c r="P152" s="291" t="str">
        <f t="shared" si="38"/>
        <v/>
      </c>
      <c r="Q152" s="297"/>
      <c r="R152" s="298">
        <v>2</v>
      </c>
      <c r="S152" s="299">
        <f>IF(R152="NE","",Référentiel!I150)</f>
        <v>0</v>
      </c>
      <c r="T152" s="300" t="str">
        <f>IF(S192="NON","",IF(R152=F9,S152,IF(R152=#REF!,(S152/2),IF(R152=F11,0,IF(R152=F12,"",)))))</f>
        <v/>
      </c>
      <c r="U152" s="301"/>
      <c r="V152" s="291" t="str">
        <f t="shared" si="39"/>
        <v/>
      </c>
      <c r="W152" s="297"/>
      <c r="X152" s="298">
        <v>2</v>
      </c>
      <c r="Y152" s="299">
        <f>IF(X152="NE","",Référentiel!I150)</f>
        <v>0</v>
      </c>
      <c r="Z152" s="300" t="str">
        <f>IF(Y192="NON","",IF(X152=F9,Y152,IF(X152=#REF!,(Y152/2),IF(X152=F11,0,IF(X152=F12,"",)))))</f>
        <v/>
      </c>
      <c r="AA152" s="291"/>
      <c r="AB152" s="291" t="str">
        <f t="shared" si="40"/>
        <v/>
      </c>
      <c r="AC152" s="297"/>
      <c r="AD152" s="298">
        <v>2</v>
      </c>
      <c r="AE152" s="299">
        <f>IF(AD152="NE","",Référentiel!I150)</f>
        <v>0</v>
      </c>
      <c r="AF152" s="300" t="str">
        <f>IF(AE192="NON","",IF(AD152=F9,AE152,IF(AD152=#REF!,(AE152/2),IF(AD152=F11,0,IF(AD152=F12,"",)))))</f>
        <v/>
      </c>
      <c r="AG152" s="302"/>
      <c r="AH152" s="303">
        <f t="shared" si="36"/>
        <v>0</v>
      </c>
      <c r="AI152" s="304" t="str">
        <f t="shared" si="37"/>
        <v/>
      </c>
      <c r="AP152" s="241"/>
    </row>
    <row r="153" spans="1:42" ht="18" hidden="1" customHeight="1">
      <c r="B153" s="296">
        <f>Référentiel!C151</f>
        <v>0</v>
      </c>
      <c r="D153" s="291" t="str">
        <f t="shared" si="34"/>
        <v/>
      </c>
      <c r="E153" s="297"/>
      <c r="F153" s="298">
        <v>2</v>
      </c>
      <c r="G153" s="299">
        <f>IF(F153="NE","",Référentiel!I151)</f>
        <v>0</v>
      </c>
      <c r="H153" s="300">
        <f>IF(G192="NON","",IF(F153=F9,G153,IF(F153=#REF!,(G153/2),IF(F153=F11,0,IF(F153=F12,"",)))))</f>
        <v>0</v>
      </c>
      <c r="I153" s="291"/>
      <c r="J153" s="291" t="str">
        <f t="shared" si="35"/>
        <v/>
      </c>
      <c r="K153" s="297"/>
      <c r="L153" s="298">
        <v>2</v>
      </c>
      <c r="M153" s="299">
        <f>IF(L153="NE","",Référentiel!I151)</f>
        <v>0</v>
      </c>
      <c r="N153" s="300" t="str">
        <f>IF(M192="NON","",IF(L153=F9,M153,IF(L153=#REF!,(M153/2),IF(L153=F11,0,IF(L153=F12,"",)))))</f>
        <v/>
      </c>
      <c r="O153" s="291"/>
      <c r="P153" s="291" t="str">
        <f t="shared" si="38"/>
        <v/>
      </c>
      <c r="Q153" s="297"/>
      <c r="R153" s="298">
        <v>2</v>
      </c>
      <c r="S153" s="299">
        <f>IF(R153="NE","",Référentiel!I151)</f>
        <v>0</v>
      </c>
      <c r="T153" s="300" t="str">
        <f>IF(S192="NON","",IF(R153=F9,S153,IF(R153=#REF!,(S153/2),IF(R153=F11,0,IF(R153=F12,"",)))))</f>
        <v/>
      </c>
      <c r="U153" s="301"/>
      <c r="V153" s="291" t="str">
        <f t="shared" si="39"/>
        <v/>
      </c>
      <c r="W153" s="297"/>
      <c r="X153" s="298">
        <v>2</v>
      </c>
      <c r="Y153" s="299">
        <f>IF(X153="NE","",Référentiel!I151)</f>
        <v>0</v>
      </c>
      <c r="Z153" s="300" t="str">
        <f>IF(Y192="NON","",IF(X153=F9,Y153,IF(X153=#REF!,(Y153/2),IF(X153=F11,0,IF(X153=F12,"",)))))</f>
        <v/>
      </c>
      <c r="AA153" s="291"/>
      <c r="AB153" s="291" t="str">
        <f t="shared" si="40"/>
        <v/>
      </c>
      <c r="AC153" s="297"/>
      <c r="AD153" s="298">
        <v>2</v>
      </c>
      <c r="AE153" s="299">
        <f>IF(AD153="NE","",Référentiel!I151)</f>
        <v>0</v>
      </c>
      <c r="AF153" s="300" t="str">
        <f>IF(AE192="NON","",IF(AD153=F9,AE153,IF(AD153=#REF!,(AE153/2),IF(AD153=F11,0,IF(AD153=F12,"",)))))</f>
        <v/>
      </c>
      <c r="AG153" s="302"/>
      <c r="AH153" s="303">
        <f t="shared" si="36"/>
        <v>0</v>
      </c>
      <c r="AI153" s="304" t="str">
        <f t="shared" si="37"/>
        <v/>
      </c>
      <c r="AP153" s="241"/>
    </row>
    <row r="154" spans="1:42" ht="19.5" hidden="1" customHeight="1">
      <c r="B154" s="296">
        <f>Référentiel!C152</f>
        <v>0</v>
      </c>
      <c r="D154" s="291" t="str">
        <f t="shared" si="34"/>
        <v/>
      </c>
      <c r="E154" s="297"/>
      <c r="F154" s="298">
        <v>2</v>
      </c>
      <c r="G154" s="299">
        <f>IF(F154="NE","",Référentiel!I152)</f>
        <v>0</v>
      </c>
      <c r="H154" s="300">
        <f>IF(G192="NON","",IF(F154=F9,G154,IF(F154=#REF!,(G154/2),IF(F154=F11,0,IF(F154=F12,"",)))))</f>
        <v>0</v>
      </c>
      <c r="I154" s="291"/>
      <c r="J154" s="291" t="str">
        <f t="shared" si="35"/>
        <v/>
      </c>
      <c r="K154" s="297"/>
      <c r="L154" s="298">
        <v>2</v>
      </c>
      <c r="M154" s="299">
        <f>IF(L154="NE","",Référentiel!I152)</f>
        <v>0</v>
      </c>
      <c r="N154" s="300" t="str">
        <f>IF(M192="NON","",IF(L154=F9,M154,IF(L154=#REF!,(M154/2),IF(L154=F11,0,IF(L154=F12,"",)))))</f>
        <v/>
      </c>
      <c r="O154" s="291"/>
      <c r="P154" s="291" t="str">
        <f t="shared" si="38"/>
        <v/>
      </c>
      <c r="Q154" s="297"/>
      <c r="R154" s="298">
        <v>2</v>
      </c>
      <c r="S154" s="299">
        <f>IF(R154="NE","",Référentiel!I152)</f>
        <v>0</v>
      </c>
      <c r="T154" s="300" t="str">
        <f>IF(S192="NON","",IF(R154=F9,S154,IF(R154=#REF!,(S154/2),IF(R154=F11,0,IF(R154=F12,"",)))))</f>
        <v/>
      </c>
      <c r="U154" s="301"/>
      <c r="V154" s="291" t="str">
        <f t="shared" si="39"/>
        <v/>
      </c>
      <c r="W154" s="297"/>
      <c r="X154" s="298">
        <v>2</v>
      </c>
      <c r="Y154" s="299">
        <f>IF(X154="NE","",Référentiel!I152)</f>
        <v>0</v>
      </c>
      <c r="Z154" s="300" t="str">
        <f>IF(Y192="NON","",IF(X154=F9,Y154,IF(X154=#REF!,(Y154/2),IF(X154=F11,0,IF(X154=F12,"",)))))</f>
        <v/>
      </c>
      <c r="AA154" s="291"/>
      <c r="AB154" s="291" t="str">
        <f t="shared" si="40"/>
        <v/>
      </c>
      <c r="AC154" s="297"/>
      <c r="AD154" s="298">
        <v>2</v>
      </c>
      <c r="AE154" s="299">
        <f>IF(AD154="NE","",Référentiel!I152)</f>
        <v>0</v>
      </c>
      <c r="AF154" s="300" t="str">
        <f>IF(AE192="NON","",IF(AD154=F9,AE154,IF(AD154=#REF!,(AE154/2),IF(AD154=F11,0,IF(AD154=F12,"",)))))</f>
        <v/>
      </c>
      <c r="AG154" s="302"/>
      <c r="AH154" s="303">
        <f t="shared" si="36"/>
        <v>0</v>
      </c>
      <c r="AI154" s="304" t="str">
        <f t="shared" si="37"/>
        <v/>
      </c>
      <c r="AP154" s="241"/>
    </row>
    <row r="155" spans="1:42" ht="23.25" hidden="1" customHeight="1">
      <c r="B155" s="296">
        <f>Référentiel!C153</f>
        <v>0</v>
      </c>
      <c r="D155" s="291" t="str">
        <f t="shared" si="34"/>
        <v/>
      </c>
      <c r="E155" s="297"/>
      <c r="F155" s="298">
        <v>2</v>
      </c>
      <c r="G155" s="299">
        <f>IF(F155="NE","",Référentiel!I153)</f>
        <v>0</v>
      </c>
      <c r="H155" s="300">
        <f>IF(G192="NON","",IF(F155=F9,G155,IF(F155=#REF!,(G155/2),IF(F155=F11,0,IF(F155=F12,"",)))))</f>
        <v>0</v>
      </c>
      <c r="I155" s="291"/>
      <c r="J155" s="291" t="str">
        <f t="shared" si="35"/>
        <v/>
      </c>
      <c r="K155" s="297"/>
      <c r="L155" s="298">
        <v>2</v>
      </c>
      <c r="M155" s="299">
        <f>IF(L155="NE","",Référentiel!I153)</f>
        <v>0</v>
      </c>
      <c r="N155" s="300" t="str">
        <f>IF(M192="NON","",IF(L155=F9,M155,IF(L155=#REF!,(M155/2),IF(L155=F11,0,IF(L155=F12,"",)))))</f>
        <v/>
      </c>
      <c r="O155" s="291"/>
      <c r="P155" s="291" t="str">
        <f t="shared" si="38"/>
        <v/>
      </c>
      <c r="Q155" s="297"/>
      <c r="R155" s="298">
        <v>2</v>
      </c>
      <c r="S155" s="299">
        <f>IF(R155="NE","",Référentiel!I153)</f>
        <v>0</v>
      </c>
      <c r="T155" s="300" t="str">
        <f>IF(S192="NON","",IF(R155=F9,S155,IF(R155=#REF!,(S155/2),IF(R155=F11,0,IF(R155=F12,"",)))))</f>
        <v/>
      </c>
      <c r="U155" s="301"/>
      <c r="V155" s="291" t="str">
        <f t="shared" si="39"/>
        <v/>
      </c>
      <c r="W155" s="297"/>
      <c r="X155" s="298">
        <v>2</v>
      </c>
      <c r="Y155" s="299">
        <f>IF(X155="NE","",Référentiel!I153)</f>
        <v>0</v>
      </c>
      <c r="Z155" s="300" t="str">
        <f>IF(Y192="NON","",IF(X155=F9,Y155,IF(X155=#REF!,(Y155/2),IF(X155=F11,0,IF(X155=F12,"",)))))</f>
        <v/>
      </c>
      <c r="AA155" s="291"/>
      <c r="AB155" s="291" t="str">
        <f t="shared" si="40"/>
        <v/>
      </c>
      <c r="AC155" s="297"/>
      <c r="AD155" s="298">
        <v>2</v>
      </c>
      <c r="AE155" s="299">
        <f>IF(AD155="NE","",Référentiel!I153)</f>
        <v>0</v>
      </c>
      <c r="AF155" s="300" t="str">
        <f>IF(AE192="NON","",IF(AD155=F9,AE155,IF(AD155=#REF!,(AE155/2),IF(AD155=F11,0,IF(AD155=F12,"",)))))</f>
        <v/>
      </c>
      <c r="AG155" s="302"/>
      <c r="AH155" s="303">
        <f t="shared" si="36"/>
        <v>0</v>
      </c>
      <c r="AI155" s="304" t="str">
        <f t="shared" si="37"/>
        <v/>
      </c>
      <c r="AP155" s="241"/>
    </row>
    <row r="156" spans="1:42" ht="6.75" hidden="1" customHeight="1">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c r="A157" s="305"/>
      <c r="B157" s="289">
        <f>Référentiel!C155</f>
        <v>0</v>
      </c>
      <c r="D157" s="291" t="str">
        <f>F157</f>
        <v/>
      </c>
      <c r="E157" s="290"/>
      <c r="F157" s="292" t="str">
        <f>IFERROR(IF(G192="NON"," ",H157/G157),"")</f>
        <v/>
      </c>
      <c r="G157" s="293">
        <f>SUM(G158:G172)</f>
        <v>0</v>
      </c>
      <c r="H157" s="294">
        <f>(IF(G192="NON"," ",(SUM(H158:H172))))</f>
        <v>0</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f>IFERROR(AVERAGE(H157,N157,T157,Z157,AF157),"")</f>
        <v>0</v>
      </c>
      <c r="AP157" s="241"/>
    </row>
    <row r="158" spans="1:42" ht="18" hidden="1">
      <c r="B158" s="296">
        <f>Référentiel!C156</f>
        <v>0</v>
      </c>
      <c r="D158" s="291" t="str">
        <f t="shared" ref="D158:D173" si="41">IFERROR(H158/G158,"")</f>
        <v/>
      </c>
      <c r="E158" s="297"/>
      <c r="F158" s="298">
        <v>2</v>
      </c>
      <c r="G158" s="299">
        <f>IF(F158="NE","",Référentiel!I156)</f>
        <v>0</v>
      </c>
      <c r="H158" s="300">
        <f>IF(G192="NON","",IF(F158=F9,G158,IF(F158=#REF!,(G158/2),IF(F158=F11,0,IF(F158=F12,"",)))))</f>
        <v>0</v>
      </c>
      <c r="I158" s="291"/>
      <c r="J158" s="291" t="str">
        <f t="shared" ref="J158:J173" si="42">IFERROR(N158/M158,"")</f>
        <v/>
      </c>
      <c r="K158" s="297"/>
      <c r="L158" s="298">
        <v>2</v>
      </c>
      <c r="M158" s="299">
        <f>IF(L158="NE","",Référentiel!I156)</f>
        <v>0</v>
      </c>
      <c r="N158" s="300" t="str">
        <f>IF(M192="NON","",IF(L158=F9,M158,IF(L158=#REF!,(M158/2),IF(L158=F11,0,IF(L158=F12,"",)))))</f>
        <v/>
      </c>
      <c r="O158" s="291"/>
      <c r="P158" s="291" t="str">
        <f t="shared" si="38"/>
        <v/>
      </c>
      <c r="Q158" s="297"/>
      <c r="R158" s="298">
        <v>2</v>
      </c>
      <c r="S158" s="299">
        <f>IF(R158="NE","",Référentiel!I156)</f>
        <v>0</v>
      </c>
      <c r="T158" s="300" t="str">
        <f>IF(S192="NON","",IF(R158=F9,S158,IF(R158=#REF!,(S158/2),IF(R158=F11,0,IF(R158=F12,"",)))))</f>
        <v/>
      </c>
      <c r="U158" s="301"/>
      <c r="V158" s="291" t="str">
        <f t="shared" si="39"/>
        <v/>
      </c>
      <c r="W158" s="297"/>
      <c r="X158" s="298">
        <v>2</v>
      </c>
      <c r="Y158" s="299">
        <f>IF(X158="NE","",Référentiel!I156)</f>
        <v>0</v>
      </c>
      <c r="Z158" s="300" t="str">
        <f>IF(Y192="NON","",IF(X158=F9,Y158,IF(X158=#REF!,(Y158/2),IF(X158=F11,0,IF(X158=F12,"",)))))</f>
        <v/>
      </c>
      <c r="AA158" s="291"/>
      <c r="AB158" s="291" t="str">
        <f t="shared" si="40"/>
        <v/>
      </c>
      <c r="AC158" s="297"/>
      <c r="AD158" s="298">
        <v>2</v>
      </c>
      <c r="AE158" s="299">
        <f>IF(AD158="NE","",Référentiel!I156)</f>
        <v>0</v>
      </c>
      <c r="AF158" s="300" t="str">
        <f>IF(AE192="NON","",IF(AD158=F9,AE158,IF(AD158=#REF!,(AE158/2),IF(AD158=F11,0,IF(AD158=F12,"",)))))</f>
        <v/>
      </c>
      <c r="AG158" s="302"/>
      <c r="AH158" s="303">
        <f t="shared" ref="AH158:AH172" si="43">IFERROR(AVERAGE(H158,N158,T158,Z158,AF158),"")</f>
        <v>0</v>
      </c>
      <c r="AI158" s="304" t="str">
        <f>IFERROR(AVERAGE(D158,J158,P158,V158,AB158),"")</f>
        <v/>
      </c>
      <c r="AP158" s="241"/>
    </row>
    <row r="159" spans="1:42" ht="18" hidden="1">
      <c r="B159" s="296">
        <f>Référentiel!C157</f>
        <v>0</v>
      </c>
      <c r="D159" s="291" t="str">
        <f t="shared" si="41"/>
        <v/>
      </c>
      <c r="E159" s="297"/>
      <c r="F159" s="298">
        <v>2</v>
      </c>
      <c r="G159" s="299">
        <f>IF(F159="NE","",Référentiel!I157)</f>
        <v>0</v>
      </c>
      <c r="H159" s="300">
        <f>IF(G192="NON","",IF(F159=F9,G159,IF(F159=#REF!,(G159/2),IF(F159=F11,0,IF(F159=F12,"",)))))</f>
        <v>0</v>
      </c>
      <c r="I159" s="291"/>
      <c r="J159" s="291" t="str">
        <f t="shared" si="42"/>
        <v/>
      </c>
      <c r="K159" s="297"/>
      <c r="L159" s="298">
        <v>2</v>
      </c>
      <c r="M159" s="299">
        <f>IF(L159="NE","",Référentiel!I157)</f>
        <v>0</v>
      </c>
      <c r="N159" s="300" t="str">
        <f>IF(M192="NON","",IF(L159=F9,M159,IF(L159=#REF!,(M159/2),IF(L159=F11,0,IF(L159=F12,"",)))))</f>
        <v/>
      </c>
      <c r="O159" s="291"/>
      <c r="P159" s="291" t="str">
        <f t="shared" si="38"/>
        <v/>
      </c>
      <c r="Q159" s="297"/>
      <c r="R159" s="298">
        <v>2</v>
      </c>
      <c r="S159" s="299">
        <f>IF(R159="NE","",Référentiel!I157)</f>
        <v>0</v>
      </c>
      <c r="T159" s="300" t="str">
        <f>IF(S192="NON","",IF(R159=F9,S159,IF(R159=#REF!,(S159/2),IF(R159=F11,0,IF(R159=F12,"",)))))</f>
        <v/>
      </c>
      <c r="U159" s="301"/>
      <c r="V159" s="291" t="str">
        <f t="shared" si="39"/>
        <v/>
      </c>
      <c r="W159" s="297"/>
      <c r="X159" s="298">
        <v>2</v>
      </c>
      <c r="Y159" s="299">
        <f>IF(X159="NE","",Référentiel!I157)</f>
        <v>0</v>
      </c>
      <c r="Z159" s="300" t="str">
        <f>IF(Y192="NON","",IF(X159=F9,Y159,IF(X159=#REF!,(Y159/2),IF(X159=F11,0,IF(X159=F12,"",)))))</f>
        <v/>
      </c>
      <c r="AA159" s="291"/>
      <c r="AB159" s="291" t="str">
        <f t="shared" si="40"/>
        <v/>
      </c>
      <c r="AC159" s="297"/>
      <c r="AD159" s="298">
        <v>2</v>
      </c>
      <c r="AE159" s="299">
        <f>IF(AD159="NE","",Référentiel!I157)</f>
        <v>0</v>
      </c>
      <c r="AF159" s="300" t="str">
        <f>IF(AE192="NON","",IF(AD159=F9,AE159,IF(AD159=#REF!,(AE159/2),IF(AD159=F11,0,IF(AD159=F12,"",)))))</f>
        <v/>
      </c>
      <c r="AG159" s="302"/>
      <c r="AH159" s="303">
        <f t="shared" si="43"/>
        <v>0</v>
      </c>
      <c r="AI159" s="304" t="str">
        <f t="shared" ref="AI159:AI172" si="44">IFERROR(AVERAGE(D159,J159,P159,V159,AB159),"")</f>
        <v/>
      </c>
      <c r="AP159" s="241"/>
    </row>
    <row r="160" spans="1:42" ht="18" hidden="1">
      <c r="B160" s="296">
        <f>Référentiel!C158</f>
        <v>0</v>
      </c>
      <c r="D160" s="291" t="str">
        <f t="shared" si="41"/>
        <v/>
      </c>
      <c r="E160" s="297"/>
      <c r="F160" s="298">
        <v>2</v>
      </c>
      <c r="G160" s="299">
        <f>IF(F160="NE","",Référentiel!I158)</f>
        <v>0</v>
      </c>
      <c r="H160" s="300">
        <f>IF(G192="NON","",IF(F160=F9,G160,IF(F160=#REF!,(G160/2),IF(F160=F11,0,IF(F160=F12,"",)))))</f>
        <v>0</v>
      </c>
      <c r="I160" s="291"/>
      <c r="J160" s="291" t="str">
        <f t="shared" si="42"/>
        <v/>
      </c>
      <c r="K160" s="297"/>
      <c r="L160" s="298">
        <v>2</v>
      </c>
      <c r="M160" s="299">
        <f>IF(L160="NE","",Référentiel!I158)</f>
        <v>0</v>
      </c>
      <c r="N160" s="300" t="str">
        <f>IF(M192="NON","",IF(L160=F9,M160,IF(L160=#REF!,(M160/2),IF(L160=F11,0,IF(L160=F12,"",)))))</f>
        <v/>
      </c>
      <c r="O160" s="291"/>
      <c r="P160" s="291" t="str">
        <f t="shared" si="38"/>
        <v/>
      </c>
      <c r="Q160" s="297"/>
      <c r="R160" s="298">
        <v>2</v>
      </c>
      <c r="S160" s="299">
        <f>IF(R160="NE","",Référentiel!I158)</f>
        <v>0</v>
      </c>
      <c r="T160" s="300" t="str">
        <f>IF(S192="NON","",IF(R160=F9,S160,IF(R160=#REF!,(S160/2),IF(R160=F11,0,IF(R160=F12,"",)))))</f>
        <v/>
      </c>
      <c r="U160" s="301"/>
      <c r="V160" s="291" t="str">
        <f t="shared" si="39"/>
        <v/>
      </c>
      <c r="W160" s="297"/>
      <c r="X160" s="298">
        <v>2</v>
      </c>
      <c r="Y160" s="299">
        <f>IF(X160="NE","",Référentiel!I158)</f>
        <v>0</v>
      </c>
      <c r="Z160" s="300" t="str">
        <f>IF(Y192="NON","",IF(X160=F9,Y160,IF(X160=#REF!,(Y160/2),IF(X160=F11,0,IF(X160=F12,"",)))))</f>
        <v/>
      </c>
      <c r="AA160" s="291"/>
      <c r="AB160" s="291" t="str">
        <f t="shared" si="40"/>
        <v/>
      </c>
      <c r="AC160" s="297"/>
      <c r="AD160" s="298">
        <v>2</v>
      </c>
      <c r="AE160" s="299">
        <f>IF(AD160="NE","",Référentiel!I158)</f>
        <v>0</v>
      </c>
      <c r="AF160" s="300" t="str">
        <f>IF(AE192="NON","",IF(AD160=F9,AE160,IF(AD160=#REF!,(AE160/2),IF(AD160=F11,0,IF(AD160=F12,"",)))))</f>
        <v/>
      </c>
      <c r="AG160" s="302"/>
      <c r="AH160" s="303">
        <f t="shared" si="43"/>
        <v>0</v>
      </c>
      <c r="AI160" s="304" t="str">
        <f t="shared" si="44"/>
        <v/>
      </c>
      <c r="AP160" s="241"/>
    </row>
    <row r="161" spans="1:42" ht="18" hidden="1">
      <c r="B161" s="296">
        <f>Référentiel!C159</f>
        <v>0</v>
      </c>
      <c r="D161" s="291" t="str">
        <f t="shared" si="41"/>
        <v/>
      </c>
      <c r="E161" s="297"/>
      <c r="F161" s="298">
        <v>2</v>
      </c>
      <c r="G161" s="299">
        <f>IF(F161="NE","",Référentiel!I159)</f>
        <v>0</v>
      </c>
      <c r="H161" s="300">
        <f>IF(G192="NON","",IF(F161=F9,G161,IF(F161=#REF!,(G161/2),IF(F161=F11,0,IF(F161=F12,"",)))))</f>
        <v>0</v>
      </c>
      <c r="I161" s="291"/>
      <c r="J161" s="291" t="str">
        <f t="shared" si="42"/>
        <v/>
      </c>
      <c r="K161" s="297"/>
      <c r="L161" s="298">
        <v>2</v>
      </c>
      <c r="M161" s="299">
        <f>IF(L161="NE","",Référentiel!I159)</f>
        <v>0</v>
      </c>
      <c r="N161" s="300" t="str">
        <f>IF(M192="NON","",IF(L161=F9,M161,IF(L161=#REF!,(M161/2),IF(L161=F11,0,IF(L161=F12,"",)))))</f>
        <v/>
      </c>
      <c r="O161" s="291"/>
      <c r="P161" s="291" t="str">
        <f t="shared" si="38"/>
        <v/>
      </c>
      <c r="Q161" s="297"/>
      <c r="R161" s="298">
        <v>2</v>
      </c>
      <c r="S161" s="299">
        <f>IF(R161="NE","",Référentiel!I159)</f>
        <v>0</v>
      </c>
      <c r="T161" s="300" t="str">
        <f>IF(S192="NON","",IF(R161=F9,S161,IF(R161=#REF!,(S161/2),IF(R161=F11,0,IF(R161=F12,"",)))))</f>
        <v/>
      </c>
      <c r="U161" s="301"/>
      <c r="V161" s="291" t="str">
        <f t="shared" si="39"/>
        <v/>
      </c>
      <c r="W161" s="297"/>
      <c r="X161" s="298">
        <v>2</v>
      </c>
      <c r="Y161" s="299">
        <f>IF(X161="NE","",Référentiel!I159)</f>
        <v>0</v>
      </c>
      <c r="Z161" s="300" t="str">
        <f>IF(Y192="NON","",IF(X161=F9,Y161,IF(X161=#REF!,(Y161/2),IF(X161=F11,0,IF(X161=F12,"",)))))</f>
        <v/>
      </c>
      <c r="AA161" s="291"/>
      <c r="AB161" s="291" t="str">
        <f t="shared" si="40"/>
        <v/>
      </c>
      <c r="AC161" s="297"/>
      <c r="AD161" s="298">
        <v>2</v>
      </c>
      <c r="AE161" s="299">
        <f>IF(AD161="NE","",Référentiel!I159)</f>
        <v>0</v>
      </c>
      <c r="AF161" s="300" t="str">
        <f>IF(AE192="NON","",IF(AD161=F9,AE161,IF(AD161=#REF!,(AE161/2),IF(AD161=F11,0,IF(AD161=F12,"",)))))</f>
        <v/>
      </c>
      <c r="AG161" s="302"/>
      <c r="AH161" s="303">
        <f t="shared" si="43"/>
        <v>0</v>
      </c>
      <c r="AI161" s="304" t="str">
        <f t="shared" si="44"/>
        <v/>
      </c>
      <c r="AP161" s="241"/>
    </row>
    <row r="162" spans="1:42" ht="18" hidden="1">
      <c r="B162" s="296">
        <f>Référentiel!C160</f>
        <v>0</v>
      </c>
      <c r="D162" s="291" t="str">
        <f t="shared" si="41"/>
        <v/>
      </c>
      <c r="E162" s="297"/>
      <c r="F162" s="298">
        <v>2</v>
      </c>
      <c r="G162" s="299">
        <f>IF(F162="NE","",Référentiel!I160)</f>
        <v>0</v>
      </c>
      <c r="H162" s="300">
        <f>IF(G192="NON","",IF(F162=F9,G162,IF(F162=#REF!,(G162/2),IF(F162=F11,0,IF(F162=F12,"",)))))</f>
        <v>0</v>
      </c>
      <c r="I162" s="291"/>
      <c r="J162" s="291" t="str">
        <f t="shared" si="42"/>
        <v/>
      </c>
      <c r="K162" s="297"/>
      <c r="L162" s="298">
        <v>2</v>
      </c>
      <c r="M162" s="299">
        <f>IF(L162="NE","",Référentiel!I160)</f>
        <v>0</v>
      </c>
      <c r="N162" s="300" t="str">
        <f>IF(M192="NON","",IF(L162=F9,M162,IF(L162=#REF!,(M162/2),IF(L162=F11,0,IF(L162=F12,"",)))))</f>
        <v/>
      </c>
      <c r="O162" s="291"/>
      <c r="P162" s="291" t="str">
        <f t="shared" si="38"/>
        <v/>
      </c>
      <c r="Q162" s="297"/>
      <c r="R162" s="298">
        <v>2</v>
      </c>
      <c r="S162" s="299">
        <f>IF(R162="NE","",Référentiel!I160)</f>
        <v>0</v>
      </c>
      <c r="T162" s="300" t="str">
        <f>IF(S192="NON","",IF(R162=F9,S162,IF(R162=#REF!,(S162/2),IF(R162=F11,0,IF(R162=F12,"",)))))</f>
        <v/>
      </c>
      <c r="U162" s="301"/>
      <c r="V162" s="291" t="str">
        <f t="shared" si="39"/>
        <v/>
      </c>
      <c r="W162" s="297"/>
      <c r="X162" s="298">
        <v>2</v>
      </c>
      <c r="Y162" s="299">
        <f>IF(X162="NE","",Référentiel!I160)</f>
        <v>0</v>
      </c>
      <c r="Z162" s="300" t="str">
        <f>IF(Y192="NON","",IF(X162=F9,Y162,IF(X162=#REF!,(Y162/2),IF(X162=F11,0,IF(X162=F12,"",)))))</f>
        <v/>
      </c>
      <c r="AA162" s="291"/>
      <c r="AB162" s="291" t="str">
        <f t="shared" si="40"/>
        <v/>
      </c>
      <c r="AC162" s="297"/>
      <c r="AD162" s="298">
        <v>2</v>
      </c>
      <c r="AE162" s="299">
        <f>IF(AD162="NE","",Référentiel!I160)</f>
        <v>0</v>
      </c>
      <c r="AF162" s="300" t="str">
        <f>IF(AE192="NON","",IF(AD162=F9,AE162,IF(AD162=#REF!,(AE162/2),IF(AD162=F11,0,IF(AD162=F12,"",)))))</f>
        <v/>
      </c>
      <c r="AG162" s="302"/>
      <c r="AH162" s="303">
        <f t="shared" si="43"/>
        <v>0</v>
      </c>
      <c r="AI162" s="304" t="str">
        <f t="shared" si="44"/>
        <v/>
      </c>
      <c r="AP162" s="241"/>
    </row>
    <row r="163" spans="1:42" ht="18" hidden="1">
      <c r="B163" s="296">
        <f>Référentiel!C161</f>
        <v>0</v>
      </c>
      <c r="D163" s="291" t="str">
        <f t="shared" si="41"/>
        <v/>
      </c>
      <c r="E163" s="297"/>
      <c r="F163" s="298">
        <v>2</v>
      </c>
      <c r="G163" s="299">
        <f>IF(F163="NE","",Référentiel!I161)</f>
        <v>0</v>
      </c>
      <c r="H163" s="300">
        <f>IF(G192="NON","",IF(F163=F9,G163,IF(F163=#REF!,(G163/2),IF(F163=F11,0,IF(F163=F12,"",)))))</f>
        <v>0</v>
      </c>
      <c r="I163" s="291"/>
      <c r="J163" s="291" t="str">
        <f t="shared" si="42"/>
        <v/>
      </c>
      <c r="K163" s="297"/>
      <c r="L163" s="298">
        <v>2</v>
      </c>
      <c r="M163" s="299">
        <f>IF(L163="NE","",Référentiel!I161)</f>
        <v>0</v>
      </c>
      <c r="N163" s="300" t="str">
        <f>IF(M192="NON","",IF(L163=F9,M163,IF(L163=#REF!,(M163/2),IF(L163=F11,0,IF(L163=F12,"",)))))</f>
        <v/>
      </c>
      <c r="O163" s="291"/>
      <c r="P163" s="291" t="str">
        <f t="shared" si="38"/>
        <v/>
      </c>
      <c r="Q163" s="297"/>
      <c r="R163" s="298">
        <v>2</v>
      </c>
      <c r="S163" s="299">
        <f>IF(R163="NE","",Référentiel!I161)</f>
        <v>0</v>
      </c>
      <c r="T163" s="300" t="str">
        <f>IF(S192="NON","",IF(R163=F9,S163,IF(R163=#REF!,(S163/2),IF(R163=F11,0,IF(R163=F12,"",)))))</f>
        <v/>
      </c>
      <c r="U163" s="301"/>
      <c r="V163" s="291" t="str">
        <f t="shared" si="39"/>
        <v/>
      </c>
      <c r="W163" s="297"/>
      <c r="X163" s="298">
        <v>2</v>
      </c>
      <c r="Y163" s="299">
        <f>IF(X163="NE","",Référentiel!I161)</f>
        <v>0</v>
      </c>
      <c r="Z163" s="300" t="str">
        <f>IF(Y192="NON","",IF(X163=F9,Y163,IF(X163=#REF!,(Y163/2),IF(X163=F11,0,IF(X163=F12,"",)))))</f>
        <v/>
      </c>
      <c r="AA163" s="291"/>
      <c r="AB163" s="291" t="str">
        <f t="shared" si="40"/>
        <v/>
      </c>
      <c r="AC163" s="297"/>
      <c r="AD163" s="298">
        <v>2</v>
      </c>
      <c r="AE163" s="299">
        <f>IF(AD163="NE","",Référentiel!I161)</f>
        <v>0</v>
      </c>
      <c r="AF163" s="300" t="str">
        <f>IF(AE192="NON","",IF(AD163=F9,AE163,IF(AD163=#REF!,(AE163/2),IF(AD163=F11,0,IF(AD163=F12,"",)))))</f>
        <v/>
      </c>
      <c r="AG163" s="302"/>
      <c r="AH163" s="303">
        <f t="shared" si="43"/>
        <v>0</v>
      </c>
      <c r="AI163" s="304" t="str">
        <f t="shared" si="44"/>
        <v/>
      </c>
      <c r="AP163" s="241"/>
    </row>
    <row r="164" spans="1:42" ht="18" hidden="1">
      <c r="B164" s="296">
        <f>Référentiel!C162</f>
        <v>0</v>
      </c>
      <c r="D164" s="291" t="str">
        <f t="shared" si="41"/>
        <v/>
      </c>
      <c r="E164" s="297"/>
      <c r="F164" s="298">
        <v>2</v>
      </c>
      <c r="G164" s="299">
        <f>IF(F164="NE","",Référentiel!I162)</f>
        <v>0</v>
      </c>
      <c r="H164" s="300">
        <f>IF(G192="NON","",IF(F164=F9,G164,IF(F164=#REF!,(G164/2),IF(F164=F11,0,IF(F164=F12,"",)))))</f>
        <v>0</v>
      </c>
      <c r="I164" s="291"/>
      <c r="J164" s="291" t="str">
        <f t="shared" si="42"/>
        <v/>
      </c>
      <c r="K164" s="297"/>
      <c r="L164" s="298">
        <v>2</v>
      </c>
      <c r="M164" s="299">
        <f>IF(L164="NE","",Référentiel!I162)</f>
        <v>0</v>
      </c>
      <c r="N164" s="300" t="str">
        <f>IF(M192="NON","",IF(L164=F9,M164,IF(L164=#REF!,(M164/2),IF(L164=F11,0,IF(L164=F12,"",)))))</f>
        <v/>
      </c>
      <c r="O164" s="291"/>
      <c r="P164" s="291" t="str">
        <f t="shared" si="38"/>
        <v/>
      </c>
      <c r="Q164" s="297"/>
      <c r="R164" s="298">
        <v>2</v>
      </c>
      <c r="S164" s="299">
        <f>IF(R164="NE","",Référentiel!I162)</f>
        <v>0</v>
      </c>
      <c r="T164" s="300" t="str">
        <f>IF(S192="NON","",IF(R164=F9,S164,IF(R164=#REF!,(S164/2),IF(R164=F11,0,IF(R164=F12,"",)))))</f>
        <v/>
      </c>
      <c r="U164" s="301"/>
      <c r="V164" s="291" t="str">
        <f t="shared" si="39"/>
        <v/>
      </c>
      <c r="W164" s="297"/>
      <c r="X164" s="298">
        <v>2</v>
      </c>
      <c r="Y164" s="299">
        <f>IF(X164="NE","",Référentiel!I162)</f>
        <v>0</v>
      </c>
      <c r="Z164" s="300" t="str">
        <f>IF(Y192="NON","",IF(X164=F9,Y164,IF(X164=#REF!,(Y164/2),IF(X164=F11,0,IF(X164=F12,"",)))))</f>
        <v/>
      </c>
      <c r="AA164" s="291"/>
      <c r="AB164" s="291" t="str">
        <f t="shared" si="40"/>
        <v/>
      </c>
      <c r="AC164" s="297"/>
      <c r="AD164" s="298">
        <v>2</v>
      </c>
      <c r="AE164" s="299">
        <f>IF(AD164="NE","",Référentiel!I162)</f>
        <v>0</v>
      </c>
      <c r="AF164" s="300" t="str">
        <f>IF(AE192="NON","",IF(AD164=F9,AE164,IF(AD164=#REF!,(AE164/2),IF(AD164=F11,0,IF(AD164=F12,"",)))))</f>
        <v/>
      </c>
      <c r="AG164" s="302"/>
      <c r="AH164" s="303">
        <f t="shared" si="43"/>
        <v>0</v>
      </c>
      <c r="AI164" s="304" t="str">
        <f t="shared" si="44"/>
        <v/>
      </c>
      <c r="AP164" s="241"/>
    </row>
    <row r="165" spans="1:42" ht="18" hidden="1">
      <c r="B165" s="296">
        <f>Référentiel!C163</f>
        <v>0</v>
      </c>
      <c r="D165" s="291" t="str">
        <f t="shared" si="41"/>
        <v/>
      </c>
      <c r="E165" s="297"/>
      <c r="F165" s="298">
        <v>2</v>
      </c>
      <c r="G165" s="299">
        <f>IF(F165="NE","",Référentiel!I163)</f>
        <v>0</v>
      </c>
      <c r="H165" s="300">
        <f>IF(G192="NON","",IF(F165=F9,G165,IF(F165=#REF!,(G165/2),IF(F165=F11,0,IF(F165=F12,"",)))))</f>
        <v>0</v>
      </c>
      <c r="I165" s="291"/>
      <c r="J165" s="291" t="str">
        <f t="shared" si="42"/>
        <v/>
      </c>
      <c r="K165" s="297"/>
      <c r="L165" s="298">
        <v>2</v>
      </c>
      <c r="M165" s="299">
        <f>IF(L165="NE","",Référentiel!I163)</f>
        <v>0</v>
      </c>
      <c r="N165" s="300" t="str">
        <f>IF(M192="NON","",IF(L165=F9,M165,IF(L165=#REF!,(M165/2),IF(L165=F11,0,IF(L165=F12,"",)))))</f>
        <v/>
      </c>
      <c r="O165" s="291"/>
      <c r="P165" s="291" t="str">
        <f t="shared" si="38"/>
        <v/>
      </c>
      <c r="Q165" s="297"/>
      <c r="R165" s="298">
        <v>2</v>
      </c>
      <c r="S165" s="299">
        <f>IF(R165="NE","",Référentiel!I163)</f>
        <v>0</v>
      </c>
      <c r="T165" s="300" t="str">
        <f>IF(S192="NON","",IF(R165=F9,S165,IF(R165=#REF!,(S165/2),IF(R165=F11,0,IF(R165=F12,"",)))))</f>
        <v/>
      </c>
      <c r="U165" s="301"/>
      <c r="V165" s="291" t="str">
        <f t="shared" si="39"/>
        <v/>
      </c>
      <c r="W165" s="297"/>
      <c r="X165" s="298">
        <v>2</v>
      </c>
      <c r="Y165" s="299">
        <f>IF(X165="NE","",Référentiel!I163)</f>
        <v>0</v>
      </c>
      <c r="Z165" s="300" t="str">
        <f>IF(Y192="NON","",IF(X165=F9,Y165,IF(X165=#REF!,(Y165/2),IF(X165=F11,0,IF(X165=F12,"",)))))</f>
        <v/>
      </c>
      <c r="AA165" s="291"/>
      <c r="AB165" s="291" t="str">
        <f t="shared" si="40"/>
        <v/>
      </c>
      <c r="AC165" s="297"/>
      <c r="AD165" s="298">
        <v>2</v>
      </c>
      <c r="AE165" s="299">
        <f>IF(AD165="NE","",Référentiel!I163)</f>
        <v>0</v>
      </c>
      <c r="AF165" s="300" t="str">
        <f>IF(AE192="NON","",IF(AD165=F9,AE165,IF(AD165=#REF!,(AE165/2),IF(AD165=F11,0,IF(AD165=F12,"",)))))</f>
        <v/>
      </c>
      <c r="AG165" s="302"/>
      <c r="AH165" s="303">
        <f t="shared" si="43"/>
        <v>0</v>
      </c>
      <c r="AI165" s="304" t="str">
        <f>IFERROR(AVERAGE(D165,J165,P165,V165,AB165),"")</f>
        <v/>
      </c>
      <c r="AP165" s="241"/>
    </row>
    <row r="166" spans="1:42" ht="18" hidden="1">
      <c r="B166" s="296">
        <f>Référentiel!C164</f>
        <v>0</v>
      </c>
      <c r="D166" s="291" t="str">
        <f t="shared" si="41"/>
        <v/>
      </c>
      <c r="E166" s="297"/>
      <c r="F166" s="298">
        <v>2</v>
      </c>
      <c r="G166" s="299">
        <f>IF(F166="NE","",Référentiel!I164)</f>
        <v>0</v>
      </c>
      <c r="H166" s="300">
        <f>IF(G192="NON","",IF(F166=F9,G166,IF(F166=#REF!,(G166/2),IF(F166=F11,0,IF(F166=F12,"",)))))</f>
        <v>0</v>
      </c>
      <c r="I166" s="291"/>
      <c r="J166" s="291" t="str">
        <f t="shared" si="42"/>
        <v/>
      </c>
      <c r="K166" s="297"/>
      <c r="L166" s="298">
        <v>2</v>
      </c>
      <c r="M166" s="299">
        <f>IF(L166="NE","",Référentiel!I164)</f>
        <v>0</v>
      </c>
      <c r="N166" s="300" t="str">
        <f>IF(M192="NON","",IF(L166=F9,M166,IF(L166=#REF!,(M166/2),IF(L166=F11,0,IF(L166=F12,"",)))))</f>
        <v/>
      </c>
      <c r="O166" s="291"/>
      <c r="P166" s="291" t="str">
        <f t="shared" si="38"/>
        <v/>
      </c>
      <c r="Q166" s="297"/>
      <c r="R166" s="298">
        <v>2</v>
      </c>
      <c r="S166" s="299">
        <f>IF(R166="NE","",Référentiel!I164)</f>
        <v>0</v>
      </c>
      <c r="T166" s="300" t="str">
        <f>IF(S192="NON","",IF(R166=F9,S166,IF(R166=#REF!,(S166/2),IF(R166=F11,0,IF(R166=F12,"",)))))</f>
        <v/>
      </c>
      <c r="U166" s="301"/>
      <c r="V166" s="291" t="str">
        <f t="shared" si="39"/>
        <v/>
      </c>
      <c r="W166" s="297"/>
      <c r="X166" s="298">
        <v>2</v>
      </c>
      <c r="Y166" s="299">
        <f>IF(X166="NE","",Référentiel!I164)</f>
        <v>0</v>
      </c>
      <c r="Z166" s="300" t="str">
        <f>IF(Y192="NON","",IF(X166=F9,Y166,IF(X166=#REF!,(Y166/2),IF(X166=F11,0,IF(X166=F12,"",)))))</f>
        <v/>
      </c>
      <c r="AA166" s="291"/>
      <c r="AB166" s="291" t="str">
        <f t="shared" si="40"/>
        <v/>
      </c>
      <c r="AC166" s="297"/>
      <c r="AD166" s="298">
        <v>2</v>
      </c>
      <c r="AE166" s="299">
        <f>IF(AD166="NE","",Référentiel!I164)</f>
        <v>0</v>
      </c>
      <c r="AF166" s="300" t="str">
        <f>IF(AE192="NON","",IF(AD166=F9,AE166,IF(AD166=#REF!,(AE166/2),IF(AD166=F11,0,IF(AD166=F12,"",)))))</f>
        <v/>
      </c>
      <c r="AG166" s="302"/>
      <c r="AH166" s="303">
        <f t="shared" si="43"/>
        <v>0</v>
      </c>
      <c r="AI166" s="304" t="str">
        <f t="shared" si="44"/>
        <v/>
      </c>
      <c r="AP166" s="241"/>
    </row>
    <row r="167" spans="1:42" ht="18" hidden="1">
      <c r="B167" s="296">
        <f>Référentiel!C165</f>
        <v>0</v>
      </c>
      <c r="D167" s="291" t="str">
        <f t="shared" si="41"/>
        <v/>
      </c>
      <c r="E167" s="297"/>
      <c r="F167" s="298">
        <v>2</v>
      </c>
      <c r="G167" s="299">
        <f>IF(F167="NE","",Référentiel!I165)</f>
        <v>0</v>
      </c>
      <c r="H167" s="300">
        <f>IF(G192="NON","",IF(F167=F9,G167,IF(F167=#REF!,(G167/2),IF(F167=F11,0,IF(F167=F12,"",)))))</f>
        <v>0</v>
      </c>
      <c r="I167" s="291"/>
      <c r="J167" s="291" t="str">
        <f t="shared" si="42"/>
        <v/>
      </c>
      <c r="K167" s="297"/>
      <c r="L167" s="298">
        <v>2</v>
      </c>
      <c r="M167" s="299">
        <f>IF(L167="NE","",Référentiel!I165)</f>
        <v>0</v>
      </c>
      <c r="N167" s="300" t="str">
        <f>IF(M192="NON","",IF(L167=F9,M167,IF(L167=#REF!,(M167/2),IF(L167=F11,0,IF(L167=F12,"",)))))</f>
        <v/>
      </c>
      <c r="O167" s="291"/>
      <c r="P167" s="291" t="str">
        <f t="shared" si="38"/>
        <v/>
      </c>
      <c r="Q167" s="297"/>
      <c r="R167" s="298">
        <v>2</v>
      </c>
      <c r="S167" s="299">
        <f>IF(R167="NE","",Référentiel!I165)</f>
        <v>0</v>
      </c>
      <c r="T167" s="300" t="str">
        <f>IF(S192="NON","",IF(R167=F9,S167,IF(R167=#REF!,(S167/2),IF(R167=F11,0,IF(R167=F12,"",)))))</f>
        <v/>
      </c>
      <c r="U167" s="301"/>
      <c r="V167" s="291" t="str">
        <f t="shared" si="39"/>
        <v/>
      </c>
      <c r="W167" s="297"/>
      <c r="X167" s="298">
        <v>2</v>
      </c>
      <c r="Y167" s="299">
        <f>IF(X167="NE","",Référentiel!I165)</f>
        <v>0</v>
      </c>
      <c r="Z167" s="300" t="str">
        <f>IF(Y192="NON","",IF(X167=F9,Y167,IF(X167=#REF!,(Y167/2),IF(X167=F11,0,IF(X167=F12,"",)))))</f>
        <v/>
      </c>
      <c r="AA167" s="291"/>
      <c r="AB167" s="291" t="str">
        <f t="shared" si="40"/>
        <v/>
      </c>
      <c r="AC167" s="297"/>
      <c r="AD167" s="298">
        <v>2</v>
      </c>
      <c r="AE167" s="299">
        <f>IF(AD167="NE","",Référentiel!I165)</f>
        <v>0</v>
      </c>
      <c r="AF167" s="300" t="str">
        <f>IF(AE192="NON","",IF(AD167=F9,AE167,IF(AD167=#REF!,(AE167/2),IF(AD167=F11,0,IF(AD167=F12,"",)))))</f>
        <v/>
      </c>
      <c r="AG167" s="302"/>
      <c r="AH167" s="303">
        <f t="shared" si="43"/>
        <v>0</v>
      </c>
      <c r="AI167" s="304" t="str">
        <f t="shared" si="44"/>
        <v/>
      </c>
      <c r="AP167" s="241"/>
    </row>
    <row r="168" spans="1:42" ht="18" hidden="1">
      <c r="B168" s="296">
        <f>Référentiel!C166</f>
        <v>0</v>
      </c>
      <c r="D168" s="291" t="str">
        <f t="shared" si="41"/>
        <v/>
      </c>
      <c r="E168" s="297"/>
      <c r="F168" s="298">
        <v>2</v>
      </c>
      <c r="G168" s="299">
        <f>IF(F168="NE","",Référentiel!I166)</f>
        <v>0</v>
      </c>
      <c r="H168" s="300">
        <f>IF(G192="NON","",IF(F168=F9,G168,IF(F168=#REF!,(G168/2),IF(F168=F11,0,IF(F168=F12,"",)))))</f>
        <v>0</v>
      </c>
      <c r="I168" s="291"/>
      <c r="J168" s="291" t="str">
        <f t="shared" si="42"/>
        <v/>
      </c>
      <c r="K168" s="297"/>
      <c r="L168" s="298">
        <v>2</v>
      </c>
      <c r="M168" s="299">
        <f>IF(L168="NE","",Référentiel!I166)</f>
        <v>0</v>
      </c>
      <c r="N168" s="300" t="str">
        <f>IF(M192="NON","",IF(L168=F9,M168,IF(L168=#REF!,(M168/2),IF(L168=F11,0,IF(L168=F12,"",)))))</f>
        <v/>
      </c>
      <c r="O168" s="291"/>
      <c r="P168" s="291" t="str">
        <f t="shared" si="38"/>
        <v/>
      </c>
      <c r="Q168" s="297"/>
      <c r="R168" s="298">
        <v>2</v>
      </c>
      <c r="S168" s="299">
        <f>IF(R168="NE","",Référentiel!I166)</f>
        <v>0</v>
      </c>
      <c r="T168" s="300" t="str">
        <f>IF(S192="NON","",IF(R168=F9,S168,IF(R168=#REF!,(S168/2),IF(R168=F11,0,IF(R168=F12,"",)))))</f>
        <v/>
      </c>
      <c r="U168" s="301"/>
      <c r="V168" s="291" t="str">
        <f t="shared" si="39"/>
        <v/>
      </c>
      <c r="W168" s="297"/>
      <c r="X168" s="298">
        <v>2</v>
      </c>
      <c r="Y168" s="299">
        <f>IF(X168="NE","",Référentiel!I166)</f>
        <v>0</v>
      </c>
      <c r="Z168" s="300" t="str">
        <f>IF(Y192="NON","",IF(X168=F9,Y168,IF(X168=#REF!,(Y168/2),IF(X168=F11,0,IF(X168=F12,"",)))))</f>
        <v/>
      </c>
      <c r="AA168" s="291"/>
      <c r="AB168" s="291" t="str">
        <f t="shared" si="40"/>
        <v/>
      </c>
      <c r="AC168" s="297"/>
      <c r="AD168" s="298">
        <v>2</v>
      </c>
      <c r="AE168" s="299">
        <f>IF(AD168="NE","",Référentiel!I166)</f>
        <v>0</v>
      </c>
      <c r="AF168" s="300" t="str">
        <f>IF(AE192="NON","",IF(AD168=F9,AE168,IF(AD168=#REF!,(AE168/2),IF(AD168=F11,0,IF(AD168=F12,"",)))))</f>
        <v/>
      </c>
      <c r="AG168" s="302"/>
      <c r="AH168" s="303">
        <f t="shared" si="43"/>
        <v>0</v>
      </c>
      <c r="AI168" s="304" t="str">
        <f t="shared" si="44"/>
        <v/>
      </c>
      <c r="AP168" s="241"/>
    </row>
    <row r="169" spans="1:42" ht="18" hidden="1">
      <c r="B169" s="296">
        <f>Référentiel!C167</f>
        <v>0</v>
      </c>
      <c r="D169" s="291" t="str">
        <f t="shared" si="41"/>
        <v/>
      </c>
      <c r="E169" s="297"/>
      <c r="F169" s="298">
        <v>2</v>
      </c>
      <c r="G169" s="299">
        <f>IF(F169="NE","",Référentiel!I167)</f>
        <v>0</v>
      </c>
      <c r="H169" s="300">
        <f>IF(G192="NON","",IF(F169=F9,G169,IF(F169=#REF!,(G169/2),IF(F169=F11,0,IF(F169=F12,"",)))))</f>
        <v>0</v>
      </c>
      <c r="I169" s="291"/>
      <c r="J169" s="291" t="str">
        <f t="shared" si="42"/>
        <v/>
      </c>
      <c r="K169" s="297"/>
      <c r="L169" s="298">
        <v>2</v>
      </c>
      <c r="M169" s="299">
        <f>IF(L169="NE","",Référentiel!I167)</f>
        <v>0</v>
      </c>
      <c r="N169" s="300" t="str">
        <f>IF(M192="NON","",IF(L169=F9,M169,IF(L169=#REF!,(M169/2),IF(L169=F11,0,IF(L169=F12,"",)))))</f>
        <v/>
      </c>
      <c r="O169" s="291"/>
      <c r="P169" s="291" t="str">
        <f t="shared" si="38"/>
        <v/>
      </c>
      <c r="Q169" s="297"/>
      <c r="R169" s="298">
        <v>2</v>
      </c>
      <c r="S169" s="299">
        <f>IF(R169="NE","",Référentiel!I167)</f>
        <v>0</v>
      </c>
      <c r="T169" s="300" t="str">
        <f>IF(S192="NON","",IF(R169=F9,S169,IF(R169=#REF!,(S169/2),IF(R169=F11,0,IF(R169=F12,"",)))))</f>
        <v/>
      </c>
      <c r="U169" s="301"/>
      <c r="V169" s="291" t="str">
        <f t="shared" si="39"/>
        <v/>
      </c>
      <c r="W169" s="297"/>
      <c r="X169" s="298">
        <v>2</v>
      </c>
      <c r="Y169" s="299">
        <f>IF(X169="NE","",Référentiel!I167)</f>
        <v>0</v>
      </c>
      <c r="Z169" s="300" t="str">
        <f>IF(Y192="NON","",IF(X169=F9,Y169,IF(X169=#REF!,(Y169/2),IF(X169=F11,0,IF(X169=F12,"",)))))</f>
        <v/>
      </c>
      <c r="AA169" s="291"/>
      <c r="AB169" s="291" t="str">
        <f t="shared" si="40"/>
        <v/>
      </c>
      <c r="AC169" s="297"/>
      <c r="AD169" s="298">
        <v>2</v>
      </c>
      <c r="AE169" s="299">
        <f>IF(AD169="NE","",Référentiel!I167)</f>
        <v>0</v>
      </c>
      <c r="AF169" s="300" t="str">
        <f>IF(AE192="NON","",IF(AD169=F9,AE169,IF(AD169=#REF!,(AE169/2),IF(AD169=F11,0,IF(AD169=F12,"",)))))</f>
        <v/>
      </c>
      <c r="AG169" s="302"/>
      <c r="AH169" s="303">
        <f t="shared" si="43"/>
        <v>0</v>
      </c>
      <c r="AI169" s="304" t="str">
        <f t="shared" si="44"/>
        <v/>
      </c>
      <c r="AP169" s="241"/>
    </row>
    <row r="170" spans="1:42" ht="18" hidden="1">
      <c r="B170" s="296">
        <f>Référentiel!C168</f>
        <v>0</v>
      </c>
      <c r="D170" s="291" t="str">
        <f t="shared" si="41"/>
        <v/>
      </c>
      <c r="E170" s="297"/>
      <c r="F170" s="298">
        <v>2</v>
      </c>
      <c r="G170" s="299">
        <f>IF(F170="NE","",Référentiel!I168)</f>
        <v>0</v>
      </c>
      <c r="H170" s="300">
        <f>IF(G192="NON","",IF(F170=F9,G170,IF(F170=#REF!,(G170/2),IF(F170=F11,0,IF(F170=F12,"",)))))</f>
        <v>0</v>
      </c>
      <c r="I170" s="291"/>
      <c r="J170" s="291" t="str">
        <f t="shared" si="42"/>
        <v/>
      </c>
      <c r="K170" s="297"/>
      <c r="L170" s="298">
        <v>2</v>
      </c>
      <c r="M170" s="299">
        <f>IF(L170="NE","",Référentiel!I168)</f>
        <v>0</v>
      </c>
      <c r="N170" s="300" t="str">
        <f>IF(M192="NON","",IF(L170=F9,M170,IF(L170=#REF!,(M170/2),IF(L170=F11,0,IF(L170=F12,"",)))))</f>
        <v/>
      </c>
      <c r="O170" s="291"/>
      <c r="P170" s="291" t="str">
        <f t="shared" si="38"/>
        <v/>
      </c>
      <c r="Q170" s="297"/>
      <c r="R170" s="298">
        <v>2</v>
      </c>
      <c r="S170" s="299">
        <f>IF(R170="NE","",Référentiel!I168)</f>
        <v>0</v>
      </c>
      <c r="T170" s="300" t="str">
        <f>IF(S192="NON","",IF(R170=F9,S170,IF(R170=#REF!,(S170/2),IF(R170=F11,0,IF(R170=F12,"",)))))</f>
        <v/>
      </c>
      <c r="U170" s="301"/>
      <c r="V170" s="291" t="str">
        <f t="shared" si="39"/>
        <v/>
      </c>
      <c r="W170" s="297"/>
      <c r="X170" s="298">
        <v>2</v>
      </c>
      <c r="Y170" s="299">
        <f>IF(X170="NE","",Référentiel!I168)</f>
        <v>0</v>
      </c>
      <c r="Z170" s="300" t="str">
        <f>IF(Y192="NON","",IF(X170=F9,Y170,IF(X170=#REF!,(Y170/2),IF(X170=F11,0,IF(X170=F12,"",)))))</f>
        <v/>
      </c>
      <c r="AA170" s="291"/>
      <c r="AB170" s="291" t="str">
        <f t="shared" si="40"/>
        <v/>
      </c>
      <c r="AC170" s="297"/>
      <c r="AD170" s="298">
        <v>2</v>
      </c>
      <c r="AE170" s="299">
        <f>IF(AD170="NE","",Référentiel!I168)</f>
        <v>0</v>
      </c>
      <c r="AF170" s="300" t="str">
        <f>IF(AE192="NON","",IF(AD170=F9,AE170,IF(AD170=#REF!,(AE170/2),IF(AD170=F11,0,IF(AD170=F12,"",)))))</f>
        <v/>
      </c>
      <c r="AG170" s="302"/>
      <c r="AH170" s="303">
        <f t="shared" si="43"/>
        <v>0</v>
      </c>
      <c r="AI170" s="304" t="str">
        <f t="shared" si="44"/>
        <v/>
      </c>
      <c r="AP170" s="241"/>
    </row>
    <row r="171" spans="1:42" ht="18" hidden="1">
      <c r="B171" s="296">
        <f>Référentiel!C169</f>
        <v>0</v>
      </c>
      <c r="D171" s="291" t="str">
        <f t="shared" si="41"/>
        <v/>
      </c>
      <c r="E171" s="297"/>
      <c r="F171" s="298">
        <v>2</v>
      </c>
      <c r="G171" s="299">
        <f>IF(F171="NE","",Référentiel!I169)</f>
        <v>0</v>
      </c>
      <c r="H171" s="300">
        <f>IF(G192="NON","",IF(F171=F9,G171,IF(F171=#REF!,(G171/2),IF(F171=F11,0,IF(F171=F12,"",)))))</f>
        <v>0</v>
      </c>
      <c r="I171" s="291"/>
      <c r="J171" s="291" t="str">
        <f t="shared" si="42"/>
        <v/>
      </c>
      <c r="K171" s="297"/>
      <c r="L171" s="298">
        <v>2</v>
      </c>
      <c r="M171" s="299">
        <f>IF(L171="NE","",Référentiel!I169)</f>
        <v>0</v>
      </c>
      <c r="N171" s="300" t="str">
        <f>IF(M192="NON","",IF(L171=F9,M171,IF(L171=#REF!,(M171/2),IF(L171=F11,0,IF(L171=F12,"",)))))</f>
        <v/>
      </c>
      <c r="O171" s="291"/>
      <c r="P171" s="291" t="str">
        <f t="shared" si="38"/>
        <v/>
      </c>
      <c r="Q171" s="297"/>
      <c r="R171" s="298">
        <v>2</v>
      </c>
      <c r="S171" s="299">
        <f>IF(R171="NE","",Référentiel!I169)</f>
        <v>0</v>
      </c>
      <c r="T171" s="300" t="str">
        <f>IF(S192="NON","",IF(R171=F9,S171,IF(R171=#REF!,(S171/2),IF(R171=F11,0,IF(R171=F12,"",)))))</f>
        <v/>
      </c>
      <c r="U171" s="301"/>
      <c r="V171" s="291" t="str">
        <f t="shared" si="39"/>
        <v/>
      </c>
      <c r="W171" s="297"/>
      <c r="X171" s="298">
        <v>2</v>
      </c>
      <c r="Y171" s="299">
        <f>IF(X171="NE","",Référentiel!I169)</f>
        <v>0</v>
      </c>
      <c r="Z171" s="300" t="str">
        <f>IF(Y192="NON","",IF(X171=F9,Y171,IF(X171=#REF!,(Y171/2),IF(X171=F11,0,IF(X171=F12,"",)))))</f>
        <v/>
      </c>
      <c r="AA171" s="291"/>
      <c r="AB171" s="291" t="str">
        <f t="shared" si="40"/>
        <v/>
      </c>
      <c r="AC171" s="297"/>
      <c r="AD171" s="298">
        <v>2</v>
      </c>
      <c r="AE171" s="299">
        <f>IF(AD171="NE","",Référentiel!I169)</f>
        <v>0</v>
      </c>
      <c r="AF171" s="300" t="str">
        <f>IF(AE192="NON","",IF(AD171=F9,AE171,IF(AD171=#REF!,(AE171/2),IF(AD171=F11,0,IF(AD171=F12,"",)))))</f>
        <v/>
      </c>
      <c r="AG171" s="302"/>
      <c r="AH171" s="303">
        <f t="shared" si="43"/>
        <v>0</v>
      </c>
      <c r="AI171" s="304" t="str">
        <f t="shared" si="44"/>
        <v/>
      </c>
      <c r="AP171" s="241"/>
    </row>
    <row r="172" spans="1:42" ht="20.45" hidden="1" customHeight="1">
      <c r="B172" s="296">
        <f>Référentiel!C170</f>
        <v>0</v>
      </c>
      <c r="D172" s="291" t="str">
        <f t="shared" si="41"/>
        <v/>
      </c>
      <c r="E172" s="297"/>
      <c r="F172" s="298">
        <v>2</v>
      </c>
      <c r="G172" s="299">
        <f>IF(F172="NE","",Référentiel!I170)</f>
        <v>0</v>
      </c>
      <c r="H172" s="300">
        <f>IF(G192="NON","",IF(F172=F9,G172,IF(F172=#REF!,(G172/2),IF(F172=F11,0,IF(F172=F12,"",)))))</f>
        <v>0</v>
      </c>
      <c r="I172" s="291"/>
      <c r="J172" s="291" t="str">
        <f t="shared" si="42"/>
        <v/>
      </c>
      <c r="K172" s="297"/>
      <c r="L172" s="298">
        <v>2</v>
      </c>
      <c r="M172" s="299">
        <f>IF(L172="NE","",Référentiel!I170)</f>
        <v>0</v>
      </c>
      <c r="N172" s="300" t="str">
        <f>IF(M192="NON","",IF(L172=F9,M172,IF(L172=#REF!,(M172/2),IF(L172=F11,0,IF(L172=F12,"",)))))</f>
        <v/>
      </c>
      <c r="O172" s="291"/>
      <c r="P172" s="291" t="str">
        <f t="shared" si="38"/>
        <v/>
      </c>
      <c r="Q172" s="297"/>
      <c r="R172" s="298">
        <v>2</v>
      </c>
      <c r="S172" s="299">
        <f>IF(R172="NE","",Référentiel!I170)</f>
        <v>0</v>
      </c>
      <c r="T172" s="300" t="str">
        <f>IF(S192="NON","",IF(R172=F9,S172,IF(R172=#REF!,(S172/2),IF(R172=F11,0,IF(R172=F12,"",)))))</f>
        <v/>
      </c>
      <c r="U172" s="301"/>
      <c r="V172" s="291" t="str">
        <f t="shared" si="39"/>
        <v/>
      </c>
      <c r="W172" s="297"/>
      <c r="X172" s="298">
        <v>2</v>
      </c>
      <c r="Y172" s="299">
        <f>IF(X172="NE","",Référentiel!I170)</f>
        <v>0</v>
      </c>
      <c r="Z172" s="300" t="str">
        <f>IF(Y192="NON","",IF(X172=F9,Y172,IF(X172=#REF!,(Y172/2),IF(X172=F11,0,IF(X172=F12,"",)))))</f>
        <v/>
      </c>
      <c r="AA172" s="291"/>
      <c r="AB172" s="291" t="str">
        <f t="shared" si="40"/>
        <v/>
      </c>
      <c r="AC172" s="297"/>
      <c r="AD172" s="298">
        <v>2</v>
      </c>
      <c r="AE172" s="299">
        <f>IF(AD172="NE","",Référentiel!I170)</f>
        <v>0</v>
      </c>
      <c r="AF172" s="300" t="str">
        <f>IF(AE192="NON","",IF(AD172=F9,AE172,IF(AD172=#REF!,(AE172/2),IF(AD172=F11,0,IF(AD172=F12,"",)))))</f>
        <v/>
      </c>
      <c r="AG172" s="302"/>
      <c r="AH172" s="303">
        <f t="shared" si="43"/>
        <v>0</v>
      </c>
      <c r="AI172" s="304" t="str">
        <f t="shared" si="44"/>
        <v/>
      </c>
      <c r="AP172" s="241"/>
    </row>
    <row r="173" spans="1:42" ht="7.5" hidden="1" customHeight="1">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c r="A174" s="305"/>
      <c r="B174" s="289">
        <f>Référentiel!C172</f>
        <v>0</v>
      </c>
      <c r="D174" s="291" t="str">
        <f>F174</f>
        <v/>
      </c>
      <c r="E174" s="290"/>
      <c r="F174" s="292" t="str">
        <f>IFERROR(IF(G192="NON"," ",H174/G174),"")</f>
        <v/>
      </c>
      <c r="G174" s="293">
        <f>SUM(G175:G189)</f>
        <v>0</v>
      </c>
      <c r="H174" s="294">
        <f>(IF(G192="NON"," ",(SUM(H175:H189))))</f>
        <v>0</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f>IFERROR(AVERAGE(H174,N174,T174,Z174,AF174),"")</f>
        <v>0</v>
      </c>
      <c r="AP174" s="241"/>
    </row>
    <row r="175" spans="1:42" ht="18" hidden="1">
      <c r="B175" s="296">
        <f>Référentiel!C173</f>
        <v>0</v>
      </c>
      <c r="D175" s="291" t="str">
        <f t="shared" ref="D175:D189" si="45">IFERROR(H175/G175,"")</f>
        <v/>
      </c>
      <c r="E175" s="297"/>
      <c r="F175" s="298">
        <v>2</v>
      </c>
      <c r="G175" s="299">
        <f>IF(F175="NE","",Référentiel!I173)</f>
        <v>0</v>
      </c>
      <c r="H175" s="300">
        <f>IF(G192="NON","",IF(F175=F9,G175,IF(F175=#REF!,(G175/2),IF(F175=F11,0,IF(F175=F12,"",)))))</f>
        <v>0</v>
      </c>
      <c r="I175" s="291"/>
      <c r="J175" s="291" t="str">
        <f t="shared" ref="J175:J189" si="46">IFERROR(N175/M175,"")</f>
        <v/>
      </c>
      <c r="K175" s="297"/>
      <c r="L175" s="298">
        <v>2</v>
      </c>
      <c r="M175" s="299">
        <f>IF(L175="NE","",Référentiel!I173)</f>
        <v>0</v>
      </c>
      <c r="N175" s="300" t="str">
        <f>IF(M192="NON","",IF(L175=F9,M175,IF(L175=#REF!,(M175/2),IF(L175=F11,0,IF(L175=F12,"",)))))</f>
        <v/>
      </c>
      <c r="O175" s="291"/>
      <c r="P175" s="291" t="str">
        <f t="shared" si="38"/>
        <v/>
      </c>
      <c r="Q175" s="297"/>
      <c r="R175" s="298">
        <v>2</v>
      </c>
      <c r="S175" s="299">
        <f>IF(R175="NE","",Référentiel!I173)</f>
        <v>0</v>
      </c>
      <c r="T175" s="300" t="str">
        <f>IF(S192="NON","",IF(R175=F9,S175,IF(R175=#REF!,(S175/2),IF(R175=F11,0,IF(R175=F12,"",)))))</f>
        <v/>
      </c>
      <c r="U175" s="301"/>
      <c r="V175" s="291" t="str">
        <f t="shared" si="39"/>
        <v/>
      </c>
      <c r="W175" s="297"/>
      <c r="X175" s="298">
        <v>2</v>
      </c>
      <c r="Y175" s="299">
        <f>IF(X175="NE","",Référentiel!I173)</f>
        <v>0</v>
      </c>
      <c r="Z175" s="300" t="str">
        <f>IF(Y192="NON","",IF(X175=F9,Y175,IF(X175=#REF!,(Y175/2),IF(X175=F11,0,IF(X175=F12,"",)))))</f>
        <v/>
      </c>
      <c r="AA175" s="291"/>
      <c r="AB175" s="291" t="str">
        <f t="shared" si="40"/>
        <v/>
      </c>
      <c r="AC175" s="297"/>
      <c r="AD175" s="298">
        <v>2</v>
      </c>
      <c r="AE175" s="299">
        <f>IF(AD175="NE","",Référentiel!I173)</f>
        <v>0</v>
      </c>
      <c r="AF175" s="300" t="str">
        <f>IF(AE192="NON","",IF(AD175=F9,AE175,IF(AD175=#REF!,(AE175/2),IF(AD175=F11,0,IF(AD175=F12,"",)))))</f>
        <v/>
      </c>
      <c r="AG175" s="302"/>
      <c r="AH175" s="303">
        <f t="shared" ref="AH175:AH189" si="47">IFERROR(AVERAGE(H175,N175,T175,Z175,AF175),"")</f>
        <v>0</v>
      </c>
      <c r="AI175" s="304" t="str">
        <f>IFERROR(AVERAGE(D175,J175,P175,V175,AB175),"")</f>
        <v/>
      </c>
      <c r="AP175" s="241"/>
    </row>
    <row r="176" spans="1:42" ht="18" hidden="1">
      <c r="B176" s="296">
        <f>Référentiel!C174</f>
        <v>0</v>
      </c>
      <c r="D176" s="291" t="str">
        <f t="shared" si="45"/>
        <v/>
      </c>
      <c r="E176" s="297"/>
      <c r="F176" s="298">
        <v>2</v>
      </c>
      <c r="G176" s="299">
        <f>IF(F176="NE","",Référentiel!I174)</f>
        <v>0</v>
      </c>
      <c r="H176" s="300">
        <f>IF(G192="NON","",IF(F176=F9,G176,IF(F176=#REF!,(G176/2),IF(F176=F11,0,IF(F176=F12,"",)))))</f>
        <v>0</v>
      </c>
      <c r="I176" s="291"/>
      <c r="J176" s="291" t="str">
        <f t="shared" si="46"/>
        <v/>
      </c>
      <c r="K176" s="297"/>
      <c r="L176" s="298">
        <v>2</v>
      </c>
      <c r="M176" s="299">
        <f>IF(L176="NE","",Référentiel!I174)</f>
        <v>0</v>
      </c>
      <c r="N176" s="300" t="str">
        <f>IF(M192="NON","",IF(L176=F9,M176,IF(L176=#REF!,(M176/2),IF(L176=F11,0,IF(L176=F12,"",)))))</f>
        <v/>
      </c>
      <c r="O176" s="291"/>
      <c r="P176" s="291" t="str">
        <f t="shared" si="38"/>
        <v/>
      </c>
      <c r="Q176" s="297"/>
      <c r="R176" s="298">
        <v>2</v>
      </c>
      <c r="S176" s="299">
        <f>IF(R176="NE","",Référentiel!I174)</f>
        <v>0</v>
      </c>
      <c r="T176" s="300" t="str">
        <f>IF(S192="NON","",IF(R176=F9,S176,IF(R176=#REF!,(S176/2),IF(R176=F11,0,IF(R176=F12,"",)))))</f>
        <v/>
      </c>
      <c r="U176" s="301"/>
      <c r="V176" s="291" t="str">
        <f t="shared" si="39"/>
        <v/>
      </c>
      <c r="W176" s="297"/>
      <c r="X176" s="298">
        <v>2</v>
      </c>
      <c r="Y176" s="299">
        <f>IF(X176="NE","",Référentiel!I174)</f>
        <v>0</v>
      </c>
      <c r="Z176" s="300" t="str">
        <f>IF(Y192="NON","",IF(X176=F9,Y176,IF(X176=#REF!,(Y176/2),IF(X176=F11,0,IF(X176=F12,"",)))))</f>
        <v/>
      </c>
      <c r="AA176" s="291"/>
      <c r="AB176" s="291" t="str">
        <f t="shared" si="40"/>
        <v/>
      </c>
      <c r="AC176" s="297"/>
      <c r="AD176" s="298">
        <v>2</v>
      </c>
      <c r="AE176" s="299">
        <f>IF(AD176="NE","",Référentiel!I174)</f>
        <v>0</v>
      </c>
      <c r="AF176" s="300" t="str">
        <f>IF(AE192="NON","",IF(AD176=F9,AE176,IF(AD176=#REF!,(AE176/2),IF(AD176=F11,0,IF(AD176=F12,"",)))))</f>
        <v/>
      </c>
      <c r="AG176" s="302"/>
      <c r="AH176" s="303">
        <f t="shared" si="47"/>
        <v>0</v>
      </c>
      <c r="AI176" s="304" t="str">
        <f t="shared" ref="AI176:AI189" si="48">IFERROR(AVERAGE(D176,J176,P176,V176,AB176),"")</f>
        <v/>
      </c>
      <c r="AP176" s="241"/>
    </row>
    <row r="177" spans="1:42" ht="18" hidden="1">
      <c r="B177" s="296">
        <f>Référentiel!C175</f>
        <v>0</v>
      </c>
      <c r="D177" s="291" t="str">
        <f t="shared" si="45"/>
        <v/>
      </c>
      <c r="E177" s="297"/>
      <c r="F177" s="298">
        <v>2</v>
      </c>
      <c r="G177" s="299">
        <f>IF(F177="NE","",Référentiel!I175)</f>
        <v>0</v>
      </c>
      <c r="H177" s="300">
        <f>IF(G192="NON","",IF(F177=F9,G177,IF(F177=#REF!,(G177/2),IF(F177=F11,0,IF(F177=F12,"",)))))</f>
        <v>0</v>
      </c>
      <c r="I177" s="291"/>
      <c r="J177" s="291" t="str">
        <f t="shared" si="46"/>
        <v/>
      </c>
      <c r="K177" s="297"/>
      <c r="L177" s="298">
        <v>2</v>
      </c>
      <c r="M177" s="299">
        <f>IF(L177="NE","",Référentiel!I175)</f>
        <v>0</v>
      </c>
      <c r="N177" s="300" t="str">
        <f>IF(M192="NON","",IF(L177=F9,M177,IF(L177=#REF!,(M177/2),IF(L177=F11,0,IF(L177=F12,"",)))))</f>
        <v/>
      </c>
      <c r="O177" s="291"/>
      <c r="P177" s="291" t="str">
        <f t="shared" si="38"/>
        <v/>
      </c>
      <c r="Q177" s="297"/>
      <c r="R177" s="298">
        <v>2</v>
      </c>
      <c r="S177" s="299">
        <f>IF(R177="NE","",Référentiel!I175)</f>
        <v>0</v>
      </c>
      <c r="T177" s="300" t="str">
        <f>IF(S192="NON","",IF(R177=F9,S177,IF(R177=#REF!,(S177/2),IF(R177=F11,0,IF(R177=F12,"",)))))</f>
        <v/>
      </c>
      <c r="U177" s="301"/>
      <c r="V177" s="291" t="str">
        <f t="shared" si="39"/>
        <v/>
      </c>
      <c r="W177" s="297"/>
      <c r="X177" s="298">
        <v>2</v>
      </c>
      <c r="Y177" s="299">
        <f>IF(X177="NE","",Référentiel!I175)</f>
        <v>0</v>
      </c>
      <c r="Z177" s="300" t="str">
        <f>IF(Y192="NON","",IF(X177=F9,Y177,IF(X177=#REF!,(Y177/2),IF(X177=F11,0,IF(X177=F12,"",)))))</f>
        <v/>
      </c>
      <c r="AA177" s="291"/>
      <c r="AB177" s="291" t="str">
        <f t="shared" si="40"/>
        <v/>
      </c>
      <c r="AC177" s="297"/>
      <c r="AD177" s="298">
        <v>2</v>
      </c>
      <c r="AE177" s="299">
        <f>IF(AD177="NE","",Référentiel!I175)</f>
        <v>0</v>
      </c>
      <c r="AF177" s="300" t="str">
        <f>IF(AE192="NON","",IF(AD177=F9,AE177,IF(AD177=#REF!,(AE177/2),IF(AD177=F11,0,IF(AD177=F12,"",)))))</f>
        <v/>
      </c>
      <c r="AG177" s="302"/>
      <c r="AH177" s="303">
        <f t="shared" si="47"/>
        <v>0</v>
      </c>
      <c r="AI177" s="304" t="str">
        <f t="shared" si="48"/>
        <v/>
      </c>
      <c r="AP177" s="241"/>
    </row>
    <row r="178" spans="1:42" ht="18" hidden="1">
      <c r="B178" s="296">
        <f>Référentiel!C176</f>
        <v>0</v>
      </c>
      <c r="D178" s="291" t="str">
        <f t="shared" si="45"/>
        <v/>
      </c>
      <c r="E178" s="297"/>
      <c r="F178" s="298">
        <v>2</v>
      </c>
      <c r="G178" s="299">
        <f>IF(F178="NE","",Référentiel!I176)</f>
        <v>0</v>
      </c>
      <c r="H178" s="300">
        <f>IF(G192="NON","",IF(F178=F9,G178,IF(F178=#REF!,(G178/2),IF(F178=F11,0,IF(F178=F12,"",)))))</f>
        <v>0</v>
      </c>
      <c r="I178" s="291"/>
      <c r="J178" s="291" t="str">
        <f t="shared" si="46"/>
        <v/>
      </c>
      <c r="K178" s="297"/>
      <c r="L178" s="298">
        <v>2</v>
      </c>
      <c r="M178" s="299">
        <f>IF(L178="NE","",Référentiel!I176)</f>
        <v>0</v>
      </c>
      <c r="N178" s="300" t="str">
        <f>IF(M192="NON","",IF(L178=F9,M178,IF(L178=#REF!,(M178/2),IF(L178=F11,0,IF(L178=F12,"",)))))</f>
        <v/>
      </c>
      <c r="O178" s="291"/>
      <c r="P178" s="291" t="str">
        <f t="shared" si="38"/>
        <v/>
      </c>
      <c r="Q178" s="297"/>
      <c r="R178" s="298">
        <v>2</v>
      </c>
      <c r="S178" s="299">
        <f>IF(R178="NE","",Référentiel!I176)</f>
        <v>0</v>
      </c>
      <c r="T178" s="300" t="str">
        <f>IF(S192="NON","",IF(R178=F9,S178,IF(R178=#REF!,(S178/2),IF(R178=F11,0,IF(R178=F12,"",)))))</f>
        <v/>
      </c>
      <c r="U178" s="301"/>
      <c r="V178" s="291" t="str">
        <f t="shared" si="39"/>
        <v/>
      </c>
      <c r="W178" s="297"/>
      <c r="X178" s="298">
        <v>2</v>
      </c>
      <c r="Y178" s="299">
        <f>IF(X178="NE","",Référentiel!I176)</f>
        <v>0</v>
      </c>
      <c r="Z178" s="300" t="str">
        <f>IF(Y192="NON","",IF(X178=F9,Y178,IF(X178=#REF!,(Y178/2),IF(X178=F11,0,IF(X178=F12,"",)))))</f>
        <v/>
      </c>
      <c r="AA178" s="291"/>
      <c r="AB178" s="291" t="str">
        <f t="shared" si="40"/>
        <v/>
      </c>
      <c r="AC178" s="297"/>
      <c r="AD178" s="298">
        <v>2</v>
      </c>
      <c r="AE178" s="299">
        <f>IF(AD178="NE","",Référentiel!I176)</f>
        <v>0</v>
      </c>
      <c r="AF178" s="300" t="str">
        <f>IF(AE192="NON","",IF(AD178=F9,AE178,IF(AD178=#REF!,(AE178/2),IF(AD178=F11,0,IF(AD178=F12,"",)))))</f>
        <v/>
      </c>
      <c r="AG178" s="302"/>
      <c r="AH178" s="303">
        <f t="shared" si="47"/>
        <v>0</v>
      </c>
      <c r="AI178" s="304" t="str">
        <f t="shared" si="48"/>
        <v/>
      </c>
      <c r="AP178" s="241"/>
    </row>
    <row r="179" spans="1:42" ht="18" hidden="1">
      <c r="B179" s="296">
        <f>Référentiel!C177</f>
        <v>0</v>
      </c>
      <c r="D179" s="291" t="str">
        <f t="shared" si="45"/>
        <v/>
      </c>
      <c r="E179" s="297"/>
      <c r="F179" s="298">
        <v>2</v>
      </c>
      <c r="G179" s="299">
        <f>IF(F179="NE","",Référentiel!I177)</f>
        <v>0</v>
      </c>
      <c r="H179" s="300">
        <f>IF(G192="NON","",IF(F179=F9,G179,IF(F179=#REF!,(G179/2),IF(F179=F11,0,IF(F179=F12,"",)))))</f>
        <v>0</v>
      </c>
      <c r="I179" s="291"/>
      <c r="J179" s="291" t="str">
        <f t="shared" si="46"/>
        <v/>
      </c>
      <c r="K179" s="297"/>
      <c r="L179" s="298">
        <v>2</v>
      </c>
      <c r="M179" s="299">
        <f>IF(L179="NE","",Référentiel!I177)</f>
        <v>0</v>
      </c>
      <c r="N179" s="300" t="str">
        <f>IF(M192="NON","",IF(L179=F9,M179,IF(L179=#REF!,(M179/2),IF(L179=F11,0,IF(L179=F12,"",)))))</f>
        <v/>
      </c>
      <c r="O179" s="291"/>
      <c r="P179" s="291" t="str">
        <f t="shared" si="38"/>
        <v/>
      </c>
      <c r="Q179" s="297"/>
      <c r="R179" s="298">
        <v>2</v>
      </c>
      <c r="S179" s="299">
        <f>IF(R179="NE","",Référentiel!I177)</f>
        <v>0</v>
      </c>
      <c r="T179" s="300" t="str">
        <f>IF(S192="NON","",IF(R179=F9,S179,IF(R179=#REF!,(S179/2),IF(R179=F11,0,IF(R179=F12,"",)))))</f>
        <v/>
      </c>
      <c r="U179" s="301"/>
      <c r="V179" s="291" t="str">
        <f t="shared" si="39"/>
        <v/>
      </c>
      <c r="W179" s="297"/>
      <c r="X179" s="298">
        <v>2</v>
      </c>
      <c r="Y179" s="299">
        <f>IF(X179="NE","",Référentiel!I177)</f>
        <v>0</v>
      </c>
      <c r="Z179" s="300" t="str">
        <f>IF(Y192="NON","",IF(X179=F9,Y179,IF(X179=#REF!,(Y179/2),IF(X179=F11,0,IF(X179=F12,"",)))))</f>
        <v/>
      </c>
      <c r="AA179" s="291"/>
      <c r="AB179" s="291" t="str">
        <f t="shared" si="40"/>
        <v/>
      </c>
      <c r="AC179" s="297"/>
      <c r="AD179" s="298">
        <v>2</v>
      </c>
      <c r="AE179" s="299">
        <f>IF(AD179="NE","",Référentiel!I177)</f>
        <v>0</v>
      </c>
      <c r="AF179" s="300" t="str">
        <f>IF(AE192="NON","",IF(AD179=F9,AE179,IF(AD179=#REF!,(AE179/2),IF(AD179=F11,0,IF(AD179=F12,"",)))))</f>
        <v/>
      </c>
      <c r="AG179" s="302"/>
      <c r="AH179" s="303">
        <f t="shared" si="47"/>
        <v>0</v>
      </c>
      <c r="AI179" s="304" t="str">
        <f t="shared" si="48"/>
        <v/>
      </c>
      <c r="AP179" s="241"/>
    </row>
    <row r="180" spans="1:42" ht="18" hidden="1">
      <c r="B180" s="296">
        <f>Référentiel!C178</f>
        <v>0</v>
      </c>
      <c r="D180" s="291" t="str">
        <f t="shared" si="45"/>
        <v/>
      </c>
      <c r="E180" s="297"/>
      <c r="F180" s="298">
        <v>2</v>
      </c>
      <c r="G180" s="299">
        <f>IF(F180="NE","",Référentiel!I178)</f>
        <v>0</v>
      </c>
      <c r="H180" s="300">
        <f>IF(G192="NON","",IF(F180=F9,G180,IF(F180=#REF!,(G180/2),IF(F180=F11,0,IF(F180=F12,"",)))))</f>
        <v>0</v>
      </c>
      <c r="I180" s="291"/>
      <c r="J180" s="291" t="str">
        <f t="shared" si="46"/>
        <v/>
      </c>
      <c r="K180" s="297"/>
      <c r="L180" s="298">
        <v>2</v>
      </c>
      <c r="M180" s="299">
        <f>IF(L180="NE","",Référentiel!I178)</f>
        <v>0</v>
      </c>
      <c r="N180" s="300" t="str">
        <f>IF(M192="NON","",IF(L180=F9,M180,IF(L180=#REF!,(M180/2),IF(L180=F11,0,IF(L180=F12,"",)))))</f>
        <v/>
      </c>
      <c r="O180" s="291"/>
      <c r="P180" s="291" t="str">
        <f t="shared" si="38"/>
        <v/>
      </c>
      <c r="Q180" s="297"/>
      <c r="R180" s="298">
        <v>2</v>
      </c>
      <c r="S180" s="299">
        <f>IF(R180="NE","",Référentiel!I178)</f>
        <v>0</v>
      </c>
      <c r="T180" s="300" t="str">
        <f>IF(S192="NON","",IF(R180=F9,S180,IF(R180=#REF!,(S180/2),IF(R180=F11,0,IF(R180=F12,"",)))))</f>
        <v/>
      </c>
      <c r="U180" s="301"/>
      <c r="V180" s="291" t="str">
        <f t="shared" si="39"/>
        <v/>
      </c>
      <c r="W180" s="297"/>
      <c r="X180" s="298">
        <v>2</v>
      </c>
      <c r="Y180" s="299">
        <f>IF(X180="NE","",Référentiel!I178)</f>
        <v>0</v>
      </c>
      <c r="Z180" s="300" t="str">
        <f>IF(Y192="NON","",IF(X180=F9,Y180,IF(X180=#REF!,(Y180/2),IF(X180=F11,0,IF(X180=F12,"",)))))</f>
        <v/>
      </c>
      <c r="AA180" s="291"/>
      <c r="AB180" s="291" t="str">
        <f t="shared" si="40"/>
        <v/>
      </c>
      <c r="AC180" s="297"/>
      <c r="AD180" s="298">
        <v>2</v>
      </c>
      <c r="AE180" s="299">
        <f>IF(AD180="NE","",Référentiel!I178)</f>
        <v>0</v>
      </c>
      <c r="AF180" s="300" t="str">
        <f>IF(AE192="NON","",IF(AD180=F9,AE180,IF(AD180=#REF!,(AE180/2),IF(AD180=F11,0,IF(AD180=F12,"",)))))</f>
        <v/>
      </c>
      <c r="AG180" s="302"/>
      <c r="AH180" s="303">
        <f t="shared" si="47"/>
        <v>0</v>
      </c>
      <c r="AI180" s="304" t="str">
        <f t="shared" si="48"/>
        <v/>
      </c>
      <c r="AP180" s="241"/>
    </row>
    <row r="181" spans="1:42" ht="18" hidden="1">
      <c r="B181" s="296">
        <f>Référentiel!C179</f>
        <v>0</v>
      </c>
      <c r="D181" s="291" t="str">
        <f t="shared" si="45"/>
        <v/>
      </c>
      <c r="E181" s="297"/>
      <c r="F181" s="298">
        <v>2</v>
      </c>
      <c r="G181" s="299">
        <f>IF(F181="NE","",Référentiel!I179)</f>
        <v>0</v>
      </c>
      <c r="H181" s="300">
        <f>IF(G192="NON","",IF(F181=F9,G181,IF(F181=#REF!,(G181/2),IF(F181=F11,0,IF(F181=F12,"",)))))</f>
        <v>0</v>
      </c>
      <c r="I181" s="291"/>
      <c r="J181" s="291" t="str">
        <f t="shared" si="46"/>
        <v/>
      </c>
      <c r="K181" s="297"/>
      <c r="L181" s="298">
        <v>2</v>
      </c>
      <c r="M181" s="299">
        <f>IF(L181="NE","",Référentiel!I179)</f>
        <v>0</v>
      </c>
      <c r="N181" s="300" t="str">
        <f>IF(M192="NON","",IF(L181=F9,M181,IF(L181=#REF!,(M181/2),IF(L181=F11,0,IF(L181=F12,"",)))))</f>
        <v/>
      </c>
      <c r="O181" s="291"/>
      <c r="P181" s="291" t="str">
        <f t="shared" si="38"/>
        <v/>
      </c>
      <c r="Q181" s="297"/>
      <c r="R181" s="298">
        <v>2</v>
      </c>
      <c r="S181" s="299">
        <f>IF(R181="NE","",Référentiel!I179)</f>
        <v>0</v>
      </c>
      <c r="T181" s="300" t="str">
        <f>IF(S192="NON","",IF(R181=F9,S181,IF(R181=#REF!,(S181/2),IF(R181=F11,0,IF(R181=F12,"",)))))</f>
        <v/>
      </c>
      <c r="U181" s="301"/>
      <c r="V181" s="291" t="str">
        <f t="shared" si="39"/>
        <v/>
      </c>
      <c r="W181" s="297"/>
      <c r="X181" s="298">
        <v>2</v>
      </c>
      <c r="Y181" s="299">
        <f>IF(X181="NE","",Référentiel!I179)</f>
        <v>0</v>
      </c>
      <c r="Z181" s="300" t="str">
        <f>IF(Y192="NON","",IF(X181=F9,Y181,IF(X181=#REF!,(Y181/2),IF(X181=F11,0,IF(X181=F12,"",)))))</f>
        <v/>
      </c>
      <c r="AA181" s="291"/>
      <c r="AB181" s="291" t="str">
        <f t="shared" si="40"/>
        <v/>
      </c>
      <c r="AC181" s="297"/>
      <c r="AD181" s="298">
        <v>2</v>
      </c>
      <c r="AE181" s="299">
        <f>IF(AD181="NE","",Référentiel!I179)</f>
        <v>0</v>
      </c>
      <c r="AF181" s="300" t="str">
        <f>IF(AE192="NON","",IF(AD181=F9,AE181,IF(AD181=#REF!,(AE181/2),IF(AD181=F11,0,IF(AD181=F12,"",)))))</f>
        <v/>
      </c>
      <c r="AG181" s="302"/>
      <c r="AH181" s="303">
        <f t="shared" si="47"/>
        <v>0</v>
      </c>
      <c r="AI181" s="304" t="str">
        <f t="shared" si="48"/>
        <v/>
      </c>
      <c r="AP181" s="241"/>
    </row>
    <row r="182" spans="1:42" ht="18" hidden="1">
      <c r="B182" s="296">
        <f>Référentiel!C180</f>
        <v>0</v>
      </c>
      <c r="D182" s="291" t="str">
        <f t="shared" si="45"/>
        <v/>
      </c>
      <c r="E182" s="297"/>
      <c r="F182" s="298">
        <v>2</v>
      </c>
      <c r="G182" s="299">
        <f>IF(F182="NE","",Référentiel!I180)</f>
        <v>0</v>
      </c>
      <c r="H182" s="300">
        <f>IF(G192="NON","",IF(F182=F9,G182,IF(F182=#REF!,(G182/2),IF(F182=F11,0,IF(F182=F12,"",)))))</f>
        <v>0</v>
      </c>
      <c r="I182" s="291"/>
      <c r="J182" s="291" t="str">
        <f t="shared" si="46"/>
        <v/>
      </c>
      <c r="K182" s="297"/>
      <c r="L182" s="298">
        <v>2</v>
      </c>
      <c r="M182" s="299">
        <f>IF(L182="NE","",Référentiel!I180)</f>
        <v>0</v>
      </c>
      <c r="N182" s="300" t="str">
        <f>IF(M192="NON","",IF(L182=F9,M182,IF(L182=#REF!,(M182/2),IF(L182=F11,0,IF(L182=F12,"",)))))</f>
        <v/>
      </c>
      <c r="O182" s="291"/>
      <c r="P182" s="291" t="str">
        <f t="shared" si="38"/>
        <v/>
      </c>
      <c r="Q182" s="297"/>
      <c r="R182" s="298">
        <v>2</v>
      </c>
      <c r="S182" s="299">
        <f>IF(R182="NE","",Référentiel!I180)</f>
        <v>0</v>
      </c>
      <c r="T182" s="300" t="str">
        <f>IF(S192="NON","",IF(R182=F9,S182,IF(R182=#REF!,(S182/2),IF(R182=F11,0,IF(R182=F12,"",)))))</f>
        <v/>
      </c>
      <c r="U182" s="301"/>
      <c r="V182" s="291" t="str">
        <f t="shared" si="39"/>
        <v/>
      </c>
      <c r="W182" s="297"/>
      <c r="X182" s="298">
        <v>2</v>
      </c>
      <c r="Y182" s="299">
        <f>IF(X182="NE","",Référentiel!I180)</f>
        <v>0</v>
      </c>
      <c r="Z182" s="300" t="str">
        <f>IF(Y192="NON","",IF(X182=F9,Y182,IF(X182=#REF!,(Y182/2),IF(X182=F11,0,IF(X182=F12,"",)))))</f>
        <v/>
      </c>
      <c r="AA182" s="291"/>
      <c r="AB182" s="291" t="str">
        <f t="shared" si="40"/>
        <v/>
      </c>
      <c r="AC182" s="297"/>
      <c r="AD182" s="298">
        <v>2</v>
      </c>
      <c r="AE182" s="299">
        <f>IF(AD182="NE","",Référentiel!I180)</f>
        <v>0</v>
      </c>
      <c r="AF182" s="300" t="str">
        <f>IF(AE192="NON","",IF(AD182=F9,AE182,IF(AD182=#REF!,(AE182/2),IF(AD182=F11,0,IF(AD182=F12,"",)))))</f>
        <v/>
      </c>
      <c r="AG182" s="302"/>
      <c r="AH182" s="303">
        <f t="shared" si="47"/>
        <v>0</v>
      </c>
      <c r="AI182" s="304" t="str">
        <f>IFERROR(AVERAGE(D182,J182,P182,V182,AB182),"")</f>
        <v/>
      </c>
      <c r="AP182" s="241"/>
    </row>
    <row r="183" spans="1:42" ht="18" hidden="1">
      <c r="B183" s="296">
        <f>Référentiel!C181</f>
        <v>0</v>
      </c>
      <c r="D183" s="291" t="str">
        <f t="shared" si="45"/>
        <v/>
      </c>
      <c r="E183" s="297"/>
      <c r="F183" s="298">
        <v>2</v>
      </c>
      <c r="G183" s="299">
        <f>IF(F183="NE","",Référentiel!I181)</f>
        <v>0</v>
      </c>
      <c r="H183" s="300">
        <f>IF(G192="NON","",IF(F183=F9,G183,IF(F183=#REF!,(G183/2),IF(F183=F11,0,IF(F183=F12,"",)))))</f>
        <v>0</v>
      </c>
      <c r="I183" s="291"/>
      <c r="J183" s="291" t="str">
        <f t="shared" si="46"/>
        <v/>
      </c>
      <c r="K183" s="297"/>
      <c r="L183" s="298">
        <v>2</v>
      </c>
      <c r="M183" s="299">
        <f>IF(L183="NE","",Référentiel!I181)</f>
        <v>0</v>
      </c>
      <c r="N183" s="300" t="str">
        <f>IF(M192="NON","",IF(L183=F9,M183,IF(L183=#REF!,(M183/2),IF(L183=F11,0,IF(L183=F12,"",)))))</f>
        <v/>
      </c>
      <c r="O183" s="291"/>
      <c r="P183" s="291" t="str">
        <f t="shared" si="38"/>
        <v/>
      </c>
      <c r="Q183" s="297"/>
      <c r="R183" s="298">
        <v>2</v>
      </c>
      <c r="S183" s="299">
        <f>IF(R183="NE","",Référentiel!I181)</f>
        <v>0</v>
      </c>
      <c r="T183" s="300" t="str">
        <f>IF(S192="NON","",IF(R183=F9,S183,IF(R183=#REF!,(S183/2),IF(R183=F11,0,IF(R183=F12,"",)))))</f>
        <v/>
      </c>
      <c r="U183" s="301"/>
      <c r="V183" s="291" t="str">
        <f t="shared" si="39"/>
        <v/>
      </c>
      <c r="W183" s="297"/>
      <c r="X183" s="298">
        <v>2</v>
      </c>
      <c r="Y183" s="299">
        <f>IF(X183="NE","",Référentiel!I181)</f>
        <v>0</v>
      </c>
      <c r="Z183" s="300" t="str">
        <f>IF(Y192="NON","",IF(X183=F9,Y183,IF(X183=#REF!,(Y183/2),IF(X183=F11,0,IF(X183=F12,"",)))))</f>
        <v/>
      </c>
      <c r="AA183" s="291"/>
      <c r="AB183" s="291" t="str">
        <f t="shared" si="40"/>
        <v/>
      </c>
      <c r="AC183" s="297"/>
      <c r="AD183" s="298">
        <v>2</v>
      </c>
      <c r="AE183" s="299">
        <f>IF(AD183="NE","",Référentiel!I181)</f>
        <v>0</v>
      </c>
      <c r="AF183" s="300" t="str">
        <f>IF(AE192="NON","",IF(AD183=F9,AE183,IF(AD183=#REF!,(AE183/2),IF(AD183=F11,0,IF(AD183=F12,"",)))))</f>
        <v/>
      </c>
      <c r="AG183" s="302"/>
      <c r="AH183" s="303">
        <f t="shared" si="47"/>
        <v>0</v>
      </c>
      <c r="AI183" s="304" t="str">
        <f t="shared" si="48"/>
        <v/>
      </c>
      <c r="AP183" s="241"/>
    </row>
    <row r="184" spans="1:42" ht="18" hidden="1">
      <c r="B184" s="296">
        <f>Référentiel!C182</f>
        <v>0</v>
      </c>
      <c r="D184" s="291" t="str">
        <f t="shared" si="45"/>
        <v/>
      </c>
      <c r="E184" s="297"/>
      <c r="F184" s="298">
        <v>2</v>
      </c>
      <c r="G184" s="299">
        <f>IF(F184="NE","",Référentiel!I182)</f>
        <v>0</v>
      </c>
      <c r="H184" s="300">
        <f>IF(G192="NON","",IF(F184=F9,G184,IF(F184=#REF!,(G184/2),IF(F184=F11,0,IF(F184=F12,"",)))))</f>
        <v>0</v>
      </c>
      <c r="I184" s="291"/>
      <c r="J184" s="291" t="str">
        <f t="shared" si="46"/>
        <v/>
      </c>
      <c r="K184" s="297"/>
      <c r="L184" s="298">
        <v>2</v>
      </c>
      <c r="M184" s="299">
        <f>IF(L184="NE","",Référentiel!I182)</f>
        <v>0</v>
      </c>
      <c r="N184" s="300" t="str">
        <f>IF(M192="NON","",IF(L184=F9,M184,IF(L184=#REF!,(M184/2),IF(L184=F11,0,IF(L184=F12,"",)))))</f>
        <v/>
      </c>
      <c r="O184" s="291"/>
      <c r="P184" s="291" t="str">
        <f t="shared" si="38"/>
        <v/>
      </c>
      <c r="Q184" s="297"/>
      <c r="R184" s="298">
        <v>2</v>
      </c>
      <c r="S184" s="299">
        <f>IF(R184="NE","",Référentiel!I182)</f>
        <v>0</v>
      </c>
      <c r="T184" s="300" t="str">
        <f>IF(S192="NON","",IF(R184=F9,S184,IF(R184=#REF!,(S184/2),IF(R184=F11,0,IF(R184=F12,"",)))))</f>
        <v/>
      </c>
      <c r="U184" s="301"/>
      <c r="V184" s="291" t="str">
        <f t="shared" si="39"/>
        <v/>
      </c>
      <c r="W184" s="297"/>
      <c r="X184" s="298">
        <v>2</v>
      </c>
      <c r="Y184" s="299">
        <f>IF(X184="NE","",Référentiel!I182)</f>
        <v>0</v>
      </c>
      <c r="Z184" s="300" t="str">
        <f>IF(Y192="NON","",IF(X184=F9,Y184,IF(X184=#REF!,(Y184/2),IF(X184=F11,0,IF(X184=F12,"",)))))</f>
        <v/>
      </c>
      <c r="AA184" s="291"/>
      <c r="AB184" s="291" t="str">
        <f t="shared" si="40"/>
        <v/>
      </c>
      <c r="AC184" s="297"/>
      <c r="AD184" s="298">
        <v>2</v>
      </c>
      <c r="AE184" s="299">
        <f>IF(AD184="NE","",Référentiel!I182)</f>
        <v>0</v>
      </c>
      <c r="AF184" s="300" t="str">
        <f>IF(AE192="NON","",IF(AD184=F9,AE184,IF(AD184=#REF!,(AE184/2),IF(AD184=F11,0,IF(AD184=F12,"",)))))</f>
        <v/>
      </c>
      <c r="AG184" s="302"/>
      <c r="AH184" s="303">
        <f t="shared" si="47"/>
        <v>0</v>
      </c>
      <c r="AI184" s="304" t="str">
        <f t="shared" si="48"/>
        <v/>
      </c>
      <c r="AP184" s="241"/>
    </row>
    <row r="185" spans="1:42" ht="18" hidden="1">
      <c r="B185" s="296">
        <f>Référentiel!C183</f>
        <v>0</v>
      </c>
      <c r="D185" s="291" t="str">
        <f t="shared" si="45"/>
        <v/>
      </c>
      <c r="E185" s="297"/>
      <c r="F185" s="298">
        <v>2</v>
      </c>
      <c r="G185" s="299">
        <f>IF(F185="NE","",Référentiel!I183)</f>
        <v>0</v>
      </c>
      <c r="H185" s="300">
        <f>IF(G192="NON","",IF(F185=F9,G185,IF(F185=#REF!,(G185/2),IF(F185=F11,0,IF(F185=F12,"",)))))</f>
        <v>0</v>
      </c>
      <c r="I185" s="291"/>
      <c r="J185" s="291" t="str">
        <f t="shared" si="46"/>
        <v/>
      </c>
      <c r="K185" s="297"/>
      <c r="L185" s="298">
        <v>2</v>
      </c>
      <c r="M185" s="299">
        <f>IF(L185="NE","",Référentiel!I183)</f>
        <v>0</v>
      </c>
      <c r="N185" s="300" t="str">
        <f>IF(M192="NON","",IF(L185=F9,M185,IF(L185=#REF!,(M185/2),IF(L185=F11,0,IF(L185=F12,"",)))))</f>
        <v/>
      </c>
      <c r="O185" s="291"/>
      <c r="P185" s="291" t="str">
        <f t="shared" si="38"/>
        <v/>
      </c>
      <c r="Q185" s="297"/>
      <c r="R185" s="298">
        <v>2</v>
      </c>
      <c r="S185" s="299">
        <f>IF(R185="NE","",Référentiel!I183)</f>
        <v>0</v>
      </c>
      <c r="T185" s="300" t="str">
        <f>IF(S192="NON","",IF(R185=F9,S185,IF(R185=#REF!,(S185/2),IF(R185=F11,0,IF(R185=F12,"",)))))</f>
        <v/>
      </c>
      <c r="U185" s="301"/>
      <c r="V185" s="291" t="str">
        <f t="shared" si="39"/>
        <v/>
      </c>
      <c r="W185" s="297"/>
      <c r="X185" s="298">
        <v>2</v>
      </c>
      <c r="Y185" s="299">
        <f>IF(X185="NE","",Référentiel!I183)</f>
        <v>0</v>
      </c>
      <c r="Z185" s="300" t="str">
        <f>IF(Y192="NON","",IF(X185=F9,Y185,IF(X185=#REF!,(Y185/2),IF(X185=F11,0,IF(X185=F12,"",)))))</f>
        <v/>
      </c>
      <c r="AA185" s="291"/>
      <c r="AB185" s="291" t="str">
        <f t="shared" si="40"/>
        <v/>
      </c>
      <c r="AC185" s="297"/>
      <c r="AD185" s="298">
        <v>2</v>
      </c>
      <c r="AE185" s="299">
        <f>IF(AD185="NE","",Référentiel!I183)</f>
        <v>0</v>
      </c>
      <c r="AF185" s="300" t="str">
        <f>IF(AE192="NON","",IF(AD185=F9,AE185,IF(AD185=#REF!,(AE185/2),IF(AD185=F11,0,IF(AD185=F12,"",)))))</f>
        <v/>
      </c>
      <c r="AG185" s="302"/>
      <c r="AH185" s="303">
        <f t="shared" si="47"/>
        <v>0</v>
      </c>
      <c r="AI185" s="304" t="str">
        <f t="shared" si="48"/>
        <v/>
      </c>
      <c r="AP185" s="241"/>
    </row>
    <row r="186" spans="1:42" ht="18" hidden="1">
      <c r="B186" s="296">
        <f>Référentiel!C184</f>
        <v>0</v>
      </c>
      <c r="D186" s="291" t="str">
        <f t="shared" si="45"/>
        <v/>
      </c>
      <c r="E186" s="297"/>
      <c r="F186" s="298">
        <v>2</v>
      </c>
      <c r="G186" s="299">
        <f>IF(F186="NE","",Référentiel!I184)</f>
        <v>0</v>
      </c>
      <c r="H186" s="300">
        <f>IF(G192="NON","",IF(F186=F9,G186,IF(F186=#REF!,(G186/2),IF(F186=F11,0,IF(F186=F12,"",)))))</f>
        <v>0</v>
      </c>
      <c r="I186" s="291"/>
      <c r="J186" s="291" t="str">
        <f t="shared" si="46"/>
        <v/>
      </c>
      <c r="K186" s="297"/>
      <c r="L186" s="298">
        <v>2</v>
      </c>
      <c r="M186" s="299">
        <f>IF(L186="NE","",Référentiel!I184)</f>
        <v>0</v>
      </c>
      <c r="N186" s="300" t="str">
        <f>IF(M192="NON","",IF(L186=F9,M186,IF(L186=#REF!,(M186/2),IF(L186=F11,0,IF(L186=F12,"",)))))</f>
        <v/>
      </c>
      <c r="O186" s="291"/>
      <c r="P186" s="291" t="str">
        <f t="shared" si="38"/>
        <v/>
      </c>
      <c r="Q186" s="297"/>
      <c r="R186" s="298">
        <v>2</v>
      </c>
      <c r="S186" s="299">
        <f>IF(R186="NE","",Référentiel!I184)</f>
        <v>0</v>
      </c>
      <c r="T186" s="300" t="str">
        <f>IF(S192="NON","",IF(R186=F9,S186,IF(R186=#REF!,(S186/2),IF(R186=F11,0,IF(R186=F12,"",)))))</f>
        <v/>
      </c>
      <c r="U186" s="301"/>
      <c r="V186" s="291" t="str">
        <f t="shared" si="39"/>
        <v/>
      </c>
      <c r="W186" s="297"/>
      <c r="X186" s="298">
        <v>2</v>
      </c>
      <c r="Y186" s="299">
        <f>IF(X186="NE","",Référentiel!I184)</f>
        <v>0</v>
      </c>
      <c r="Z186" s="300" t="str">
        <f>IF(Y192="NON","",IF(X186=F9,Y186,IF(X186=#REF!,(Y186/2),IF(X186=F11,0,IF(X186=F12,"",)))))</f>
        <v/>
      </c>
      <c r="AA186" s="291"/>
      <c r="AB186" s="291" t="str">
        <f t="shared" si="40"/>
        <v/>
      </c>
      <c r="AC186" s="297"/>
      <c r="AD186" s="298">
        <v>2</v>
      </c>
      <c r="AE186" s="299">
        <f>IF(AD186="NE","",Référentiel!I184)</f>
        <v>0</v>
      </c>
      <c r="AF186" s="300" t="str">
        <f>IF(AE192="NON","",IF(AD186=F9,AE186,IF(AD186=#REF!,(AE186/2),IF(AD186=F11,0,IF(AD186=F12,"",)))))</f>
        <v/>
      </c>
      <c r="AG186" s="302"/>
      <c r="AH186" s="303">
        <f t="shared" si="47"/>
        <v>0</v>
      </c>
      <c r="AI186" s="304" t="str">
        <f t="shared" si="48"/>
        <v/>
      </c>
      <c r="AP186" s="241"/>
    </row>
    <row r="187" spans="1:42" ht="18" hidden="1">
      <c r="B187" s="296">
        <f>Référentiel!C185</f>
        <v>0</v>
      </c>
      <c r="D187" s="291" t="str">
        <f t="shared" si="45"/>
        <v/>
      </c>
      <c r="E187" s="297"/>
      <c r="F187" s="298">
        <v>2</v>
      </c>
      <c r="G187" s="299">
        <f>IF(F187="NE","",Référentiel!I185)</f>
        <v>0</v>
      </c>
      <c r="H187" s="300">
        <f>IF(G192="NON","",IF(F187=F9,G187,IF(F187=#REF!,(G187/2),IF(F187=F11,0,IF(F187=F12,"",)))))</f>
        <v>0</v>
      </c>
      <c r="I187" s="291"/>
      <c r="J187" s="291" t="str">
        <f t="shared" si="46"/>
        <v/>
      </c>
      <c r="K187" s="297"/>
      <c r="L187" s="298">
        <v>2</v>
      </c>
      <c r="M187" s="299">
        <f>IF(L187="NE","",Référentiel!I185)</f>
        <v>0</v>
      </c>
      <c r="N187" s="300" t="str">
        <f>IF(M192="NON","",IF(L187=F9,M187,IF(L187=#REF!,(M187/2),IF(L187=F11,0,IF(L187=F12,"",)))))</f>
        <v/>
      </c>
      <c r="O187" s="291"/>
      <c r="P187" s="291" t="str">
        <f t="shared" si="38"/>
        <v/>
      </c>
      <c r="Q187" s="297"/>
      <c r="R187" s="298">
        <v>2</v>
      </c>
      <c r="S187" s="299">
        <f>IF(R187="NE","",Référentiel!I185)</f>
        <v>0</v>
      </c>
      <c r="T187" s="300" t="str">
        <f>IF(S192="NON","",IF(R187=F9,S187,IF(R187=#REF!,(S187/2),IF(R187=F11,0,IF(R187=F12,"",)))))</f>
        <v/>
      </c>
      <c r="U187" s="301"/>
      <c r="V187" s="291" t="str">
        <f t="shared" si="39"/>
        <v/>
      </c>
      <c r="W187" s="297"/>
      <c r="X187" s="298">
        <v>2</v>
      </c>
      <c r="Y187" s="299">
        <f>IF(X187="NE","",Référentiel!I185)</f>
        <v>0</v>
      </c>
      <c r="Z187" s="300" t="str">
        <f>IF(Y192="NON","",IF(X187=F9,Y187,IF(X187=#REF!,(Y187/2),IF(X187=F11,0,IF(X187=F12,"",)))))</f>
        <v/>
      </c>
      <c r="AA187" s="291"/>
      <c r="AB187" s="291" t="str">
        <f t="shared" si="40"/>
        <v/>
      </c>
      <c r="AC187" s="297"/>
      <c r="AD187" s="298">
        <v>2</v>
      </c>
      <c r="AE187" s="299">
        <f>IF(AD187="NE","",Référentiel!I185)</f>
        <v>0</v>
      </c>
      <c r="AF187" s="300" t="str">
        <f>IF(AE192="NON","",IF(AD187=F9,AE187,IF(AD187=#REF!,(AE187/2),IF(AD187=F11,0,IF(AD187=F12,"",)))))</f>
        <v/>
      </c>
      <c r="AG187" s="302"/>
      <c r="AH187" s="303">
        <f t="shared" si="47"/>
        <v>0</v>
      </c>
      <c r="AI187" s="304" t="str">
        <f t="shared" si="48"/>
        <v/>
      </c>
      <c r="AP187" s="241"/>
    </row>
    <row r="188" spans="1:42" ht="18" hidden="1">
      <c r="B188" s="296">
        <f>Référentiel!C186</f>
        <v>0</v>
      </c>
      <c r="D188" s="291" t="str">
        <f t="shared" si="45"/>
        <v/>
      </c>
      <c r="E188" s="297"/>
      <c r="F188" s="298">
        <v>2</v>
      </c>
      <c r="G188" s="299">
        <f>IF(F188="NE","",Référentiel!I186)</f>
        <v>0</v>
      </c>
      <c r="H188" s="300">
        <f>IF(G192="NON","",IF(F188=F9,G188,IF(F188=#REF!,(G188/2),IF(F188=F11,0,IF(F188=F12,"",)))))</f>
        <v>0</v>
      </c>
      <c r="I188" s="291"/>
      <c r="J188" s="291" t="str">
        <f t="shared" si="46"/>
        <v/>
      </c>
      <c r="K188" s="297"/>
      <c r="L188" s="298">
        <v>2</v>
      </c>
      <c r="M188" s="299">
        <f>IF(L188="NE","",Référentiel!I186)</f>
        <v>0</v>
      </c>
      <c r="N188" s="300" t="str">
        <f>IF(M192="NON","",IF(L188=F9,M188,IF(L188=#REF!,(M188/2),IF(L188=F11,0,IF(L188=F12,"",)))))</f>
        <v/>
      </c>
      <c r="O188" s="291"/>
      <c r="P188" s="291" t="str">
        <f t="shared" si="38"/>
        <v/>
      </c>
      <c r="Q188" s="297"/>
      <c r="R188" s="298">
        <v>2</v>
      </c>
      <c r="S188" s="299">
        <f>IF(R188="NE","",Référentiel!I186)</f>
        <v>0</v>
      </c>
      <c r="T188" s="300" t="str">
        <f>IF(S192="NON","",IF(R188=F9,S188,IF(R188=#REF!,(S188/2),IF(R188=F11,0,IF(R188=F12,"",)))))</f>
        <v/>
      </c>
      <c r="U188" s="301"/>
      <c r="V188" s="291" t="str">
        <f t="shared" si="39"/>
        <v/>
      </c>
      <c r="W188" s="297"/>
      <c r="X188" s="298">
        <v>2</v>
      </c>
      <c r="Y188" s="299">
        <f>IF(X188="NE","",Référentiel!I186)</f>
        <v>0</v>
      </c>
      <c r="Z188" s="300" t="str">
        <f>IF(Y192="NON","",IF(X188=F9,Y188,IF(X188=#REF!,(Y188/2),IF(X188=F11,0,IF(X188=F12,"",)))))</f>
        <v/>
      </c>
      <c r="AA188" s="291"/>
      <c r="AB188" s="291" t="str">
        <f t="shared" si="40"/>
        <v/>
      </c>
      <c r="AC188" s="297"/>
      <c r="AD188" s="298">
        <v>2</v>
      </c>
      <c r="AE188" s="299">
        <f>IF(AD188="NE","",Référentiel!I186)</f>
        <v>0</v>
      </c>
      <c r="AF188" s="300" t="str">
        <f>IF(AE192="NON","",IF(AD188=F9,AE188,IF(AD188=#REF!,(AE188/2),IF(AD188=F11,0,IF(AD188=F12,"",)))))</f>
        <v/>
      </c>
      <c r="AG188" s="302"/>
      <c r="AH188" s="303">
        <f t="shared" si="47"/>
        <v>0</v>
      </c>
      <c r="AI188" s="304" t="str">
        <f t="shared" si="48"/>
        <v/>
      </c>
      <c r="AP188" s="241"/>
    </row>
    <row r="189" spans="1:42" ht="20.45" hidden="1" customHeight="1">
      <c r="B189" s="296">
        <f>Référentiel!C187</f>
        <v>0</v>
      </c>
      <c r="D189" s="291" t="str">
        <f t="shared" si="45"/>
        <v/>
      </c>
      <c r="E189" s="297"/>
      <c r="F189" s="298">
        <v>2</v>
      </c>
      <c r="G189" s="299">
        <f>IF(F189="NE","",Référentiel!I187)</f>
        <v>0</v>
      </c>
      <c r="H189" s="300">
        <f>IF(G192="NON","",IF(F189=F9,G189,IF(F189=#REF!,(G189/2),IF(F189=F11,0,IF(F189=F12,"",)))))</f>
        <v>0</v>
      </c>
      <c r="I189" s="291"/>
      <c r="J189" s="291" t="str">
        <f t="shared" si="46"/>
        <v/>
      </c>
      <c r="K189" s="297"/>
      <c r="L189" s="298">
        <v>2</v>
      </c>
      <c r="M189" s="299">
        <f>IF(L189="NE","",Référentiel!I187)</f>
        <v>0</v>
      </c>
      <c r="N189" s="300" t="str">
        <f>IF(M192="NON","",IF(L189=F9,M189,IF(L189=#REF!,(M189/2),IF(L189=F11,0,IF(L189=F12,"",)))))</f>
        <v/>
      </c>
      <c r="O189" s="291"/>
      <c r="P189" s="291" t="str">
        <f t="shared" si="38"/>
        <v/>
      </c>
      <c r="Q189" s="297"/>
      <c r="R189" s="298">
        <v>2</v>
      </c>
      <c r="S189" s="299">
        <f>IF(R189="NE","",Référentiel!I187)</f>
        <v>0</v>
      </c>
      <c r="T189" s="300" t="str">
        <f>IF(S192="NON","",IF(R189=F9,S189,IF(R189=#REF!,(S189/2),IF(R189=F11,0,IF(R189=F12,"",)))))</f>
        <v/>
      </c>
      <c r="U189" s="301"/>
      <c r="V189" s="291" t="str">
        <f t="shared" si="39"/>
        <v/>
      </c>
      <c r="W189" s="297"/>
      <c r="X189" s="298">
        <v>2</v>
      </c>
      <c r="Y189" s="299">
        <f>IF(X189="NE","",Référentiel!I187)</f>
        <v>0</v>
      </c>
      <c r="Z189" s="300" t="str">
        <f>IF(Y192="NON","",IF(X189=F9,Y189,IF(X189=#REF!,(Y189/2),IF(X189=F11,0,IF(X189=F12,"",)))))</f>
        <v/>
      </c>
      <c r="AA189" s="291"/>
      <c r="AB189" s="291" t="str">
        <f t="shared" si="40"/>
        <v/>
      </c>
      <c r="AC189" s="297"/>
      <c r="AD189" s="298">
        <v>2</v>
      </c>
      <c r="AE189" s="299">
        <f>IF(AD189="NE","",Référentiel!I187)</f>
        <v>0</v>
      </c>
      <c r="AF189" s="300" t="str">
        <f>IF(AE192="NON","",IF(AD189=F9,AE189,IF(AD189=#REF!,(AE189/2),IF(AD189=F11,0,IF(AD189=F12,"",)))))</f>
        <v/>
      </c>
      <c r="AG189" s="302"/>
      <c r="AH189" s="303">
        <f t="shared" si="47"/>
        <v>0</v>
      </c>
      <c r="AI189" s="304" t="str">
        <f t="shared" si="48"/>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1000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f>IF(G192="NON"," ",IF(F190="SI",0,G191/G190))</f>
        <v>1</v>
      </c>
      <c r="G192" s="331" t="s">
        <v>52</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f>IFERROR(AVERAGE(F192,L192,R192,X192,AD192)," ")</f>
        <v>1</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8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86"/>
      <c r="C205" s="593"/>
      <c r="D205" s="594"/>
      <c r="E205" s="594"/>
      <c r="F205" s="594"/>
      <c r="G205" s="595"/>
      <c r="H205" s="243"/>
      <c r="I205" s="462"/>
      <c r="J205" s="243"/>
      <c r="K205" s="243"/>
      <c r="L205" s="575"/>
      <c r="M205" s="577"/>
      <c r="N205" s="575"/>
      <c r="O205" s="576"/>
      <c r="P205" s="576"/>
      <c r="Q205" s="576"/>
      <c r="R205" s="577"/>
      <c r="S205" s="575"/>
      <c r="T205" s="577"/>
      <c r="U205" s="384"/>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388" t="s">
        <v>16</v>
      </c>
      <c r="O211" s="389"/>
      <c r="P211" s="389"/>
      <c r="Q211" s="389"/>
      <c r="R211" s="389"/>
      <c r="S211" s="389"/>
      <c r="T211" s="390"/>
      <c r="U211" s="387"/>
      <c r="V211" s="387"/>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87"/>
      <c r="V213" s="387"/>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87"/>
      <c r="V215" s="387"/>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D213:AJ213"/>
    <mergeCell ref="AD214:AJ214"/>
    <mergeCell ref="AD215:AJ215"/>
    <mergeCell ref="AD216:AJ216"/>
    <mergeCell ref="B211:C211"/>
    <mergeCell ref="AD208:AJ208"/>
    <mergeCell ref="AD209:AJ209"/>
    <mergeCell ref="AD210:AJ210"/>
    <mergeCell ref="AD211:AJ211"/>
    <mergeCell ref="AD212:AJ212"/>
    <mergeCell ref="W208:AC208"/>
    <mergeCell ref="W209:AC209"/>
    <mergeCell ref="W210:AC210"/>
    <mergeCell ref="W211:AC211"/>
    <mergeCell ref="W212:AC212"/>
    <mergeCell ref="N212:V212"/>
    <mergeCell ref="F215:M215"/>
    <mergeCell ref="N215:T215"/>
    <mergeCell ref="F216:M216"/>
    <mergeCell ref="N216:V216"/>
    <mergeCell ref="F213:M213"/>
    <mergeCell ref="F214:M214"/>
    <mergeCell ref="N213:T213"/>
    <mergeCell ref="N214:V214"/>
    <mergeCell ref="F211:M211"/>
    <mergeCell ref="B216:C216"/>
    <mergeCell ref="B213:C213"/>
    <mergeCell ref="B215:C215"/>
    <mergeCell ref="B212:C212"/>
    <mergeCell ref="B214:C214"/>
    <mergeCell ref="F212:M212"/>
    <mergeCell ref="B210:C210"/>
    <mergeCell ref="W213:AC213"/>
    <mergeCell ref="W214:AC214"/>
    <mergeCell ref="W215:AC215"/>
    <mergeCell ref="W216:AC216"/>
    <mergeCell ref="B208:C208"/>
    <mergeCell ref="B209:C209"/>
    <mergeCell ref="N208:V208"/>
    <mergeCell ref="N209:V209"/>
    <mergeCell ref="N210:V210"/>
    <mergeCell ref="L205:M205"/>
    <mergeCell ref="S202:AJ202"/>
    <mergeCell ref="S201:AJ201"/>
    <mergeCell ref="N204:R204"/>
    <mergeCell ref="N205:R205"/>
    <mergeCell ref="F208:M208"/>
    <mergeCell ref="F209:M209"/>
    <mergeCell ref="F210:M210"/>
    <mergeCell ref="C205:G205"/>
    <mergeCell ref="C204:G204"/>
    <mergeCell ref="B202:F202"/>
    <mergeCell ref="B201:F201"/>
    <mergeCell ref="AH20:AI20"/>
    <mergeCell ref="AH18:AI19"/>
    <mergeCell ref="G201:O201"/>
    <mergeCell ref="G202:O202"/>
    <mergeCell ref="L204:M204"/>
    <mergeCell ref="Z204:AD204"/>
    <mergeCell ref="Z205:AD205"/>
    <mergeCell ref="S204:T204"/>
    <mergeCell ref="S205:T205"/>
    <mergeCell ref="W204:Y204"/>
    <mergeCell ref="W205:Y205"/>
    <mergeCell ref="AH192:AI192"/>
    <mergeCell ref="L18:N18"/>
    <mergeCell ref="R18:T18"/>
    <mergeCell ref="AE17:AF17"/>
    <mergeCell ref="AD18:AF18"/>
    <mergeCell ref="Y17:Z17"/>
    <mergeCell ref="X18:Z18"/>
    <mergeCell ref="F18:H18"/>
    <mergeCell ref="AH190:AI191"/>
    <mergeCell ref="AD19:AF19"/>
    <mergeCell ref="A1:B5"/>
    <mergeCell ref="C1:AI5"/>
    <mergeCell ref="M17:N17"/>
    <mergeCell ref="S17:T17"/>
    <mergeCell ref="G17:H17"/>
    <mergeCell ref="M9:N9"/>
    <mergeCell ref="G8:H8"/>
    <mergeCell ref="G9:H9"/>
    <mergeCell ref="M8:N8"/>
    <mergeCell ref="F19:H19"/>
    <mergeCell ref="L19:N19"/>
    <mergeCell ref="R19:T19"/>
    <mergeCell ref="X19:Z19"/>
    <mergeCell ref="T8:X8"/>
    <mergeCell ref="Z8:AD8"/>
    <mergeCell ref="Z9:AD9"/>
    <mergeCell ref="Z11:AD11"/>
    <mergeCell ref="Z10:AD10"/>
    <mergeCell ref="Z12:AD12"/>
    <mergeCell ref="Z13:AD13"/>
    <mergeCell ref="T9:X9"/>
    <mergeCell ref="T10:X10"/>
    <mergeCell ref="T11:X11"/>
    <mergeCell ref="T12:X12"/>
    <mergeCell ref="T13:X13"/>
    <mergeCell ref="G11:H11"/>
    <mergeCell ref="G12:H12"/>
    <mergeCell ref="G10:H10"/>
    <mergeCell ref="M10:N10"/>
    <mergeCell ref="M12:N12"/>
    <mergeCell ref="M13:N13"/>
    <mergeCell ref="M11:N11"/>
  </mergeCells>
  <conditionalFormatting sqref="AH37 Q143:Q155 Q158:Q172 Q175:Q190 E22:E37 A37:B37 F37:H37">
    <cfRule type="cellIs" dxfId="7599" priority="288" stopIfTrue="1" operator="lessThan">
      <formula>#REF!</formula>
    </cfRule>
  </conditionalFormatting>
  <conditionalFormatting sqref="L37:M37">
    <cfRule type="cellIs" dxfId="7598" priority="287" stopIfTrue="1" operator="lessThan">
      <formula>#REF!</formula>
    </cfRule>
  </conditionalFormatting>
  <conditionalFormatting sqref="R37:S37 AG56:AG70 AG21:AG53 AG73:AG87 AG90:AG104 AG107:AG121 AG124:AG138 AG141:AG155 AG158:AG172 AG175:AG190">
    <cfRule type="cellIs" dxfId="7597" priority="286" stopIfTrue="1" operator="lessThan">
      <formula>#REF!</formula>
    </cfRule>
  </conditionalFormatting>
  <conditionalFormatting sqref="K141:K151 Q141:Q142 E141:E151 E39:E53">
    <cfRule type="cellIs" dxfId="7596" priority="285" stopIfTrue="1" operator="lessThan">
      <formula>#REF!</formula>
    </cfRule>
  </conditionalFormatting>
  <conditionalFormatting sqref="E56:E70">
    <cfRule type="cellIs" dxfId="7595" priority="284" stopIfTrue="1" operator="lessThan">
      <formula>#REF!</formula>
    </cfRule>
  </conditionalFormatting>
  <conditionalFormatting sqref="E73:E87">
    <cfRule type="cellIs" dxfId="7594" priority="283" stopIfTrue="1" operator="lessThan">
      <formula>#REF!</formula>
    </cfRule>
  </conditionalFormatting>
  <conditionalFormatting sqref="E90:E104">
    <cfRule type="cellIs" dxfId="7593" priority="282" stopIfTrue="1" operator="lessThan">
      <formula>#REF!</formula>
    </cfRule>
  </conditionalFormatting>
  <conditionalFormatting sqref="E107:E121">
    <cfRule type="cellIs" dxfId="7592" priority="281" stopIfTrue="1" operator="lessThan">
      <formula>#REF!</formula>
    </cfRule>
  </conditionalFormatting>
  <conditionalFormatting sqref="E124:E138">
    <cfRule type="cellIs" dxfId="7591" priority="280" stopIfTrue="1" operator="lessThan">
      <formula>#REF!</formula>
    </cfRule>
  </conditionalFormatting>
  <conditionalFormatting sqref="E152">
    <cfRule type="cellIs" dxfId="7590" priority="279" stopIfTrue="1" operator="lessThan">
      <formula>#REF!</formula>
    </cfRule>
  </conditionalFormatting>
  <conditionalFormatting sqref="E153">
    <cfRule type="cellIs" dxfId="7589" priority="278" stopIfTrue="1" operator="lessThan">
      <formula>#REF!</formula>
    </cfRule>
  </conditionalFormatting>
  <conditionalFormatting sqref="E154">
    <cfRule type="cellIs" dxfId="7588" priority="277" stopIfTrue="1" operator="lessThan">
      <formula>#REF!</formula>
    </cfRule>
  </conditionalFormatting>
  <conditionalFormatting sqref="E155">
    <cfRule type="cellIs" dxfId="7587" priority="276" stopIfTrue="1" operator="lessThan">
      <formula>#REF!</formula>
    </cfRule>
  </conditionalFormatting>
  <conditionalFormatting sqref="E158">
    <cfRule type="cellIs" dxfId="7586" priority="275" stopIfTrue="1" operator="lessThan">
      <formula>#REF!</formula>
    </cfRule>
  </conditionalFormatting>
  <conditionalFormatting sqref="E159">
    <cfRule type="cellIs" dxfId="7585" priority="274" stopIfTrue="1" operator="lessThan">
      <formula>#REF!</formula>
    </cfRule>
  </conditionalFormatting>
  <conditionalFormatting sqref="E160">
    <cfRule type="cellIs" dxfId="7584" priority="273" stopIfTrue="1" operator="lessThan">
      <formula>#REF!</formula>
    </cfRule>
  </conditionalFormatting>
  <conditionalFormatting sqref="E161">
    <cfRule type="cellIs" dxfId="7583" priority="272" stopIfTrue="1" operator="lessThan">
      <formula>#REF!</formula>
    </cfRule>
  </conditionalFormatting>
  <conditionalFormatting sqref="E162">
    <cfRule type="cellIs" dxfId="7582" priority="271" stopIfTrue="1" operator="lessThan">
      <formula>#REF!</formula>
    </cfRule>
  </conditionalFormatting>
  <conditionalFormatting sqref="E163">
    <cfRule type="cellIs" dxfId="7581" priority="270" stopIfTrue="1" operator="lessThan">
      <formula>#REF!</formula>
    </cfRule>
  </conditionalFormatting>
  <conditionalFormatting sqref="E164">
    <cfRule type="cellIs" dxfId="7580" priority="269" stopIfTrue="1" operator="lessThan">
      <formula>#REF!</formula>
    </cfRule>
  </conditionalFormatting>
  <conditionalFormatting sqref="E165">
    <cfRule type="cellIs" dxfId="7579" priority="268" stopIfTrue="1" operator="lessThan">
      <formula>#REF!</formula>
    </cfRule>
  </conditionalFormatting>
  <conditionalFormatting sqref="E166">
    <cfRule type="cellIs" dxfId="7578" priority="267" stopIfTrue="1" operator="lessThan">
      <formula>#REF!</formula>
    </cfRule>
  </conditionalFormatting>
  <conditionalFormatting sqref="E167">
    <cfRule type="cellIs" dxfId="7577" priority="266" stopIfTrue="1" operator="lessThan">
      <formula>#REF!</formula>
    </cfRule>
  </conditionalFormatting>
  <conditionalFormatting sqref="E168">
    <cfRule type="cellIs" dxfId="7576" priority="265" stopIfTrue="1" operator="lessThan">
      <formula>#REF!</formula>
    </cfRule>
  </conditionalFormatting>
  <conditionalFormatting sqref="E169">
    <cfRule type="cellIs" dxfId="7575" priority="264" stopIfTrue="1" operator="lessThan">
      <formula>#REF!</formula>
    </cfRule>
  </conditionalFormatting>
  <conditionalFormatting sqref="E170">
    <cfRule type="cellIs" dxfId="7574" priority="263" stopIfTrue="1" operator="lessThan">
      <formula>#REF!</formula>
    </cfRule>
  </conditionalFormatting>
  <conditionalFormatting sqref="E171">
    <cfRule type="cellIs" dxfId="7573" priority="262" stopIfTrue="1" operator="lessThan">
      <formula>#REF!</formula>
    </cfRule>
  </conditionalFormatting>
  <conditionalFormatting sqref="E172">
    <cfRule type="cellIs" dxfId="7572" priority="261" stopIfTrue="1" operator="lessThan">
      <formula>#REF!</formula>
    </cfRule>
  </conditionalFormatting>
  <conditionalFormatting sqref="E175">
    <cfRule type="cellIs" dxfId="7571" priority="260" stopIfTrue="1" operator="lessThan">
      <formula>#REF!</formula>
    </cfRule>
  </conditionalFormatting>
  <conditionalFormatting sqref="E176">
    <cfRule type="cellIs" dxfId="7570" priority="259" stopIfTrue="1" operator="lessThan">
      <formula>#REF!</formula>
    </cfRule>
  </conditionalFormatting>
  <conditionalFormatting sqref="E177">
    <cfRule type="cellIs" dxfId="7569" priority="258" stopIfTrue="1" operator="lessThan">
      <formula>#REF!</formula>
    </cfRule>
  </conditionalFormatting>
  <conditionalFormatting sqref="E178">
    <cfRule type="cellIs" dxfId="7568" priority="257" stopIfTrue="1" operator="lessThan">
      <formula>#REF!</formula>
    </cfRule>
  </conditionalFormatting>
  <conditionalFormatting sqref="E179">
    <cfRule type="cellIs" dxfId="7567" priority="256" stopIfTrue="1" operator="lessThan">
      <formula>#REF!</formula>
    </cfRule>
  </conditionalFormatting>
  <conditionalFormatting sqref="E180">
    <cfRule type="cellIs" dxfId="7566" priority="255" stopIfTrue="1" operator="lessThan">
      <formula>#REF!</formula>
    </cfRule>
  </conditionalFormatting>
  <conditionalFormatting sqref="E181">
    <cfRule type="cellIs" dxfId="7565" priority="254" stopIfTrue="1" operator="lessThan">
      <formula>#REF!</formula>
    </cfRule>
  </conditionalFormatting>
  <conditionalFormatting sqref="E182">
    <cfRule type="cellIs" dxfId="7564" priority="253" stopIfTrue="1" operator="lessThan">
      <formula>#REF!</formula>
    </cfRule>
  </conditionalFormatting>
  <conditionalFormatting sqref="E183">
    <cfRule type="cellIs" dxfId="7563" priority="252" stopIfTrue="1" operator="lessThan">
      <formula>#REF!</formula>
    </cfRule>
  </conditionalFormatting>
  <conditionalFormatting sqref="E184">
    <cfRule type="cellIs" dxfId="7562" priority="251" stopIfTrue="1" operator="lessThan">
      <formula>#REF!</formula>
    </cfRule>
  </conditionalFormatting>
  <conditionalFormatting sqref="E185">
    <cfRule type="cellIs" dxfId="7561" priority="250" stopIfTrue="1" operator="lessThan">
      <formula>#REF!</formula>
    </cfRule>
  </conditionalFormatting>
  <conditionalFormatting sqref="E186">
    <cfRule type="cellIs" dxfId="7560" priority="249" stopIfTrue="1" operator="lessThan">
      <formula>#REF!</formula>
    </cfRule>
  </conditionalFormatting>
  <conditionalFormatting sqref="E187">
    <cfRule type="cellIs" dxfId="7559" priority="248" stopIfTrue="1" operator="lessThan">
      <formula>#REF!</formula>
    </cfRule>
  </conditionalFormatting>
  <conditionalFormatting sqref="E188">
    <cfRule type="cellIs" dxfId="7558" priority="247" stopIfTrue="1" operator="lessThan">
      <formula>#REF!</formula>
    </cfRule>
  </conditionalFormatting>
  <conditionalFormatting sqref="E189:E190">
    <cfRule type="cellIs" dxfId="7557" priority="246" stopIfTrue="1" operator="lessThan">
      <formula>#REF!</formula>
    </cfRule>
  </conditionalFormatting>
  <conditionalFormatting sqref="K22:K37">
    <cfRule type="cellIs" dxfId="7556" priority="245" stopIfTrue="1" operator="lessThan">
      <formula>#REF!</formula>
    </cfRule>
  </conditionalFormatting>
  <conditionalFormatting sqref="K39:K53">
    <cfRule type="cellIs" dxfId="7555" priority="244" stopIfTrue="1" operator="lessThan">
      <formula>#REF!</formula>
    </cfRule>
  </conditionalFormatting>
  <conditionalFormatting sqref="K56:K70">
    <cfRule type="cellIs" dxfId="7554" priority="243" stopIfTrue="1" operator="lessThan">
      <formula>#REF!</formula>
    </cfRule>
  </conditionalFormatting>
  <conditionalFormatting sqref="K73:K87">
    <cfRule type="cellIs" dxfId="7553" priority="242" stopIfTrue="1" operator="lessThan">
      <formula>#REF!</formula>
    </cfRule>
  </conditionalFormatting>
  <conditionalFormatting sqref="K90:K104">
    <cfRule type="cellIs" dxfId="7552" priority="241" stopIfTrue="1" operator="lessThan">
      <formula>#REF!</formula>
    </cfRule>
  </conditionalFormatting>
  <conditionalFormatting sqref="K107:K121">
    <cfRule type="cellIs" dxfId="7551" priority="240" stopIfTrue="1" operator="lessThan">
      <formula>#REF!</formula>
    </cfRule>
  </conditionalFormatting>
  <conditionalFormatting sqref="K124:K138">
    <cfRule type="cellIs" dxfId="7550" priority="239" stopIfTrue="1" operator="lessThan">
      <formula>#REF!</formula>
    </cfRule>
  </conditionalFormatting>
  <conditionalFormatting sqref="K152">
    <cfRule type="cellIs" dxfId="7549" priority="238" stopIfTrue="1" operator="lessThan">
      <formula>#REF!</formula>
    </cfRule>
  </conditionalFormatting>
  <conditionalFormatting sqref="K153">
    <cfRule type="cellIs" dxfId="7548" priority="237" stopIfTrue="1" operator="lessThan">
      <formula>#REF!</formula>
    </cfRule>
  </conditionalFormatting>
  <conditionalFormatting sqref="K154">
    <cfRule type="cellIs" dxfId="7547" priority="236" stopIfTrue="1" operator="lessThan">
      <formula>#REF!</formula>
    </cfRule>
  </conditionalFormatting>
  <conditionalFormatting sqref="K155">
    <cfRule type="cellIs" dxfId="7546" priority="235" stopIfTrue="1" operator="lessThan">
      <formula>#REF!</formula>
    </cfRule>
  </conditionalFormatting>
  <conditionalFormatting sqref="K158">
    <cfRule type="cellIs" dxfId="7545" priority="234" stopIfTrue="1" operator="lessThan">
      <formula>#REF!</formula>
    </cfRule>
  </conditionalFormatting>
  <conditionalFormatting sqref="K159">
    <cfRule type="cellIs" dxfId="7544" priority="233" stopIfTrue="1" operator="lessThan">
      <formula>#REF!</formula>
    </cfRule>
  </conditionalFormatting>
  <conditionalFormatting sqref="K160">
    <cfRule type="cellIs" dxfId="7543" priority="232" stopIfTrue="1" operator="lessThan">
      <formula>#REF!</formula>
    </cfRule>
  </conditionalFormatting>
  <conditionalFormatting sqref="K161">
    <cfRule type="cellIs" dxfId="7542" priority="231" stopIfTrue="1" operator="lessThan">
      <formula>#REF!</formula>
    </cfRule>
  </conditionalFormatting>
  <conditionalFormatting sqref="K162">
    <cfRule type="cellIs" dxfId="7541" priority="230" stopIfTrue="1" operator="lessThan">
      <formula>#REF!</formula>
    </cfRule>
  </conditionalFormatting>
  <conditionalFormatting sqref="K163">
    <cfRule type="cellIs" dxfId="7540" priority="229" stopIfTrue="1" operator="lessThan">
      <formula>#REF!</formula>
    </cfRule>
  </conditionalFormatting>
  <conditionalFormatting sqref="K164">
    <cfRule type="cellIs" dxfId="7539" priority="228" stopIfTrue="1" operator="lessThan">
      <formula>#REF!</formula>
    </cfRule>
  </conditionalFormatting>
  <conditionalFormatting sqref="K165">
    <cfRule type="cellIs" dxfId="7538" priority="227" stopIfTrue="1" operator="lessThan">
      <formula>#REF!</formula>
    </cfRule>
  </conditionalFormatting>
  <conditionalFormatting sqref="K166">
    <cfRule type="cellIs" dxfId="7537" priority="226" stopIfTrue="1" operator="lessThan">
      <formula>#REF!</formula>
    </cfRule>
  </conditionalFormatting>
  <conditionalFormatting sqref="K167">
    <cfRule type="cellIs" dxfId="7536" priority="225" stopIfTrue="1" operator="lessThan">
      <formula>#REF!</formula>
    </cfRule>
  </conditionalFormatting>
  <conditionalFormatting sqref="K168">
    <cfRule type="cellIs" dxfId="7535" priority="224" stopIfTrue="1" operator="lessThan">
      <formula>#REF!</formula>
    </cfRule>
  </conditionalFormatting>
  <conditionalFormatting sqref="K169">
    <cfRule type="cellIs" dxfId="7534" priority="223" stopIfTrue="1" operator="lessThan">
      <formula>#REF!</formula>
    </cfRule>
  </conditionalFormatting>
  <conditionalFormatting sqref="K170">
    <cfRule type="cellIs" dxfId="7533" priority="222" stopIfTrue="1" operator="lessThan">
      <formula>#REF!</formula>
    </cfRule>
  </conditionalFormatting>
  <conditionalFormatting sqref="K171">
    <cfRule type="cellIs" dxfId="7532" priority="221" stopIfTrue="1" operator="lessThan">
      <formula>#REF!</formula>
    </cfRule>
  </conditionalFormatting>
  <conditionalFormatting sqref="K172">
    <cfRule type="cellIs" dxfId="7531" priority="220" stopIfTrue="1" operator="lessThan">
      <formula>#REF!</formula>
    </cfRule>
  </conditionalFormatting>
  <conditionalFormatting sqref="K175">
    <cfRule type="cellIs" dxfId="7530" priority="219" stopIfTrue="1" operator="lessThan">
      <formula>#REF!</formula>
    </cfRule>
  </conditionalFormatting>
  <conditionalFormatting sqref="K176">
    <cfRule type="cellIs" dxfId="7529" priority="218" stopIfTrue="1" operator="lessThan">
      <formula>#REF!</formula>
    </cfRule>
  </conditionalFormatting>
  <conditionalFormatting sqref="K177">
    <cfRule type="cellIs" dxfId="7528" priority="217" stopIfTrue="1" operator="lessThan">
      <formula>#REF!</formula>
    </cfRule>
  </conditionalFormatting>
  <conditionalFormatting sqref="K178">
    <cfRule type="cellIs" dxfId="7527" priority="216" stopIfTrue="1" operator="lessThan">
      <formula>#REF!</formula>
    </cfRule>
  </conditionalFormatting>
  <conditionalFormatting sqref="K179">
    <cfRule type="cellIs" dxfId="7526" priority="215" stopIfTrue="1" operator="lessThan">
      <formula>#REF!</formula>
    </cfRule>
  </conditionalFormatting>
  <conditionalFormatting sqref="K180">
    <cfRule type="cellIs" dxfId="7525" priority="214" stopIfTrue="1" operator="lessThan">
      <formula>#REF!</formula>
    </cfRule>
  </conditionalFormatting>
  <conditionalFormatting sqref="K181">
    <cfRule type="cellIs" dxfId="7524" priority="213" stopIfTrue="1" operator="lessThan">
      <formula>#REF!</formula>
    </cfRule>
  </conditionalFormatting>
  <conditionalFormatting sqref="K182">
    <cfRule type="cellIs" dxfId="7523" priority="212" stopIfTrue="1" operator="lessThan">
      <formula>#REF!</formula>
    </cfRule>
  </conditionalFormatting>
  <conditionalFormatting sqref="K183">
    <cfRule type="cellIs" dxfId="7522" priority="211" stopIfTrue="1" operator="lessThan">
      <formula>#REF!</formula>
    </cfRule>
  </conditionalFormatting>
  <conditionalFormatting sqref="K184">
    <cfRule type="cellIs" dxfId="7521" priority="210" stopIfTrue="1" operator="lessThan">
      <formula>#REF!</formula>
    </cfRule>
  </conditionalFormatting>
  <conditionalFormatting sqref="K185">
    <cfRule type="cellIs" dxfId="7520" priority="209" stopIfTrue="1" operator="lessThan">
      <formula>#REF!</formula>
    </cfRule>
  </conditionalFormatting>
  <conditionalFormatting sqref="K186">
    <cfRule type="cellIs" dxfId="7519" priority="208" stopIfTrue="1" operator="lessThan">
      <formula>#REF!</formula>
    </cfRule>
  </conditionalFormatting>
  <conditionalFormatting sqref="K187">
    <cfRule type="cellIs" dxfId="7518" priority="207" stopIfTrue="1" operator="lessThan">
      <formula>#REF!</formula>
    </cfRule>
  </conditionalFormatting>
  <conditionalFormatting sqref="K188">
    <cfRule type="cellIs" dxfId="7517" priority="206" stopIfTrue="1" operator="lessThan">
      <formula>#REF!</formula>
    </cfRule>
  </conditionalFormatting>
  <conditionalFormatting sqref="K189:K190">
    <cfRule type="cellIs" dxfId="7516" priority="205" stopIfTrue="1" operator="lessThan">
      <formula>#REF!</formula>
    </cfRule>
  </conditionalFormatting>
  <conditionalFormatting sqref="Q22:Q37">
    <cfRule type="cellIs" dxfId="7515" priority="203" stopIfTrue="1" operator="lessThan">
      <formula>#REF!</formula>
    </cfRule>
  </conditionalFormatting>
  <conditionalFormatting sqref="Q39:Q53">
    <cfRule type="cellIs" dxfId="7514" priority="202" stopIfTrue="1" operator="lessThan">
      <formula>#REF!</formula>
    </cfRule>
  </conditionalFormatting>
  <conditionalFormatting sqref="Q56:Q70">
    <cfRule type="cellIs" dxfId="7513" priority="201" stopIfTrue="1" operator="lessThan">
      <formula>#REF!</formula>
    </cfRule>
  </conditionalFormatting>
  <conditionalFormatting sqref="Q73:Q87">
    <cfRule type="cellIs" dxfId="7512" priority="200" stopIfTrue="1" operator="lessThan">
      <formula>#REF!</formula>
    </cfRule>
  </conditionalFormatting>
  <conditionalFormatting sqref="Q90:Q104">
    <cfRule type="cellIs" dxfId="7511" priority="199" stopIfTrue="1" operator="lessThan">
      <formula>#REF!</formula>
    </cfRule>
  </conditionalFormatting>
  <conditionalFormatting sqref="Q107:Q121">
    <cfRule type="cellIs" dxfId="7510" priority="198" stopIfTrue="1" operator="lessThan">
      <formula>#REF!</formula>
    </cfRule>
  </conditionalFormatting>
  <conditionalFormatting sqref="Q124:Q138">
    <cfRule type="cellIs" dxfId="7509" priority="197" stopIfTrue="1" operator="lessThan">
      <formula>#REF!</formula>
    </cfRule>
  </conditionalFormatting>
  <conditionalFormatting sqref="P190">
    <cfRule type="cellIs" dxfId="7508" priority="115" stopIfTrue="1" operator="lessThan">
      <formula>#REF!</formula>
    </cfRule>
  </conditionalFormatting>
  <conditionalFormatting sqref="X37:Y37">
    <cfRule type="cellIs" dxfId="7507" priority="114" stopIfTrue="1" operator="lessThan">
      <formula>#REF!</formula>
    </cfRule>
  </conditionalFormatting>
  <conditionalFormatting sqref="AD37:AE37">
    <cfRule type="cellIs" dxfId="7506" priority="113" stopIfTrue="1" operator="lessThan">
      <formula>#REF!</formula>
    </cfRule>
  </conditionalFormatting>
  <conditionalFormatting sqref="W188">
    <cfRule type="cellIs" dxfId="7505" priority="73" stopIfTrue="1" operator="lessThan">
      <formula>#REF!</formula>
    </cfRule>
  </conditionalFormatting>
  <conditionalFormatting sqref="W22:W37">
    <cfRule type="cellIs" dxfId="7504" priority="112" stopIfTrue="1" operator="lessThan">
      <formula>#REF!</formula>
    </cfRule>
  </conditionalFormatting>
  <conditionalFormatting sqref="W39:W53 W141:W151">
    <cfRule type="cellIs" dxfId="7503" priority="111" stopIfTrue="1" operator="lessThan">
      <formula>#REF!</formula>
    </cfRule>
  </conditionalFormatting>
  <conditionalFormatting sqref="W56:W70">
    <cfRule type="cellIs" dxfId="7502" priority="110" stopIfTrue="1" operator="lessThan">
      <formula>#REF!</formula>
    </cfRule>
  </conditionalFormatting>
  <conditionalFormatting sqref="W73:W87">
    <cfRule type="cellIs" dxfId="7501" priority="109" stopIfTrue="1" operator="lessThan">
      <formula>#REF!</formula>
    </cfRule>
  </conditionalFormatting>
  <conditionalFormatting sqref="W90:W104">
    <cfRule type="cellIs" dxfId="7500" priority="108" stopIfTrue="1" operator="lessThan">
      <formula>#REF!</formula>
    </cfRule>
  </conditionalFormatting>
  <conditionalFormatting sqref="W107:W121">
    <cfRule type="cellIs" dxfId="7499" priority="107" stopIfTrue="1" operator="lessThan">
      <formula>#REF!</formula>
    </cfRule>
  </conditionalFormatting>
  <conditionalFormatting sqref="W124:W138">
    <cfRule type="cellIs" dxfId="7498" priority="106" stopIfTrue="1" operator="lessThan">
      <formula>#REF!</formula>
    </cfRule>
  </conditionalFormatting>
  <conditionalFormatting sqref="W152">
    <cfRule type="cellIs" dxfId="7497" priority="105" stopIfTrue="1" operator="lessThan">
      <formula>#REF!</formula>
    </cfRule>
  </conditionalFormatting>
  <conditionalFormatting sqref="W153">
    <cfRule type="cellIs" dxfId="7496" priority="104" stopIfTrue="1" operator="lessThan">
      <formula>#REF!</formula>
    </cfRule>
  </conditionalFormatting>
  <conditionalFormatting sqref="W154">
    <cfRule type="cellIs" dxfId="7495" priority="103" stopIfTrue="1" operator="lessThan">
      <formula>#REF!</formula>
    </cfRule>
  </conditionalFormatting>
  <conditionalFormatting sqref="W155">
    <cfRule type="cellIs" dxfId="7494" priority="102" stopIfTrue="1" operator="lessThan">
      <formula>#REF!</formula>
    </cfRule>
  </conditionalFormatting>
  <conditionalFormatting sqref="W158">
    <cfRule type="cellIs" dxfId="7493" priority="101" stopIfTrue="1" operator="lessThan">
      <formula>#REF!</formula>
    </cfRule>
  </conditionalFormatting>
  <conditionalFormatting sqref="W159">
    <cfRule type="cellIs" dxfId="7492" priority="100" stopIfTrue="1" operator="lessThan">
      <formula>#REF!</formula>
    </cfRule>
  </conditionalFormatting>
  <conditionalFormatting sqref="W160">
    <cfRule type="cellIs" dxfId="7491" priority="99" stopIfTrue="1" operator="lessThan">
      <formula>#REF!</formula>
    </cfRule>
  </conditionalFormatting>
  <conditionalFormatting sqref="W161">
    <cfRule type="cellIs" dxfId="7490" priority="98" stopIfTrue="1" operator="lessThan">
      <formula>#REF!</formula>
    </cfRule>
  </conditionalFormatting>
  <conditionalFormatting sqref="W162">
    <cfRule type="cellIs" dxfId="7489" priority="97" stopIfTrue="1" operator="lessThan">
      <formula>#REF!</formula>
    </cfRule>
  </conditionalFormatting>
  <conditionalFormatting sqref="W163">
    <cfRule type="cellIs" dxfId="7488" priority="96" stopIfTrue="1" operator="lessThan">
      <formula>#REF!</formula>
    </cfRule>
  </conditionalFormatting>
  <conditionalFormatting sqref="W164">
    <cfRule type="cellIs" dxfId="7487" priority="95" stopIfTrue="1" operator="lessThan">
      <formula>#REF!</formula>
    </cfRule>
  </conditionalFormatting>
  <conditionalFormatting sqref="W165">
    <cfRule type="cellIs" dxfId="7486" priority="94" stopIfTrue="1" operator="lessThan">
      <formula>#REF!</formula>
    </cfRule>
  </conditionalFormatting>
  <conditionalFormatting sqref="W166">
    <cfRule type="cellIs" dxfId="7485" priority="93" stopIfTrue="1" operator="lessThan">
      <formula>#REF!</formula>
    </cfRule>
  </conditionalFormatting>
  <conditionalFormatting sqref="W167">
    <cfRule type="cellIs" dxfId="7484" priority="92" stopIfTrue="1" operator="lessThan">
      <formula>#REF!</formula>
    </cfRule>
  </conditionalFormatting>
  <conditionalFormatting sqref="W168">
    <cfRule type="cellIs" dxfId="7483" priority="91" stopIfTrue="1" operator="lessThan">
      <formula>#REF!</formula>
    </cfRule>
  </conditionalFormatting>
  <conditionalFormatting sqref="W169">
    <cfRule type="cellIs" dxfId="7482" priority="90" stopIfTrue="1" operator="lessThan">
      <formula>#REF!</formula>
    </cfRule>
  </conditionalFormatting>
  <conditionalFormatting sqref="W170">
    <cfRule type="cellIs" dxfId="7481" priority="89" stopIfTrue="1" operator="lessThan">
      <formula>#REF!</formula>
    </cfRule>
  </conditionalFormatting>
  <conditionalFormatting sqref="W171">
    <cfRule type="cellIs" dxfId="7480" priority="88" stopIfTrue="1" operator="lessThan">
      <formula>#REF!</formula>
    </cfRule>
  </conditionalFormatting>
  <conditionalFormatting sqref="W172">
    <cfRule type="cellIs" dxfId="7479" priority="87" stopIfTrue="1" operator="lessThan">
      <formula>#REF!</formula>
    </cfRule>
  </conditionalFormatting>
  <conditionalFormatting sqref="W175">
    <cfRule type="cellIs" dxfId="7478" priority="86" stopIfTrue="1" operator="lessThan">
      <formula>#REF!</formula>
    </cfRule>
  </conditionalFormatting>
  <conditionalFormatting sqref="W176">
    <cfRule type="cellIs" dxfId="7477" priority="85" stopIfTrue="1" operator="lessThan">
      <formula>#REF!</formula>
    </cfRule>
  </conditionalFormatting>
  <conditionalFormatting sqref="W177">
    <cfRule type="cellIs" dxfId="7476" priority="84" stopIfTrue="1" operator="lessThan">
      <formula>#REF!</formula>
    </cfRule>
  </conditionalFormatting>
  <conditionalFormatting sqref="W178">
    <cfRule type="cellIs" dxfId="7475" priority="83" stopIfTrue="1" operator="lessThan">
      <formula>#REF!</formula>
    </cfRule>
  </conditionalFormatting>
  <conditionalFormatting sqref="W179">
    <cfRule type="cellIs" dxfId="7474" priority="82" stopIfTrue="1" operator="lessThan">
      <formula>#REF!</formula>
    </cfRule>
  </conditionalFormatting>
  <conditionalFormatting sqref="W180">
    <cfRule type="cellIs" dxfId="7473" priority="81" stopIfTrue="1" operator="lessThan">
      <formula>#REF!</formula>
    </cfRule>
  </conditionalFormatting>
  <conditionalFormatting sqref="W181">
    <cfRule type="cellIs" dxfId="7472" priority="80" stopIfTrue="1" operator="lessThan">
      <formula>#REF!</formula>
    </cfRule>
  </conditionalFormatting>
  <conditionalFormatting sqref="W182">
    <cfRule type="cellIs" dxfId="7471" priority="79" stopIfTrue="1" operator="lessThan">
      <formula>#REF!</formula>
    </cfRule>
  </conditionalFormatting>
  <conditionalFormatting sqref="W183">
    <cfRule type="cellIs" dxfId="7470" priority="78" stopIfTrue="1" operator="lessThan">
      <formula>#REF!</formula>
    </cfRule>
  </conditionalFormatting>
  <conditionalFormatting sqref="W184">
    <cfRule type="cellIs" dxfId="7469" priority="77" stopIfTrue="1" operator="lessThan">
      <formula>#REF!</formula>
    </cfRule>
  </conditionalFormatting>
  <conditionalFormatting sqref="W185">
    <cfRule type="cellIs" dxfId="7468" priority="76" stopIfTrue="1" operator="lessThan">
      <formula>#REF!</formula>
    </cfRule>
  </conditionalFormatting>
  <conditionalFormatting sqref="W186">
    <cfRule type="cellIs" dxfId="7467" priority="75" stopIfTrue="1" operator="lessThan">
      <formula>#REF!</formula>
    </cfRule>
  </conditionalFormatting>
  <conditionalFormatting sqref="W187">
    <cfRule type="cellIs" dxfId="7466" priority="74" stopIfTrue="1" operator="lessThan">
      <formula>#REF!</formula>
    </cfRule>
  </conditionalFormatting>
  <conditionalFormatting sqref="W189:W190">
    <cfRule type="cellIs" dxfId="7465" priority="72" stopIfTrue="1" operator="lessThan">
      <formula>#REF!</formula>
    </cfRule>
  </conditionalFormatting>
  <conditionalFormatting sqref="AC188">
    <cfRule type="cellIs" dxfId="7464" priority="32" stopIfTrue="1" operator="lessThan">
      <formula>#REF!</formula>
    </cfRule>
  </conditionalFormatting>
  <conditionalFormatting sqref="AC22:AC37">
    <cfRule type="cellIs" dxfId="7463" priority="71" stopIfTrue="1" operator="lessThan">
      <formula>#REF!</formula>
    </cfRule>
  </conditionalFormatting>
  <conditionalFormatting sqref="AC39:AC53 AC141:AC151">
    <cfRule type="cellIs" dxfId="7462" priority="70" stopIfTrue="1" operator="lessThan">
      <formula>#REF!</formula>
    </cfRule>
  </conditionalFormatting>
  <conditionalFormatting sqref="AC56:AC70">
    <cfRule type="cellIs" dxfId="7461" priority="69" stopIfTrue="1" operator="lessThan">
      <formula>#REF!</formula>
    </cfRule>
  </conditionalFormatting>
  <conditionalFormatting sqref="AC73:AC87">
    <cfRule type="cellIs" dxfId="7460" priority="68" stopIfTrue="1" operator="lessThan">
      <formula>#REF!</formula>
    </cfRule>
  </conditionalFormatting>
  <conditionalFormatting sqref="AC90:AC104">
    <cfRule type="cellIs" dxfId="7459" priority="67" stopIfTrue="1" operator="lessThan">
      <formula>#REF!</formula>
    </cfRule>
  </conditionalFormatting>
  <conditionalFormatting sqref="AC107:AC121">
    <cfRule type="cellIs" dxfId="7458" priority="66" stopIfTrue="1" operator="lessThan">
      <formula>#REF!</formula>
    </cfRule>
  </conditionalFormatting>
  <conditionalFormatting sqref="AC124:AC138">
    <cfRule type="cellIs" dxfId="7457" priority="65" stopIfTrue="1" operator="lessThan">
      <formula>#REF!</formula>
    </cfRule>
  </conditionalFormatting>
  <conditionalFormatting sqref="AC152">
    <cfRule type="cellIs" dxfId="7456" priority="64" stopIfTrue="1" operator="lessThan">
      <formula>#REF!</formula>
    </cfRule>
  </conditionalFormatting>
  <conditionalFormatting sqref="AC153">
    <cfRule type="cellIs" dxfId="7455" priority="63" stopIfTrue="1" operator="lessThan">
      <formula>#REF!</formula>
    </cfRule>
  </conditionalFormatting>
  <conditionalFormatting sqref="AC154">
    <cfRule type="cellIs" dxfId="7454" priority="62" stopIfTrue="1" operator="lessThan">
      <formula>#REF!</formula>
    </cfRule>
  </conditionalFormatting>
  <conditionalFormatting sqref="AC155">
    <cfRule type="cellIs" dxfId="7453" priority="61" stopIfTrue="1" operator="lessThan">
      <formula>#REF!</formula>
    </cfRule>
  </conditionalFormatting>
  <conditionalFormatting sqref="AC158">
    <cfRule type="cellIs" dxfId="7452" priority="60" stopIfTrue="1" operator="lessThan">
      <formula>#REF!</formula>
    </cfRule>
  </conditionalFormatting>
  <conditionalFormatting sqref="AC159">
    <cfRule type="cellIs" dxfId="7451" priority="59" stopIfTrue="1" operator="lessThan">
      <formula>#REF!</formula>
    </cfRule>
  </conditionalFormatting>
  <conditionalFormatting sqref="AC160">
    <cfRule type="cellIs" dxfId="7450" priority="58" stopIfTrue="1" operator="lessThan">
      <formula>#REF!</formula>
    </cfRule>
  </conditionalFormatting>
  <conditionalFormatting sqref="AC161">
    <cfRule type="cellIs" dxfId="7449" priority="57" stopIfTrue="1" operator="lessThan">
      <formula>#REF!</formula>
    </cfRule>
  </conditionalFormatting>
  <conditionalFormatting sqref="AC162">
    <cfRule type="cellIs" dxfId="7448" priority="56" stopIfTrue="1" operator="lessThan">
      <formula>#REF!</formula>
    </cfRule>
  </conditionalFormatting>
  <conditionalFormatting sqref="AC163">
    <cfRule type="cellIs" dxfId="7447" priority="55" stopIfTrue="1" operator="lessThan">
      <formula>#REF!</formula>
    </cfRule>
  </conditionalFormatting>
  <conditionalFormatting sqref="AC164">
    <cfRule type="cellIs" dxfId="7446" priority="54" stopIfTrue="1" operator="lessThan">
      <formula>#REF!</formula>
    </cfRule>
  </conditionalFormatting>
  <conditionalFormatting sqref="AC165">
    <cfRule type="cellIs" dxfId="7445" priority="53" stopIfTrue="1" operator="lessThan">
      <formula>#REF!</formula>
    </cfRule>
  </conditionalFormatting>
  <conditionalFormatting sqref="AC166">
    <cfRule type="cellIs" dxfId="7444" priority="52" stopIfTrue="1" operator="lessThan">
      <formula>#REF!</formula>
    </cfRule>
  </conditionalFormatting>
  <conditionalFormatting sqref="AC167">
    <cfRule type="cellIs" dxfId="7443" priority="51" stopIfTrue="1" operator="lessThan">
      <formula>#REF!</formula>
    </cfRule>
  </conditionalFormatting>
  <conditionalFormatting sqref="AC168">
    <cfRule type="cellIs" dxfId="7442" priority="50" stopIfTrue="1" operator="lessThan">
      <formula>#REF!</formula>
    </cfRule>
  </conditionalFormatting>
  <conditionalFormatting sqref="AC169">
    <cfRule type="cellIs" dxfId="7441" priority="49" stopIfTrue="1" operator="lessThan">
      <formula>#REF!</formula>
    </cfRule>
  </conditionalFormatting>
  <conditionalFormatting sqref="AC170">
    <cfRule type="cellIs" dxfId="7440" priority="48" stopIfTrue="1" operator="lessThan">
      <formula>#REF!</formula>
    </cfRule>
  </conditionalFormatting>
  <conditionalFormatting sqref="AC171">
    <cfRule type="cellIs" dxfId="7439" priority="47" stopIfTrue="1" operator="lessThan">
      <formula>#REF!</formula>
    </cfRule>
  </conditionalFormatting>
  <conditionalFormatting sqref="AC172">
    <cfRule type="cellIs" dxfId="7438" priority="46" stopIfTrue="1" operator="lessThan">
      <formula>#REF!</formula>
    </cfRule>
  </conditionalFormatting>
  <conditionalFormatting sqref="AC175">
    <cfRule type="cellIs" dxfId="7437" priority="45" stopIfTrue="1" operator="lessThan">
      <formula>#REF!</formula>
    </cfRule>
  </conditionalFormatting>
  <conditionalFormatting sqref="AC176">
    <cfRule type="cellIs" dxfId="7436" priority="44" stopIfTrue="1" operator="lessThan">
      <formula>#REF!</formula>
    </cfRule>
  </conditionalFormatting>
  <conditionalFormatting sqref="AC177">
    <cfRule type="cellIs" dxfId="7435" priority="43" stopIfTrue="1" operator="lessThan">
      <formula>#REF!</formula>
    </cfRule>
  </conditionalFormatting>
  <conditionalFormatting sqref="AC178">
    <cfRule type="cellIs" dxfId="7434" priority="42" stopIfTrue="1" operator="lessThan">
      <formula>#REF!</formula>
    </cfRule>
  </conditionalFormatting>
  <conditionalFormatting sqref="AC179">
    <cfRule type="cellIs" dxfId="7433" priority="41" stopIfTrue="1" operator="lessThan">
      <formula>#REF!</formula>
    </cfRule>
  </conditionalFormatting>
  <conditionalFormatting sqref="AC180">
    <cfRule type="cellIs" dxfId="7432" priority="40" stopIfTrue="1" operator="lessThan">
      <formula>#REF!</formula>
    </cfRule>
  </conditionalFormatting>
  <conditionalFormatting sqref="AC181">
    <cfRule type="cellIs" dxfId="7431" priority="39" stopIfTrue="1" operator="lessThan">
      <formula>#REF!</formula>
    </cfRule>
  </conditionalFormatting>
  <conditionalFormatting sqref="AC182">
    <cfRule type="cellIs" dxfId="7430" priority="38" stopIfTrue="1" operator="lessThan">
      <formula>#REF!</formula>
    </cfRule>
  </conditionalFormatting>
  <conditionalFormatting sqref="AC183">
    <cfRule type="cellIs" dxfId="7429" priority="37" stopIfTrue="1" operator="lessThan">
      <formula>#REF!</formula>
    </cfRule>
  </conditionalFormatting>
  <conditionalFormatting sqref="AC184">
    <cfRule type="cellIs" dxfId="7428" priority="36" stopIfTrue="1" operator="lessThan">
      <formula>#REF!</formula>
    </cfRule>
  </conditionalFormatting>
  <conditionalFormatting sqref="AC185">
    <cfRule type="cellIs" dxfId="7427" priority="35" stopIfTrue="1" operator="lessThan">
      <formula>#REF!</formula>
    </cfRule>
  </conditionalFormatting>
  <conditionalFormatting sqref="AC186">
    <cfRule type="cellIs" dxfId="7426" priority="34" stopIfTrue="1" operator="lessThan">
      <formula>#REF!</formula>
    </cfRule>
  </conditionalFormatting>
  <conditionalFormatting sqref="AC187">
    <cfRule type="cellIs" dxfId="7425" priority="33" stopIfTrue="1" operator="lessThan">
      <formula>#REF!</formula>
    </cfRule>
  </conditionalFormatting>
  <conditionalFormatting sqref="AC189:AC190">
    <cfRule type="cellIs" dxfId="7424" priority="31" stopIfTrue="1" operator="lessThan">
      <formula>#REF!</formula>
    </cfRule>
  </conditionalFormatting>
  <conditionalFormatting sqref="V190">
    <cfRule type="cellIs" dxfId="7423" priority="30" stopIfTrue="1" operator="lessThan">
      <formula>#REF!</formula>
    </cfRule>
  </conditionalFormatting>
  <conditionalFormatting sqref="AB190">
    <cfRule type="cellIs" dxfId="7422" priority="29" stopIfTrue="1" operator="lessThan">
      <formula>#REF!</formula>
    </cfRule>
  </conditionalFormatting>
  <conditionalFormatting sqref="N37">
    <cfRule type="cellIs" dxfId="7421" priority="28" stopIfTrue="1" operator="lessThan">
      <formula>#REF!</formula>
    </cfRule>
  </conditionalFormatting>
  <conditionalFormatting sqref="T37">
    <cfRule type="cellIs" dxfId="7420" priority="27" stopIfTrue="1" operator="lessThan">
      <formula>#REF!</formula>
    </cfRule>
  </conditionalFormatting>
  <conditionalFormatting sqref="Z37">
    <cfRule type="cellIs" dxfId="7419" priority="26" stopIfTrue="1" operator="lessThan">
      <formula>#REF!</formula>
    </cfRule>
  </conditionalFormatting>
  <conditionalFormatting sqref="AF37">
    <cfRule type="cellIs" dxfId="7418" priority="25" stopIfTrue="1" operator="lessThan">
      <formula>#REF!</formula>
    </cfRule>
  </conditionalFormatting>
  <conditionalFormatting sqref="AG55">
    <cfRule type="cellIs" dxfId="7417" priority="24" stopIfTrue="1" operator="lessThan">
      <formula>#REF!</formula>
    </cfRule>
  </conditionalFormatting>
  <conditionalFormatting sqref="AG72">
    <cfRule type="cellIs" dxfId="7416" priority="21" stopIfTrue="1" operator="lessThan">
      <formula>#REF!</formula>
    </cfRule>
  </conditionalFormatting>
  <conditionalFormatting sqref="AG89">
    <cfRule type="cellIs" dxfId="7415" priority="18" stopIfTrue="1" operator="lessThan">
      <formula>#REF!</formula>
    </cfRule>
  </conditionalFormatting>
  <conditionalFormatting sqref="AG106">
    <cfRule type="cellIs" dxfId="7414" priority="15" stopIfTrue="1" operator="lessThan">
      <formula>#REF!</formula>
    </cfRule>
  </conditionalFormatting>
  <conditionalFormatting sqref="AG123">
    <cfRule type="cellIs" dxfId="7413" priority="12" stopIfTrue="1" operator="lessThan">
      <formula>#REF!</formula>
    </cfRule>
  </conditionalFormatting>
  <conditionalFormatting sqref="AG140">
    <cfRule type="cellIs" dxfId="7412" priority="9" stopIfTrue="1" operator="lessThan">
      <formula>#REF!</formula>
    </cfRule>
  </conditionalFormatting>
  <conditionalFormatting sqref="AG157">
    <cfRule type="cellIs" dxfId="7411" priority="6" stopIfTrue="1" operator="lessThan">
      <formula>#REF!</formula>
    </cfRule>
  </conditionalFormatting>
  <conditionalFormatting sqref="AG174">
    <cfRule type="cellIs" dxfId="7410" priority="3" stopIfTrue="1" operator="lessThan">
      <formula>#REF!</formula>
    </cfRule>
  </conditionalFormatting>
  <dataValidations count="6">
    <dataValidation type="list" allowBlank="1" showInputMessage="1" showErrorMessage="1" sqref="C13:D14 I13:J13" xr:uid="{00000000-0002-0000-0500-000000000000}">
      <formula1>$K$11:$K$15</formula1>
    </dataValidation>
    <dataValidation type="list" allowBlank="1" showInputMessage="1" showErrorMessage="1" sqref="I11:J11 C11:D11" xr:uid="{00000000-0002-0000-0500-000001000000}">
      <formula1>$D$12:$D$41</formula1>
    </dataValidation>
    <dataValidation type="list" allowBlank="1" showInputMessage="1" showErrorMessage="1" sqref="I12:J12 C12:D12" xr:uid="{00000000-0002-0000-0500-000002000000}">
      <formula1>$B$10:$B$28</formula1>
    </dataValidation>
    <dataValidation type="list" allowBlank="1" showInputMessage="1" showErrorMessage="1" sqref="C15:D15" xr:uid="{00000000-0002-0000-0500-000003000000}">
      <formula1>$F$10:$F$15</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500-000004000000}">
      <formula1>$F$9:$F$12</formula1>
    </dataValidation>
    <dataValidation type="list" allowBlank="1" showInputMessage="1" showErrorMessage="1" sqref="F190 AD190 X190 R190 L190" xr:uid="{00000000-0002-0000-0500-000005000000}">
      <formula1>$F$10:$F$14</formula1>
    </dataValidation>
  </dataValidations>
  <pageMargins left="0.7" right="0.7" top="0.75" bottom="0.75" header="0.3" footer="0.3"/>
  <pageSetup paperSize="9" orientation="landscape" horizontalDpi="300" verticalDpi="30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6000000}">
          <x14:formula1>
            <xm:f>Données!$F$14:$F$17</xm:f>
          </x14:formula1>
          <xm:sqref>Z9:Z13</xm:sqref>
        </x14:dataValidation>
        <x14:dataValidation type="list" allowBlank="1" showInputMessage="1" showErrorMessage="1" xr:uid="{00000000-0002-0000-0500-000007000000}">
          <x14:formula1>
            <xm:f>Données!$H$14:$H$17</xm:f>
          </x14:formula1>
          <xm:sqref>K17 T9:T13</xm:sqref>
        </x14:dataValidation>
        <x14:dataValidation type="list" allowBlank="1" showInputMessage="1" showErrorMessage="1" xr:uid="{00000000-0002-0000-0500-000008000000}">
          <x14:formula1>
            <xm:f>Données!$P$8:$P$9</xm:f>
          </x14:formula1>
          <xm:sqref>G192 Y192 S192 M192 AE192</xm:sqref>
        </x14:dataValidation>
        <x14:dataValidation type="list" allowBlank="1" showInputMessage="1" showErrorMessage="1" xr:uid="{00000000-0002-0000-0500-000009000000}">
          <x14:formula1>
            <xm:f>Données!$J$14:$J$43</xm:f>
          </x14:formula1>
          <xm:sqref>L9:L13</xm:sqref>
        </x14:dataValidation>
        <x14:dataValidation type="list" allowBlank="1" showInputMessage="1" showErrorMessage="1" xr:uid="{00000000-0002-0000-0500-00000A000000}">
          <x14:formula1>
            <xm:f>Données!$P$19:$P$20</xm:f>
          </x14:formula1>
          <xm:sqref>R9:R13</xm:sqref>
        </x14:dataValidation>
        <x14:dataValidation type="list" allowBlank="1" showInputMessage="1" showErrorMessage="1" xr:uid="{00000000-0002-0000-0500-00000B000000}">
          <x14:formula1>
            <xm:f>Données!$B$14:$B$43</xm:f>
          </x14:formula1>
          <xm:sqref>AE17:AF17 M17:N17 S17:T17 Y17:Z17 G17:H17</xm:sqref>
        </x14:dataValidation>
        <x14:dataValidation type="list" allowBlank="1" showInputMessage="1" showErrorMessage="1" xr:uid="{00000000-0002-0000-0500-00000C000000}">
          <x14:formula1>
            <xm:f>Données!$D$14:$D$53</xm:f>
          </x14:formula1>
          <xm:sqref>B11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222"/>
  <sheetViews>
    <sheetView showGridLines="0" topLeftCell="B9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Z13:AD13"/>
    <mergeCell ref="F19:H19"/>
    <mergeCell ref="L19:N19"/>
    <mergeCell ref="R19:T19"/>
    <mergeCell ref="X19:Z19"/>
    <mergeCell ref="AD19:AF19"/>
    <mergeCell ref="T10:X10"/>
    <mergeCell ref="Z10:AD10"/>
    <mergeCell ref="T11:X11"/>
    <mergeCell ref="Z11:AD11"/>
    <mergeCell ref="T12:X12"/>
    <mergeCell ref="Z12:AD12"/>
    <mergeCell ref="M10:N10"/>
    <mergeCell ref="G11:H11"/>
    <mergeCell ref="M11:N11"/>
    <mergeCell ref="G12:H12"/>
    <mergeCell ref="M12:N12"/>
    <mergeCell ref="G10:H10"/>
    <mergeCell ref="M13:N13"/>
    <mergeCell ref="G17:H17"/>
    <mergeCell ref="M17:N17"/>
    <mergeCell ref="S17:T17"/>
    <mergeCell ref="T13:X13"/>
    <mergeCell ref="Y17:Z17"/>
    <mergeCell ref="B216:C216"/>
    <mergeCell ref="F216:M216"/>
    <mergeCell ref="N216:V216"/>
    <mergeCell ref="W216:AC216"/>
    <mergeCell ref="AD216:AJ216"/>
    <mergeCell ref="Z205:AD205"/>
    <mergeCell ref="N210:V210"/>
    <mergeCell ref="N212:V212"/>
    <mergeCell ref="N213:T213"/>
    <mergeCell ref="N214:V214"/>
    <mergeCell ref="C205:G205"/>
    <mergeCell ref="L205:M205"/>
    <mergeCell ref="N205:R205"/>
    <mergeCell ref="S205:T205"/>
    <mergeCell ref="W205:Y205"/>
    <mergeCell ref="B210:C210"/>
    <mergeCell ref="F210:M210"/>
    <mergeCell ref="W210:AC210"/>
    <mergeCell ref="AD210:AJ210"/>
    <mergeCell ref="B208:C208"/>
    <mergeCell ref="F208:M208"/>
    <mergeCell ref="N208:V208"/>
    <mergeCell ref="W208:AC208"/>
    <mergeCell ref="AD208:AJ208"/>
    <mergeCell ref="A1:B5"/>
    <mergeCell ref="C1:AI5"/>
    <mergeCell ref="G8:H8"/>
    <mergeCell ref="G9:H9"/>
    <mergeCell ref="M9:N9"/>
    <mergeCell ref="M8:N8"/>
    <mergeCell ref="T8:X8"/>
    <mergeCell ref="Z8:AD8"/>
    <mergeCell ref="T9:X9"/>
    <mergeCell ref="Z9:AD9"/>
    <mergeCell ref="AE17:AF17"/>
    <mergeCell ref="F18:H18"/>
    <mergeCell ref="L18:N18"/>
    <mergeCell ref="R18:T18"/>
    <mergeCell ref="X18:Z18"/>
    <mergeCell ref="AD18:AF18"/>
    <mergeCell ref="AH18:AI19"/>
    <mergeCell ref="AH20:AI20"/>
    <mergeCell ref="AH190:AI191"/>
    <mergeCell ref="AH192:AI192"/>
    <mergeCell ref="Z204:AD204"/>
    <mergeCell ref="B201:F201"/>
    <mergeCell ref="G201:O201"/>
    <mergeCell ref="S201:AJ201"/>
    <mergeCell ref="B202:F202"/>
    <mergeCell ref="G202:O202"/>
    <mergeCell ref="S202:AJ202"/>
    <mergeCell ref="C204:G204"/>
    <mergeCell ref="L204:M204"/>
    <mergeCell ref="N204:R204"/>
    <mergeCell ref="S204:T204"/>
    <mergeCell ref="W204:Y204"/>
    <mergeCell ref="B209:C209"/>
    <mergeCell ref="F209:M209"/>
    <mergeCell ref="N209:V209"/>
    <mergeCell ref="W209:AC209"/>
    <mergeCell ref="AD209:AJ209"/>
    <mergeCell ref="B212:C212"/>
    <mergeCell ref="F212:M212"/>
    <mergeCell ref="W212:AC212"/>
    <mergeCell ref="AD212:AJ212"/>
    <mergeCell ref="B211:C211"/>
    <mergeCell ref="F211:M211"/>
    <mergeCell ref="W211:AC211"/>
    <mergeCell ref="AD211:AJ211"/>
    <mergeCell ref="B214:C214"/>
    <mergeCell ref="F214:M214"/>
    <mergeCell ref="W214:AC214"/>
    <mergeCell ref="AD214:AJ214"/>
    <mergeCell ref="B213:C213"/>
    <mergeCell ref="F213:M213"/>
    <mergeCell ref="W213:AC213"/>
    <mergeCell ref="AD213:AJ213"/>
    <mergeCell ref="B215:C215"/>
    <mergeCell ref="F215:M215"/>
    <mergeCell ref="W215:AC215"/>
    <mergeCell ref="AD215:AJ215"/>
    <mergeCell ref="N215:T215"/>
  </mergeCells>
  <conditionalFormatting sqref="AH37 Q143:Q155 Q158:Q172 Q175:Q190 E22:E37 A37:B37 F37:H37">
    <cfRule type="cellIs" dxfId="7409" priority="190" stopIfTrue="1" operator="lessThan">
      <formula>#REF!</formula>
    </cfRule>
  </conditionalFormatting>
  <conditionalFormatting sqref="L37:M37">
    <cfRule type="cellIs" dxfId="7408" priority="189" stopIfTrue="1" operator="lessThan">
      <formula>#REF!</formula>
    </cfRule>
  </conditionalFormatting>
  <conditionalFormatting sqref="R37:S37 AG56:AG70 AG21:AG53 AG73:AG87 AG90:AG104 AG107:AG121 AG124:AG138 AG141:AG155 AG158:AG172 AG175:AG190">
    <cfRule type="cellIs" dxfId="7407" priority="188" stopIfTrue="1" operator="lessThan">
      <formula>#REF!</formula>
    </cfRule>
  </conditionalFormatting>
  <conditionalFormatting sqref="K141:K151 Q141:Q142 E141:E151 E39:E53">
    <cfRule type="cellIs" dxfId="7406" priority="187" stopIfTrue="1" operator="lessThan">
      <formula>#REF!</formula>
    </cfRule>
  </conditionalFormatting>
  <conditionalFormatting sqref="E56:E70">
    <cfRule type="cellIs" dxfId="7405" priority="186" stopIfTrue="1" operator="lessThan">
      <formula>#REF!</formula>
    </cfRule>
  </conditionalFormatting>
  <conditionalFormatting sqref="E73:E87">
    <cfRule type="cellIs" dxfId="7404" priority="185" stopIfTrue="1" operator="lessThan">
      <formula>#REF!</formula>
    </cfRule>
  </conditionalFormatting>
  <conditionalFormatting sqref="E90:E104">
    <cfRule type="cellIs" dxfId="7403" priority="184" stopIfTrue="1" operator="lessThan">
      <formula>#REF!</formula>
    </cfRule>
  </conditionalFormatting>
  <conditionalFormatting sqref="E107:E121">
    <cfRule type="cellIs" dxfId="7402" priority="183" stopIfTrue="1" operator="lessThan">
      <formula>#REF!</formula>
    </cfRule>
  </conditionalFormatting>
  <conditionalFormatting sqref="E124:E138">
    <cfRule type="cellIs" dxfId="7401" priority="182" stopIfTrue="1" operator="lessThan">
      <formula>#REF!</formula>
    </cfRule>
  </conditionalFormatting>
  <conditionalFormatting sqref="E152">
    <cfRule type="cellIs" dxfId="7400" priority="181" stopIfTrue="1" operator="lessThan">
      <formula>#REF!</formula>
    </cfRule>
  </conditionalFormatting>
  <conditionalFormatting sqref="E153">
    <cfRule type="cellIs" dxfId="7399" priority="180" stopIfTrue="1" operator="lessThan">
      <formula>#REF!</formula>
    </cfRule>
  </conditionalFormatting>
  <conditionalFormatting sqref="E154">
    <cfRule type="cellIs" dxfId="7398" priority="179" stopIfTrue="1" operator="lessThan">
      <formula>#REF!</formula>
    </cfRule>
  </conditionalFormatting>
  <conditionalFormatting sqref="E155">
    <cfRule type="cellIs" dxfId="7397" priority="178" stopIfTrue="1" operator="lessThan">
      <formula>#REF!</formula>
    </cfRule>
  </conditionalFormatting>
  <conditionalFormatting sqref="E158">
    <cfRule type="cellIs" dxfId="7396" priority="177" stopIfTrue="1" operator="lessThan">
      <formula>#REF!</formula>
    </cfRule>
  </conditionalFormatting>
  <conditionalFormatting sqref="E159">
    <cfRule type="cellIs" dxfId="7395" priority="176" stopIfTrue="1" operator="lessThan">
      <formula>#REF!</formula>
    </cfRule>
  </conditionalFormatting>
  <conditionalFormatting sqref="E160">
    <cfRule type="cellIs" dxfId="7394" priority="175" stopIfTrue="1" operator="lessThan">
      <formula>#REF!</formula>
    </cfRule>
  </conditionalFormatting>
  <conditionalFormatting sqref="E161">
    <cfRule type="cellIs" dxfId="7393" priority="174" stopIfTrue="1" operator="lessThan">
      <formula>#REF!</formula>
    </cfRule>
  </conditionalFormatting>
  <conditionalFormatting sqref="E162">
    <cfRule type="cellIs" dxfId="7392" priority="173" stopIfTrue="1" operator="lessThan">
      <formula>#REF!</formula>
    </cfRule>
  </conditionalFormatting>
  <conditionalFormatting sqref="E163">
    <cfRule type="cellIs" dxfId="7391" priority="172" stopIfTrue="1" operator="lessThan">
      <formula>#REF!</formula>
    </cfRule>
  </conditionalFormatting>
  <conditionalFormatting sqref="E164">
    <cfRule type="cellIs" dxfId="7390" priority="171" stopIfTrue="1" operator="lessThan">
      <formula>#REF!</formula>
    </cfRule>
  </conditionalFormatting>
  <conditionalFormatting sqref="E165">
    <cfRule type="cellIs" dxfId="7389" priority="170" stopIfTrue="1" operator="lessThan">
      <formula>#REF!</formula>
    </cfRule>
  </conditionalFormatting>
  <conditionalFormatting sqref="E166">
    <cfRule type="cellIs" dxfId="7388" priority="169" stopIfTrue="1" operator="lessThan">
      <formula>#REF!</formula>
    </cfRule>
  </conditionalFormatting>
  <conditionalFormatting sqref="E167">
    <cfRule type="cellIs" dxfId="7387" priority="168" stopIfTrue="1" operator="lessThan">
      <formula>#REF!</formula>
    </cfRule>
  </conditionalFormatting>
  <conditionalFormatting sqref="E168">
    <cfRule type="cellIs" dxfId="7386" priority="167" stopIfTrue="1" operator="lessThan">
      <formula>#REF!</formula>
    </cfRule>
  </conditionalFormatting>
  <conditionalFormatting sqref="E169">
    <cfRule type="cellIs" dxfId="7385" priority="166" stopIfTrue="1" operator="lessThan">
      <formula>#REF!</formula>
    </cfRule>
  </conditionalFormatting>
  <conditionalFormatting sqref="E170">
    <cfRule type="cellIs" dxfId="7384" priority="165" stopIfTrue="1" operator="lessThan">
      <formula>#REF!</formula>
    </cfRule>
  </conditionalFormatting>
  <conditionalFormatting sqref="E171">
    <cfRule type="cellIs" dxfId="7383" priority="164" stopIfTrue="1" operator="lessThan">
      <formula>#REF!</formula>
    </cfRule>
  </conditionalFormatting>
  <conditionalFormatting sqref="E172">
    <cfRule type="cellIs" dxfId="7382" priority="163" stopIfTrue="1" operator="lessThan">
      <formula>#REF!</formula>
    </cfRule>
  </conditionalFormatting>
  <conditionalFormatting sqref="E175">
    <cfRule type="cellIs" dxfId="7381" priority="162" stopIfTrue="1" operator="lessThan">
      <formula>#REF!</formula>
    </cfRule>
  </conditionalFormatting>
  <conditionalFormatting sqref="E176">
    <cfRule type="cellIs" dxfId="7380" priority="161" stopIfTrue="1" operator="lessThan">
      <formula>#REF!</formula>
    </cfRule>
  </conditionalFormatting>
  <conditionalFormatting sqref="E177">
    <cfRule type="cellIs" dxfId="7379" priority="160" stopIfTrue="1" operator="lessThan">
      <formula>#REF!</formula>
    </cfRule>
  </conditionalFormatting>
  <conditionalFormatting sqref="E178">
    <cfRule type="cellIs" dxfId="7378" priority="159" stopIfTrue="1" operator="lessThan">
      <formula>#REF!</formula>
    </cfRule>
  </conditionalFormatting>
  <conditionalFormatting sqref="E179">
    <cfRule type="cellIs" dxfId="7377" priority="158" stopIfTrue="1" operator="lessThan">
      <formula>#REF!</formula>
    </cfRule>
  </conditionalFormatting>
  <conditionalFormatting sqref="E180">
    <cfRule type="cellIs" dxfId="7376" priority="157" stopIfTrue="1" operator="lessThan">
      <formula>#REF!</formula>
    </cfRule>
  </conditionalFormatting>
  <conditionalFormatting sqref="E181">
    <cfRule type="cellIs" dxfId="7375" priority="156" stopIfTrue="1" operator="lessThan">
      <formula>#REF!</formula>
    </cfRule>
  </conditionalFormatting>
  <conditionalFormatting sqref="E182">
    <cfRule type="cellIs" dxfId="7374" priority="155" stopIfTrue="1" operator="lessThan">
      <formula>#REF!</formula>
    </cfRule>
  </conditionalFormatting>
  <conditionalFormatting sqref="E183">
    <cfRule type="cellIs" dxfId="7373" priority="154" stopIfTrue="1" operator="lessThan">
      <formula>#REF!</formula>
    </cfRule>
  </conditionalFormatting>
  <conditionalFormatting sqref="E184">
    <cfRule type="cellIs" dxfId="7372" priority="153" stopIfTrue="1" operator="lessThan">
      <formula>#REF!</formula>
    </cfRule>
  </conditionalFormatting>
  <conditionalFormatting sqref="E185">
    <cfRule type="cellIs" dxfId="7371" priority="152" stopIfTrue="1" operator="lessThan">
      <formula>#REF!</formula>
    </cfRule>
  </conditionalFormatting>
  <conditionalFormatting sqref="E186">
    <cfRule type="cellIs" dxfId="7370" priority="151" stopIfTrue="1" operator="lessThan">
      <formula>#REF!</formula>
    </cfRule>
  </conditionalFormatting>
  <conditionalFormatting sqref="E187">
    <cfRule type="cellIs" dxfId="7369" priority="150" stopIfTrue="1" operator="lessThan">
      <formula>#REF!</formula>
    </cfRule>
  </conditionalFormatting>
  <conditionalFormatting sqref="E188">
    <cfRule type="cellIs" dxfId="7368" priority="149" stopIfTrue="1" operator="lessThan">
      <formula>#REF!</formula>
    </cfRule>
  </conditionalFormatting>
  <conditionalFormatting sqref="E189:E190">
    <cfRule type="cellIs" dxfId="7367" priority="148" stopIfTrue="1" operator="lessThan">
      <formula>#REF!</formula>
    </cfRule>
  </conditionalFormatting>
  <conditionalFormatting sqref="K22:K37">
    <cfRule type="cellIs" dxfId="7366" priority="147" stopIfTrue="1" operator="lessThan">
      <formula>#REF!</formula>
    </cfRule>
  </conditionalFormatting>
  <conditionalFormatting sqref="K39:K53">
    <cfRule type="cellIs" dxfId="7365" priority="146" stopIfTrue="1" operator="lessThan">
      <formula>#REF!</formula>
    </cfRule>
  </conditionalFormatting>
  <conditionalFormatting sqref="K56:K70">
    <cfRule type="cellIs" dxfId="7364" priority="145" stopIfTrue="1" operator="lessThan">
      <formula>#REF!</formula>
    </cfRule>
  </conditionalFormatting>
  <conditionalFormatting sqref="K73:K87">
    <cfRule type="cellIs" dxfId="7363" priority="144" stopIfTrue="1" operator="lessThan">
      <formula>#REF!</formula>
    </cfRule>
  </conditionalFormatting>
  <conditionalFormatting sqref="K90:K104">
    <cfRule type="cellIs" dxfId="7362" priority="143" stopIfTrue="1" operator="lessThan">
      <formula>#REF!</formula>
    </cfRule>
  </conditionalFormatting>
  <conditionalFormatting sqref="K107:K121">
    <cfRule type="cellIs" dxfId="7361" priority="142" stopIfTrue="1" operator="lessThan">
      <formula>#REF!</formula>
    </cfRule>
  </conditionalFormatting>
  <conditionalFormatting sqref="K124:K138">
    <cfRule type="cellIs" dxfId="7360" priority="141" stopIfTrue="1" operator="lessThan">
      <formula>#REF!</formula>
    </cfRule>
  </conditionalFormatting>
  <conditionalFormatting sqref="K152">
    <cfRule type="cellIs" dxfId="7359" priority="140" stopIfTrue="1" operator="lessThan">
      <formula>#REF!</formula>
    </cfRule>
  </conditionalFormatting>
  <conditionalFormatting sqref="K153">
    <cfRule type="cellIs" dxfId="7358" priority="139" stopIfTrue="1" operator="lessThan">
      <formula>#REF!</formula>
    </cfRule>
  </conditionalFormatting>
  <conditionalFormatting sqref="K154">
    <cfRule type="cellIs" dxfId="7357" priority="138" stopIfTrue="1" operator="lessThan">
      <formula>#REF!</formula>
    </cfRule>
  </conditionalFormatting>
  <conditionalFormatting sqref="K155">
    <cfRule type="cellIs" dxfId="7356" priority="137" stopIfTrue="1" operator="lessThan">
      <formula>#REF!</formula>
    </cfRule>
  </conditionalFormatting>
  <conditionalFormatting sqref="K158">
    <cfRule type="cellIs" dxfId="7355" priority="136" stopIfTrue="1" operator="lessThan">
      <formula>#REF!</formula>
    </cfRule>
  </conditionalFormatting>
  <conditionalFormatting sqref="K159">
    <cfRule type="cellIs" dxfId="7354" priority="135" stopIfTrue="1" operator="lessThan">
      <formula>#REF!</formula>
    </cfRule>
  </conditionalFormatting>
  <conditionalFormatting sqref="K160">
    <cfRule type="cellIs" dxfId="7353" priority="134" stopIfTrue="1" operator="lessThan">
      <formula>#REF!</formula>
    </cfRule>
  </conditionalFormatting>
  <conditionalFormatting sqref="K161">
    <cfRule type="cellIs" dxfId="7352" priority="133" stopIfTrue="1" operator="lessThan">
      <formula>#REF!</formula>
    </cfRule>
  </conditionalFormatting>
  <conditionalFormatting sqref="K162">
    <cfRule type="cellIs" dxfId="7351" priority="132" stopIfTrue="1" operator="lessThan">
      <formula>#REF!</formula>
    </cfRule>
  </conditionalFormatting>
  <conditionalFormatting sqref="K163">
    <cfRule type="cellIs" dxfId="7350" priority="131" stopIfTrue="1" operator="lessThan">
      <formula>#REF!</formula>
    </cfRule>
  </conditionalFormatting>
  <conditionalFormatting sqref="K164">
    <cfRule type="cellIs" dxfId="7349" priority="130" stopIfTrue="1" operator="lessThan">
      <formula>#REF!</formula>
    </cfRule>
  </conditionalFormatting>
  <conditionalFormatting sqref="K165">
    <cfRule type="cellIs" dxfId="7348" priority="129" stopIfTrue="1" operator="lessThan">
      <formula>#REF!</formula>
    </cfRule>
  </conditionalFormatting>
  <conditionalFormatting sqref="K166">
    <cfRule type="cellIs" dxfId="7347" priority="128" stopIfTrue="1" operator="lessThan">
      <formula>#REF!</formula>
    </cfRule>
  </conditionalFormatting>
  <conditionalFormatting sqref="K167">
    <cfRule type="cellIs" dxfId="7346" priority="127" stopIfTrue="1" operator="lessThan">
      <formula>#REF!</formula>
    </cfRule>
  </conditionalFormatting>
  <conditionalFormatting sqref="K168">
    <cfRule type="cellIs" dxfId="7345" priority="126" stopIfTrue="1" operator="lessThan">
      <formula>#REF!</formula>
    </cfRule>
  </conditionalFormatting>
  <conditionalFormatting sqref="K169">
    <cfRule type="cellIs" dxfId="7344" priority="125" stopIfTrue="1" operator="lessThan">
      <formula>#REF!</formula>
    </cfRule>
  </conditionalFormatting>
  <conditionalFormatting sqref="K170">
    <cfRule type="cellIs" dxfId="7343" priority="124" stopIfTrue="1" operator="lessThan">
      <formula>#REF!</formula>
    </cfRule>
  </conditionalFormatting>
  <conditionalFormatting sqref="K171">
    <cfRule type="cellIs" dxfId="7342" priority="123" stopIfTrue="1" operator="lessThan">
      <formula>#REF!</formula>
    </cfRule>
  </conditionalFormatting>
  <conditionalFormatting sqref="K172">
    <cfRule type="cellIs" dxfId="7341" priority="122" stopIfTrue="1" operator="lessThan">
      <formula>#REF!</formula>
    </cfRule>
  </conditionalFormatting>
  <conditionalFormatting sqref="K175">
    <cfRule type="cellIs" dxfId="7340" priority="121" stopIfTrue="1" operator="lessThan">
      <formula>#REF!</formula>
    </cfRule>
  </conditionalFormatting>
  <conditionalFormatting sqref="K176">
    <cfRule type="cellIs" dxfId="7339" priority="120" stopIfTrue="1" operator="lessThan">
      <formula>#REF!</formula>
    </cfRule>
  </conditionalFormatting>
  <conditionalFormatting sqref="K177">
    <cfRule type="cellIs" dxfId="7338" priority="119" stopIfTrue="1" operator="lessThan">
      <formula>#REF!</formula>
    </cfRule>
  </conditionalFormatting>
  <conditionalFormatting sqref="K178">
    <cfRule type="cellIs" dxfId="7337" priority="118" stopIfTrue="1" operator="lessThan">
      <formula>#REF!</formula>
    </cfRule>
  </conditionalFormatting>
  <conditionalFormatting sqref="K179">
    <cfRule type="cellIs" dxfId="7336" priority="117" stopIfTrue="1" operator="lessThan">
      <formula>#REF!</formula>
    </cfRule>
  </conditionalFormatting>
  <conditionalFormatting sqref="K180">
    <cfRule type="cellIs" dxfId="7335" priority="116" stopIfTrue="1" operator="lessThan">
      <formula>#REF!</formula>
    </cfRule>
  </conditionalFormatting>
  <conditionalFormatting sqref="K181">
    <cfRule type="cellIs" dxfId="7334" priority="115" stopIfTrue="1" operator="lessThan">
      <formula>#REF!</formula>
    </cfRule>
  </conditionalFormatting>
  <conditionalFormatting sqref="K182">
    <cfRule type="cellIs" dxfId="7333" priority="114" stopIfTrue="1" operator="lessThan">
      <formula>#REF!</formula>
    </cfRule>
  </conditionalFormatting>
  <conditionalFormatting sqref="K183">
    <cfRule type="cellIs" dxfId="7332" priority="113" stopIfTrue="1" operator="lessThan">
      <formula>#REF!</formula>
    </cfRule>
  </conditionalFormatting>
  <conditionalFormatting sqref="K184">
    <cfRule type="cellIs" dxfId="7331" priority="112" stopIfTrue="1" operator="lessThan">
      <formula>#REF!</formula>
    </cfRule>
  </conditionalFormatting>
  <conditionalFormatting sqref="K185">
    <cfRule type="cellIs" dxfId="7330" priority="111" stopIfTrue="1" operator="lessThan">
      <formula>#REF!</formula>
    </cfRule>
  </conditionalFormatting>
  <conditionalFormatting sqref="K186">
    <cfRule type="cellIs" dxfId="7329" priority="110" stopIfTrue="1" operator="lessThan">
      <formula>#REF!</formula>
    </cfRule>
  </conditionalFormatting>
  <conditionalFormatting sqref="K187">
    <cfRule type="cellIs" dxfId="7328" priority="109" stopIfTrue="1" operator="lessThan">
      <formula>#REF!</formula>
    </cfRule>
  </conditionalFormatting>
  <conditionalFormatting sqref="K188">
    <cfRule type="cellIs" dxfId="7327" priority="108" stopIfTrue="1" operator="lessThan">
      <formula>#REF!</formula>
    </cfRule>
  </conditionalFormatting>
  <conditionalFormatting sqref="K189:K190">
    <cfRule type="cellIs" dxfId="7326" priority="107" stopIfTrue="1" operator="lessThan">
      <formula>#REF!</formula>
    </cfRule>
  </conditionalFormatting>
  <conditionalFormatting sqref="Q22:Q37">
    <cfRule type="cellIs" dxfId="7325" priority="106" stopIfTrue="1" operator="lessThan">
      <formula>#REF!</formula>
    </cfRule>
  </conditionalFormatting>
  <conditionalFormatting sqref="Q39:Q53">
    <cfRule type="cellIs" dxfId="7324" priority="105" stopIfTrue="1" operator="lessThan">
      <formula>#REF!</formula>
    </cfRule>
  </conditionalFormatting>
  <conditionalFormatting sqref="Q56:Q70">
    <cfRule type="cellIs" dxfId="7323" priority="104" stopIfTrue="1" operator="lessThan">
      <formula>#REF!</formula>
    </cfRule>
  </conditionalFormatting>
  <conditionalFormatting sqref="Q73:Q87">
    <cfRule type="cellIs" dxfId="7322" priority="103" stopIfTrue="1" operator="lessThan">
      <formula>#REF!</formula>
    </cfRule>
  </conditionalFormatting>
  <conditionalFormatting sqref="Q90:Q104">
    <cfRule type="cellIs" dxfId="7321" priority="102" stopIfTrue="1" operator="lessThan">
      <formula>#REF!</formula>
    </cfRule>
  </conditionalFormatting>
  <conditionalFormatting sqref="Q107:Q121">
    <cfRule type="cellIs" dxfId="7320" priority="101" stopIfTrue="1" operator="lessThan">
      <formula>#REF!</formula>
    </cfRule>
  </conditionalFormatting>
  <conditionalFormatting sqref="Q124:Q138">
    <cfRule type="cellIs" dxfId="7319" priority="100" stopIfTrue="1" operator="lessThan">
      <formula>#REF!</formula>
    </cfRule>
  </conditionalFormatting>
  <conditionalFormatting sqref="P190">
    <cfRule type="cellIs" dxfId="7318" priority="99" stopIfTrue="1" operator="lessThan">
      <formula>#REF!</formula>
    </cfRule>
  </conditionalFormatting>
  <conditionalFormatting sqref="X37:Y37">
    <cfRule type="cellIs" dxfId="7317" priority="98" stopIfTrue="1" operator="lessThan">
      <formula>#REF!</formula>
    </cfRule>
  </conditionalFormatting>
  <conditionalFormatting sqref="AD37:AE37">
    <cfRule type="cellIs" dxfId="7316" priority="97" stopIfTrue="1" operator="lessThan">
      <formula>#REF!</formula>
    </cfRule>
  </conditionalFormatting>
  <conditionalFormatting sqref="W188">
    <cfRule type="cellIs" dxfId="7315" priority="57" stopIfTrue="1" operator="lessThan">
      <formula>#REF!</formula>
    </cfRule>
  </conditionalFormatting>
  <conditionalFormatting sqref="W22:W37">
    <cfRule type="cellIs" dxfId="7314" priority="96" stopIfTrue="1" operator="lessThan">
      <formula>#REF!</formula>
    </cfRule>
  </conditionalFormatting>
  <conditionalFormatting sqref="W39:W53 W141:W151">
    <cfRule type="cellIs" dxfId="7313" priority="95" stopIfTrue="1" operator="lessThan">
      <formula>#REF!</formula>
    </cfRule>
  </conditionalFormatting>
  <conditionalFormatting sqref="W56:W70">
    <cfRule type="cellIs" dxfId="7312" priority="94" stopIfTrue="1" operator="lessThan">
      <formula>#REF!</formula>
    </cfRule>
  </conditionalFormatting>
  <conditionalFormatting sqref="W73:W87">
    <cfRule type="cellIs" dxfId="7311" priority="93" stopIfTrue="1" operator="lessThan">
      <formula>#REF!</formula>
    </cfRule>
  </conditionalFormatting>
  <conditionalFormatting sqref="W90:W104">
    <cfRule type="cellIs" dxfId="7310" priority="92" stopIfTrue="1" operator="lessThan">
      <formula>#REF!</formula>
    </cfRule>
  </conditionalFormatting>
  <conditionalFormatting sqref="W107:W121">
    <cfRule type="cellIs" dxfId="7309" priority="91" stopIfTrue="1" operator="lessThan">
      <formula>#REF!</formula>
    </cfRule>
  </conditionalFormatting>
  <conditionalFormatting sqref="W124:W138">
    <cfRule type="cellIs" dxfId="7308" priority="90" stopIfTrue="1" operator="lessThan">
      <formula>#REF!</formula>
    </cfRule>
  </conditionalFormatting>
  <conditionalFormatting sqref="W152">
    <cfRule type="cellIs" dxfId="7307" priority="89" stopIfTrue="1" operator="lessThan">
      <formula>#REF!</formula>
    </cfRule>
  </conditionalFormatting>
  <conditionalFormatting sqref="W153">
    <cfRule type="cellIs" dxfId="7306" priority="88" stopIfTrue="1" operator="lessThan">
      <formula>#REF!</formula>
    </cfRule>
  </conditionalFormatting>
  <conditionalFormatting sqref="W154">
    <cfRule type="cellIs" dxfId="7305" priority="87" stopIfTrue="1" operator="lessThan">
      <formula>#REF!</formula>
    </cfRule>
  </conditionalFormatting>
  <conditionalFormatting sqref="W155">
    <cfRule type="cellIs" dxfId="7304" priority="86" stopIfTrue="1" operator="lessThan">
      <formula>#REF!</formula>
    </cfRule>
  </conditionalFormatting>
  <conditionalFormatting sqref="W158">
    <cfRule type="cellIs" dxfId="7303" priority="85" stopIfTrue="1" operator="lessThan">
      <formula>#REF!</formula>
    </cfRule>
  </conditionalFormatting>
  <conditionalFormatting sqref="W159">
    <cfRule type="cellIs" dxfId="7302" priority="84" stopIfTrue="1" operator="lessThan">
      <formula>#REF!</formula>
    </cfRule>
  </conditionalFormatting>
  <conditionalFormatting sqref="W160">
    <cfRule type="cellIs" dxfId="7301" priority="83" stopIfTrue="1" operator="lessThan">
      <formula>#REF!</formula>
    </cfRule>
  </conditionalFormatting>
  <conditionalFormatting sqref="W161">
    <cfRule type="cellIs" dxfId="7300" priority="82" stopIfTrue="1" operator="lessThan">
      <formula>#REF!</formula>
    </cfRule>
  </conditionalFormatting>
  <conditionalFormatting sqref="W162">
    <cfRule type="cellIs" dxfId="7299" priority="81" stopIfTrue="1" operator="lessThan">
      <formula>#REF!</formula>
    </cfRule>
  </conditionalFormatting>
  <conditionalFormatting sqref="W163">
    <cfRule type="cellIs" dxfId="7298" priority="80" stopIfTrue="1" operator="lessThan">
      <formula>#REF!</formula>
    </cfRule>
  </conditionalFormatting>
  <conditionalFormatting sqref="W164">
    <cfRule type="cellIs" dxfId="7297" priority="79" stopIfTrue="1" operator="lessThan">
      <formula>#REF!</formula>
    </cfRule>
  </conditionalFormatting>
  <conditionalFormatting sqref="W165">
    <cfRule type="cellIs" dxfId="7296" priority="78" stopIfTrue="1" operator="lessThan">
      <formula>#REF!</formula>
    </cfRule>
  </conditionalFormatting>
  <conditionalFormatting sqref="W166">
    <cfRule type="cellIs" dxfId="7295" priority="77" stopIfTrue="1" operator="lessThan">
      <formula>#REF!</formula>
    </cfRule>
  </conditionalFormatting>
  <conditionalFormatting sqref="W167">
    <cfRule type="cellIs" dxfId="7294" priority="76" stopIfTrue="1" operator="lessThan">
      <formula>#REF!</formula>
    </cfRule>
  </conditionalFormatting>
  <conditionalFormatting sqref="W168">
    <cfRule type="cellIs" dxfId="7293" priority="75" stopIfTrue="1" operator="lessThan">
      <formula>#REF!</formula>
    </cfRule>
  </conditionalFormatting>
  <conditionalFormatting sqref="W169">
    <cfRule type="cellIs" dxfId="7292" priority="74" stopIfTrue="1" operator="lessThan">
      <formula>#REF!</formula>
    </cfRule>
  </conditionalFormatting>
  <conditionalFormatting sqref="W170">
    <cfRule type="cellIs" dxfId="7291" priority="73" stopIfTrue="1" operator="lessThan">
      <formula>#REF!</formula>
    </cfRule>
  </conditionalFormatting>
  <conditionalFormatting sqref="W171">
    <cfRule type="cellIs" dxfId="7290" priority="72" stopIfTrue="1" operator="lessThan">
      <formula>#REF!</formula>
    </cfRule>
  </conditionalFormatting>
  <conditionalFormatting sqref="W172">
    <cfRule type="cellIs" dxfId="7289" priority="71" stopIfTrue="1" operator="lessThan">
      <formula>#REF!</formula>
    </cfRule>
  </conditionalFormatting>
  <conditionalFormatting sqref="W175">
    <cfRule type="cellIs" dxfId="7288" priority="70" stopIfTrue="1" operator="lessThan">
      <formula>#REF!</formula>
    </cfRule>
  </conditionalFormatting>
  <conditionalFormatting sqref="W176">
    <cfRule type="cellIs" dxfId="7287" priority="69" stopIfTrue="1" operator="lessThan">
      <formula>#REF!</formula>
    </cfRule>
  </conditionalFormatting>
  <conditionalFormatting sqref="W177">
    <cfRule type="cellIs" dxfId="7286" priority="68" stopIfTrue="1" operator="lessThan">
      <formula>#REF!</formula>
    </cfRule>
  </conditionalFormatting>
  <conditionalFormatting sqref="W178">
    <cfRule type="cellIs" dxfId="7285" priority="67" stopIfTrue="1" operator="lessThan">
      <formula>#REF!</formula>
    </cfRule>
  </conditionalFormatting>
  <conditionalFormatting sqref="W179">
    <cfRule type="cellIs" dxfId="7284" priority="66" stopIfTrue="1" operator="lessThan">
      <formula>#REF!</formula>
    </cfRule>
  </conditionalFormatting>
  <conditionalFormatting sqref="W180">
    <cfRule type="cellIs" dxfId="7283" priority="65" stopIfTrue="1" operator="lessThan">
      <formula>#REF!</formula>
    </cfRule>
  </conditionalFormatting>
  <conditionalFormatting sqref="W181">
    <cfRule type="cellIs" dxfId="7282" priority="64" stopIfTrue="1" operator="lessThan">
      <formula>#REF!</formula>
    </cfRule>
  </conditionalFormatting>
  <conditionalFormatting sqref="W182">
    <cfRule type="cellIs" dxfId="7281" priority="63" stopIfTrue="1" operator="lessThan">
      <formula>#REF!</formula>
    </cfRule>
  </conditionalFormatting>
  <conditionalFormatting sqref="W183">
    <cfRule type="cellIs" dxfId="7280" priority="62" stopIfTrue="1" operator="lessThan">
      <formula>#REF!</formula>
    </cfRule>
  </conditionalFormatting>
  <conditionalFormatting sqref="W184">
    <cfRule type="cellIs" dxfId="7279" priority="61" stopIfTrue="1" operator="lessThan">
      <formula>#REF!</formula>
    </cfRule>
  </conditionalFormatting>
  <conditionalFormatting sqref="W185">
    <cfRule type="cellIs" dxfId="7278" priority="60" stopIfTrue="1" operator="lessThan">
      <formula>#REF!</formula>
    </cfRule>
  </conditionalFormatting>
  <conditionalFormatting sqref="W186">
    <cfRule type="cellIs" dxfId="7277" priority="59" stopIfTrue="1" operator="lessThan">
      <formula>#REF!</formula>
    </cfRule>
  </conditionalFormatting>
  <conditionalFormatting sqref="W187">
    <cfRule type="cellIs" dxfId="7276" priority="58" stopIfTrue="1" operator="lessThan">
      <formula>#REF!</formula>
    </cfRule>
  </conditionalFormatting>
  <conditionalFormatting sqref="W189:W190">
    <cfRule type="cellIs" dxfId="7275" priority="56" stopIfTrue="1" operator="lessThan">
      <formula>#REF!</formula>
    </cfRule>
  </conditionalFormatting>
  <conditionalFormatting sqref="AC188">
    <cfRule type="cellIs" dxfId="7274" priority="16" stopIfTrue="1" operator="lessThan">
      <formula>#REF!</formula>
    </cfRule>
  </conditionalFormatting>
  <conditionalFormatting sqref="AC22:AC37">
    <cfRule type="cellIs" dxfId="7273" priority="55" stopIfTrue="1" operator="lessThan">
      <formula>#REF!</formula>
    </cfRule>
  </conditionalFormatting>
  <conditionalFormatting sqref="AC39:AC53 AC141:AC151">
    <cfRule type="cellIs" dxfId="7272" priority="54" stopIfTrue="1" operator="lessThan">
      <formula>#REF!</formula>
    </cfRule>
  </conditionalFormatting>
  <conditionalFormatting sqref="AC56:AC70">
    <cfRule type="cellIs" dxfId="7271" priority="53" stopIfTrue="1" operator="lessThan">
      <formula>#REF!</formula>
    </cfRule>
  </conditionalFormatting>
  <conditionalFormatting sqref="AC73:AC87">
    <cfRule type="cellIs" dxfId="7270" priority="52" stopIfTrue="1" operator="lessThan">
      <formula>#REF!</formula>
    </cfRule>
  </conditionalFormatting>
  <conditionalFormatting sqref="AC90:AC104">
    <cfRule type="cellIs" dxfId="7269" priority="51" stopIfTrue="1" operator="lessThan">
      <formula>#REF!</formula>
    </cfRule>
  </conditionalFormatting>
  <conditionalFormatting sqref="AC107:AC121">
    <cfRule type="cellIs" dxfId="7268" priority="50" stopIfTrue="1" operator="lessThan">
      <formula>#REF!</formula>
    </cfRule>
  </conditionalFormatting>
  <conditionalFormatting sqref="AC124:AC138">
    <cfRule type="cellIs" dxfId="7267" priority="49" stopIfTrue="1" operator="lessThan">
      <formula>#REF!</formula>
    </cfRule>
  </conditionalFormatting>
  <conditionalFormatting sqref="AC152">
    <cfRule type="cellIs" dxfId="7266" priority="48" stopIfTrue="1" operator="lessThan">
      <formula>#REF!</formula>
    </cfRule>
  </conditionalFormatting>
  <conditionalFormatting sqref="AC153">
    <cfRule type="cellIs" dxfId="7265" priority="47" stopIfTrue="1" operator="lessThan">
      <formula>#REF!</formula>
    </cfRule>
  </conditionalFormatting>
  <conditionalFormatting sqref="AC154">
    <cfRule type="cellIs" dxfId="7264" priority="46" stopIfTrue="1" operator="lessThan">
      <formula>#REF!</formula>
    </cfRule>
  </conditionalFormatting>
  <conditionalFormatting sqref="AC155">
    <cfRule type="cellIs" dxfId="7263" priority="45" stopIfTrue="1" operator="lessThan">
      <formula>#REF!</formula>
    </cfRule>
  </conditionalFormatting>
  <conditionalFormatting sqref="AC158">
    <cfRule type="cellIs" dxfId="7262" priority="44" stopIfTrue="1" operator="lessThan">
      <formula>#REF!</formula>
    </cfRule>
  </conditionalFormatting>
  <conditionalFormatting sqref="AC159">
    <cfRule type="cellIs" dxfId="7261" priority="43" stopIfTrue="1" operator="lessThan">
      <formula>#REF!</formula>
    </cfRule>
  </conditionalFormatting>
  <conditionalFormatting sqref="AC160">
    <cfRule type="cellIs" dxfId="7260" priority="42" stopIfTrue="1" operator="lessThan">
      <formula>#REF!</formula>
    </cfRule>
  </conditionalFormatting>
  <conditionalFormatting sqref="AC161">
    <cfRule type="cellIs" dxfId="7259" priority="41" stopIfTrue="1" operator="lessThan">
      <formula>#REF!</formula>
    </cfRule>
  </conditionalFormatting>
  <conditionalFormatting sqref="AC162">
    <cfRule type="cellIs" dxfId="7258" priority="40" stopIfTrue="1" operator="lessThan">
      <formula>#REF!</formula>
    </cfRule>
  </conditionalFormatting>
  <conditionalFormatting sqref="AC163">
    <cfRule type="cellIs" dxfId="7257" priority="39" stopIfTrue="1" operator="lessThan">
      <formula>#REF!</formula>
    </cfRule>
  </conditionalFormatting>
  <conditionalFormatting sqref="AC164">
    <cfRule type="cellIs" dxfId="7256" priority="38" stopIfTrue="1" operator="lessThan">
      <formula>#REF!</formula>
    </cfRule>
  </conditionalFormatting>
  <conditionalFormatting sqref="AC165">
    <cfRule type="cellIs" dxfId="7255" priority="37" stopIfTrue="1" operator="lessThan">
      <formula>#REF!</formula>
    </cfRule>
  </conditionalFormatting>
  <conditionalFormatting sqref="AC166">
    <cfRule type="cellIs" dxfId="7254" priority="36" stopIfTrue="1" operator="lessThan">
      <formula>#REF!</formula>
    </cfRule>
  </conditionalFormatting>
  <conditionalFormatting sqref="AC167">
    <cfRule type="cellIs" dxfId="7253" priority="35" stopIfTrue="1" operator="lessThan">
      <formula>#REF!</formula>
    </cfRule>
  </conditionalFormatting>
  <conditionalFormatting sqref="AC168">
    <cfRule type="cellIs" dxfId="7252" priority="34" stopIfTrue="1" operator="lessThan">
      <formula>#REF!</formula>
    </cfRule>
  </conditionalFormatting>
  <conditionalFormatting sqref="AC169">
    <cfRule type="cellIs" dxfId="7251" priority="33" stopIfTrue="1" operator="lessThan">
      <formula>#REF!</formula>
    </cfRule>
  </conditionalFormatting>
  <conditionalFormatting sqref="AC170">
    <cfRule type="cellIs" dxfId="7250" priority="32" stopIfTrue="1" operator="lessThan">
      <formula>#REF!</formula>
    </cfRule>
  </conditionalFormatting>
  <conditionalFormatting sqref="AC171">
    <cfRule type="cellIs" dxfId="7249" priority="31" stopIfTrue="1" operator="lessThan">
      <formula>#REF!</formula>
    </cfRule>
  </conditionalFormatting>
  <conditionalFormatting sqref="AC172">
    <cfRule type="cellIs" dxfId="7248" priority="30" stopIfTrue="1" operator="lessThan">
      <formula>#REF!</formula>
    </cfRule>
  </conditionalFormatting>
  <conditionalFormatting sqref="AC175">
    <cfRule type="cellIs" dxfId="7247" priority="29" stopIfTrue="1" operator="lessThan">
      <formula>#REF!</formula>
    </cfRule>
  </conditionalFormatting>
  <conditionalFormatting sqref="AC176">
    <cfRule type="cellIs" dxfId="7246" priority="28" stopIfTrue="1" operator="lessThan">
      <formula>#REF!</formula>
    </cfRule>
  </conditionalFormatting>
  <conditionalFormatting sqref="AC177">
    <cfRule type="cellIs" dxfId="7245" priority="27" stopIfTrue="1" operator="lessThan">
      <formula>#REF!</formula>
    </cfRule>
  </conditionalFormatting>
  <conditionalFormatting sqref="AC178">
    <cfRule type="cellIs" dxfId="7244" priority="26" stopIfTrue="1" operator="lessThan">
      <formula>#REF!</formula>
    </cfRule>
  </conditionalFormatting>
  <conditionalFormatting sqref="AC179">
    <cfRule type="cellIs" dxfId="7243" priority="25" stopIfTrue="1" operator="lessThan">
      <formula>#REF!</formula>
    </cfRule>
  </conditionalFormatting>
  <conditionalFormatting sqref="AC180">
    <cfRule type="cellIs" dxfId="7242" priority="24" stopIfTrue="1" operator="lessThan">
      <formula>#REF!</formula>
    </cfRule>
  </conditionalFormatting>
  <conditionalFormatting sqref="AC181">
    <cfRule type="cellIs" dxfId="7241" priority="23" stopIfTrue="1" operator="lessThan">
      <formula>#REF!</formula>
    </cfRule>
  </conditionalFormatting>
  <conditionalFormatting sqref="AC182">
    <cfRule type="cellIs" dxfId="7240" priority="22" stopIfTrue="1" operator="lessThan">
      <formula>#REF!</formula>
    </cfRule>
  </conditionalFormatting>
  <conditionalFormatting sqref="AC183">
    <cfRule type="cellIs" dxfId="7239" priority="21" stopIfTrue="1" operator="lessThan">
      <formula>#REF!</formula>
    </cfRule>
  </conditionalFormatting>
  <conditionalFormatting sqref="AC184">
    <cfRule type="cellIs" dxfId="7238" priority="20" stopIfTrue="1" operator="lessThan">
      <formula>#REF!</formula>
    </cfRule>
  </conditionalFormatting>
  <conditionalFormatting sqref="AC185">
    <cfRule type="cellIs" dxfId="7237" priority="19" stopIfTrue="1" operator="lessThan">
      <formula>#REF!</formula>
    </cfRule>
  </conditionalFormatting>
  <conditionalFormatting sqref="AC186">
    <cfRule type="cellIs" dxfId="7236" priority="18" stopIfTrue="1" operator="lessThan">
      <formula>#REF!</formula>
    </cfRule>
  </conditionalFormatting>
  <conditionalFormatting sqref="AC187">
    <cfRule type="cellIs" dxfId="7235" priority="17" stopIfTrue="1" operator="lessThan">
      <formula>#REF!</formula>
    </cfRule>
  </conditionalFormatting>
  <conditionalFormatting sqref="AC189:AC190">
    <cfRule type="cellIs" dxfId="7234" priority="15" stopIfTrue="1" operator="lessThan">
      <formula>#REF!</formula>
    </cfRule>
  </conditionalFormatting>
  <conditionalFormatting sqref="V190">
    <cfRule type="cellIs" dxfId="7233" priority="14" stopIfTrue="1" operator="lessThan">
      <formula>#REF!</formula>
    </cfRule>
  </conditionalFormatting>
  <conditionalFormatting sqref="AB190">
    <cfRule type="cellIs" dxfId="7232" priority="13" stopIfTrue="1" operator="lessThan">
      <formula>#REF!</formula>
    </cfRule>
  </conditionalFormatting>
  <conditionalFormatting sqref="N37">
    <cfRule type="cellIs" dxfId="7231" priority="12" stopIfTrue="1" operator="lessThan">
      <formula>#REF!</formula>
    </cfRule>
  </conditionalFormatting>
  <conditionalFormatting sqref="T37">
    <cfRule type="cellIs" dxfId="7230" priority="11" stopIfTrue="1" operator="lessThan">
      <formula>#REF!</formula>
    </cfRule>
  </conditionalFormatting>
  <conditionalFormatting sqref="Z37">
    <cfRule type="cellIs" dxfId="7229" priority="10" stopIfTrue="1" operator="lessThan">
      <formula>#REF!</formula>
    </cfRule>
  </conditionalFormatting>
  <conditionalFormatting sqref="AF37">
    <cfRule type="cellIs" dxfId="7228" priority="9" stopIfTrue="1" operator="lessThan">
      <formula>#REF!</formula>
    </cfRule>
  </conditionalFormatting>
  <conditionalFormatting sqref="AG55">
    <cfRule type="cellIs" dxfId="7227" priority="8" stopIfTrue="1" operator="lessThan">
      <formula>#REF!</formula>
    </cfRule>
  </conditionalFormatting>
  <conditionalFormatting sqref="AG72">
    <cfRule type="cellIs" dxfId="7226" priority="7" stopIfTrue="1" operator="lessThan">
      <formula>#REF!</formula>
    </cfRule>
  </conditionalFormatting>
  <conditionalFormatting sqref="AG89">
    <cfRule type="cellIs" dxfId="7225" priority="6" stopIfTrue="1" operator="lessThan">
      <formula>#REF!</formula>
    </cfRule>
  </conditionalFormatting>
  <conditionalFormatting sqref="AG106">
    <cfRule type="cellIs" dxfId="7224" priority="5" stopIfTrue="1" operator="lessThan">
      <formula>#REF!</formula>
    </cfRule>
  </conditionalFormatting>
  <conditionalFormatting sqref="AG123">
    <cfRule type="cellIs" dxfId="7223" priority="4" stopIfTrue="1" operator="lessThan">
      <formula>#REF!</formula>
    </cfRule>
  </conditionalFormatting>
  <conditionalFormatting sqref="AG140">
    <cfRule type="cellIs" dxfId="7222" priority="3" stopIfTrue="1" operator="lessThan">
      <formula>#REF!</formula>
    </cfRule>
  </conditionalFormatting>
  <conditionalFormatting sqref="AG157">
    <cfRule type="cellIs" dxfId="7221" priority="2" stopIfTrue="1" operator="lessThan">
      <formula>#REF!</formula>
    </cfRule>
  </conditionalFormatting>
  <conditionalFormatting sqref="AG174">
    <cfRule type="cellIs" dxfId="7220" priority="1" stopIfTrue="1" operator="lessThan">
      <formula>#REF!</formula>
    </cfRule>
  </conditionalFormatting>
  <dataValidations count="6">
    <dataValidation type="list" allowBlank="1" showInputMessage="1" showErrorMessage="1" sqref="I12:J12 C12:D12" xr:uid="{00000000-0002-0000-0600-000000000000}">
      <formula1>$B$10:$B$28</formula1>
    </dataValidation>
    <dataValidation type="list" allowBlank="1" showInputMessage="1" showErrorMessage="1" sqref="I11:J11 C11:D11" xr:uid="{00000000-0002-0000-0600-000001000000}">
      <formula1>$D$12:$D$41</formula1>
    </dataValidation>
    <dataValidation type="list" allowBlank="1" showInputMessage="1" showErrorMessage="1" sqref="C13:D14 I13:J13" xr:uid="{00000000-0002-0000-0600-000002000000}">
      <formula1>$K$11:$K$15</formula1>
    </dataValidation>
    <dataValidation type="list" allowBlank="1" showInputMessage="1" showErrorMessage="1" sqref="F190 AD190 X190 R190 L190" xr:uid="{00000000-0002-0000-06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600-000004000000}">
      <formula1>$F$9:$F$12</formula1>
    </dataValidation>
    <dataValidation type="list" allowBlank="1" showInputMessage="1" showErrorMessage="1" sqref="C15:D15" xr:uid="{00000000-0002-0000-06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6000000}">
          <x14:formula1>
            <xm:f>Données!$J$14:$J$43</xm:f>
          </x14:formula1>
          <xm:sqref>L9:L13</xm:sqref>
        </x14:dataValidation>
        <x14:dataValidation type="list" allowBlank="1" showInputMessage="1" showErrorMessage="1" xr:uid="{00000000-0002-0000-0600-000007000000}">
          <x14:formula1>
            <xm:f>Données!$P$19:$P$20</xm:f>
          </x14:formula1>
          <xm:sqref>R9:R13</xm:sqref>
        </x14:dataValidation>
        <x14:dataValidation type="list" allowBlank="1" showInputMessage="1" showErrorMessage="1" xr:uid="{00000000-0002-0000-0600-000008000000}">
          <x14:formula1>
            <xm:f>Données!$P$8:$P$9</xm:f>
          </x14:formula1>
          <xm:sqref>G192 Y192 S192 M192 AE192</xm:sqref>
        </x14:dataValidation>
        <x14:dataValidation type="list" allowBlank="1" showInputMessage="1" showErrorMessage="1" xr:uid="{00000000-0002-0000-0600-000009000000}">
          <x14:formula1>
            <xm:f>Données!$H$14:$H$17</xm:f>
          </x14:formula1>
          <xm:sqref>K17 T9:T13</xm:sqref>
        </x14:dataValidation>
        <x14:dataValidation type="list" allowBlank="1" showInputMessage="1" showErrorMessage="1" xr:uid="{00000000-0002-0000-0600-00000A000000}">
          <x14:formula1>
            <xm:f>Données!$F$14:$F$17</xm:f>
          </x14:formula1>
          <xm:sqref>Z9:Z13</xm:sqref>
        </x14:dataValidation>
        <x14:dataValidation type="list" allowBlank="1" showInputMessage="1" showErrorMessage="1" xr:uid="{00000000-0002-0000-0600-00000B000000}">
          <x14:formula1>
            <xm:f>Données!$B$14:$B$43</xm:f>
          </x14:formula1>
          <xm:sqref>AE17:AF17 M17:N17 S17:T17 Y17:Z17 G17:H17</xm:sqref>
        </x14:dataValidation>
        <x14:dataValidation type="list" allowBlank="1" showInputMessage="1" showErrorMessage="1" xr:uid="{00000000-0002-0000-0600-00000C000000}">
          <x14:formula1>
            <xm:f>Données!$D$14:$D$53</xm:f>
          </x14:formula1>
          <xm:sqref>B11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222"/>
  <sheetViews>
    <sheetView showGridLines="0" topLeftCell="B208"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sheetProtection formatCells="0" formatColumns="0" formatRows="0" insertColumns="0" insertRows="0" insertHyperlinks="0" deleteColumns="0" deleteRows="0" selectLockedCells="1" sort="0" pivotTables="0" selectUnlockedCells="1"/>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1:B5"/>
    <mergeCell ref="C1:AI5"/>
    <mergeCell ref="G8:H8"/>
    <mergeCell ref="G9:H9"/>
    <mergeCell ref="M9:N9"/>
    <mergeCell ref="M8:N8"/>
    <mergeCell ref="T8:X8"/>
    <mergeCell ref="Z8:AD8"/>
    <mergeCell ref="T9:X9"/>
    <mergeCell ref="Z9:AD9"/>
  </mergeCells>
  <conditionalFormatting sqref="AH37 Q143:Q155 Q158:Q172 Q175:Q190 E22:E37 A37:B37 F37:H37">
    <cfRule type="cellIs" dxfId="7219" priority="190" stopIfTrue="1" operator="lessThan">
      <formula>#REF!</formula>
    </cfRule>
  </conditionalFormatting>
  <conditionalFormatting sqref="L37:M37">
    <cfRule type="cellIs" dxfId="7218" priority="189" stopIfTrue="1" operator="lessThan">
      <formula>#REF!</formula>
    </cfRule>
  </conditionalFormatting>
  <conditionalFormatting sqref="R37:S37 AG56:AG70 AG21:AG53 AG73:AG87 AG90:AG104 AG107:AG121 AG124:AG138 AG141:AG155 AG158:AG172 AG175:AG190">
    <cfRule type="cellIs" dxfId="7217" priority="188" stopIfTrue="1" operator="lessThan">
      <formula>#REF!</formula>
    </cfRule>
  </conditionalFormatting>
  <conditionalFormatting sqref="K141:K151 Q141:Q142 E141:E151 E39:E53">
    <cfRule type="cellIs" dxfId="7216" priority="187" stopIfTrue="1" operator="lessThan">
      <formula>#REF!</formula>
    </cfRule>
  </conditionalFormatting>
  <conditionalFormatting sqref="E56:E70">
    <cfRule type="cellIs" dxfId="7215" priority="186" stopIfTrue="1" operator="lessThan">
      <formula>#REF!</formula>
    </cfRule>
  </conditionalFormatting>
  <conditionalFormatting sqref="E73:E87">
    <cfRule type="cellIs" dxfId="7214" priority="185" stopIfTrue="1" operator="lessThan">
      <formula>#REF!</formula>
    </cfRule>
  </conditionalFormatting>
  <conditionalFormatting sqref="E90:E104">
    <cfRule type="cellIs" dxfId="7213" priority="184" stopIfTrue="1" operator="lessThan">
      <formula>#REF!</formula>
    </cfRule>
  </conditionalFormatting>
  <conditionalFormatting sqref="E107:E121">
    <cfRule type="cellIs" dxfId="7212" priority="183" stopIfTrue="1" operator="lessThan">
      <formula>#REF!</formula>
    </cfRule>
  </conditionalFormatting>
  <conditionalFormatting sqref="E124:E138">
    <cfRule type="cellIs" dxfId="7211" priority="182" stopIfTrue="1" operator="lessThan">
      <formula>#REF!</formula>
    </cfRule>
  </conditionalFormatting>
  <conditionalFormatting sqref="E152">
    <cfRule type="cellIs" dxfId="7210" priority="181" stopIfTrue="1" operator="lessThan">
      <formula>#REF!</formula>
    </cfRule>
  </conditionalFormatting>
  <conditionalFormatting sqref="E153">
    <cfRule type="cellIs" dxfId="7209" priority="180" stopIfTrue="1" operator="lessThan">
      <formula>#REF!</formula>
    </cfRule>
  </conditionalFormatting>
  <conditionalFormatting sqref="E154">
    <cfRule type="cellIs" dxfId="7208" priority="179" stopIfTrue="1" operator="lessThan">
      <formula>#REF!</formula>
    </cfRule>
  </conditionalFormatting>
  <conditionalFormatting sqref="E155">
    <cfRule type="cellIs" dxfId="7207" priority="178" stopIfTrue="1" operator="lessThan">
      <formula>#REF!</formula>
    </cfRule>
  </conditionalFormatting>
  <conditionalFormatting sqref="E158">
    <cfRule type="cellIs" dxfId="7206" priority="177" stopIfTrue="1" operator="lessThan">
      <formula>#REF!</formula>
    </cfRule>
  </conditionalFormatting>
  <conditionalFormatting sqref="E159">
    <cfRule type="cellIs" dxfId="7205" priority="176" stopIfTrue="1" operator="lessThan">
      <formula>#REF!</formula>
    </cfRule>
  </conditionalFormatting>
  <conditionalFormatting sqref="E160">
    <cfRule type="cellIs" dxfId="7204" priority="175" stopIfTrue="1" operator="lessThan">
      <formula>#REF!</formula>
    </cfRule>
  </conditionalFormatting>
  <conditionalFormatting sqref="E161">
    <cfRule type="cellIs" dxfId="7203" priority="174" stopIfTrue="1" operator="lessThan">
      <formula>#REF!</formula>
    </cfRule>
  </conditionalFormatting>
  <conditionalFormatting sqref="E162">
    <cfRule type="cellIs" dxfId="7202" priority="173" stopIfTrue="1" operator="lessThan">
      <formula>#REF!</formula>
    </cfRule>
  </conditionalFormatting>
  <conditionalFormatting sqref="E163">
    <cfRule type="cellIs" dxfId="7201" priority="172" stopIfTrue="1" operator="lessThan">
      <formula>#REF!</formula>
    </cfRule>
  </conditionalFormatting>
  <conditionalFormatting sqref="E164">
    <cfRule type="cellIs" dxfId="7200" priority="171" stopIfTrue="1" operator="lessThan">
      <formula>#REF!</formula>
    </cfRule>
  </conditionalFormatting>
  <conditionalFormatting sqref="E165">
    <cfRule type="cellIs" dxfId="7199" priority="170" stopIfTrue="1" operator="lessThan">
      <formula>#REF!</formula>
    </cfRule>
  </conditionalFormatting>
  <conditionalFormatting sqref="E166">
    <cfRule type="cellIs" dxfId="7198" priority="169" stopIfTrue="1" operator="lessThan">
      <formula>#REF!</formula>
    </cfRule>
  </conditionalFormatting>
  <conditionalFormatting sqref="E167">
    <cfRule type="cellIs" dxfId="7197" priority="168" stopIfTrue="1" operator="lessThan">
      <formula>#REF!</formula>
    </cfRule>
  </conditionalFormatting>
  <conditionalFormatting sqref="E168">
    <cfRule type="cellIs" dxfId="7196" priority="167" stopIfTrue="1" operator="lessThan">
      <formula>#REF!</formula>
    </cfRule>
  </conditionalFormatting>
  <conditionalFormatting sqref="E169">
    <cfRule type="cellIs" dxfId="7195" priority="166" stopIfTrue="1" operator="lessThan">
      <formula>#REF!</formula>
    </cfRule>
  </conditionalFormatting>
  <conditionalFormatting sqref="E170">
    <cfRule type="cellIs" dxfId="7194" priority="165" stopIfTrue="1" operator="lessThan">
      <formula>#REF!</formula>
    </cfRule>
  </conditionalFormatting>
  <conditionalFormatting sqref="E171">
    <cfRule type="cellIs" dxfId="7193" priority="164" stopIfTrue="1" operator="lessThan">
      <formula>#REF!</formula>
    </cfRule>
  </conditionalFormatting>
  <conditionalFormatting sqref="E172">
    <cfRule type="cellIs" dxfId="7192" priority="163" stopIfTrue="1" operator="lessThan">
      <formula>#REF!</formula>
    </cfRule>
  </conditionalFormatting>
  <conditionalFormatting sqref="E175">
    <cfRule type="cellIs" dxfId="7191" priority="162" stopIfTrue="1" operator="lessThan">
      <formula>#REF!</formula>
    </cfRule>
  </conditionalFormatting>
  <conditionalFormatting sqref="E176">
    <cfRule type="cellIs" dxfId="7190" priority="161" stopIfTrue="1" operator="lessThan">
      <formula>#REF!</formula>
    </cfRule>
  </conditionalFormatting>
  <conditionalFormatting sqref="E177">
    <cfRule type="cellIs" dxfId="7189" priority="160" stopIfTrue="1" operator="lessThan">
      <formula>#REF!</formula>
    </cfRule>
  </conditionalFormatting>
  <conditionalFormatting sqref="E178">
    <cfRule type="cellIs" dxfId="7188" priority="159" stopIfTrue="1" operator="lessThan">
      <formula>#REF!</formula>
    </cfRule>
  </conditionalFormatting>
  <conditionalFormatting sqref="E179">
    <cfRule type="cellIs" dxfId="7187" priority="158" stopIfTrue="1" operator="lessThan">
      <formula>#REF!</formula>
    </cfRule>
  </conditionalFormatting>
  <conditionalFormatting sqref="E180">
    <cfRule type="cellIs" dxfId="7186" priority="157" stopIfTrue="1" operator="lessThan">
      <formula>#REF!</formula>
    </cfRule>
  </conditionalFormatting>
  <conditionalFormatting sqref="E181">
    <cfRule type="cellIs" dxfId="7185" priority="156" stopIfTrue="1" operator="lessThan">
      <formula>#REF!</formula>
    </cfRule>
  </conditionalFormatting>
  <conditionalFormatting sqref="E182">
    <cfRule type="cellIs" dxfId="7184" priority="155" stopIfTrue="1" operator="lessThan">
      <formula>#REF!</formula>
    </cfRule>
  </conditionalFormatting>
  <conditionalFormatting sqref="E183">
    <cfRule type="cellIs" dxfId="7183" priority="154" stopIfTrue="1" operator="lessThan">
      <formula>#REF!</formula>
    </cfRule>
  </conditionalFormatting>
  <conditionalFormatting sqref="E184">
    <cfRule type="cellIs" dxfId="7182" priority="153" stopIfTrue="1" operator="lessThan">
      <formula>#REF!</formula>
    </cfRule>
  </conditionalFormatting>
  <conditionalFormatting sqref="E185">
    <cfRule type="cellIs" dxfId="7181" priority="152" stopIfTrue="1" operator="lessThan">
      <formula>#REF!</formula>
    </cfRule>
  </conditionalFormatting>
  <conditionalFormatting sqref="E186">
    <cfRule type="cellIs" dxfId="7180" priority="151" stopIfTrue="1" operator="lessThan">
      <formula>#REF!</formula>
    </cfRule>
  </conditionalFormatting>
  <conditionalFormatting sqref="E187">
    <cfRule type="cellIs" dxfId="7179" priority="150" stopIfTrue="1" operator="lessThan">
      <formula>#REF!</formula>
    </cfRule>
  </conditionalFormatting>
  <conditionalFormatting sqref="E188">
    <cfRule type="cellIs" dxfId="7178" priority="149" stopIfTrue="1" operator="lessThan">
      <formula>#REF!</formula>
    </cfRule>
  </conditionalFormatting>
  <conditionalFormatting sqref="E189:E190">
    <cfRule type="cellIs" dxfId="7177" priority="148" stopIfTrue="1" operator="lessThan">
      <formula>#REF!</formula>
    </cfRule>
  </conditionalFormatting>
  <conditionalFormatting sqref="K22:K37">
    <cfRule type="cellIs" dxfId="7176" priority="147" stopIfTrue="1" operator="lessThan">
      <formula>#REF!</formula>
    </cfRule>
  </conditionalFormatting>
  <conditionalFormatting sqref="K39:K53">
    <cfRule type="cellIs" dxfId="7175" priority="146" stopIfTrue="1" operator="lessThan">
      <formula>#REF!</formula>
    </cfRule>
  </conditionalFormatting>
  <conditionalFormatting sqref="K56:K70">
    <cfRule type="cellIs" dxfId="7174" priority="145" stopIfTrue="1" operator="lessThan">
      <formula>#REF!</formula>
    </cfRule>
  </conditionalFormatting>
  <conditionalFormatting sqref="K73:K87">
    <cfRule type="cellIs" dxfId="7173" priority="144" stopIfTrue="1" operator="lessThan">
      <formula>#REF!</formula>
    </cfRule>
  </conditionalFormatting>
  <conditionalFormatting sqref="K90:K104">
    <cfRule type="cellIs" dxfId="7172" priority="143" stopIfTrue="1" operator="lessThan">
      <formula>#REF!</formula>
    </cfRule>
  </conditionalFormatting>
  <conditionalFormatting sqref="K107:K121">
    <cfRule type="cellIs" dxfId="7171" priority="142" stopIfTrue="1" operator="lessThan">
      <formula>#REF!</formula>
    </cfRule>
  </conditionalFormatting>
  <conditionalFormatting sqref="K124:K138">
    <cfRule type="cellIs" dxfId="7170" priority="141" stopIfTrue="1" operator="lessThan">
      <formula>#REF!</formula>
    </cfRule>
  </conditionalFormatting>
  <conditionalFormatting sqref="K152">
    <cfRule type="cellIs" dxfId="7169" priority="140" stopIfTrue="1" operator="lessThan">
      <formula>#REF!</formula>
    </cfRule>
  </conditionalFormatting>
  <conditionalFormatting sqref="K153">
    <cfRule type="cellIs" dxfId="7168" priority="139" stopIfTrue="1" operator="lessThan">
      <formula>#REF!</formula>
    </cfRule>
  </conditionalFormatting>
  <conditionalFormatting sqref="K154">
    <cfRule type="cellIs" dxfId="7167" priority="138" stopIfTrue="1" operator="lessThan">
      <formula>#REF!</formula>
    </cfRule>
  </conditionalFormatting>
  <conditionalFormatting sqref="K155">
    <cfRule type="cellIs" dxfId="7166" priority="137" stopIfTrue="1" operator="lessThan">
      <formula>#REF!</formula>
    </cfRule>
  </conditionalFormatting>
  <conditionalFormatting sqref="K158">
    <cfRule type="cellIs" dxfId="7165" priority="136" stopIfTrue="1" operator="lessThan">
      <formula>#REF!</formula>
    </cfRule>
  </conditionalFormatting>
  <conditionalFormatting sqref="K159">
    <cfRule type="cellIs" dxfId="7164" priority="135" stopIfTrue="1" operator="lessThan">
      <formula>#REF!</formula>
    </cfRule>
  </conditionalFormatting>
  <conditionalFormatting sqref="K160">
    <cfRule type="cellIs" dxfId="7163" priority="134" stopIfTrue="1" operator="lessThan">
      <formula>#REF!</formula>
    </cfRule>
  </conditionalFormatting>
  <conditionalFormatting sqref="K161">
    <cfRule type="cellIs" dxfId="7162" priority="133" stopIfTrue="1" operator="lessThan">
      <formula>#REF!</formula>
    </cfRule>
  </conditionalFormatting>
  <conditionalFormatting sqref="K162">
    <cfRule type="cellIs" dxfId="7161" priority="132" stopIfTrue="1" operator="lessThan">
      <formula>#REF!</formula>
    </cfRule>
  </conditionalFormatting>
  <conditionalFormatting sqref="K163">
    <cfRule type="cellIs" dxfId="7160" priority="131" stopIfTrue="1" operator="lessThan">
      <formula>#REF!</formula>
    </cfRule>
  </conditionalFormatting>
  <conditionalFormatting sqref="K164">
    <cfRule type="cellIs" dxfId="7159" priority="130" stopIfTrue="1" operator="lessThan">
      <formula>#REF!</formula>
    </cfRule>
  </conditionalFormatting>
  <conditionalFormatting sqref="K165">
    <cfRule type="cellIs" dxfId="7158" priority="129" stopIfTrue="1" operator="lessThan">
      <formula>#REF!</formula>
    </cfRule>
  </conditionalFormatting>
  <conditionalFormatting sqref="K166">
    <cfRule type="cellIs" dxfId="7157" priority="128" stopIfTrue="1" operator="lessThan">
      <formula>#REF!</formula>
    </cfRule>
  </conditionalFormatting>
  <conditionalFormatting sqref="K167">
    <cfRule type="cellIs" dxfId="7156" priority="127" stopIfTrue="1" operator="lessThan">
      <formula>#REF!</formula>
    </cfRule>
  </conditionalFormatting>
  <conditionalFormatting sqref="K168">
    <cfRule type="cellIs" dxfId="7155" priority="126" stopIfTrue="1" operator="lessThan">
      <formula>#REF!</formula>
    </cfRule>
  </conditionalFormatting>
  <conditionalFormatting sqref="K169">
    <cfRule type="cellIs" dxfId="7154" priority="125" stopIfTrue="1" operator="lessThan">
      <formula>#REF!</formula>
    </cfRule>
  </conditionalFormatting>
  <conditionalFormatting sqref="K170">
    <cfRule type="cellIs" dxfId="7153" priority="124" stopIfTrue="1" operator="lessThan">
      <formula>#REF!</formula>
    </cfRule>
  </conditionalFormatting>
  <conditionalFormatting sqref="K171">
    <cfRule type="cellIs" dxfId="7152" priority="123" stopIfTrue="1" operator="lessThan">
      <formula>#REF!</formula>
    </cfRule>
  </conditionalFormatting>
  <conditionalFormatting sqref="K172">
    <cfRule type="cellIs" dxfId="7151" priority="122" stopIfTrue="1" operator="lessThan">
      <formula>#REF!</formula>
    </cfRule>
  </conditionalFormatting>
  <conditionalFormatting sqref="K175">
    <cfRule type="cellIs" dxfId="7150" priority="121" stopIfTrue="1" operator="lessThan">
      <formula>#REF!</formula>
    </cfRule>
  </conditionalFormatting>
  <conditionalFormatting sqref="K176">
    <cfRule type="cellIs" dxfId="7149" priority="120" stopIfTrue="1" operator="lessThan">
      <formula>#REF!</formula>
    </cfRule>
  </conditionalFormatting>
  <conditionalFormatting sqref="K177">
    <cfRule type="cellIs" dxfId="7148" priority="119" stopIfTrue="1" operator="lessThan">
      <formula>#REF!</formula>
    </cfRule>
  </conditionalFormatting>
  <conditionalFormatting sqref="K178">
    <cfRule type="cellIs" dxfId="7147" priority="118" stopIfTrue="1" operator="lessThan">
      <formula>#REF!</formula>
    </cfRule>
  </conditionalFormatting>
  <conditionalFormatting sqref="K179">
    <cfRule type="cellIs" dxfId="7146" priority="117" stopIfTrue="1" operator="lessThan">
      <formula>#REF!</formula>
    </cfRule>
  </conditionalFormatting>
  <conditionalFormatting sqref="K180">
    <cfRule type="cellIs" dxfId="7145" priority="116" stopIfTrue="1" operator="lessThan">
      <formula>#REF!</formula>
    </cfRule>
  </conditionalFormatting>
  <conditionalFormatting sqref="K181">
    <cfRule type="cellIs" dxfId="7144" priority="115" stopIfTrue="1" operator="lessThan">
      <formula>#REF!</formula>
    </cfRule>
  </conditionalFormatting>
  <conditionalFormatting sqref="K182">
    <cfRule type="cellIs" dxfId="7143" priority="114" stopIfTrue="1" operator="lessThan">
      <formula>#REF!</formula>
    </cfRule>
  </conditionalFormatting>
  <conditionalFormatting sqref="K183">
    <cfRule type="cellIs" dxfId="7142" priority="113" stopIfTrue="1" operator="lessThan">
      <formula>#REF!</formula>
    </cfRule>
  </conditionalFormatting>
  <conditionalFormatting sqref="K184">
    <cfRule type="cellIs" dxfId="7141" priority="112" stopIfTrue="1" operator="lessThan">
      <formula>#REF!</formula>
    </cfRule>
  </conditionalFormatting>
  <conditionalFormatting sqref="K185">
    <cfRule type="cellIs" dxfId="7140" priority="111" stopIfTrue="1" operator="lessThan">
      <formula>#REF!</formula>
    </cfRule>
  </conditionalFormatting>
  <conditionalFormatting sqref="K186">
    <cfRule type="cellIs" dxfId="7139" priority="110" stopIfTrue="1" operator="lessThan">
      <formula>#REF!</formula>
    </cfRule>
  </conditionalFormatting>
  <conditionalFormatting sqref="K187">
    <cfRule type="cellIs" dxfId="7138" priority="109" stopIfTrue="1" operator="lessThan">
      <formula>#REF!</formula>
    </cfRule>
  </conditionalFormatting>
  <conditionalFormatting sqref="K188">
    <cfRule type="cellIs" dxfId="7137" priority="108" stopIfTrue="1" operator="lessThan">
      <formula>#REF!</formula>
    </cfRule>
  </conditionalFormatting>
  <conditionalFormatting sqref="K189:K190">
    <cfRule type="cellIs" dxfId="7136" priority="107" stopIfTrue="1" operator="lessThan">
      <formula>#REF!</formula>
    </cfRule>
  </conditionalFormatting>
  <conditionalFormatting sqref="Q22:Q37">
    <cfRule type="cellIs" dxfId="7135" priority="106" stopIfTrue="1" operator="lessThan">
      <formula>#REF!</formula>
    </cfRule>
  </conditionalFormatting>
  <conditionalFormatting sqref="Q39:Q53">
    <cfRule type="cellIs" dxfId="7134" priority="105" stopIfTrue="1" operator="lessThan">
      <formula>#REF!</formula>
    </cfRule>
  </conditionalFormatting>
  <conditionalFormatting sqref="Q56:Q70">
    <cfRule type="cellIs" dxfId="7133" priority="104" stopIfTrue="1" operator="lessThan">
      <formula>#REF!</formula>
    </cfRule>
  </conditionalFormatting>
  <conditionalFormatting sqref="Q73:Q87">
    <cfRule type="cellIs" dxfId="7132" priority="103" stopIfTrue="1" operator="lessThan">
      <formula>#REF!</formula>
    </cfRule>
  </conditionalFormatting>
  <conditionalFormatting sqref="Q90:Q104">
    <cfRule type="cellIs" dxfId="7131" priority="102" stopIfTrue="1" operator="lessThan">
      <formula>#REF!</formula>
    </cfRule>
  </conditionalFormatting>
  <conditionalFormatting sqref="Q107:Q121">
    <cfRule type="cellIs" dxfId="7130" priority="101" stopIfTrue="1" operator="lessThan">
      <formula>#REF!</formula>
    </cfRule>
  </conditionalFormatting>
  <conditionalFormatting sqref="Q124:Q138">
    <cfRule type="cellIs" dxfId="7129" priority="100" stopIfTrue="1" operator="lessThan">
      <formula>#REF!</formula>
    </cfRule>
  </conditionalFormatting>
  <conditionalFormatting sqref="P190">
    <cfRule type="cellIs" dxfId="7128" priority="99" stopIfTrue="1" operator="lessThan">
      <formula>#REF!</formula>
    </cfRule>
  </conditionalFormatting>
  <conditionalFormatting sqref="X37:Y37">
    <cfRule type="cellIs" dxfId="7127" priority="98" stopIfTrue="1" operator="lessThan">
      <formula>#REF!</formula>
    </cfRule>
  </conditionalFormatting>
  <conditionalFormatting sqref="AD37:AE37">
    <cfRule type="cellIs" dxfId="7126" priority="97" stopIfTrue="1" operator="lessThan">
      <formula>#REF!</formula>
    </cfRule>
  </conditionalFormatting>
  <conditionalFormatting sqref="W188">
    <cfRule type="cellIs" dxfId="7125" priority="57" stopIfTrue="1" operator="lessThan">
      <formula>#REF!</formula>
    </cfRule>
  </conditionalFormatting>
  <conditionalFormatting sqref="W22:W37">
    <cfRule type="cellIs" dxfId="7124" priority="96" stopIfTrue="1" operator="lessThan">
      <formula>#REF!</formula>
    </cfRule>
  </conditionalFormatting>
  <conditionalFormatting sqref="W39:W53 W141:W151">
    <cfRule type="cellIs" dxfId="7123" priority="95" stopIfTrue="1" operator="lessThan">
      <formula>#REF!</formula>
    </cfRule>
  </conditionalFormatting>
  <conditionalFormatting sqref="W56:W70">
    <cfRule type="cellIs" dxfId="7122" priority="94" stopIfTrue="1" operator="lessThan">
      <formula>#REF!</formula>
    </cfRule>
  </conditionalFormatting>
  <conditionalFormatting sqref="W73:W87">
    <cfRule type="cellIs" dxfId="7121" priority="93" stopIfTrue="1" operator="lessThan">
      <formula>#REF!</formula>
    </cfRule>
  </conditionalFormatting>
  <conditionalFormatting sqref="W90:W104">
    <cfRule type="cellIs" dxfId="7120" priority="92" stopIfTrue="1" operator="lessThan">
      <formula>#REF!</formula>
    </cfRule>
  </conditionalFormatting>
  <conditionalFormatting sqref="W107:W121">
    <cfRule type="cellIs" dxfId="7119" priority="91" stopIfTrue="1" operator="lessThan">
      <formula>#REF!</formula>
    </cfRule>
  </conditionalFormatting>
  <conditionalFormatting sqref="W124:W138">
    <cfRule type="cellIs" dxfId="7118" priority="90" stopIfTrue="1" operator="lessThan">
      <formula>#REF!</formula>
    </cfRule>
  </conditionalFormatting>
  <conditionalFormatting sqref="W152">
    <cfRule type="cellIs" dxfId="7117" priority="89" stopIfTrue="1" operator="lessThan">
      <formula>#REF!</formula>
    </cfRule>
  </conditionalFormatting>
  <conditionalFormatting sqref="W153">
    <cfRule type="cellIs" dxfId="7116" priority="88" stopIfTrue="1" operator="lessThan">
      <formula>#REF!</formula>
    </cfRule>
  </conditionalFormatting>
  <conditionalFormatting sqref="W154">
    <cfRule type="cellIs" dxfId="7115" priority="87" stopIfTrue="1" operator="lessThan">
      <formula>#REF!</formula>
    </cfRule>
  </conditionalFormatting>
  <conditionalFormatting sqref="W155">
    <cfRule type="cellIs" dxfId="7114" priority="86" stopIfTrue="1" operator="lessThan">
      <formula>#REF!</formula>
    </cfRule>
  </conditionalFormatting>
  <conditionalFormatting sqref="W158">
    <cfRule type="cellIs" dxfId="7113" priority="85" stopIfTrue="1" operator="lessThan">
      <formula>#REF!</formula>
    </cfRule>
  </conditionalFormatting>
  <conditionalFormatting sqref="W159">
    <cfRule type="cellIs" dxfId="7112" priority="84" stopIfTrue="1" operator="lessThan">
      <formula>#REF!</formula>
    </cfRule>
  </conditionalFormatting>
  <conditionalFormatting sqref="W160">
    <cfRule type="cellIs" dxfId="7111" priority="83" stopIfTrue="1" operator="lessThan">
      <formula>#REF!</formula>
    </cfRule>
  </conditionalFormatting>
  <conditionalFormatting sqref="W161">
    <cfRule type="cellIs" dxfId="7110" priority="82" stopIfTrue="1" operator="lessThan">
      <formula>#REF!</formula>
    </cfRule>
  </conditionalFormatting>
  <conditionalFormatting sqref="W162">
    <cfRule type="cellIs" dxfId="7109" priority="81" stopIfTrue="1" operator="lessThan">
      <formula>#REF!</formula>
    </cfRule>
  </conditionalFormatting>
  <conditionalFormatting sqref="W163">
    <cfRule type="cellIs" dxfId="7108" priority="80" stopIfTrue="1" operator="lessThan">
      <formula>#REF!</formula>
    </cfRule>
  </conditionalFormatting>
  <conditionalFormatting sqref="W164">
    <cfRule type="cellIs" dxfId="7107" priority="79" stopIfTrue="1" operator="lessThan">
      <formula>#REF!</formula>
    </cfRule>
  </conditionalFormatting>
  <conditionalFormatting sqref="W165">
    <cfRule type="cellIs" dxfId="7106" priority="78" stopIfTrue="1" operator="lessThan">
      <formula>#REF!</formula>
    </cfRule>
  </conditionalFormatting>
  <conditionalFormatting sqref="W166">
    <cfRule type="cellIs" dxfId="7105" priority="77" stopIfTrue="1" operator="lessThan">
      <formula>#REF!</formula>
    </cfRule>
  </conditionalFormatting>
  <conditionalFormatting sqref="W167">
    <cfRule type="cellIs" dxfId="7104" priority="76" stopIfTrue="1" operator="lessThan">
      <formula>#REF!</formula>
    </cfRule>
  </conditionalFormatting>
  <conditionalFormatting sqref="W168">
    <cfRule type="cellIs" dxfId="7103" priority="75" stopIfTrue="1" operator="lessThan">
      <formula>#REF!</formula>
    </cfRule>
  </conditionalFormatting>
  <conditionalFormatting sqref="W169">
    <cfRule type="cellIs" dxfId="7102" priority="74" stopIfTrue="1" operator="lessThan">
      <formula>#REF!</formula>
    </cfRule>
  </conditionalFormatting>
  <conditionalFormatting sqref="W170">
    <cfRule type="cellIs" dxfId="7101" priority="73" stopIfTrue="1" operator="lessThan">
      <formula>#REF!</formula>
    </cfRule>
  </conditionalFormatting>
  <conditionalFormatting sqref="W171">
    <cfRule type="cellIs" dxfId="7100" priority="72" stopIfTrue="1" operator="lessThan">
      <formula>#REF!</formula>
    </cfRule>
  </conditionalFormatting>
  <conditionalFormatting sqref="W172">
    <cfRule type="cellIs" dxfId="7099" priority="71" stopIfTrue="1" operator="lessThan">
      <formula>#REF!</formula>
    </cfRule>
  </conditionalFormatting>
  <conditionalFormatting sqref="W175">
    <cfRule type="cellIs" dxfId="7098" priority="70" stopIfTrue="1" operator="lessThan">
      <formula>#REF!</formula>
    </cfRule>
  </conditionalFormatting>
  <conditionalFormatting sqref="W176">
    <cfRule type="cellIs" dxfId="7097" priority="69" stopIfTrue="1" operator="lessThan">
      <formula>#REF!</formula>
    </cfRule>
  </conditionalFormatting>
  <conditionalFormatting sqref="W177">
    <cfRule type="cellIs" dxfId="7096" priority="68" stopIfTrue="1" operator="lessThan">
      <formula>#REF!</formula>
    </cfRule>
  </conditionalFormatting>
  <conditionalFormatting sqref="W178">
    <cfRule type="cellIs" dxfId="7095" priority="67" stopIfTrue="1" operator="lessThan">
      <formula>#REF!</formula>
    </cfRule>
  </conditionalFormatting>
  <conditionalFormatting sqref="W179">
    <cfRule type="cellIs" dxfId="7094" priority="66" stopIfTrue="1" operator="lessThan">
      <formula>#REF!</formula>
    </cfRule>
  </conditionalFormatting>
  <conditionalFormatting sqref="W180">
    <cfRule type="cellIs" dxfId="7093" priority="65" stopIfTrue="1" operator="lessThan">
      <formula>#REF!</formula>
    </cfRule>
  </conditionalFormatting>
  <conditionalFormatting sqref="W181">
    <cfRule type="cellIs" dxfId="7092" priority="64" stopIfTrue="1" operator="lessThan">
      <formula>#REF!</formula>
    </cfRule>
  </conditionalFormatting>
  <conditionalFormatting sqref="W182">
    <cfRule type="cellIs" dxfId="7091" priority="63" stopIfTrue="1" operator="lessThan">
      <formula>#REF!</formula>
    </cfRule>
  </conditionalFormatting>
  <conditionalFormatting sqref="W183">
    <cfRule type="cellIs" dxfId="7090" priority="62" stopIfTrue="1" operator="lessThan">
      <formula>#REF!</formula>
    </cfRule>
  </conditionalFormatting>
  <conditionalFormatting sqref="W184">
    <cfRule type="cellIs" dxfId="7089" priority="61" stopIfTrue="1" operator="lessThan">
      <formula>#REF!</formula>
    </cfRule>
  </conditionalFormatting>
  <conditionalFormatting sqref="W185">
    <cfRule type="cellIs" dxfId="7088" priority="60" stopIfTrue="1" operator="lessThan">
      <formula>#REF!</formula>
    </cfRule>
  </conditionalFormatting>
  <conditionalFormatting sqref="W186">
    <cfRule type="cellIs" dxfId="7087" priority="59" stopIfTrue="1" operator="lessThan">
      <formula>#REF!</formula>
    </cfRule>
  </conditionalFormatting>
  <conditionalFormatting sqref="W187">
    <cfRule type="cellIs" dxfId="7086" priority="58" stopIfTrue="1" operator="lessThan">
      <formula>#REF!</formula>
    </cfRule>
  </conditionalFormatting>
  <conditionalFormatting sqref="W189:W190">
    <cfRule type="cellIs" dxfId="7085" priority="56" stopIfTrue="1" operator="lessThan">
      <formula>#REF!</formula>
    </cfRule>
  </conditionalFormatting>
  <conditionalFormatting sqref="AC188">
    <cfRule type="cellIs" dxfId="7084" priority="16" stopIfTrue="1" operator="lessThan">
      <formula>#REF!</formula>
    </cfRule>
  </conditionalFormatting>
  <conditionalFormatting sqref="AC22:AC37">
    <cfRule type="cellIs" dxfId="7083" priority="55" stopIfTrue="1" operator="lessThan">
      <formula>#REF!</formula>
    </cfRule>
  </conditionalFormatting>
  <conditionalFormatting sqref="AC39:AC53 AC141:AC151">
    <cfRule type="cellIs" dxfId="7082" priority="54" stopIfTrue="1" operator="lessThan">
      <formula>#REF!</formula>
    </cfRule>
  </conditionalFormatting>
  <conditionalFormatting sqref="AC56:AC70">
    <cfRule type="cellIs" dxfId="7081" priority="53" stopIfTrue="1" operator="lessThan">
      <formula>#REF!</formula>
    </cfRule>
  </conditionalFormatting>
  <conditionalFormatting sqref="AC73:AC87">
    <cfRule type="cellIs" dxfId="7080" priority="52" stopIfTrue="1" operator="lessThan">
      <formula>#REF!</formula>
    </cfRule>
  </conditionalFormatting>
  <conditionalFormatting sqref="AC90:AC104">
    <cfRule type="cellIs" dxfId="7079" priority="51" stopIfTrue="1" operator="lessThan">
      <formula>#REF!</formula>
    </cfRule>
  </conditionalFormatting>
  <conditionalFormatting sqref="AC107:AC121">
    <cfRule type="cellIs" dxfId="7078" priority="50" stopIfTrue="1" operator="lessThan">
      <formula>#REF!</formula>
    </cfRule>
  </conditionalFormatting>
  <conditionalFormatting sqref="AC124:AC138">
    <cfRule type="cellIs" dxfId="7077" priority="49" stopIfTrue="1" operator="lessThan">
      <formula>#REF!</formula>
    </cfRule>
  </conditionalFormatting>
  <conditionalFormatting sqref="AC152">
    <cfRule type="cellIs" dxfId="7076" priority="48" stopIfTrue="1" operator="lessThan">
      <formula>#REF!</formula>
    </cfRule>
  </conditionalFormatting>
  <conditionalFormatting sqref="AC153">
    <cfRule type="cellIs" dxfId="7075" priority="47" stopIfTrue="1" operator="lessThan">
      <formula>#REF!</formula>
    </cfRule>
  </conditionalFormatting>
  <conditionalFormatting sqref="AC154">
    <cfRule type="cellIs" dxfId="7074" priority="46" stopIfTrue="1" operator="lessThan">
      <formula>#REF!</formula>
    </cfRule>
  </conditionalFormatting>
  <conditionalFormatting sqref="AC155">
    <cfRule type="cellIs" dxfId="7073" priority="45" stopIfTrue="1" operator="lessThan">
      <formula>#REF!</formula>
    </cfRule>
  </conditionalFormatting>
  <conditionalFormatting sqref="AC158">
    <cfRule type="cellIs" dxfId="7072" priority="44" stopIfTrue="1" operator="lessThan">
      <formula>#REF!</formula>
    </cfRule>
  </conditionalFormatting>
  <conditionalFormatting sqref="AC159">
    <cfRule type="cellIs" dxfId="7071" priority="43" stopIfTrue="1" operator="lessThan">
      <formula>#REF!</formula>
    </cfRule>
  </conditionalFormatting>
  <conditionalFormatting sqref="AC160">
    <cfRule type="cellIs" dxfId="7070" priority="42" stopIfTrue="1" operator="lessThan">
      <formula>#REF!</formula>
    </cfRule>
  </conditionalFormatting>
  <conditionalFormatting sqref="AC161">
    <cfRule type="cellIs" dxfId="7069" priority="41" stopIfTrue="1" operator="lessThan">
      <formula>#REF!</formula>
    </cfRule>
  </conditionalFormatting>
  <conditionalFormatting sqref="AC162">
    <cfRule type="cellIs" dxfId="7068" priority="40" stopIfTrue="1" operator="lessThan">
      <formula>#REF!</formula>
    </cfRule>
  </conditionalFormatting>
  <conditionalFormatting sqref="AC163">
    <cfRule type="cellIs" dxfId="7067" priority="39" stopIfTrue="1" operator="lessThan">
      <formula>#REF!</formula>
    </cfRule>
  </conditionalFormatting>
  <conditionalFormatting sqref="AC164">
    <cfRule type="cellIs" dxfId="7066" priority="38" stopIfTrue="1" operator="lessThan">
      <formula>#REF!</formula>
    </cfRule>
  </conditionalFormatting>
  <conditionalFormatting sqref="AC165">
    <cfRule type="cellIs" dxfId="7065" priority="37" stopIfTrue="1" operator="lessThan">
      <formula>#REF!</formula>
    </cfRule>
  </conditionalFormatting>
  <conditionalFormatting sqref="AC166">
    <cfRule type="cellIs" dxfId="7064" priority="36" stopIfTrue="1" operator="lessThan">
      <formula>#REF!</formula>
    </cfRule>
  </conditionalFormatting>
  <conditionalFormatting sqref="AC167">
    <cfRule type="cellIs" dxfId="7063" priority="35" stopIfTrue="1" operator="lessThan">
      <formula>#REF!</formula>
    </cfRule>
  </conditionalFormatting>
  <conditionalFormatting sqref="AC168">
    <cfRule type="cellIs" dxfId="7062" priority="34" stopIfTrue="1" operator="lessThan">
      <formula>#REF!</formula>
    </cfRule>
  </conditionalFormatting>
  <conditionalFormatting sqref="AC169">
    <cfRule type="cellIs" dxfId="7061" priority="33" stopIfTrue="1" operator="lessThan">
      <formula>#REF!</formula>
    </cfRule>
  </conditionalFormatting>
  <conditionalFormatting sqref="AC170">
    <cfRule type="cellIs" dxfId="7060" priority="32" stopIfTrue="1" operator="lessThan">
      <formula>#REF!</formula>
    </cfRule>
  </conditionalFormatting>
  <conditionalFormatting sqref="AC171">
    <cfRule type="cellIs" dxfId="7059" priority="31" stopIfTrue="1" operator="lessThan">
      <formula>#REF!</formula>
    </cfRule>
  </conditionalFormatting>
  <conditionalFormatting sqref="AC172">
    <cfRule type="cellIs" dxfId="7058" priority="30" stopIfTrue="1" operator="lessThan">
      <formula>#REF!</formula>
    </cfRule>
  </conditionalFormatting>
  <conditionalFormatting sqref="AC175">
    <cfRule type="cellIs" dxfId="7057" priority="29" stopIfTrue="1" operator="lessThan">
      <formula>#REF!</formula>
    </cfRule>
  </conditionalFormatting>
  <conditionalFormatting sqref="AC176">
    <cfRule type="cellIs" dxfId="7056" priority="28" stopIfTrue="1" operator="lessThan">
      <formula>#REF!</formula>
    </cfRule>
  </conditionalFormatting>
  <conditionalFormatting sqref="AC177">
    <cfRule type="cellIs" dxfId="7055" priority="27" stopIfTrue="1" operator="lessThan">
      <formula>#REF!</formula>
    </cfRule>
  </conditionalFormatting>
  <conditionalFormatting sqref="AC178">
    <cfRule type="cellIs" dxfId="7054" priority="26" stopIfTrue="1" operator="lessThan">
      <formula>#REF!</formula>
    </cfRule>
  </conditionalFormatting>
  <conditionalFormatting sqref="AC179">
    <cfRule type="cellIs" dxfId="7053" priority="25" stopIfTrue="1" operator="lessThan">
      <formula>#REF!</formula>
    </cfRule>
  </conditionalFormatting>
  <conditionalFormatting sqref="AC180">
    <cfRule type="cellIs" dxfId="7052" priority="24" stopIfTrue="1" operator="lessThan">
      <formula>#REF!</formula>
    </cfRule>
  </conditionalFormatting>
  <conditionalFormatting sqref="AC181">
    <cfRule type="cellIs" dxfId="7051" priority="23" stopIfTrue="1" operator="lessThan">
      <formula>#REF!</formula>
    </cfRule>
  </conditionalFormatting>
  <conditionalFormatting sqref="AC182">
    <cfRule type="cellIs" dxfId="7050" priority="22" stopIfTrue="1" operator="lessThan">
      <formula>#REF!</formula>
    </cfRule>
  </conditionalFormatting>
  <conditionalFormatting sqref="AC183">
    <cfRule type="cellIs" dxfId="7049" priority="21" stopIfTrue="1" operator="lessThan">
      <formula>#REF!</formula>
    </cfRule>
  </conditionalFormatting>
  <conditionalFormatting sqref="AC184">
    <cfRule type="cellIs" dxfId="7048" priority="20" stopIfTrue="1" operator="lessThan">
      <formula>#REF!</formula>
    </cfRule>
  </conditionalFormatting>
  <conditionalFormatting sqref="AC185">
    <cfRule type="cellIs" dxfId="7047" priority="19" stopIfTrue="1" operator="lessThan">
      <formula>#REF!</formula>
    </cfRule>
  </conditionalFormatting>
  <conditionalFormatting sqref="AC186">
    <cfRule type="cellIs" dxfId="7046" priority="18" stopIfTrue="1" operator="lessThan">
      <formula>#REF!</formula>
    </cfRule>
  </conditionalFormatting>
  <conditionalFormatting sqref="AC187">
    <cfRule type="cellIs" dxfId="7045" priority="17" stopIfTrue="1" operator="lessThan">
      <formula>#REF!</formula>
    </cfRule>
  </conditionalFormatting>
  <conditionalFormatting sqref="AC189:AC190">
    <cfRule type="cellIs" dxfId="7044" priority="15" stopIfTrue="1" operator="lessThan">
      <formula>#REF!</formula>
    </cfRule>
  </conditionalFormatting>
  <conditionalFormatting sqref="V190">
    <cfRule type="cellIs" dxfId="7043" priority="14" stopIfTrue="1" operator="lessThan">
      <formula>#REF!</formula>
    </cfRule>
  </conditionalFormatting>
  <conditionalFormatting sqref="AB190">
    <cfRule type="cellIs" dxfId="7042" priority="13" stopIfTrue="1" operator="lessThan">
      <formula>#REF!</formula>
    </cfRule>
  </conditionalFormatting>
  <conditionalFormatting sqref="N37">
    <cfRule type="cellIs" dxfId="7041" priority="12" stopIfTrue="1" operator="lessThan">
      <formula>#REF!</formula>
    </cfRule>
  </conditionalFormatting>
  <conditionalFormatting sqref="T37">
    <cfRule type="cellIs" dxfId="7040" priority="11" stopIfTrue="1" operator="lessThan">
      <formula>#REF!</formula>
    </cfRule>
  </conditionalFormatting>
  <conditionalFormatting sqref="Z37">
    <cfRule type="cellIs" dxfId="7039" priority="10" stopIfTrue="1" operator="lessThan">
      <formula>#REF!</formula>
    </cfRule>
  </conditionalFormatting>
  <conditionalFormatting sqref="AF37">
    <cfRule type="cellIs" dxfId="7038" priority="9" stopIfTrue="1" operator="lessThan">
      <formula>#REF!</formula>
    </cfRule>
  </conditionalFormatting>
  <conditionalFormatting sqref="AG55">
    <cfRule type="cellIs" dxfId="7037" priority="8" stopIfTrue="1" operator="lessThan">
      <formula>#REF!</formula>
    </cfRule>
  </conditionalFormatting>
  <conditionalFormatting sqref="AG72">
    <cfRule type="cellIs" dxfId="7036" priority="7" stopIfTrue="1" operator="lessThan">
      <formula>#REF!</formula>
    </cfRule>
  </conditionalFormatting>
  <conditionalFormatting sqref="AG89">
    <cfRule type="cellIs" dxfId="7035" priority="6" stopIfTrue="1" operator="lessThan">
      <formula>#REF!</formula>
    </cfRule>
  </conditionalFormatting>
  <conditionalFormatting sqref="AG106">
    <cfRule type="cellIs" dxfId="7034" priority="5" stopIfTrue="1" operator="lessThan">
      <formula>#REF!</formula>
    </cfRule>
  </conditionalFormatting>
  <conditionalFormatting sqref="AG123">
    <cfRule type="cellIs" dxfId="7033" priority="4" stopIfTrue="1" operator="lessThan">
      <formula>#REF!</formula>
    </cfRule>
  </conditionalFormatting>
  <conditionalFormatting sqref="AG140">
    <cfRule type="cellIs" dxfId="7032" priority="3" stopIfTrue="1" operator="lessThan">
      <formula>#REF!</formula>
    </cfRule>
  </conditionalFormatting>
  <conditionalFormatting sqref="AG157">
    <cfRule type="cellIs" dxfId="7031" priority="2" stopIfTrue="1" operator="lessThan">
      <formula>#REF!</formula>
    </cfRule>
  </conditionalFormatting>
  <conditionalFormatting sqref="AG174">
    <cfRule type="cellIs" dxfId="7030" priority="1" stopIfTrue="1" operator="lessThan">
      <formula>#REF!</formula>
    </cfRule>
  </conditionalFormatting>
  <dataValidations count="6">
    <dataValidation type="list" allowBlank="1" showInputMessage="1" showErrorMessage="1" sqref="I12:J12 C12:D12" xr:uid="{00000000-0002-0000-0700-000000000000}">
      <formula1>$B$10:$B$28</formula1>
    </dataValidation>
    <dataValidation type="list" allowBlank="1" showInputMessage="1" showErrorMessage="1" sqref="I11:J11 C11:D11" xr:uid="{00000000-0002-0000-0700-000001000000}">
      <formula1>$D$12:$D$41</formula1>
    </dataValidation>
    <dataValidation type="list" allowBlank="1" showInputMessage="1" showErrorMessage="1" sqref="C13:D14 I13:J13" xr:uid="{00000000-0002-0000-0700-000002000000}">
      <formula1>$K$11:$K$15</formula1>
    </dataValidation>
    <dataValidation type="list" allowBlank="1" showInputMessage="1" showErrorMessage="1" sqref="F190 AD190 X190 R190 L190" xr:uid="{00000000-0002-0000-07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700-000004000000}">
      <formula1>$F$9:$F$12</formula1>
    </dataValidation>
    <dataValidation type="list" allowBlank="1" showInputMessage="1" showErrorMessage="1" sqref="C15:D15" xr:uid="{00000000-0002-0000-07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700-000006000000}">
          <x14:formula1>
            <xm:f>Données!$P$8:$P$9</xm:f>
          </x14:formula1>
          <xm:sqref>G192 Y192 S192 M192 AE192</xm:sqref>
        </x14:dataValidation>
        <x14:dataValidation type="list" allowBlank="1" showInputMessage="1" showErrorMessage="1" xr:uid="{00000000-0002-0000-0700-000007000000}">
          <x14:formula1>
            <xm:f>Données!$H$14:$H$17</xm:f>
          </x14:formula1>
          <xm:sqref>K17 T9:T13</xm:sqref>
        </x14:dataValidation>
        <x14:dataValidation type="list" allowBlank="1" showInputMessage="1" showErrorMessage="1" xr:uid="{00000000-0002-0000-0700-000008000000}">
          <x14:formula1>
            <xm:f>Données!$F$14:$F$17</xm:f>
          </x14:formula1>
          <xm:sqref>Z9:Z13</xm:sqref>
        </x14:dataValidation>
        <x14:dataValidation type="list" allowBlank="1" showInputMessage="1" showErrorMessage="1" xr:uid="{00000000-0002-0000-0700-000009000000}">
          <x14:formula1>
            <xm:f>Données!$P$19:$P$20</xm:f>
          </x14:formula1>
          <xm:sqref>R9:R13</xm:sqref>
        </x14:dataValidation>
        <x14:dataValidation type="list" allowBlank="1" showInputMessage="1" showErrorMessage="1" xr:uid="{00000000-0002-0000-0700-00000A000000}">
          <x14:formula1>
            <xm:f>Données!$J$14:$J$43</xm:f>
          </x14:formula1>
          <xm:sqref>L9:L13</xm:sqref>
        </x14:dataValidation>
        <x14:dataValidation type="list" allowBlank="1" showInputMessage="1" showErrorMessage="1" xr:uid="{00000000-0002-0000-0700-00000B000000}">
          <x14:formula1>
            <xm:f>Données!$B$14:$B$43</xm:f>
          </x14:formula1>
          <xm:sqref>AE17:AF17 M17:N17 S17:T17 Y17:Z17 G17:H17</xm:sqref>
        </x14:dataValidation>
        <x14:dataValidation type="list" allowBlank="1" showInputMessage="1" showErrorMessage="1" xr:uid="{00000000-0002-0000-0700-00000C000000}">
          <x14:formula1>
            <xm:f>Données!$D$14:$D$53</xm:f>
          </x14:formula1>
          <xm:sqref>B11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222"/>
  <sheetViews>
    <sheetView showGridLines="0" topLeftCell="B208"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1:B5"/>
    <mergeCell ref="C1:AI5"/>
    <mergeCell ref="G8:H8"/>
    <mergeCell ref="G9:H9"/>
    <mergeCell ref="M9:N9"/>
    <mergeCell ref="M8:N8"/>
    <mergeCell ref="T8:X8"/>
    <mergeCell ref="Z8:AD8"/>
    <mergeCell ref="T9:X9"/>
    <mergeCell ref="Z9:AD9"/>
  </mergeCells>
  <conditionalFormatting sqref="AH37 Q143:Q155 Q158:Q172 Q175:Q190 E22:E37 A37:B37 F37:H37">
    <cfRule type="cellIs" dxfId="7029" priority="190" stopIfTrue="1" operator="lessThan">
      <formula>#REF!</formula>
    </cfRule>
  </conditionalFormatting>
  <conditionalFormatting sqref="L37:M37">
    <cfRule type="cellIs" dxfId="7028" priority="189" stopIfTrue="1" operator="lessThan">
      <formula>#REF!</formula>
    </cfRule>
  </conditionalFormatting>
  <conditionalFormatting sqref="R37:S37 AG56:AG70 AG21:AG53 AG73:AG87 AG90:AG104 AG107:AG121 AG124:AG138 AG141:AG155 AG158:AG172 AG175:AG190">
    <cfRule type="cellIs" dxfId="7027" priority="188" stopIfTrue="1" operator="lessThan">
      <formula>#REF!</formula>
    </cfRule>
  </conditionalFormatting>
  <conditionalFormatting sqref="K141:K151 Q141:Q142 E141:E151 E39:E53">
    <cfRule type="cellIs" dxfId="7026" priority="187" stopIfTrue="1" operator="lessThan">
      <formula>#REF!</formula>
    </cfRule>
  </conditionalFormatting>
  <conditionalFormatting sqref="E56:E70">
    <cfRule type="cellIs" dxfId="7025" priority="186" stopIfTrue="1" operator="lessThan">
      <formula>#REF!</formula>
    </cfRule>
  </conditionalFormatting>
  <conditionalFormatting sqref="E73:E87">
    <cfRule type="cellIs" dxfId="7024" priority="185" stopIfTrue="1" operator="lessThan">
      <formula>#REF!</formula>
    </cfRule>
  </conditionalFormatting>
  <conditionalFormatting sqref="E90:E104">
    <cfRule type="cellIs" dxfId="7023" priority="184" stopIfTrue="1" operator="lessThan">
      <formula>#REF!</formula>
    </cfRule>
  </conditionalFormatting>
  <conditionalFormatting sqref="E107:E121">
    <cfRule type="cellIs" dxfId="7022" priority="183" stopIfTrue="1" operator="lessThan">
      <formula>#REF!</formula>
    </cfRule>
  </conditionalFormatting>
  <conditionalFormatting sqref="E124:E138">
    <cfRule type="cellIs" dxfId="7021" priority="182" stopIfTrue="1" operator="lessThan">
      <formula>#REF!</formula>
    </cfRule>
  </conditionalFormatting>
  <conditionalFormatting sqref="E152">
    <cfRule type="cellIs" dxfId="7020" priority="181" stopIfTrue="1" operator="lessThan">
      <formula>#REF!</formula>
    </cfRule>
  </conditionalFormatting>
  <conditionalFormatting sqref="E153">
    <cfRule type="cellIs" dxfId="7019" priority="180" stopIfTrue="1" operator="lessThan">
      <formula>#REF!</formula>
    </cfRule>
  </conditionalFormatting>
  <conditionalFormatting sqref="E154">
    <cfRule type="cellIs" dxfId="7018" priority="179" stopIfTrue="1" operator="lessThan">
      <formula>#REF!</formula>
    </cfRule>
  </conditionalFormatting>
  <conditionalFormatting sqref="E155">
    <cfRule type="cellIs" dxfId="7017" priority="178" stopIfTrue="1" operator="lessThan">
      <formula>#REF!</formula>
    </cfRule>
  </conditionalFormatting>
  <conditionalFormatting sqref="E158">
    <cfRule type="cellIs" dxfId="7016" priority="177" stopIfTrue="1" operator="lessThan">
      <formula>#REF!</formula>
    </cfRule>
  </conditionalFormatting>
  <conditionalFormatting sqref="E159">
    <cfRule type="cellIs" dxfId="7015" priority="176" stopIfTrue="1" operator="lessThan">
      <formula>#REF!</formula>
    </cfRule>
  </conditionalFormatting>
  <conditionalFormatting sqref="E160">
    <cfRule type="cellIs" dxfId="7014" priority="175" stopIfTrue="1" operator="lessThan">
      <formula>#REF!</formula>
    </cfRule>
  </conditionalFormatting>
  <conditionalFormatting sqref="E161">
    <cfRule type="cellIs" dxfId="7013" priority="174" stopIfTrue="1" operator="lessThan">
      <formula>#REF!</formula>
    </cfRule>
  </conditionalFormatting>
  <conditionalFormatting sqref="E162">
    <cfRule type="cellIs" dxfId="7012" priority="173" stopIfTrue="1" operator="lessThan">
      <formula>#REF!</formula>
    </cfRule>
  </conditionalFormatting>
  <conditionalFormatting sqref="E163">
    <cfRule type="cellIs" dxfId="7011" priority="172" stopIfTrue="1" operator="lessThan">
      <formula>#REF!</formula>
    </cfRule>
  </conditionalFormatting>
  <conditionalFormatting sqref="E164">
    <cfRule type="cellIs" dxfId="7010" priority="171" stopIfTrue="1" operator="lessThan">
      <formula>#REF!</formula>
    </cfRule>
  </conditionalFormatting>
  <conditionalFormatting sqref="E165">
    <cfRule type="cellIs" dxfId="7009" priority="170" stopIfTrue="1" operator="lessThan">
      <formula>#REF!</formula>
    </cfRule>
  </conditionalFormatting>
  <conditionalFormatting sqref="E166">
    <cfRule type="cellIs" dxfId="7008" priority="169" stopIfTrue="1" operator="lessThan">
      <formula>#REF!</formula>
    </cfRule>
  </conditionalFormatting>
  <conditionalFormatting sqref="E167">
    <cfRule type="cellIs" dxfId="7007" priority="168" stopIfTrue="1" operator="lessThan">
      <formula>#REF!</formula>
    </cfRule>
  </conditionalFormatting>
  <conditionalFormatting sqref="E168">
    <cfRule type="cellIs" dxfId="7006" priority="167" stopIfTrue="1" operator="lessThan">
      <formula>#REF!</formula>
    </cfRule>
  </conditionalFormatting>
  <conditionalFormatting sqref="E169">
    <cfRule type="cellIs" dxfId="7005" priority="166" stopIfTrue="1" operator="lessThan">
      <formula>#REF!</formula>
    </cfRule>
  </conditionalFormatting>
  <conditionalFormatting sqref="E170">
    <cfRule type="cellIs" dxfId="7004" priority="165" stopIfTrue="1" operator="lessThan">
      <formula>#REF!</formula>
    </cfRule>
  </conditionalFormatting>
  <conditionalFormatting sqref="E171">
    <cfRule type="cellIs" dxfId="7003" priority="164" stopIfTrue="1" operator="lessThan">
      <formula>#REF!</formula>
    </cfRule>
  </conditionalFormatting>
  <conditionalFormatting sqref="E172">
    <cfRule type="cellIs" dxfId="7002" priority="163" stopIfTrue="1" operator="lessThan">
      <formula>#REF!</formula>
    </cfRule>
  </conditionalFormatting>
  <conditionalFormatting sqref="E175">
    <cfRule type="cellIs" dxfId="7001" priority="162" stopIfTrue="1" operator="lessThan">
      <formula>#REF!</formula>
    </cfRule>
  </conditionalFormatting>
  <conditionalFormatting sqref="E176">
    <cfRule type="cellIs" dxfId="7000" priority="161" stopIfTrue="1" operator="lessThan">
      <formula>#REF!</formula>
    </cfRule>
  </conditionalFormatting>
  <conditionalFormatting sqref="E177">
    <cfRule type="cellIs" dxfId="6999" priority="160" stopIfTrue="1" operator="lessThan">
      <formula>#REF!</formula>
    </cfRule>
  </conditionalFormatting>
  <conditionalFormatting sqref="E178">
    <cfRule type="cellIs" dxfId="6998" priority="159" stopIfTrue="1" operator="lessThan">
      <formula>#REF!</formula>
    </cfRule>
  </conditionalFormatting>
  <conditionalFormatting sqref="E179">
    <cfRule type="cellIs" dxfId="6997" priority="158" stopIfTrue="1" operator="lessThan">
      <formula>#REF!</formula>
    </cfRule>
  </conditionalFormatting>
  <conditionalFormatting sqref="E180">
    <cfRule type="cellIs" dxfId="6996" priority="157" stopIfTrue="1" operator="lessThan">
      <formula>#REF!</formula>
    </cfRule>
  </conditionalFormatting>
  <conditionalFormatting sqref="E181">
    <cfRule type="cellIs" dxfId="6995" priority="156" stopIfTrue="1" operator="lessThan">
      <formula>#REF!</formula>
    </cfRule>
  </conditionalFormatting>
  <conditionalFormatting sqref="E182">
    <cfRule type="cellIs" dxfId="6994" priority="155" stopIfTrue="1" operator="lessThan">
      <formula>#REF!</formula>
    </cfRule>
  </conditionalFormatting>
  <conditionalFormatting sqref="E183">
    <cfRule type="cellIs" dxfId="6993" priority="154" stopIfTrue="1" operator="lessThan">
      <formula>#REF!</formula>
    </cfRule>
  </conditionalFormatting>
  <conditionalFormatting sqref="E184">
    <cfRule type="cellIs" dxfId="6992" priority="153" stopIfTrue="1" operator="lessThan">
      <formula>#REF!</formula>
    </cfRule>
  </conditionalFormatting>
  <conditionalFormatting sqref="E185">
    <cfRule type="cellIs" dxfId="6991" priority="152" stopIfTrue="1" operator="lessThan">
      <formula>#REF!</formula>
    </cfRule>
  </conditionalFormatting>
  <conditionalFormatting sqref="E186">
    <cfRule type="cellIs" dxfId="6990" priority="151" stopIfTrue="1" operator="lessThan">
      <formula>#REF!</formula>
    </cfRule>
  </conditionalFormatting>
  <conditionalFormatting sqref="E187">
    <cfRule type="cellIs" dxfId="6989" priority="150" stopIfTrue="1" operator="lessThan">
      <formula>#REF!</formula>
    </cfRule>
  </conditionalFormatting>
  <conditionalFormatting sqref="E188">
    <cfRule type="cellIs" dxfId="6988" priority="149" stopIfTrue="1" operator="lessThan">
      <formula>#REF!</formula>
    </cfRule>
  </conditionalFormatting>
  <conditionalFormatting sqref="E189:E190">
    <cfRule type="cellIs" dxfId="6987" priority="148" stopIfTrue="1" operator="lessThan">
      <formula>#REF!</formula>
    </cfRule>
  </conditionalFormatting>
  <conditionalFormatting sqref="K22:K37">
    <cfRule type="cellIs" dxfId="6986" priority="147" stopIfTrue="1" operator="lessThan">
      <formula>#REF!</formula>
    </cfRule>
  </conditionalFormatting>
  <conditionalFormatting sqref="K39:K53">
    <cfRule type="cellIs" dxfId="6985" priority="146" stopIfTrue="1" operator="lessThan">
      <formula>#REF!</formula>
    </cfRule>
  </conditionalFormatting>
  <conditionalFormatting sqref="K56:K70">
    <cfRule type="cellIs" dxfId="6984" priority="145" stopIfTrue="1" operator="lessThan">
      <formula>#REF!</formula>
    </cfRule>
  </conditionalFormatting>
  <conditionalFormatting sqref="K73:K87">
    <cfRule type="cellIs" dxfId="6983" priority="144" stopIfTrue="1" operator="lessThan">
      <formula>#REF!</formula>
    </cfRule>
  </conditionalFormatting>
  <conditionalFormatting sqref="K90:K104">
    <cfRule type="cellIs" dxfId="6982" priority="143" stopIfTrue="1" operator="lessThan">
      <formula>#REF!</formula>
    </cfRule>
  </conditionalFormatting>
  <conditionalFormatting sqref="K107:K121">
    <cfRule type="cellIs" dxfId="6981" priority="142" stopIfTrue="1" operator="lessThan">
      <formula>#REF!</formula>
    </cfRule>
  </conditionalFormatting>
  <conditionalFormatting sqref="K124:K138">
    <cfRule type="cellIs" dxfId="6980" priority="141" stopIfTrue="1" operator="lessThan">
      <formula>#REF!</formula>
    </cfRule>
  </conditionalFormatting>
  <conditionalFormatting sqref="K152">
    <cfRule type="cellIs" dxfId="6979" priority="140" stopIfTrue="1" operator="lessThan">
      <formula>#REF!</formula>
    </cfRule>
  </conditionalFormatting>
  <conditionalFormatting sqref="K153">
    <cfRule type="cellIs" dxfId="6978" priority="139" stopIfTrue="1" operator="lessThan">
      <formula>#REF!</formula>
    </cfRule>
  </conditionalFormatting>
  <conditionalFormatting sqref="K154">
    <cfRule type="cellIs" dxfId="6977" priority="138" stopIfTrue="1" operator="lessThan">
      <formula>#REF!</formula>
    </cfRule>
  </conditionalFormatting>
  <conditionalFormatting sqref="K155">
    <cfRule type="cellIs" dxfId="6976" priority="137" stopIfTrue="1" operator="lessThan">
      <formula>#REF!</formula>
    </cfRule>
  </conditionalFormatting>
  <conditionalFormatting sqref="K158">
    <cfRule type="cellIs" dxfId="6975" priority="136" stopIfTrue="1" operator="lessThan">
      <formula>#REF!</formula>
    </cfRule>
  </conditionalFormatting>
  <conditionalFormatting sqref="K159">
    <cfRule type="cellIs" dxfId="6974" priority="135" stopIfTrue="1" operator="lessThan">
      <formula>#REF!</formula>
    </cfRule>
  </conditionalFormatting>
  <conditionalFormatting sqref="K160">
    <cfRule type="cellIs" dxfId="6973" priority="134" stopIfTrue="1" operator="lessThan">
      <formula>#REF!</formula>
    </cfRule>
  </conditionalFormatting>
  <conditionalFormatting sqref="K161">
    <cfRule type="cellIs" dxfId="6972" priority="133" stopIfTrue="1" operator="lessThan">
      <formula>#REF!</formula>
    </cfRule>
  </conditionalFormatting>
  <conditionalFormatting sqref="K162">
    <cfRule type="cellIs" dxfId="6971" priority="132" stopIfTrue="1" operator="lessThan">
      <formula>#REF!</formula>
    </cfRule>
  </conditionalFormatting>
  <conditionalFormatting sqref="K163">
    <cfRule type="cellIs" dxfId="6970" priority="131" stopIfTrue="1" operator="lessThan">
      <formula>#REF!</formula>
    </cfRule>
  </conditionalFormatting>
  <conditionalFormatting sqref="K164">
    <cfRule type="cellIs" dxfId="6969" priority="130" stopIfTrue="1" operator="lessThan">
      <formula>#REF!</formula>
    </cfRule>
  </conditionalFormatting>
  <conditionalFormatting sqref="K165">
    <cfRule type="cellIs" dxfId="6968" priority="129" stopIfTrue="1" operator="lessThan">
      <formula>#REF!</formula>
    </cfRule>
  </conditionalFormatting>
  <conditionalFormatting sqref="K166">
    <cfRule type="cellIs" dxfId="6967" priority="128" stopIfTrue="1" operator="lessThan">
      <formula>#REF!</formula>
    </cfRule>
  </conditionalFormatting>
  <conditionalFormatting sqref="K167">
    <cfRule type="cellIs" dxfId="6966" priority="127" stopIfTrue="1" operator="lessThan">
      <formula>#REF!</formula>
    </cfRule>
  </conditionalFormatting>
  <conditionalFormatting sqref="K168">
    <cfRule type="cellIs" dxfId="6965" priority="126" stopIfTrue="1" operator="lessThan">
      <formula>#REF!</formula>
    </cfRule>
  </conditionalFormatting>
  <conditionalFormatting sqref="K169">
    <cfRule type="cellIs" dxfId="6964" priority="125" stopIfTrue="1" operator="lessThan">
      <formula>#REF!</formula>
    </cfRule>
  </conditionalFormatting>
  <conditionalFormatting sqref="K170">
    <cfRule type="cellIs" dxfId="6963" priority="124" stopIfTrue="1" operator="lessThan">
      <formula>#REF!</formula>
    </cfRule>
  </conditionalFormatting>
  <conditionalFormatting sqref="K171">
    <cfRule type="cellIs" dxfId="6962" priority="123" stopIfTrue="1" operator="lessThan">
      <formula>#REF!</formula>
    </cfRule>
  </conditionalFormatting>
  <conditionalFormatting sqref="K172">
    <cfRule type="cellIs" dxfId="6961" priority="122" stopIfTrue="1" operator="lessThan">
      <formula>#REF!</formula>
    </cfRule>
  </conditionalFormatting>
  <conditionalFormatting sqref="K175">
    <cfRule type="cellIs" dxfId="6960" priority="121" stopIfTrue="1" operator="lessThan">
      <formula>#REF!</formula>
    </cfRule>
  </conditionalFormatting>
  <conditionalFormatting sqref="K176">
    <cfRule type="cellIs" dxfId="6959" priority="120" stopIfTrue="1" operator="lessThan">
      <formula>#REF!</formula>
    </cfRule>
  </conditionalFormatting>
  <conditionalFormatting sqref="K177">
    <cfRule type="cellIs" dxfId="6958" priority="119" stopIfTrue="1" operator="lessThan">
      <formula>#REF!</formula>
    </cfRule>
  </conditionalFormatting>
  <conditionalFormatting sqref="K178">
    <cfRule type="cellIs" dxfId="6957" priority="118" stopIfTrue="1" operator="lessThan">
      <formula>#REF!</formula>
    </cfRule>
  </conditionalFormatting>
  <conditionalFormatting sqref="K179">
    <cfRule type="cellIs" dxfId="6956" priority="117" stopIfTrue="1" operator="lessThan">
      <formula>#REF!</formula>
    </cfRule>
  </conditionalFormatting>
  <conditionalFormatting sqref="K180">
    <cfRule type="cellIs" dxfId="6955" priority="116" stopIfTrue="1" operator="lessThan">
      <formula>#REF!</formula>
    </cfRule>
  </conditionalFormatting>
  <conditionalFormatting sqref="K181">
    <cfRule type="cellIs" dxfId="6954" priority="115" stopIfTrue="1" operator="lessThan">
      <formula>#REF!</formula>
    </cfRule>
  </conditionalFormatting>
  <conditionalFormatting sqref="K182">
    <cfRule type="cellIs" dxfId="6953" priority="114" stopIfTrue="1" operator="lessThan">
      <formula>#REF!</formula>
    </cfRule>
  </conditionalFormatting>
  <conditionalFormatting sqref="K183">
    <cfRule type="cellIs" dxfId="6952" priority="113" stopIfTrue="1" operator="lessThan">
      <formula>#REF!</formula>
    </cfRule>
  </conditionalFormatting>
  <conditionalFormatting sqref="K184">
    <cfRule type="cellIs" dxfId="6951" priority="112" stopIfTrue="1" operator="lessThan">
      <formula>#REF!</formula>
    </cfRule>
  </conditionalFormatting>
  <conditionalFormatting sqref="K185">
    <cfRule type="cellIs" dxfId="6950" priority="111" stopIfTrue="1" operator="lessThan">
      <formula>#REF!</formula>
    </cfRule>
  </conditionalFormatting>
  <conditionalFormatting sqref="K186">
    <cfRule type="cellIs" dxfId="6949" priority="110" stopIfTrue="1" operator="lessThan">
      <formula>#REF!</formula>
    </cfRule>
  </conditionalFormatting>
  <conditionalFormatting sqref="K187">
    <cfRule type="cellIs" dxfId="6948" priority="109" stopIfTrue="1" operator="lessThan">
      <formula>#REF!</formula>
    </cfRule>
  </conditionalFormatting>
  <conditionalFormatting sqref="K188">
    <cfRule type="cellIs" dxfId="6947" priority="108" stopIfTrue="1" operator="lessThan">
      <formula>#REF!</formula>
    </cfRule>
  </conditionalFormatting>
  <conditionalFormatting sqref="K189:K190">
    <cfRule type="cellIs" dxfId="6946" priority="107" stopIfTrue="1" operator="lessThan">
      <formula>#REF!</formula>
    </cfRule>
  </conditionalFormatting>
  <conditionalFormatting sqref="Q22:Q37">
    <cfRule type="cellIs" dxfId="6945" priority="106" stopIfTrue="1" operator="lessThan">
      <formula>#REF!</formula>
    </cfRule>
  </conditionalFormatting>
  <conditionalFormatting sqref="Q39:Q53">
    <cfRule type="cellIs" dxfId="6944" priority="105" stopIfTrue="1" operator="lessThan">
      <formula>#REF!</formula>
    </cfRule>
  </conditionalFormatting>
  <conditionalFormatting sqref="Q56:Q70">
    <cfRule type="cellIs" dxfId="6943" priority="104" stopIfTrue="1" operator="lessThan">
      <formula>#REF!</formula>
    </cfRule>
  </conditionalFormatting>
  <conditionalFormatting sqref="Q73:Q87">
    <cfRule type="cellIs" dxfId="6942" priority="103" stopIfTrue="1" operator="lessThan">
      <formula>#REF!</formula>
    </cfRule>
  </conditionalFormatting>
  <conditionalFormatting sqref="Q90:Q104">
    <cfRule type="cellIs" dxfId="6941" priority="102" stopIfTrue="1" operator="lessThan">
      <formula>#REF!</formula>
    </cfRule>
  </conditionalFormatting>
  <conditionalFormatting sqref="Q107:Q121">
    <cfRule type="cellIs" dxfId="6940" priority="101" stopIfTrue="1" operator="lessThan">
      <formula>#REF!</formula>
    </cfRule>
  </conditionalFormatting>
  <conditionalFormatting sqref="Q124:Q138">
    <cfRule type="cellIs" dxfId="6939" priority="100" stopIfTrue="1" operator="lessThan">
      <formula>#REF!</formula>
    </cfRule>
  </conditionalFormatting>
  <conditionalFormatting sqref="P190">
    <cfRule type="cellIs" dxfId="6938" priority="99" stopIfTrue="1" operator="lessThan">
      <formula>#REF!</formula>
    </cfRule>
  </conditionalFormatting>
  <conditionalFormatting sqref="X37:Y37">
    <cfRule type="cellIs" dxfId="6937" priority="98" stopIfTrue="1" operator="lessThan">
      <formula>#REF!</formula>
    </cfRule>
  </conditionalFormatting>
  <conditionalFormatting sqref="AD37:AE37">
    <cfRule type="cellIs" dxfId="6936" priority="97" stopIfTrue="1" operator="lessThan">
      <formula>#REF!</formula>
    </cfRule>
  </conditionalFormatting>
  <conditionalFormatting sqref="W188">
    <cfRule type="cellIs" dxfId="6935" priority="57" stopIfTrue="1" operator="lessThan">
      <formula>#REF!</formula>
    </cfRule>
  </conditionalFormatting>
  <conditionalFormatting sqref="W22:W37">
    <cfRule type="cellIs" dxfId="6934" priority="96" stopIfTrue="1" operator="lessThan">
      <formula>#REF!</formula>
    </cfRule>
  </conditionalFormatting>
  <conditionalFormatting sqref="W39:W53 W141:W151">
    <cfRule type="cellIs" dxfId="6933" priority="95" stopIfTrue="1" operator="lessThan">
      <formula>#REF!</formula>
    </cfRule>
  </conditionalFormatting>
  <conditionalFormatting sqref="W56:W70">
    <cfRule type="cellIs" dxfId="6932" priority="94" stopIfTrue="1" operator="lessThan">
      <formula>#REF!</formula>
    </cfRule>
  </conditionalFormatting>
  <conditionalFormatting sqref="W73:W87">
    <cfRule type="cellIs" dxfId="6931" priority="93" stopIfTrue="1" operator="lessThan">
      <formula>#REF!</formula>
    </cfRule>
  </conditionalFormatting>
  <conditionalFormatting sqref="W90:W104">
    <cfRule type="cellIs" dxfId="6930" priority="92" stopIfTrue="1" operator="lessThan">
      <formula>#REF!</formula>
    </cfRule>
  </conditionalFormatting>
  <conditionalFormatting sqref="W107:W121">
    <cfRule type="cellIs" dxfId="6929" priority="91" stopIfTrue="1" operator="lessThan">
      <formula>#REF!</formula>
    </cfRule>
  </conditionalFormatting>
  <conditionalFormatting sqref="W124:W138">
    <cfRule type="cellIs" dxfId="6928" priority="90" stopIfTrue="1" operator="lessThan">
      <formula>#REF!</formula>
    </cfRule>
  </conditionalFormatting>
  <conditionalFormatting sqref="W152">
    <cfRule type="cellIs" dxfId="6927" priority="89" stopIfTrue="1" operator="lessThan">
      <formula>#REF!</formula>
    </cfRule>
  </conditionalFormatting>
  <conditionalFormatting sqref="W153">
    <cfRule type="cellIs" dxfId="6926" priority="88" stopIfTrue="1" operator="lessThan">
      <formula>#REF!</formula>
    </cfRule>
  </conditionalFormatting>
  <conditionalFormatting sqref="W154">
    <cfRule type="cellIs" dxfId="6925" priority="87" stopIfTrue="1" operator="lessThan">
      <formula>#REF!</formula>
    </cfRule>
  </conditionalFormatting>
  <conditionalFormatting sqref="W155">
    <cfRule type="cellIs" dxfId="6924" priority="86" stopIfTrue="1" operator="lessThan">
      <formula>#REF!</formula>
    </cfRule>
  </conditionalFormatting>
  <conditionalFormatting sqref="W158">
    <cfRule type="cellIs" dxfId="6923" priority="85" stopIfTrue="1" operator="lessThan">
      <formula>#REF!</formula>
    </cfRule>
  </conditionalFormatting>
  <conditionalFormatting sqref="W159">
    <cfRule type="cellIs" dxfId="6922" priority="84" stopIfTrue="1" operator="lessThan">
      <formula>#REF!</formula>
    </cfRule>
  </conditionalFormatting>
  <conditionalFormatting sqref="W160">
    <cfRule type="cellIs" dxfId="6921" priority="83" stopIfTrue="1" operator="lessThan">
      <formula>#REF!</formula>
    </cfRule>
  </conditionalFormatting>
  <conditionalFormatting sqref="W161">
    <cfRule type="cellIs" dxfId="6920" priority="82" stopIfTrue="1" operator="lessThan">
      <formula>#REF!</formula>
    </cfRule>
  </conditionalFormatting>
  <conditionalFormatting sqref="W162">
    <cfRule type="cellIs" dxfId="6919" priority="81" stopIfTrue="1" operator="lessThan">
      <formula>#REF!</formula>
    </cfRule>
  </conditionalFormatting>
  <conditionalFormatting sqref="W163">
    <cfRule type="cellIs" dxfId="6918" priority="80" stopIfTrue="1" operator="lessThan">
      <formula>#REF!</formula>
    </cfRule>
  </conditionalFormatting>
  <conditionalFormatting sqref="W164">
    <cfRule type="cellIs" dxfId="6917" priority="79" stopIfTrue="1" operator="lessThan">
      <formula>#REF!</formula>
    </cfRule>
  </conditionalFormatting>
  <conditionalFormatting sqref="W165">
    <cfRule type="cellIs" dxfId="6916" priority="78" stopIfTrue="1" operator="lessThan">
      <formula>#REF!</formula>
    </cfRule>
  </conditionalFormatting>
  <conditionalFormatting sqref="W166">
    <cfRule type="cellIs" dxfId="6915" priority="77" stopIfTrue="1" operator="lessThan">
      <formula>#REF!</formula>
    </cfRule>
  </conditionalFormatting>
  <conditionalFormatting sqref="W167">
    <cfRule type="cellIs" dxfId="6914" priority="76" stopIfTrue="1" operator="lessThan">
      <formula>#REF!</formula>
    </cfRule>
  </conditionalFormatting>
  <conditionalFormatting sqref="W168">
    <cfRule type="cellIs" dxfId="6913" priority="75" stopIfTrue="1" operator="lessThan">
      <formula>#REF!</formula>
    </cfRule>
  </conditionalFormatting>
  <conditionalFormatting sqref="W169">
    <cfRule type="cellIs" dxfId="6912" priority="74" stopIfTrue="1" operator="lessThan">
      <formula>#REF!</formula>
    </cfRule>
  </conditionalFormatting>
  <conditionalFormatting sqref="W170">
    <cfRule type="cellIs" dxfId="6911" priority="73" stopIfTrue="1" operator="lessThan">
      <formula>#REF!</formula>
    </cfRule>
  </conditionalFormatting>
  <conditionalFormatting sqref="W171">
    <cfRule type="cellIs" dxfId="6910" priority="72" stopIfTrue="1" operator="lessThan">
      <formula>#REF!</formula>
    </cfRule>
  </conditionalFormatting>
  <conditionalFormatting sqref="W172">
    <cfRule type="cellIs" dxfId="6909" priority="71" stopIfTrue="1" operator="lessThan">
      <formula>#REF!</formula>
    </cfRule>
  </conditionalFormatting>
  <conditionalFormatting sqref="W175">
    <cfRule type="cellIs" dxfId="6908" priority="70" stopIfTrue="1" operator="lessThan">
      <formula>#REF!</formula>
    </cfRule>
  </conditionalFormatting>
  <conditionalFormatting sqref="W176">
    <cfRule type="cellIs" dxfId="6907" priority="69" stopIfTrue="1" operator="lessThan">
      <formula>#REF!</formula>
    </cfRule>
  </conditionalFormatting>
  <conditionalFormatting sqref="W177">
    <cfRule type="cellIs" dxfId="6906" priority="68" stopIfTrue="1" operator="lessThan">
      <formula>#REF!</formula>
    </cfRule>
  </conditionalFormatting>
  <conditionalFormatting sqref="W178">
    <cfRule type="cellIs" dxfId="6905" priority="67" stopIfTrue="1" operator="lessThan">
      <formula>#REF!</formula>
    </cfRule>
  </conditionalFormatting>
  <conditionalFormatting sqref="W179">
    <cfRule type="cellIs" dxfId="6904" priority="66" stopIfTrue="1" operator="lessThan">
      <formula>#REF!</formula>
    </cfRule>
  </conditionalFormatting>
  <conditionalFormatting sqref="W180">
    <cfRule type="cellIs" dxfId="6903" priority="65" stopIfTrue="1" operator="lessThan">
      <formula>#REF!</formula>
    </cfRule>
  </conditionalFormatting>
  <conditionalFormatting sqref="W181">
    <cfRule type="cellIs" dxfId="6902" priority="64" stopIfTrue="1" operator="lessThan">
      <formula>#REF!</formula>
    </cfRule>
  </conditionalFormatting>
  <conditionalFormatting sqref="W182">
    <cfRule type="cellIs" dxfId="6901" priority="63" stopIfTrue="1" operator="lessThan">
      <formula>#REF!</formula>
    </cfRule>
  </conditionalFormatting>
  <conditionalFormatting sqref="W183">
    <cfRule type="cellIs" dxfId="6900" priority="62" stopIfTrue="1" operator="lessThan">
      <formula>#REF!</formula>
    </cfRule>
  </conditionalFormatting>
  <conditionalFormatting sqref="W184">
    <cfRule type="cellIs" dxfId="6899" priority="61" stopIfTrue="1" operator="lessThan">
      <formula>#REF!</formula>
    </cfRule>
  </conditionalFormatting>
  <conditionalFormatting sqref="W185">
    <cfRule type="cellIs" dxfId="6898" priority="60" stopIfTrue="1" operator="lessThan">
      <formula>#REF!</formula>
    </cfRule>
  </conditionalFormatting>
  <conditionalFormatting sqref="W186">
    <cfRule type="cellIs" dxfId="6897" priority="59" stopIfTrue="1" operator="lessThan">
      <formula>#REF!</formula>
    </cfRule>
  </conditionalFormatting>
  <conditionalFormatting sqref="W187">
    <cfRule type="cellIs" dxfId="6896" priority="58" stopIfTrue="1" operator="lessThan">
      <formula>#REF!</formula>
    </cfRule>
  </conditionalFormatting>
  <conditionalFormatting sqref="W189:W190">
    <cfRule type="cellIs" dxfId="6895" priority="56" stopIfTrue="1" operator="lessThan">
      <formula>#REF!</formula>
    </cfRule>
  </conditionalFormatting>
  <conditionalFormatting sqref="AC188">
    <cfRule type="cellIs" dxfId="6894" priority="16" stopIfTrue="1" operator="lessThan">
      <formula>#REF!</formula>
    </cfRule>
  </conditionalFormatting>
  <conditionalFormatting sqref="AC22:AC37">
    <cfRule type="cellIs" dxfId="6893" priority="55" stopIfTrue="1" operator="lessThan">
      <formula>#REF!</formula>
    </cfRule>
  </conditionalFormatting>
  <conditionalFormatting sqref="AC39:AC53 AC141:AC151">
    <cfRule type="cellIs" dxfId="6892" priority="54" stopIfTrue="1" operator="lessThan">
      <formula>#REF!</formula>
    </cfRule>
  </conditionalFormatting>
  <conditionalFormatting sqref="AC56:AC70">
    <cfRule type="cellIs" dxfId="6891" priority="53" stopIfTrue="1" operator="lessThan">
      <formula>#REF!</formula>
    </cfRule>
  </conditionalFormatting>
  <conditionalFormatting sqref="AC73:AC87">
    <cfRule type="cellIs" dxfId="6890" priority="52" stopIfTrue="1" operator="lessThan">
      <formula>#REF!</formula>
    </cfRule>
  </conditionalFormatting>
  <conditionalFormatting sqref="AC90:AC104">
    <cfRule type="cellIs" dxfId="6889" priority="51" stopIfTrue="1" operator="lessThan">
      <formula>#REF!</formula>
    </cfRule>
  </conditionalFormatting>
  <conditionalFormatting sqref="AC107:AC121">
    <cfRule type="cellIs" dxfId="6888" priority="50" stopIfTrue="1" operator="lessThan">
      <formula>#REF!</formula>
    </cfRule>
  </conditionalFormatting>
  <conditionalFormatting sqref="AC124:AC138">
    <cfRule type="cellIs" dxfId="6887" priority="49" stopIfTrue="1" operator="lessThan">
      <formula>#REF!</formula>
    </cfRule>
  </conditionalFormatting>
  <conditionalFormatting sqref="AC152">
    <cfRule type="cellIs" dxfId="6886" priority="48" stopIfTrue="1" operator="lessThan">
      <formula>#REF!</formula>
    </cfRule>
  </conditionalFormatting>
  <conditionalFormatting sqref="AC153">
    <cfRule type="cellIs" dxfId="6885" priority="47" stopIfTrue="1" operator="lessThan">
      <formula>#REF!</formula>
    </cfRule>
  </conditionalFormatting>
  <conditionalFormatting sqref="AC154">
    <cfRule type="cellIs" dxfId="6884" priority="46" stopIfTrue="1" operator="lessThan">
      <formula>#REF!</formula>
    </cfRule>
  </conditionalFormatting>
  <conditionalFormatting sqref="AC155">
    <cfRule type="cellIs" dxfId="6883" priority="45" stopIfTrue="1" operator="lessThan">
      <formula>#REF!</formula>
    </cfRule>
  </conditionalFormatting>
  <conditionalFormatting sqref="AC158">
    <cfRule type="cellIs" dxfId="6882" priority="44" stopIfTrue="1" operator="lessThan">
      <formula>#REF!</formula>
    </cfRule>
  </conditionalFormatting>
  <conditionalFormatting sqref="AC159">
    <cfRule type="cellIs" dxfId="6881" priority="43" stopIfTrue="1" operator="lessThan">
      <formula>#REF!</formula>
    </cfRule>
  </conditionalFormatting>
  <conditionalFormatting sqref="AC160">
    <cfRule type="cellIs" dxfId="6880" priority="42" stopIfTrue="1" operator="lessThan">
      <formula>#REF!</formula>
    </cfRule>
  </conditionalFormatting>
  <conditionalFormatting sqref="AC161">
    <cfRule type="cellIs" dxfId="6879" priority="41" stopIfTrue="1" operator="lessThan">
      <formula>#REF!</formula>
    </cfRule>
  </conditionalFormatting>
  <conditionalFormatting sqref="AC162">
    <cfRule type="cellIs" dxfId="6878" priority="40" stopIfTrue="1" operator="lessThan">
      <formula>#REF!</formula>
    </cfRule>
  </conditionalFormatting>
  <conditionalFormatting sqref="AC163">
    <cfRule type="cellIs" dxfId="6877" priority="39" stopIfTrue="1" operator="lessThan">
      <formula>#REF!</formula>
    </cfRule>
  </conditionalFormatting>
  <conditionalFormatting sqref="AC164">
    <cfRule type="cellIs" dxfId="6876" priority="38" stopIfTrue="1" operator="lessThan">
      <formula>#REF!</formula>
    </cfRule>
  </conditionalFormatting>
  <conditionalFormatting sqref="AC165">
    <cfRule type="cellIs" dxfId="6875" priority="37" stopIfTrue="1" operator="lessThan">
      <formula>#REF!</formula>
    </cfRule>
  </conditionalFormatting>
  <conditionalFormatting sqref="AC166">
    <cfRule type="cellIs" dxfId="6874" priority="36" stopIfTrue="1" operator="lessThan">
      <formula>#REF!</formula>
    </cfRule>
  </conditionalFormatting>
  <conditionalFormatting sqref="AC167">
    <cfRule type="cellIs" dxfId="6873" priority="35" stopIfTrue="1" operator="lessThan">
      <formula>#REF!</formula>
    </cfRule>
  </conditionalFormatting>
  <conditionalFormatting sqref="AC168">
    <cfRule type="cellIs" dxfId="6872" priority="34" stopIfTrue="1" operator="lessThan">
      <formula>#REF!</formula>
    </cfRule>
  </conditionalFormatting>
  <conditionalFormatting sqref="AC169">
    <cfRule type="cellIs" dxfId="6871" priority="33" stopIfTrue="1" operator="lessThan">
      <formula>#REF!</formula>
    </cfRule>
  </conditionalFormatting>
  <conditionalFormatting sqref="AC170">
    <cfRule type="cellIs" dxfId="6870" priority="32" stopIfTrue="1" operator="lessThan">
      <formula>#REF!</formula>
    </cfRule>
  </conditionalFormatting>
  <conditionalFormatting sqref="AC171">
    <cfRule type="cellIs" dxfId="6869" priority="31" stopIfTrue="1" operator="lessThan">
      <formula>#REF!</formula>
    </cfRule>
  </conditionalFormatting>
  <conditionalFormatting sqref="AC172">
    <cfRule type="cellIs" dxfId="6868" priority="30" stopIfTrue="1" operator="lessThan">
      <formula>#REF!</formula>
    </cfRule>
  </conditionalFormatting>
  <conditionalFormatting sqref="AC175">
    <cfRule type="cellIs" dxfId="6867" priority="29" stopIfTrue="1" operator="lessThan">
      <formula>#REF!</formula>
    </cfRule>
  </conditionalFormatting>
  <conditionalFormatting sqref="AC176">
    <cfRule type="cellIs" dxfId="6866" priority="28" stopIfTrue="1" operator="lessThan">
      <formula>#REF!</formula>
    </cfRule>
  </conditionalFormatting>
  <conditionalFormatting sqref="AC177">
    <cfRule type="cellIs" dxfId="6865" priority="27" stopIfTrue="1" operator="lessThan">
      <formula>#REF!</formula>
    </cfRule>
  </conditionalFormatting>
  <conditionalFormatting sqref="AC178">
    <cfRule type="cellIs" dxfId="6864" priority="26" stopIfTrue="1" operator="lessThan">
      <formula>#REF!</formula>
    </cfRule>
  </conditionalFormatting>
  <conditionalFormatting sqref="AC179">
    <cfRule type="cellIs" dxfId="6863" priority="25" stopIfTrue="1" operator="lessThan">
      <formula>#REF!</formula>
    </cfRule>
  </conditionalFormatting>
  <conditionalFormatting sqref="AC180">
    <cfRule type="cellIs" dxfId="6862" priority="24" stopIfTrue="1" operator="lessThan">
      <formula>#REF!</formula>
    </cfRule>
  </conditionalFormatting>
  <conditionalFormatting sqref="AC181">
    <cfRule type="cellIs" dxfId="6861" priority="23" stopIfTrue="1" operator="lessThan">
      <formula>#REF!</formula>
    </cfRule>
  </conditionalFormatting>
  <conditionalFormatting sqref="AC182">
    <cfRule type="cellIs" dxfId="6860" priority="22" stopIfTrue="1" operator="lessThan">
      <formula>#REF!</formula>
    </cfRule>
  </conditionalFormatting>
  <conditionalFormatting sqref="AC183">
    <cfRule type="cellIs" dxfId="6859" priority="21" stopIfTrue="1" operator="lessThan">
      <formula>#REF!</formula>
    </cfRule>
  </conditionalFormatting>
  <conditionalFormatting sqref="AC184">
    <cfRule type="cellIs" dxfId="6858" priority="20" stopIfTrue="1" operator="lessThan">
      <formula>#REF!</formula>
    </cfRule>
  </conditionalFormatting>
  <conditionalFormatting sqref="AC185">
    <cfRule type="cellIs" dxfId="6857" priority="19" stopIfTrue="1" operator="lessThan">
      <formula>#REF!</formula>
    </cfRule>
  </conditionalFormatting>
  <conditionalFormatting sqref="AC186">
    <cfRule type="cellIs" dxfId="6856" priority="18" stopIfTrue="1" operator="lessThan">
      <formula>#REF!</formula>
    </cfRule>
  </conditionalFormatting>
  <conditionalFormatting sqref="AC187">
    <cfRule type="cellIs" dxfId="6855" priority="17" stopIfTrue="1" operator="lessThan">
      <formula>#REF!</formula>
    </cfRule>
  </conditionalFormatting>
  <conditionalFormatting sqref="AC189:AC190">
    <cfRule type="cellIs" dxfId="6854" priority="15" stopIfTrue="1" operator="lessThan">
      <formula>#REF!</formula>
    </cfRule>
  </conditionalFormatting>
  <conditionalFormatting sqref="V190">
    <cfRule type="cellIs" dxfId="6853" priority="14" stopIfTrue="1" operator="lessThan">
      <formula>#REF!</formula>
    </cfRule>
  </conditionalFormatting>
  <conditionalFormatting sqref="AB190">
    <cfRule type="cellIs" dxfId="6852" priority="13" stopIfTrue="1" operator="lessThan">
      <formula>#REF!</formula>
    </cfRule>
  </conditionalFormatting>
  <conditionalFormatting sqref="N37">
    <cfRule type="cellIs" dxfId="6851" priority="12" stopIfTrue="1" operator="lessThan">
      <formula>#REF!</formula>
    </cfRule>
  </conditionalFormatting>
  <conditionalFormatting sqref="T37">
    <cfRule type="cellIs" dxfId="6850" priority="11" stopIfTrue="1" operator="lessThan">
      <formula>#REF!</formula>
    </cfRule>
  </conditionalFormatting>
  <conditionalFormatting sqref="Z37">
    <cfRule type="cellIs" dxfId="6849" priority="10" stopIfTrue="1" operator="lessThan">
      <formula>#REF!</formula>
    </cfRule>
  </conditionalFormatting>
  <conditionalFormatting sqref="AF37">
    <cfRule type="cellIs" dxfId="6848" priority="9" stopIfTrue="1" operator="lessThan">
      <formula>#REF!</formula>
    </cfRule>
  </conditionalFormatting>
  <conditionalFormatting sqref="AG55">
    <cfRule type="cellIs" dxfId="6847" priority="8" stopIfTrue="1" operator="lessThan">
      <formula>#REF!</formula>
    </cfRule>
  </conditionalFormatting>
  <conditionalFormatting sqref="AG72">
    <cfRule type="cellIs" dxfId="6846" priority="7" stopIfTrue="1" operator="lessThan">
      <formula>#REF!</formula>
    </cfRule>
  </conditionalFormatting>
  <conditionalFormatting sqref="AG89">
    <cfRule type="cellIs" dxfId="6845" priority="6" stopIfTrue="1" operator="lessThan">
      <formula>#REF!</formula>
    </cfRule>
  </conditionalFormatting>
  <conditionalFormatting sqref="AG106">
    <cfRule type="cellIs" dxfId="6844" priority="5" stopIfTrue="1" operator="lessThan">
      <formula>#REF!</formula>
    </cfRule>
  </conditionalFormatting>
  <conditionalFormatting sqref="AG123">
    <cfRule type="cellIs" dxfId="6843" priority="4" stopIfTrue="1" operator="lessThan">
      <formula>#REF!</formula>
    </cfRule>
  </conditionalFormatting>
  <conditionalFormatting sqref="AG140">
    <cfRule type="cellIs" dxfId="6842" priority="3" stopIfTrue="1" operator="lessThan">
      <formula>#REF!</formula>
    </cfRule>
  </conditionalFormatting>
  <conditionalFormatting sqref="AG157">
    <cfRule type="cellIs" dxfId="6841" priority="2" stopIfTrue="1" operator="lessThan">
      <formula>#REF!</formula>
    </cfRule>
  </conditionalFormatting>
  <conditionalFormatting sqref="AG174">
    <cfRule type="cellIs" dxfId="6840" priority="1" stopIfTrue="1" operator="lessThan">
      <formula>#REF!</formula>
    </cfRule>
  </conditionalFormatting>
  <dataValidations count="6">
    <dataValidation type="list" allowBlank="1" showInputMessage="1" showErrorMessage="1" sqref="I12:J12 C12:D12" xr:uid="{00000000-0002-0000-0800-000000000000}">
      <formula1>$B$10:$B$28</formula1>
    </dataValidation>
    <dataValidation type="list" allowBlank="1" showInputMessage="1" showErrorMessage="1" sqref="I11:J11 C11:D11" xr:uid="{00000000-0002-0000-0800-000001000000}">
      <formula1>$D$12:$D$41</formula1>
    </dataValidation>
    <dataValidation type="list" allowBlank="1" showInputMessage="1" showErrorMessage="1" sqref="C13:D14 I13:J13" xr:uid="{00000000-0002-0000-0800-000002000000}">
      <formula1>$K$11:$K$15</formula1>
    </dataValidation>
    <dataValidation type="list" allowBlank="1" showInputMessage="1" showErrorMessage="1" sqref="F190 AD190 X190 R190 L190" xr:uid="{00000000-0002-0000-08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800-000004000000}">
      <formula1>$F$9:$F$12</formula1>
    </dataValidation>
    <dataValidation type="list" allowBlank="1" showInputMessage="1" showErrorMessage="1" sqref="C15:D15" xr:uid="{00000000-0002-0000-08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800-000006000000}">
          <x14:formula1>
            <xm:f>Données!$J$14:$J$43</xm:f>
          </x14:formula1>
          <xm:sqref>L9:L13</xm:sqref>
        </x14:dataValidation>
        <x14:dataValidation type="list" allowBlank="1" showInputMessage="1" showErrorMessage="1" xr:uid="{00000000-0002-0000-0800-000007000000}">
          <x14:formula1>
            <xm:f>Données!$P$19:$P$20</xm:f>
          </x14:formula1>
          <xm:sqref>R9:R13</xm:sqref>
        </x14:dataValidation>
        <x14:dataValidation type="list" allowBlank="1" showInputMessage="1" showErrorMessage="1" xr:uid="{00000000-0002-0000-0800-000008000000}">
          <x14:formula1>
            <xm:f>Données!$F$14:$F$17</xm:f>
          </x14:formula1>
          <xm:sqref>Z9:Z13</xm:sqref>
        </x14:dataValidation>
        <x14:dataValidation type="list" allowBlank="1" showInputMessage="1" showErrorMessage="1" xr:uid="{00000000-0002-0000-0800-000009000000}">
          <x14:formula1>
            <xm:f>Données!$H$14:$H$17</xm:f>
          </x14:formula1>
          <xm:sqref>K17 T9:T13</xm:sqref>
        </x14:dataValidation>
        <x14:dataValidation type="list" allowBlank="1" showInputMessage="1" showErrorMessage="1" xr:uid="{00000000-0002-0000-0800-00000A000000}">
          <x14:formula1>
            <xm:f>Données!$P$8:$P$9</xm:f>
          </x14:formula1>
          <xm:sqref>G192 Y192 S192 M192 AE192</xm:sqref>
        </x14:dataValidation>
        <x14:dataValidation type="list" allowBlank="1" showInputMessage="1" showErrorMessage="1" xr:uid="{00000000-0002-0000-0800-00000B000000}">
          <x14:formula1>
            <xm:f>Données!$B$14:$B$43</xm:f>
          </x14:formula1>
          <xm:sqref>AE17:AF17 M17:N17 S17:T17 Y17:Z17 G17:H17</xm:sqref>
        </x14:dataValidation>
        <x14:dataValidation type="list" allowBlank="1" showInputMessage="1" showErrorMessage="1" xr:uid="{00000000-0002-0000-0800-00000C000000}">
          <x14:formula1>
            <xm:f>Données!$D$14:$D$53</xm:f>
          </x14:formula1>
          <xm:sqref>B11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222"/>
  <sheetViews>
    <sheetView showGridLines="0" topLeftCell="B1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1:B5"/>
    <mergeCell ref="C1:AI5"/>
    <mergeCell ref="G8:H8"/>
    <mergeCell ref="G9:H9"/>
    <mergeCell ref="M9:N9"/>
    <mergeCell ref="M8:N8"/>
    <mergeCell ref="T8:X8"/>
    <mergeCell ref="Z8:AD8"/>
    <mergeCell ref="T9:X9"/>
    <mergeCell ref="Z9:AD9"/>
  </mergeCells>
  <conditionalFormatting sqref="AH37 Q143:Q155 Q158:Q172 Q175:Q190 E22:E37 A37:B37 F37:H37">
    <cfRule type="cellIs" dxfId="6839" priority="190" stopIfTrue="1" operator="lessThan">
      <formula>#REF!</formula>
    </cfRule>
  </conditionalFormatting>
  <conditionalFormatting sqref="L37:M37">
    <cfRule type="cellIs" dxfId="6838" priority="189" stopIfTrue="1" operator="lessThan">
      <formula>#REF!</formula>
    </cfRule>
  </conditionalFormatting>
  <conditionalFormatting sqref="R37:S37 AG56:AG70 AG21:AG53 AG73:AG87 AG90:AG104 AG107:AG121 AG124:AG138 AG141:AG155 AG158:AG172 AG175:AG190">
    <cfRule type="cellIs" dxfId="6837" priority="188" stopIfTrue="1" operator="lessThan">
      <formula>#REF!</formula>
    </cfRule>
  </conditionalFormatting>
  <conditionalFormatting sqref="K141:K151 Q141:Q142 E141:E151 E39:E53">
    <cfRule type="cellIs" dxfId="6836" priority="187" stopIfTrue="1" operator="lessThan">
      <formula>#REF!</formula>
    </cfRule>
  </conditionalFormatting>
  <conditionalFormatting sqref="E56:E70">
    <cfRule type="cellIs" dxfId="6835" priority="186" stopIfTrue="1" operator="lessThan">
      <formula>#REF!</formula>
    </cfRule>
  </conditionalFormatting>
  <conditionalFormatting sqref="E73:E87">
    <cfRule type="cellIs" dxfId="6834" priority="185" stopIfTrue="1" operator="lessThan">
      <formula>#REF!</formula>
    </cfRule>
  </conditionalFormatting>
  <conditionalFormatting sqref="E90:E104">
    <cfRule type="cellIs" dxfId="6833" priority="184" stopIfTrue="1" operator="lessThan">
      <formula>#REF!</formula>
    </cfRule>
  </conditionalFormatting>
  <conditionalFormatting sqref="E107:E121">
    <cfRule type="cellIs" dxfId="6832" priority="183" stopIfTrue="1" operator="lessThan">
      <formula>#REF!</formula>
    </cfRule>
  </conditionalFormatting>
  <conditionalFormatting sqref="E124:E138">
    <cfRule type="cellIs" dxfId="6831" priority="182" stopIfTrue="1" operator="lessThan">
      <formula>#REF!</formula>
    </cfRule>
  </conditionalFormatting>
  <conditionalFormatting sqref="E152">
    <cfRule type="cellIs" dxfId="6830" priority="181" stopIfTrue="1" operator="lessThan">
      <formula>#REF!</formula>
    </cfRule>
  </conditionalFormatting>
  <conditionalFormatting sqref="E153">
    <cfRule type="cellIs" dxfId="6829" priority="180" stopIfTrue="1" operator="lessThan">
      <formula>#REF!</formula>
    </cfRule>
  </conditionalFormatting>
  <conditionalFormatting sqref="E154">
    <cfRule type="cellIs" dxfId="6828" priority="179" stopIfTrue="1" operator="lessThan">
      <formula>#REF!</formula>
    </cfRule>
  </conditionalFormatting>
  <conditionalFormatting sqref="E155">
    <cfRule type="cellIs" dxfId="6827" priority="178" stopIfTrue="1" operator="lessThan">
      <formula>#REF!</formula>
    </cfRule>
  </conditionalFormatting>
  <conditionalFormatting sqref="E158">
    <cfRule type="cellIs" dxfId="6826" priority="177" stopIfTrue="1" operator="lessThan">
      <formula>#REF!</formula>
    </cfRule>
  </conditionalFormatting>
  <conditionalFormatting sqref="E159">
    <cfRule type="cellIs" dxfId="6825" priority="176" stopIfTrue="1" operator="lessThan">
      <formula>#REF!</formula>
    </cfRule>
  </conditionalFormatting>
  <conditionalFormatting sqref="E160">
    <cfRule type="cellIs" dxfId="6824" priority="175" stopIfTrue="1" operator="lessThan">
      <formula>#REF!</formula>
    </cfRule>
  </conditionalFormatting>
  <conditionalFormatting sqref="E161">
    <cfRule type="cellIs" dxfId="6823" priority="174" stopIfTrue="1" operator="lessThan">
      <formula>#REF!</formula>
    </cfRule>
  </conditionalFormatting>
  <conditionalFormatting sqref="E162">
    <cfRule type="cellIs" dxfId="6822" priority="173" stopIfTrue="1" operator="lessThan">
      <formula>#REF!</formula>
    </cfRule>
  </conditionalFormatting>
  <conditionalFormatting sqref="E163">
    <cfRule type="cellIs" dxfId="6821" priority="172" stopIfTrue="1" operator="lessThan">
      <formula>#REF!</formula>
    </cfRule>
  </conditionalFormatting>
  <conditionalFormatting sqref="E164">
    <cfRule type="cellIs" dxfId="6820" priority="171" stopIfTrue="1" operator="lessThan">
      <formula>#REF!</formula>
    </cfRule>
  </conditionalFormatting>
  <conditionalFormatting sqref="E165">
    <cfRule type="cellIs" dxfId="6819" priority="170" stopIfTrue="1" operator="lessThan">
      <formula>#REF!</formula>
    </cfRule>
  </conditionalFormatting>
  <conditionalFormatting sqref="E166">
    <cfRule type="cellIs" dxfId="6818" priority="169" stopIfTrue="1" operator="lessThan">
      <formula>#REF!</formula>
    </cfRule>
  </conditionalFormatting>
  <conditionalFormatting sqref="E167">
    <cfRule type="cellIs" dxfId="6817" priority="168" stopIfTrue="1" operator="lessThan">
      <formula>#REF!</formula>
    </cfRule>
  </conditionalFormatting>
  <conditionalFormatting sqref="E168">
    <cfRule type="cellIs" dxfId="6816" priority="167" stopIfTrue="1" operator="lessThan">
      <formula>#REF!</formula>
    </cfRule>
  </conditionalFormatting>
  <conditionalFormatting sqref="E169">
    <cfRule type="cellIs" dxfId="6815" priority="166" stopIfTrue="1" operator="lessThan">
      <formula>#REF!</formula>
    </cfRule>
  </conditionalFormatting>
  <conditionalFormatting sqref="E170">
    <cfRule type="cellIs" dxfId="6814" priority="165" stopIfTrue="1" operator="lessThan">
      <formula>#REF!</formula>
    </cfRule>
  </conditionalFormatting>
  <conditionalFormatting sqref="E171">
    <cfRule type="cellIs" dxfId="6813" priority="164" stopIfTrue="1" operator="lessThan">
      <formula>#REF!</formula>
    </cfRule>
  </conditionalFormatting>
  <conditionalFormatting sqref="E172">
    <cfRule type="cellIs" dxfId="6812" priority="163" stopIfTrue="1" operator="lessThan">
      <formula>#REF!</formula>
    </cfRule>
  </conditionalFormatting>
  <conditionalFormatting sqref="E175">
    <cfRule type="cellIs" dxfId="6811" priority="162" stopIfTrue="1" operator="lessThan">
      <formula>#REF!</formula>
    </cfRule>
  </conditionalFormatting>
  <conditionalFormatting sqref="E176">
    <cfRule type="cellIs" dxfId="6810" priority="161" stopIfTrue="1" operator="lessThan">
      <formula>#REF!</formula>
    </cfRule>
  </conditionalFormatting>
  <conditionalFormatting sqref="E177">
    <cfRule type="cellIs" dxfId="6809" priority="160" stopIfTrue="1" operator="lessThan">
      <formula>#REF!</formula>
    </cfRule>
  </conditionalFormatting>
  <conditionalFormatting sqref="E178">
    <cfRule type="cellIs" dxfId="6808" priority="159" stopIfTrue="1" operator="lessThan">
      <formula>#REF!</formula>
    </cfRule>
  </conditionalFormatting>
  <conditionalFormatting sqref="E179">
    <cfRule type="cellIs" dxfId="6807" priority="158" stopIfTrue="1" operator="lessThan">
      <formula>#REF!</formula>
    </cfRule>
  </conditionalFormatting>
  <conditionalFormatting sqref="E180">
    <cfRule type="cellIs" dxfId="6806" priority="157" stopIfTrue="1" operator="lessThan">
      <formula>#REF!</formula>
    </cfRule>
  </conditionalFormatting>
  <conditionalFormatting sqref="E181">
    <cfRule type="cellIs" dxfId="6805" priority="156" stopIfTrue="1" operator="lessThan">
      <formula>#REF!</formula>
    </cfRule>
  </conditionalFormatting>
  <conditionalFormatting sqref="E182">
    <cfRule type="cellIs" dxfId="6804" priority="155" stopIfTrue="1" operator="lessThan">
      <formula>#REF!</formula>
    </cfRule>
  </conditionalFormatting>
  <conditionalFormatting sqref="E183">
    <cfRule type="cellIs" dxfId="6803" priority="154" stopIfTrue="1" operator="lessThan">
      <formula>#REF!</formula>
    </cfRule>
  </conditionalFormatting>
  <conditionalFormatting sqref="E184">
    <cfRule type="cellIs" dxfId="6802" priority="153" stopIfTrue="1" operator="lessThan">
      <formula>#REF!</formula>
    </cfRule>
  </conditionalFormatting>
  <conditionalFormatting sqref="E185">
    <cfRule type="cellIs" dxfId="6801" priority="152" stopIfTrue="1" operator="lessThan">
      <formula>#REF!</formula>
    </cfRule>
  </conditionalFormatting>
  <conditionalFormatting sqref="E186">
    <cfRule type="cellIs" dxfId="6800" priority="151" stopIfTrue="1" operator="lessThan">
      <formula>#REF!</formula>
    </cfRule>
  </conditionalFormatting>
  <conditionalFormatting sqref="E187">
    <cfRule type="cellIs" dxfId="6799" priority="150" stopIfTrue="1" operator="lessThan">
      <formula>#REF!</formula>
    </cfRule>
  </conditionalFormatting>
  <conditionalFormatting sqref="E188">
    <cfRule type="cellIs" dxfId="6798" priority="149" stopIfTrue="1" operator="lessThan">
      <formula>#REF!</formula>
    </cfRule>
  </conditionalFormatting>
  <conditionalFormatting sqref="E189:E190">
    <cfRule type="cellIs" dxfId="6797" priority="148" stopIfTrue="1" operator="lessThan">
      <formula>#REF!</formula>
    </cfRule>
  </conditionalFormatting>
  <conditionalFormatting sqref="K22:K37">
    <cfRule type="cellIs" dxfId="6796" priority="147" stopIfTrue="1" operator="lessThan">
      <formula>#REF!</formula>
    </cfRule>
  </conditionalFormatting>
  <conditionalFormatting sqref="K39:K53">
    <cfRule type="cellIs" dxfId="6795" priority="146" stopIfTrue="1" operator="lessThan">
      <formula>#REF!</formula>
    </cfRule>
  </conditionalFormatting>
  <conditionalFormatting sqref="K56:K70">
    <cfRule type="cellIs" dxfId="6794" priority="145" stopIfTrue="1" operator="lessThan">
      <formula>#REF!</formula>
    </cfRule>
  </conditionalFormatting>
  <conditionalFormatting sqref="K73:K87">
    <cfRule type="cellIs" dxfId="6793" priority="144" stopIfTrue="1" operator="lessThan">
      <formula>#REF!</formula>
    </cfRule>
  </conditionalFormatting>
  <conditionalFormatting sqref="K90:K104">
    <cfRule type="cellIs" dxfId="6792" priority="143" stopIfTrue="1" operator="lessThan">
      <formula>#REF!</formula>
    </cfRule>
  </conditionalFormatting>
  <conditionalFormatting sqref="K107:K121">
    <cfRule type="cellIs" dxfId="6791" priority="142" stopIfTrue="1" operator="lessThan">
      <formula>#REF!</formula>
    </cfRule>
  </conditionalFormatting>
  <conditionalFormatting sqref="K124:K138">
    <cfRule type="cellIs" dxfId="6790" priority="141" stopIfTrue="1" operator="lessThan">
      <formula>#REF!</formula>
    </cfRule>
  </conditionalFormatting>
  <conditionalFormatting sqref="K152">
    <cfRule type="cellIs" dxfId="6789" priority="140" stopIfTrue="1" operator="lessThan">
      <formula>#REF!</formula>
    </cfRule>
  </conditionalFormatting>
  <conditionalFormatting sqref="K153">
    <cfRule type="cellIs" dxfId="6788" priority="139" stopIfTrue="1" operator="lessThan">
      <formula>#REF!</formula>
    </cfRule>
  </conditionalFormatting>
  <conditionalFormatting sqref="K154">
    <cfRule type="cellIs" dxfId="6787" priority="138" stopIfTrue="1" operator="lessThan">
      <formula>#REF!</formula>
    </cfRule>
  </conditionalFormatting>
  <conditionalFormatting sqref="K155">
    <cfRule type="cellIs" dxfId="6786" priority="137" stopIfTrue="1" operator="lessThan">
      <formula>#REF!</formula>
    </cfRule>
  </conditionalFormatting>
  <conditionalFormatting sqref="K158">
    <cfRule type="cellIs" dxfId="6785" priority="136" stopIfTrue="1" operator="lessThan">
      <formula>#REF!</formula>
    </cfRule>
  </conditionalFormatting>
  <conditionalFormatting sqref="K159">
    <cfRule type="cellIs" dxfId="6784" priority="135" stopIfTrue="1" operator="lessThan">
      <formula>#REF!</formula>
    </cfRule>
  </conditionalFormatting>
  <conditionalFormatting sqref="K160">
    <cfRule type="cellIs" dxfId="6783" priority="134" stopIfTrue="1" operator="lessThan">
      <formula>#REF!</formula>
    </cfRule>
  </conditionalFormatting>
  <conditionalFormatting sqref="K161">
    <cfRule type="cellIs" dxfId="6782" priority="133" stopIfTrue="1" operator="lessThan">
      <formula>#REF!</formula>
    </cfRule>
  </conditionalFormatting>
  <conditionalFormatting sqref="K162">
    <cfRule type="cellIs" dxfId="6781" priority="132" stopIfTrue="1" operator="lessThan">
      <formula>#REF!</formula>
    </cfRule>
  </conditionalFormatting>
  <conditionalFormatting sqref="K163">
    <cfRule type="cellIs" dxfId="6780" priority="131" stopIfTrue="1" operator="lessThan">
      <formula>#REF!</formula>
    </cfRule>
  </conditionalFormatting>
  <conditionalFormatting sqref="K164">
    <cfRule type="cellIs" dxfId="6779" priority="130" stopIfTrue="1" operator="lessThan">
      <formula>#REF!</formula>
    </cfRule>
  </conditionalFormatting>
  <conditionalFormatting sqref="K165">
    <cfRule type="cellIs" dxfId="6778" priority="129" stopIfTrue="1" operator="lessThan">
      <formula>#REF!</formula>
    </cfRule>
  </conditionalFormatting>
  <conditionalFormatting sqref="K166">
    <cfRule type="cellIs" dxfId="6777" priority="128" stopIfTrue="1" operator="lessThan">
      <formula>#REF!</formula>
    </cfRule>
  </conditionalFormatting>
  <conditionalFormatting sqref="K167">
    <cfRule type="cellIs" dxfId="6776" priority="127" stopIfTrue="1" operator="lessThan">
      <formula>#REF!</formula>
    </cfRule>
  </conditionalFormatting>
  <conditionalFormatting sqref="K168">
    <cfRule type="cellIs" dxfId="6775" priority="126" stopIfTrue="1" operator="lessThan">
      <formula>#REF!</formula>
    </cfRule>
  </conditionalFormatting>
  <conditionalFormatting sqref="K169">
    <cfRule type="cellIs" dxfId="6774" priority="125" stopIfTrue="1" operator="lessThan">
      <formula>#REF!</formula>
    </cfRule>
  </conditionalFormatting>
  <conditionalFormatting sqref="K170">
    <cfRule type="cellIs" dxfId="6773" priority="124" stopIfTrue="1" operator="lessThan">
      <formula>#REF!</formula>
    </cfRule>
  </conditionalFormatting>
  <conditionalFormatting sqref="K171">
    <cfRule type="cellIs" dxfId="6772" priority="123" stopIfTrue="1" operator="lessThan">
      <formula>#REF!</formula>
    </cfRule>
  </conditionalFormatting>
  <conditionalFormatting sqref="K172">
    <cfRule type="cellIs" dxfId="6771" priority="122" stopIfTrue="1" operator="lessThan">
      <formula>#REF!</formula>
    </cfRule>
  </conditionalFormatting>
  <conditionalFormatting sqref="K175">
    <cfRule type="cellIs" dxfId="6770" priority="121" stopIfTrue="1" operator="lessThan">
      <formula>#REF!</formula>
    </cfRule>
  </conditionalFormatting>
  <conditionalFormatting sqref="K176">
    <cfRule type="cellIs" dxfId="6769" priority="120" stopIfTrue="1" operator="lessThan">
      <formula>#REF!</formula>
    </cfRule>
  </conditionalFormatting>
  <conditionalFormatting sqref="K177">
    <cfRule type="cellIs" dxfId="6768" priority="119" stopIfTrue="1" operator="lessThan">
      <formula>#REF!</formula>
    </cfRule>
  </conditionalFormatting>
  <conditionalFormatting sqref="K178">
    <cfRule type="cellIs" dxfId="6767" priority="118" stopIfTrue="1" operator="lessThan">
      <formula>#REF!</formula>
    </cfRule>
  </conditionalFormatting>
  <conditionalFormatting sqref="K179">
    <cfRule type="cellIs" dxfId="6766" priority="117" stopIfTrue="1" operator="lessThan">
      <formula>#REF!</formula>
    </cfRule>
  </conditionalFormatting>
  <conditionalFormatting sqref="K180">
    <cfRule type="cellIs" dxfId="6765" priority="116" stopIfTrue="1" operator="lessThan">
      <formula>#REF!</formula>
    </cfRule>
  </conditionalFormatting>
  <conditionalFormatting sqref="K181">
    <cfRule type="cellIs" dxfId="6764" priority="115" stopIfTrue="1" operator="lessThan">
      <formula>#REF!</formula>
    </cfRule>
  </conditionalFormatting>
  <conditionalFormatting sqref="K182">
    <cfRule type="cellIs" dxfId="6763" priority="114" stopIfTrue="1" operator="lessThan">
      <formula>#REF!</formula>
    </cfRule>
  </conditionalFormatting>
  <conditionalFormatting sqref="K183">
    <cfRule type="cellIs" dxfId="6762" priority="113" stopIfTrue="1" operator="lessThan">
      <formula>#REF!</formula>
    </cfRule>
  </conditionalFormatting>
  <conditionalFormatting sqref="K184">
    <cfRule type="cellIs" dxfId="6761" priority="112" stopIfTrue="1" operator="lessThan">
      <formula>#REF!</formula>
    </cfRule>
  </conditionalFormatting>
  <conditionalFormatting sqref="K185">
    <cfRule type="cellIs" dxfId="6760" priority="111" stopIfTrue="1" operator="lessThan">
      <formula>#REF!</formula>
    </cfRule>
  </conditionalFormatting>
  <conditionalFormatting sqref="K186">
    <cfRule type="cellIs" dxfId="6759" priority="110" stopIfTrue="1" operator="lessThan">
      <formula>#REF!</formula>
    </cfRule>
  </conditionalFormatting>
  <conditionalFormatting sqref="K187">
    <cfRule type="cellIs" dxfId="6758" priority="109" stopIfTrue="1" operator="lessThan">
      <formula>#REF!</formula>
    </cfRule>
  </conditionalFormatting>
  <conditionalFormatting sqref="K188">
    <cfRule type="cellIs" dxfId="6757" priority="108" stopIfTrue="1" operator="lessThan">
      <formula>#REF!</formula>
    </cfRule>
  </conditionalFormatting>
  <conditionalFormatting sqref="K189:K190">
    <cfRule type="cellIs" dxfId="6756" priority="107" stopIfTrue="1" operator="lessThan">
      <formula>#REF!</formula>
    </cfRule>
  </conditionalFormatting>
  <conditionalFormatting sqref="Q22:Q37">
    <cfRule type="cellIs" dxfId="6755" priority="106" stopIfTrue="1" operator="lessThan">
      <formula>#REF!</formula>
    </cfRule>
  </conditionalFormatting>
  <conditionalFormatting sqref="Q39:Q53">
    <cfRule type="cellIs" dxfId="6754" priority="105" stopIfTrue="1" operator="lessThan">
      <formula>#REF!</formula>
    </cfRule>
  </conditionalFormatting>
  <conditionalFormatting sqref="Q56:Q70">
    <cfRule type="cellIs" dxfId="6753" priority="104" stopIfTrue="1" operator="lessThan">
      <formula>#REF!</formula>
    </cfRule>
  </conditionalFormatting>
  <conditionalFormatting sqref="Q73:Q87">
    <cfRule type="cellIs" dxfId="6752" priority="103" stopIfTrue="1" operator="lessThan">
      <formula>#REF!</formula>
    </cfRule>
  </conditionalFormatting>
  <conditionalFormatting sqref="Q90:Q104">
    <cfRule type="cellIs" dxfId="6751" priority="102" stopIfTrue="1" operator="lessThan">
      <formula>#REF!</formula>
    </cfRule>
  </conditionalFormatting>
  <conditionalFormatting sqref="Q107:Q121">
    <cfRule type="cellIs" dxfId="6750" priority="101" stopIfTrue="1" operator="lessThan">
      <formula>#REF!</formula>
    </cfRule>
  </conditionalFormatting>
  <conditionalFormatting sqref="Q124:Q138">
    <cfRule type="cellIs" dxfId="6749" priority="100" stopIfTrue="1" operator="lessThan">
      <formula>#REF!</formula>
    </cfRule>
  </conditionalFormatting>
  <conditionalFormatting sqref="P190">
    <cfRule type="cellIs" dxfId="6748" priority="99" stopIfTrue="1" operator="lessThan">
      <formula>#REF!</formula>
    </cfRule>
  </conditionalFormatting>
  <conditionalFormatting sqref="X37:Y37">
    <cfRule type="cellIs" dxfId="6747" priority="98" stopIfTrue="1" operator="lessThan">
      <formula>#REF!</formula>
    </cfRule>
  </conditionalFormatting>
  <conditionalFormatting sqref="AD37:AE37">
    <cfRule type="cellIs" dxfId="6746" priority="97" stopIfTrue="1" operator="lessThan">
      <formula>#REF!</formula>
    </cfRule>
  </conditionalFormatting>
  <conditionalFormatting sqref="W188">
    <cfRule type="cellIs" dxfId="6745" priority="57" stopIfTrue="1" operator="lessThan">
      <formula>#REF!</formula>
    </cfRule>
  </conditionalFormatting>
  <conditionalFormatting sqref="W22:W37">
    <cfRule type="cellIs" dxfId="6744" priority="96" stopIfTrue="1" operator="lessThan">
      <formula>#REF!</formula>
    </cfRule>
  </conditionalFormatting>
  <conditionalFormatting sqref="W39:W53 W141:W151">
    <cfRule type="cellIs" dxfId="6743" priority="95" stopIfTrue="1" operator="lessThan">
      <formula>#REF!</formula>
    </cfRule>
  </conditionalFormatting>
  <conditionalFormatting sqref="W56:W70">
    <cfRule type="cellIs" dxfId="6742" priority="94" stopIfTrue="1" operator="lessThan">
      <formula>#REF!</formula>
    </cfRule>
  </conditionalFormatting>
  <conditionalFormatting sqref="W73:W87">
    <cfRule type="cellIs" dxfId="6741" priority="93" stopIfTrue="1" operator="lessThan">
      <formula>#REF!</formula>
    </cfRule>
  </conditionalFormatting>
  <conditionalFormatting sqref="W90:W104">
    <cfRule type="cellIs" dxfId="6740" priority="92" stopIfTrue="1" operator="lessThan">
      <formula>#REF!</formula>
    </cfRule>
  </conditionalFormatting>
  <conditionalFormatting sqref="W107:W121">
    <cfRule type="cellIs" dxfId="6739" priority="91" stopIfTrue="1" operator="lessThan">
      <formula>#REF!</formula>
    </cfRule>
  </conditionalFormatting>
  <conditionalFormatting sqref="W124:W138">
    <cfRule type="cellIs" dxfId="6738" priority="90" stopIfTrue="1" operator="lessThan">
      <formula>#REF!</formula>
    </cfRule>
  </conditionalFormatting>
  <conditionalFormatting sqref="W152">
    <cfRule type="cellIs" dxfId="6737" priority="89" stopIfTrue="1" operator="lessThan">
      <formula>#REF!</formula>
    </cfRule>
  </conditionalFormatting>
  <conditionalFormatting sqref="W153">
    <cfRule type="cellIs" dxfId="6736" priority="88" stopIfTrue="1" operator="lessThan">
      <formula>#REF!</formula>
    </cfRule>
  </conditionalFormatting>
  <conditionalFormatting sqref="W154">
    <cfRule type="cellIs" dxfId="6735" priority="87" stopIfTrue="1" operator="lessThan">
      <formula>#REF!</formula>
    </cfRule>
  </conditionalFormatting>
  <conditionalFormatting sqref="W155">
    <cfRule type="cellIs" dxfId="6734" priority="86" stopIfTrue="1" operator="lessThan">
      <formula>#REF!</formula>
    </cfRule>
  </conditionalFormatting>
  <conditionalFormatting sqref="W158">
    <cfRule type="cellIs" dxfId="6733" priority="85" stopIfTrue="1" operator="lessThan">
      <formula>#REF!</formula>
    </cfRule>
  </conditionalFormatting>
  <conditionalFormatting sqref="W159">
    <cfRule type="cellIs" dxfId="6732" priority="84" stopIfTrue="1" operator="lessThan">
      <formula>#REF!</formula>
    </cfRule>
  </conditionalFormatting>
  <conditionalFormatting sqref="W160">
    <cfRule type="cellIs" dxfId="6731" priority="83" stopIfTrue="1" operator="lessThan">
      <formula>#REF!</formula>
    </cfRule>
  </conditionalFormatting>
  <conditionalFormatting sqref="W161">
    <cfRule type="cellIs" dxfId="6730" priority="82" stopIfTrue="1" operator="lessThan">
      <formula>#REF!</formula>
    </cfRule>
  </conditionalFormatting>
  <conditionalFormatting sqref="W162">
    <cfRule type="cellIs" dxfId="6729" priority="81" stopIfTrue="1" operator="lessThan">
      <formula>#REF!</formula>
    </cfRule>
  </conditionalFormatting>
  <conditionalFormatting sqref="W163">
    <cfRule type="cellIs" dxfId="6728" priority="80" stopIfTrue="1" operator="lessThan">
      <formula>#REF!</formula>
    </cfRule>
  </conditionalFormatting>
  <conditionalFormatting sqref="W164">
    <cfRule type="cellIs" dxfId="6727" priority="79" stopIfTrue="1" operator="lessThan">
      <formula>#REF!</formula>
    </cfRule>
  </conditionalFormatting>
  <conditionalFormatting sqref="W165">
    <cfRule type="cellIs" dxfId="6726" priority="78" stopIfTrue="1" operator="lessThan">
      <formula>#REF!</formula>
    </cfRule>
  </conditionalFormatting>
  <conditionalFormatting sqref="W166">
    <cfRule type="cellIs" dxfId="6725" priority="77" stopIfTrue="1" operator="lessThan">
      <formula>#REF!</formula>
    </cfRule>
  </conditionalFormatting>
  <conditionalFormatting sqref="W167">
    <cfRule type="cellIs" dxfId="6724" priority="76" stopIfTrue="1" operator="lessThan">
      <formula>#REF!</formula>
    </cfRule>
  </conditionalFormatting>
  <conditionalFormatting sqref="W168">
    <cfRule type="cellIs" dxfId="6723" priority="75" stopIfTrue="1" operator="lessThan">
      <formula>#REF!</formula>
    </cfRule>
  </conditionalFormatting>
  <conditionalFormatting sqref="W169">
    <cfRule type="cellIs" dxfId="6722" priority="74" stopIfTrue="1" operator="lessThan">
      <formula>#REF!</formula>
    </cfRule>
  </conditionalFormatting>
  <conditionalFormatting sqref="W170">
    <cfRule type="cellIs" dxfId="6721" priority="73" stopIfTrue="1" operator="lessThan">
      <formula>#REF!</formula>
    </cfRule>
  </conditionalFormatting>
  <conditionalFormatting sqref="W171">
    <cfRule type="cellIs" dxfId="6720" priority="72" stopIfTrue="1" operator="lessThan">
      <formula>#REF!</formula>
    </cfRule>
  </conditionalFormatting>
  <conditionalFormatting sqref="W172">
    <cfRule type="cellIs" dxfId="6719" priority="71" stopIfTrue="1" operator="lessThan">
      <formula>#REF!</formula>
    </cfRule>
  </conditionalFormatting>
  <conditionalFormatting sqref="W175">
    <cfRule type="cellIs" dxfId="6718" priority="70" stopIfTrue="1" operator="lessThan">
      <formula>#REF!</formula>
    </cfRule>
  </conditionalFormatting>
  <conditionalFormatting sqref="W176">
    <cfRule type="cellIs" dxfId="6717" priority="69" stopIfTrue="1" operator="lessThan">
      <formula>#REF!</formula>
    </cfRule>
  </conditionalFormatting>
  <conditionalFormatting sqref="W177">
    <cfRule type="cellIs" dxfId="6716" priority="68" stopIfTrue="1" operator="lessThan">
      <formula>#REF!</formula>
    </cfRule>
  </conditionalFormatting>
  <conditionalFormatting sqref="W178">
    <cfRule type="cellIs" dxfId="6715" priority="67" stopIfTrue="1" operator="lessThan">
      <formula>#REF!</formula>
    </cfRule>
  </conditionalFormatting>
  <conditionalFormatting sqref="W179">
    <cfRule type="cellIs" dxfId="6714" priority="66" stopIfTrue="1" operator="lessThan">
      <formula>#REF!</formula>
    </cfRule>
  </conditionalFormatting>
  <conditionalFormatting sqref="W180">
    <cfRule type="cellIs" dxfId="6713" priority="65" stopIfTrue="1" operator="lessThan">
      <formula>#REF!</formula>
    </cfRule>
  </conditionalFormatting>
  <conditionalFormatting sqref="W181">
    <cfRule type="cellIs" dxfId="6712" priority="64" stopIfTrue="1" operator="lessThan">
      <formula>#REF!</formula>
    </cfRule>
  </conditionalFormatting>
  <conditionalFormatting sqref="W182">
    <cfRule type="cellIs" dxfId="6711" priority="63" stopIfTrue="1" operator="lessThan">
      <formula>#REF!</formula>
    </cfRule>
  </conditionalFormatting>
  <conditionalFormatting sqref="W183">
    <cfRule type="cellIs" dxfId="6710" priority="62" stopIfTrue="1" operator="lessThan">
      <formula>#REF!</formula>
    </cfRule>
  </conditionalFormatting>
  <conditionalFormatting sqref="W184">
    <cfRule type="cellIs" dxfId="6709" priority="61" stopIfTrue="1" operator="lessThan">
      <formula>#REF!</formula>
    </cfRule>
  </conditionalFormatting>
  <conditionalFormatting sqref="W185">
    <cfRule type="cellIs" dxfId="6708" priority="60" stopIfTrue="1" operator="lessThan">
      <formula>#REF!</formula>
    </cfRule>
  </conditionalFormatting>
  <conditionalFormatting sqref="W186">
    <cfRule type="cellIs" dxfId="6707" priority="59" stopIfTrue="1" operator="lessThan">
      <formula>#REF!</formula>
    </cfRule>
  </conditionalFormatting>
  <conditionalFormatting sqref="W187">
    <cfRule type="cellIs" dxfId="6706" priority="58" stopIfTrue="1" operator="lessThan">
      <formula>#REF!</formula>
    </cfRule>
  </conditionalFormatting>
  <conditionalFormatting sqref="W189:W190">
    <cfRule type="cellIs" dxfId="6705" priority="56" stopIfTrue="1" operator="lessThan">
      <formula>#REF!</formula>
    </cfRule>
  </conditionalFormatting>
  <conditionalFormatting sqref="AC188">
    <cfRule type="cellIs" dxfId="6704" priority="16" stopIfTrue="1" operator="lessThan">
      <formula>#REF!</formula>
    </cfRule>
  </conditionalFormatting>
  <conditionalFormatting sqref="AC22:AC37">
    <cfRule type="cellIs" dxfId="6703" priority="55" stopIfTrue="1" operator="lessThan">
      <formula>#REF!</formula>
    </cfRule>
  </conditionalFormatting>
  <conditionalFormatting sqref="AC39:AC53 AC141:AC151">
    <cfRule type="cellIs" dxfId="6702" priority="54" stopIfTrue="1" operator="lessThan">
      <formula>#REF!</formula>
    </cfRule>
  </conditionalFormatting>
  <conditionalFormatting sqref="AC56:AC70">
    <cfRule type="cellIs" dxfId="6701" priority="53" stopIfTrue="1" operator="lessThan">
      <formula>#REF!</formula>
    </cfRule>
  </conditionalFormatting>
  <conditionalFormatting sqref="AC73:AC87">
    <cfRule type="cellIs" dxfId="6700" priority="52" stopIfTrue="1" operator="lessThan">
      <formula>#REF!</formula>
    </cfRule>
  </conditionalFormatting>
  <conditionalFormatting sqref="AC90:AC104">
    <cfRule type="cellIs" dxfId="6699" priority="51" stopIfTrue="1" operator="lessThan">
      <formula>#REF!</formula>
    </cfRule>
  </conditionalFormatting>
  <conditionalFormatting sqref="AC107:AC121">
    <cfRule type="cellIs" dxfId="6698" priority="50" stopIfTrue="1" operator="lessThan">
      <formula>#REF!</formula>
    </cfRule>
  </conditionalFormatting>
  <conditionalFormatting sqref="AC124:AC138">
    <cfRule type="cellIs" dxfId="6697" priority="49" stopIfTrue="1" operator="lessThan">
      <formula>#REF!</formula>
    </cfRule>
  </conditionalFormatting>
  <conditionalFormatting sqref="AC152">
    <cfRule type="cellIs" dxfId="6696" priority="48" stopIfTrue="1" operator="lessThan">
      <formula>#REF!</formula>
    </cfRule>
  </conditionalFormatting>
  <conditionalFormatting sqref="AC153">
    <cfRule type="cellIs" dxfId="6695" priority="47" stopIfTrue="1" operator="lessThan">
      <formula>#REF!</formula>
    </cfRule>
  </conditionalFormatting>
  <conditionalFormatting sqref="AC154">
    <cfRule type="cellIs" dxfId="6694" priority="46" stopIfTrue="1" operator="lessThan">
      <formula>#REF!</formula>
    </cfRule>
  </conditionalFormatting>
  <conditionalFormatting sqref="AC155">
    <cfRule type="cellIs" dxfId="6693" priority="45" stopIfTrue="1" operator="lessThan">
      <formula>#REF!</formula>
    </cfRule>
  </conditionalFormatting>
  <conditionalFormatting sqref="AC158">
    <cfRule type="cellIs" dxfId="6692" priority="44" stopIfTrue="1" operator="lessThan">
      <formula>#REF!</formula>
    </cfRule>
  </conditionalFormatting>
  <conditionalFormatting sqref="AC159">
    <cfRule type="cellIs" dxfId="6691" priority="43" stopIfTrue="1" operator="lessThan">
      <formula>#REF!</formula>
    </cfRule>
  </conditionalFormatting>
  <conditionalFormatting sqref="AC160">
    <cfRule type="cellIs" dxfId="6690" priority="42" stopIfTrue="1" operator="lessThan">
      <formula>#REF!</formula>
    </cfRule>
  </conditionalFormatting>
  <conditionalFormatting sqref="AC161">
    <cfRule type="cellIs" dxfId="6689" priority="41" stopIfTrue="1" operator="lessThan">
      <formula>#REF!</formula>
    </cfRule>
  </conditionalFormatting>
  <conditionalFormatting sqref="AC162">
    <cfRule type="cellIs" dxfId="6688" priority="40" stopIfTrue="1" operator="lessThan">
      <formula>#REF!</formula>
    </cfRule>
  </conditionalFormatting>
  <conditionalFormatting sqref="AC163">
    <cfRule type="cellIs" dxfId="6687" priority="39" stopIfTrue="1" operator="lessThan">
      <formula>#REF!</formula>
    </cfRule>
  </conditionalFormatting>
  <conditionalFormatting sqref="AC164">
    <cfRule type="cellIs" dxfId="6686" priority="38" stopIfTrue="1" operator="lessThan">
      <formula>#REF!</formula>
    </cfRule>
  </conditionalFormatting>
  <conditionalFormatting sqref="AC165">
    <cfRule type="cellIs" dxfId="6685" priority="37" stopIfTrue="1" operator="lessThan">
      <formula>#REF!</formula>
    </cfRule>
  </conditionalFormatting>
  <conditionalFormatting sqref="AC166">
    <cfRule type="cellIs" dxfId="6684" priority="36" stopIfTrue="1" operator="lessThan">
      <formula>#REF!</formula>
    </cfRule>
  </conditionalFormatting>
  <conditionalFormatting sqref="AC167">
    <cfRule type="cellIs" dxfId="6683" priority="35" stopIfTrue="1" operator="lessThan">
      <formula>#REF!</formula>
    </cfRule>
  </conditionalFormatting>
  <conditionalFormatting sqref="AC168">
    <cfRule type="cellIs" dxfId="6682" priority="34" stopIfTrue="1" operator="lessThan">
      <formula>#REF!</formula>
    </cfRule>
  </conditionalFormatting>
  <conditionalFormatting sqref="AC169">
    <cfRule type="cellIs" dxfId="6681" priority="33" stopIfTrue="1" operator="lessThan">
      <formula>#REF!</formula>
    </cfRule>
  </conditionalFormatting>
  <conditionalFormatting sqref="AC170">
    <cfRule type="cellIs" dxfId="6680" priority="32" stopIfTrue="1" operator="lessThan">
      <formula>#REF!</formula>
    </cfRule>
  </conditionalFormatting>
  <conditionalFormatting sqref="AC171">
    <cfRule type="cellIs" dxfId="6679" priority="31" stopIfTrue="1" operator="lessThan">
      <formula>#REF!</formula>
    </cfRule>
  </conditionalFormatting>
  <conditionalFormatting sqref="AC172">
    <cfRule type="cellIs" dxfId="6678" priority="30" stopIfTrue="1" operator="lessThan">
      <formula>#REF!</formula>
    </cfRule>
  </conditionalFormatting>
  <conditionalFormatting sqref="AC175">
    <cfRule type="cellIs" dxfId="6677" priority="29" stopIfTrue="1" operator="lessThan">
      <formula>#REF!</formula>
    </cfRule>
  </conditionalFormatting>
  <conditionalFormatting sqref="AC176">
    <cfRule type="cellIs" dxfId="6676" priority="28" stopIfTrue="1" operator="lessThan">
      <formula>#REF!</formula>
    </cfRule>
  </conditionalFormatting>
  <conditionalFormatting sqref="AC177">
    <cfRule type="cellIs" dxfId="6675" priority="27" stopIfTrue="1" operator="lessThan">
      <formula>#REF!</formula>
    </cfRule>
  </conditionalFormatting>
  <conditionalFormatting sqref="AC178">
    <cfRule type="cellIs" dxfId="6674" priority="26" stopIfTrue="1" operator="lessThan">
      <formula>#REF!</formula>
    </cfRule>
  </conditionalFormatting>
  <conditionalFormatting sqref="AC179">
    <cfRule type="cellIs" dxfId="6673" priority="25" stopIfTrue="1" operator="lessThan">
      <formula>#REF!</formula>
    </cfRule>
  </conditionalFormatting>
  <conditionalFormatting sqref="AC180">
    <cfRule type="cellIs" dxfId="6672" priority="24" stopIfTrue="1" operator="lessThan">
      <formula>#REF!</formula>
    </cfRule>
  </conditionalFormatting>
  <conditionalFormatting sqref="AC181">
    <cfRule type="cellIs" dxfId="6671" priority="23" stopIfTrue="1" operator="lessThan">
      <formula>#REF!</formula>
    </cfRule>
  </conditionalFormatting>
  <conditionalFormatting sqref="AC182">
    <cfRule type="cellIs" dxfId="6670" priority="22" stopIfTrue="1" operator="lessThan">
      <formula>#REF!</formula>
    </cfRule>
  </conditionalFormatting>
  <conditionalFormatting sqref="AC183">
    <cfRule type="cellIs" dxfId="6669" priority="21" stopIfTrue="1" operator="lessThan">
      <formula>#REF!</formula>
    </cfRule>
  </conditionalFormatting>
  <conditionalFormatting sqref="AC184">
    <cfRule type="cellIs" dxfId="6668" priority="20" stopIfTrue="1" operator="lessThan">
      <formula>#REF!</formula>
    </cfRule>
  </conditionalFormatting>
  <conditionalFormatting sqref="AC185">
    <cfRule type="cellIs" dxfId="6667" priority="19" stopIfTrue="1" operator="lessThan">
      <formula>#REF!</formula>
    </cfRule>
  </conditionalFormatting>
  <conditionalFormatting sqref="AC186">
    <cfRule type="cellIs" dxfId="6666" priority="18" stopIfTrue="1" operator="lessThan">
      <formula>#REF!</formula>
    </cfRule>
  </conditionalFormatting>
  <conditionalFormatting sqref="AC187">
    <cfRule type="cellIs" dxfId="6665" priority="17" stopIfTrue="1" operator="lessThan">
      <formula>#REF!</formula>
    </cfRule>
  </conditionalFormatting>
  <conditionalFormatting sqref="AC189:AC190">
    <cfRule type="cellIs" dxfId="6664" priority="15" stopIfTrue="1" operator="lessThan">
      <formula>#REF!</formula>
    </cfRule>
  </conditionalFormatting>
  <conditionalFormatting sqref="V190">
    <cfRule type="cellIs" dxfId="6663" priority="14" stopIfTrue="1" operator="lessThan">
      <formula>#REF!</formula>
    </cfRule>
  </conditionalFormatting>
  <conditionalFormatting sqref="AB190">
    <cfRule type="cellIs" dxfId="6662" priority="13" stopIfTrue="1" operator="lessThan">
      <formula>#REF!</formula>
    </cfRule>
  </conditionalFormatting>
  <conditionalFormatting sqref="N37">
    <cfRule type="cellIs" dxfId="6661" priority="12" stopIfTrue="1" operator="lessThan">
      <formula>#REF!</formula>
    </cfRule>
  </conditionalFormatting>
  <conditionalFormatting sqref="T37">
    <cfRule type="cellIs" dxfId="6660" priority="11" stopIfTrue="1" operator="lessThan">
      <formula>#REF!</formula>
    </cfRule>
  </conditionalFormatting>
  <conditionalFormatting sqref="Z37">
    <cfRule type="cellIs" dxfId="6659" priority="10" stopIfTrue="1" operator="lessThan">
      <formula>#REF!</formula>
    </cfRule>
  </conditionalFormatting>
  <conditionalFormatting sqref="AF37">
    <cfRule type="cellIs" dxfId="6658" priority="9" stopIfTrue="1" operator="lessThan">
      <formula>#REF!</formula>
    </cfRule>
  </conditionalFormatting>
  <conditionalFormatting sqref="AG55">
    <cfRule type="cellIs" dxfId="6657" priority="8" stopIfTrue="1" operator="lessThan">
      <formula>#REF!</formula>
    </cfRule>
  </conditionalFormatting>
  <conditionalFormatting sqref="AG72">
    <cfRule type="cellIs" dxfId="6656" priority="7" stopIfTrue="1" operator="lessThan">
      <formula>#REF!</formula>
    </cfRule>
  </conditionalFormatting>
  <conditionalFormatting sqref="AG89">
    <cfRule type="cellIs" dxfId="6655" priority="6" stopIfTrue="1" operator="lessThan">
      <formula>#REF!</formula>
    </cfRule>
  </conditionalFormatting>
  <conditionalFormatting sqref="AG106">
    <cfRule type="cellIs" dxfId="6654" priority="5" stopIfTrue="1" operator="lessThan">
      <formula>#REF!</formula>
    </cfRule>
  </conditionalFormatting>
  <conditionalFormatting sqref="AG123">
    <cfRule type="cellIs" dxfId="6653" priority="4" stopIfTrue="1" operator="lessThan">
      <formula>#REF!</formula>
    </cfRule>
  </conditionalFormatting>
  <conditionalFormatting sqref="AG140">
    <cfRule type="cellIs" dxfId="6652" priority="3" stopIfTrue="1" operator="lessThan">
      <formula>#REF!</formula>
    </cfRule>
  </conditionalFormatting>
  <conditionalFormatting sqref="AG157">
    <cfRule type="cellIs" dxfId="6651" priority="2" stopIfTrue="1" operator="lessThan">
      <formula>#REF!</formula>
    </cfRule>
  </conditionalFormatting>
  <conditionalFormatting sqref="AG174">
    <cfRule type="cellIs" dxfId="6650" priority="1" stopIfTrue="1" operator="lessThan">
      <formula>#REF!</formula>
    </cfRule>
  </conditionalFormatting>
  <dataValidations count="6">
    <dataValidation type="list" allowBlank="1" showInputMessage="1" showErrorMessage="1" sqref="I12:J12 C12:D12" xr:uid="{00000000-0002-0000-0900-000000000000}">
      <formula1>$B$10:$B$28</formula1>
    </dataValidation>
    <dataValidation type="list" allowBlank="1" showInputMessage="1" showErrorMessage="1" sqref="I11:J11 C11:D11" xr:uid="{00000000-0002-0000-0900-000001000000}">
      <formula1>$D$12:$D$41</formula1>
    </dataValidation>
    <dataValidation type="list" allowBlank="1" showInputMessage="1" showErrorMessage="1" sqref="C13:D14 I13:J13" xr:uid="{00000000-0002-0000-0900-000002000000}">
      <formula1>$K$11:$K$15</formula1>
    </dataValidation>
    <dataValidation type="list" allowBlank="1" showInputMessage="1" showErrorMessage="1" sqref="F190 AD190 X190 R190 L190" xr:uid="{00000000-0002-0000-0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900-000004000000}">
      <formula1>$F$9:$F$12</formula1>
    </dataValidation>
    <dataValidation type="list" allowBlank="1" showInputMessage="1" showErrorMessage="1" sqref="C15:D15" xr:uid="{00000000-0002-0000-0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900-000006000000}">
          <x14:formula1>
            <xm:f>Données!$P$8:$P$9</xm:f>
          </x14:formula1>
          <xm:sqref>G192 Y192 S192 M192 AE192</xm:sqref>
        </x14:dataValidation>
        <x14:dataValidation type="list" allowBlank="1" showInputMessage="1" showErrorMessage="1" xr:uid="{00000000-0002-0000-0900-000007000000}">
          <x14:formula1>
            <xm:f>Données!$H$14:$H$17</xm:f>
          </x14:formula1>
          <xm:sqref>K17 T9:T13</xm:sqref>
        </x14:dataValidation>
        <x14:dataValidation type="list" allowBlank="1" showInputMessage="1" showErrorMessage="1" xr:uid="{00000000-0002-0000-0900-000008000000}">
          <x14:formula1>
            <xm:f>Données!$F$14:$F$17</xm:f>
          </x14:formula1>
          <xm:sqref>Z9:Z13</xm:sqref>
        </x14:dataValidation>
        <x14:dataValidation type="list" allowBlank="1" showInputMessage="1" showErrorMessage="1" xr:uid="{00000000-0002-0000-0900-000009000000}">
          <x14:formula1>
            <xm:f>Données!$P$19:$P$20</xm:f>
          </x14:formula1>
          <xm:sqref>R9:R13</xm:sqref>
        </x14:dataValidation>
        <x14:dataValidation type="list" allowBlank="1" showInputMessage="1" showErrorMessage="1" xr:uid="{00000000-0002-0000-0900-00000A000000}">
          <x14:formula1>
            <xm:f>Données!$J$14:$J$43</xm:f>
          </x14:formula1>
          <xm:sqref>L9:L13</xm:sqref>
        </x14:dataValidation>
        <x14:dataValidation type="list" allowBlank="1" showInputMessage="1" showErrorMessage="1" xr:uid="{00000000-0002-0000-0900-00000B000000}">
          <x14:formula1>
            <xm:f>Données!$B$14:$B$43</xm:f>
          </x14:formula1>
          <xm:sqref>AE17:AF17 M17:N17 S17:T17 Y17:Z17 G17:H17</xm:sqref>
        </x14:dataValidation>
        <x14:dataValidation type="list" allowBlank="1" showInputMessage="1" showErrorMessage="1" xr:uid="{00000000-0002-0000-0900-00000C000000}">
          <x14:formula1>
            <xm:f>Données!$D$14:$D$53</xm:f>
          </x14:formula1>
          <xm:sqref>B11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222"/>
  <sheetViews>
    <sheetView showGridLines="0" topLeftCell="B4"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1:B5"/>
    <mergeCell ref="C1:AI5"/>
    <mergeCell ref="G8:H8"/>
    <mergeCell ref="G9:H9"/>
    <mergeCell ref="M9:N9"/>
    <mergeCell ref="M8:N8"/>
    <mergeCell ref="T8:X8"/>
    <mergeCell ref="Z8:AD8"/>
    <mergeCell ref="T9:X9"/>
    <mergeCell ref="Z9:AD9"/>
  </mergeCells>
  <conditionalFormatting sqref="AH37 Q143:Q155 Q158:Q172 Q175:Q190 E22:E37 A37:B37 F37:H37">
    <cfRule type="cellIs" dxfId="6649" priority="190" stopIfTrue="1" operator="lessThan">
      <formula>#REF!</formula>
    </cfRule>
  </conditionalFormatting>
  <conditionalFormatting sqref="L37:M37">
    <cfRule type="cellIs" dxfId="6648" priority="189" stopIfTrue="1" operator="lessThan">
      <formula>#REF!</formula>
    </cfRule>
  </conditionalFormatting>
  <conditionalFormatting sqref="R37:S37 AG56:AG70 AG21:AG53 AG73:AG87 AG90:AG104 AG107:AG121 AG124:AG138 AG141:AG155 AG158:AG172 AG175:AG190">
    <cfRule type="cellIs" dxfId="6647" priority="188" stopIfTrue="1" operator="lessThan">
      <formula>#REF!</formula>
    </cfRule>
  </conditionalFormatting>
  <conditionalFormatting sqref="K141:K151 Q141:Q142 E141:E151 E39:E53">
    <cfRule type="cellIs" dxfId="6646" priority="187" stopIfTrue="1" operator="lessThan">
      <formula>#REF!</formula>
    </cfRule>
  </conditionalFormatting>
  <conditionalFormatting sqref="E56:E70">
    <cfRule type="cellIs" dxfId="6645" priority="186" stopIfTrue="1" operator="lessThan">
      <formula>#REF!</formula>
    </cfRule>
  </conditionalFormatting>
  <conditionalFormatting sqref="E73:E87">
    <cfRule type="cellIs" dxfId="6644" priority="185" stopIfTrue="1" operator="lessThan">
      <formula>#REF!</formula>
    </cfRule>
  </conditionalFormatting>
  <conditionalFormatting sqref="E90:E104">
    <cfRule type="cellIs" dxfId="6643" priority="184" stopIfTrue="1" operator="lessThan">
      <formula>#REF!</formula>
    </cfRule>
  </conditionalFormatting>
  <conditionalFormatting sqref="E107:E121">
    <cfRule type="cellIs" dxfId="6642" priority="183" stopIfTrue="1" operator="lessThan">
      <formula>#REF!</formula>
    </cfRule>
  </conditionalFormatting>
  <conditionalFormatting sqref="E124:E138">
    <cfRule type="cellIs" dxfId="6641" priority="182" stopIfTrue="1" operator="lessThan">
      <formula>#REF!</formula>
    </cfRule>
  </conditionalFormatting>
  <conditionalFormatting sqref="E152">
    <cfRule type="cellIs" dxfId="6640" priority="181" stopIfTrue="1" operator="lessThan">
      <formula>#REF!</formula>
    </cfRule>
  </conditionalFormatting>
  <conditionalFormatting sqref="E153">
    <cfRule type="cellIs" dxfId="6639" priority="180" stopIfTrue="1" operator="lessThan">
      <formula>#REF!</formula>
    </cfRule>
  </conditionalFormatting>
  <conditionalFormatting sqref="E154">
    <cfRule type="cellIs" dxfId="6638" priority="179" stopIfTrue="1" operator="lessThan">
      <formula>#REF!</formula>
    </cfRule>
  </conditionalFormatting>
  <conditionalFormatting sqref="E155">
    <cfRule type="cellIs" dxfId="6637" priority="178" stopIfTrue="1" operator="lessThan">
      <formula>#REF!</formula>
    </cfRule>
  </conditionalFormatting>
  <conditionalFormatting sqref="E158">
    <cfRule type="cellIs" dxfId="6636" priority="177" stopIfTrue="1" operator="lessThan">
      <formula>#REF!</formula>
    </cfRule>
  </conditionalFormatting>
  <conditionalFormatting sqref="E159">
    <cfRule type="cellIs" dxfId="6635" priority="176" stopIfTrue="1" operator="lessThan">
      <formula>#REF!</formula>
    </cfRule>
  </conditionalFormatting>
  <conditionalFormatting sqref="E160">
    <cfRule type="cellIs" dxfId="6634" priority="175" stopIfTrue="1" operator="lessThan">
      <formula>#REF!</formula>
    </cfRule>
  </conditionalFormatting>
  <conditionalFormatting sqref="E161">
    <cfRule type="cellIs" dxfId="6633" priority="174" stopIfTrue="1" operator="lessThan">
      <formula>#REF!</formula>
    </cfRule>
  </conditionalFormatting>
  <conditionalFormatting sqref="E162">
    <cfRule type="cellIs" dxfId="6632" priority="173" stopIfTrue="1" operator="lessThan">
      <formula>#REF!</formula>
    </cfRule>
  </conditionalFormatting>
  <conditionalFormatting sqref="E163">
    <cfRule type="cellIs" dxfId="6631" priority="172" stopIfTrue="1" operator="lessThan">
      <formula>#REF!</formula>
    </cfRule>
  </conditionalFormatting>
  <conditionalFormatting sqref="E164">
    <cfRule type="cellIs" dxfId="6630" priority="171" stopIfTrue="1" operator="lessThan">
      <formula>#REF!</formula>
    </cfRule>
  </conditionalFormatting>
  <conditionalFormatting sqref="E165">
    <cfRule type="cellIs" dxfId="6629" priority="170" stopIfTrue="1" operator="lessThan">
      <formula>#REF!</formula>
    </cfRule>
  </conditionalFormatting>
  <conditionalFormatting sqref="E166">
    <cfRule type="cellIs" dxfId="6628" priority="169" stopIfTrue="1" operator="lessThan">
      <formula>#REF!</formula>
    </cfRule>
  </conditionalFormatting>
  <conditionalFormatting sqref="E167">
    <cfRule type="cellIs" dxfId="6627" priority="168" stopIfTrue="1" operator="lessThan">
      <formula>#REF!</formula>
    </cfRule>
  </conditionalFormatting>
  <conditionalFormatting sqref="E168">
    <cfRule type="cellIs" dxfId="6626" priority="167" stopIfTrue="1" operator="lessThan">
      <formula>#REF!</formula>
    </cfRule>
  </conditionalFormatting>
  <conditionalFormatting sqref="E169">
    <cfRule type="cellIs" dxfId="6625" priority="166" stopIfTrue="1" operator="lessThan">
      <formula>#REF!</formula>
    </cfRule>
  </conditionalFormatting>
  <conditionalFormatting sqref="E170">
    <cfRule type="cellIs" dxfId="6624" priority="165" stopIfTrue="1" operator="lessThan">
      <formula>#REF!</formula>
    </cfRule>
  </conditionalFormatting>
  <conditionalFormatting sqref="E171">
    <cfRule type="cellIs" dxfId="6623" priority="164" stopIfTrue="1" operator="lessThan">
      <formula>#REF!</formula>
    </cfRule>
  </conditionalFormatting>
  <conditionalFormatting sqref="E172">
    <cfRule type="cellIs" dxfId="6622" priority="163" stopIfTrue="1" operator="lessThan">
      <formula>#REF!</formula>
    </cfRule>
  </conditionalFormatting>
  <conditionalFormatting sqref="E175">
    <cfRule type="cellIs" dxfId="6621" priority="162" stopIfTrue="1" operator="lessThan">
      <formula>#REF!</formula>
    </cfRule>
  </conditionalFormatting>
  <conditionalFormatting sqref="E176">
    <cfRule type="cellIs" dxfId="6620" priority="161" stopIfTrue="1" operator="lessThan">
      <formula>#REF!</formula>
    </cfRule>
  </conditionalFormatting>
  <conditionalFormatting sqref="E177">
    <cfRule type="cellIs" dxfId="6619" priority="160" stopIfTrue="1" operator="lessThan">
      <formula>#REF!</formula>
    </cfRule>
  </conditionalFormatting>
  <conditionalFormatting sqref="E178">
    <cfRule type="cellIs" dxfId="6618" priority="159" stopIfTrue="1" operator="lessThan">
      <formula>#REF!</formula>
    </cfRule>
  </conditionalFormatting>
  <conditionalFormatting sqref="E179">
    <cfRule type="cellIs" dxfId="6617" priority="158" stopIfTrue="1" operator="lessThan">
      <formula>#REF!</formula>
    </cfRule>
  </conditionalFormatting>
  <conditionalFormatting sqref="E180">
    <cfRule type="cellIs" dxfId="6616" priority="157" stopIfTrue="1" operator="lessThan">
      <formula>#REF!</formula>
    </cfRule>
  </conditionalFormatting>
  <conditionalFormatting sqref="E181">
    <cfRule type="cellIs" dxfId="6615" priority="156" stopIfTrue="1" operator="lessThan">
      <formula>#REF!</formula>
    </cfRule>
  </conditionalFormatting>
  <conditionalFormatting sqref="E182">
    <cfRule type="cellIs" dxfId="6614" priority="155" stopIfTrue="1" operator="lessThan">
      <formula>#REF!</formula>
    </cfRule>
  </conditionalFormatting>
  <conditionalFormatting sqref="E183">
    <cfRule type="cellIs" dxfId="6613" priority="154" stopIfTrue="1" operator="lessThan">
      <formula>#REF!</formula>
    </cfRule>
  </conditionalFormatting>
  <conditionalFormatting sqref="E184">
    <cfRule type="cellIs" dxfId="6612" priority="153" stopIfTrue="1" operator="lessThan">
      <formula>#REF!</formula>
    </cfRule>
  </conditionalFormatting>
  <conditionalFormatting sqref="E185">
    <cfRule type="cellIs" dxfId="6611" priority="152" stopIfTrue="1" operator="lessThan">
      <formula>#REF!</formula>
    </cfRule>
  </conditionalFormatting>
  <conditionalFormatting sqref="E186">
    <cfRule type="cellIs" dxfId="6610" priority="151" stopIfTrue="1" operator="lessThan">
      <formula>#REF!</formula>
    </cfRule>
  </conditionalFormatting>
  <conditionalFormatting sqref="E187">
    <cfRule type="cellIs" dxfId="6609" priority="150" stopIfTrue="1" operator="lessThan">
      <formula>#REF!</formula>
    </cfRule>
  </conditionalFormatting>
  <conditionalFormatting sqref="E188">
    <cfRule type="cellIs" dxfId="6608" priority="149" stopIfTrue="1" operator="lessThan">
      <formula>#REF!</formula>
    </cfRule>
  </conditionalFormatting>
  <conditionalFormatting sqref="E189:E190">
    <cfRule type="cellIs" dxfId="6607" priority="148" stopIfTrue="1" operator="lessThan">
      <formula>#REF!</formula>
    </cfRule>
  </conditionalFormatting>
  <conditionalFormatting sqref="K22:K37">
    <cfRule type="cellIs" dxfId="6606" priority="147" stopIfTrue="1" operator="lessThan">
      <formula>#REF!</formula>
    </cfRule>
  </conditionalFormatting>
  <conditionalFormatting sqref="K39:K53">
    <cfRule type="cellIs" dxfId="6605" priority="146" stopIfTrue="1" operator="lessThan">
      <formula>#REF!</formula>
    </cfRule>
  </conditionalFormatting>
  <conditionalFormatting sqref="K56:K70">
    <cfRule type="cellIs" dxfId="6604" priority="145" stopIfTrue="1" operator="lessThan">
      <formula>#REF!</formula>
    </cfRule>
  </conditionalFormatting>
  <conditionalFormatting sqref="K73:K87">
    <cfRule type="cellIs" dxfId="6603" priority="144" stopIfTrue="1" operator="lessThan">
      <formula>#REF!</formula>
    </cfRule>
  </conditionalFormatting>
  <conditionalFormatting sqref="K90:K104">
    <cfRule type="cellIs" dxfId="6602" priority="143" stopIfTrue="1" operator="lessThan">
      <formula>#REF!</formula>
    </cfRule>
  </conditionalFormatting>
  <conditionalFormatting sqref="K107:K121">
    <cfRule type="cellIs" dxfId="6601" priority="142" stopIfTrue="1" operator="lessThan">
      <formula>#REF!</formula>
    </cfRule>
  </conditionalFormatting>
  <conditionalFormatting sqref="K124:K138">
    <cfRule type="cellIs" dxfId="6600" priority="141" stopIfTrue="1" operator="lessThan">
      <formula>#REF!</formula>
    </cfRule>
  </conditionalFormatting>
  <conditionalFormatting sqref="K152">
    <cfRule type="cellIs" dxfId="6599" priority="140" stopIfTrue="1" operator="lessThan">
      <formula>#REF!</formula>
    </cfRule>
  </conditionalFormatting>
  <conditionalFormatting sqref="K153">
    <cfRule type="cellIs" dxfId="6598" priority="139" stopIfTrue="1" operator="lessThan">
      <formula>#REF!</formula>
    </cfRule>
  </conditionalFormatting>
  <conditionalFormatting sqref="K154">
    <cfRule type="cellIs" dxfId="6597" priority="138" stopIfTrue="1" operator="lessThan">
      <formula>#REF!</formula>
    </cfRule>
  </conditionalFormatting>
  <conditionalFormatting sqref="K155">
    <cfRule type="cellIs" dxfId="6596" priority="137" stopIfTrue="1" operator="lessThan">
      <formula>#REF!</formula>
    </cfRule>
  </conditionalFormatting>
  <conditionalFormatting sqref="K158">
    <cfRule type="cellIs" dxfId="6595" priority="136" stopIfTrue="1" operator="lessThan">
      <formula>#REF!</formula>
    </cfRule>
  </conditionalFormatting>
  <conditionalFormatting sqref="K159">
    <cfRule type="cellIs" dxfId="6594" priority="135" stopIfTrue="1" operator="lessThan">
      <formula>#REF!</formula>
    </cfRule>
  </conditionalFormatting>
  <conditionalFormatting sqref="K160">
    <cfRule type="cellIs" dxfId="6593" priority="134" stopIfTrue="1" operator="lessThan">
      <formula>#REF!</formula>
    </cfRule>
  </conditionalFormatting>
  <conditionalFormatting sqref="K161">
    <cfRule type="cellIs" dxfId="6592" priority="133" stopIfTrue="1" operator="lessThan">
      <formula>#REF!</formula>
    </cfRule>
  </conditionalFormatting>
  <conditionalFormatting sqref="K162">
    <cfRule type="cellIs" dxfId="6591" priority="132" stopIfTrue="1" operator="lessThan">
      <formula>#REF!</formula>
    </cfRule>
  </conditionalFormatting>
  <conditionalFormatting sqref="K163">
    <cfRule type="cellIs" dxfId="6590" priority="131" stopIfTrue="1" operator="lessThan">
      <formula>#REF!</formula>
    </cfRule>
  </conditionalFormatting>
  <conditionalFormatting sqref="K164">
    <cfRule type="cellIs" dxfId="6589" priority="130" stopIfTrue="1" operator="lessThan">
      <formula>#REF!</formula>
    </cfRule>
  </conditionalFormatting>
  <conditionalFormatting sqref="K165">
    <cfRule type="cellIs" dxfId="6588" priority="129" stopIfTrue="1" operator="lessThan">
      <formula>#REF!</formula>
    </cfRule>
  </conditionalFormatting>
  <conditionalFormatting sqref="K166">
    <cfRule type="cellIs" dxfId="6587" priority="128" stopIfTrue="1" operator="lessThan">
      <formula>#REF!</formula>
    </cfRule>
  </conditionalFormatting>
  <conditionalFormatting sqref="K167">
    <cfRule type="cellIs" dxfId="6586" priority="127" stopIfTrue="1" operator="lessThan">
      <formula>#REF!</formula>
    </cfRule>
  </conditionalFormatting>
  <conditionalFormatting sqref="K168">
    <cfRule type="cellIs" dxfId="6585" priority="126" stopIfTrue="1" operator="lessThan">
      <formula>#REF!</formula>
    </cfRule>
  </conditionalFormatting>
  <conditionalFormatting sqref="K169">
    <cfRule type="cellIs" dxfId="6584" priority="125" stopIfTrue="1" operator="lessThan">
      <formula>#REF!</formula>
    </cfRule>
  </conditionalFormatting>
  <conditionalFormatting sqref="K170">
    <cfRule type="cellIs" dxfId="6583" priority="124" stopIfTrue="1" operator="lessThan">
      <formula>#REF!</formula>
    </cfRule>
  </conditionalFormatting>
  <conditionalFormatting sqref="K171">
    <cfRule type="cellIs" dxfId="6582" priority="123" stopIfTrue="1" operator="lessThan">
      <formula>#REF!</formula>
    </cfRule>
  </conditionalFormatting>
  <conditionalFormatting sqref="K172">
    <cfRule type="cellIs" dxfId="6581" priority="122" stopIfTrue="1" operator="lessThan">
      <formula>#REF!</formula>
    </cfRule>
  </conditionalFormatting>
  <conditionalFormatting sqref="K175">
    <cfRule type="cellIs" dxfId="6580" priority="121" stopIfTrue="1" operator="lessThan">
      <formula>#REF!</formula>
    </cfRule>
  </conditionalFormatting>
  <conditionalFormatting sqref="K176">
    <cfRule type="cellIs" dxfId="6579" priority="120" stopIfTrue="1" operator="lessThan">
      <formula>#REF!</formula>
    </cfRule>
  </conditionalFormatting>
  <conditionalFormatting sqref="K177">
    <cfRule type="cellIs" dxfId="6578" priority="119" stopIfTrue="1" operator="lessThan">
      <formula>#REF!</formula>
    </cfRule>
  </conditionalFormatting>
  <conditionalFormatting sqref="K178">
    <cfRule type="cellIs" dxfId="6577" priority="118" stopIfTrue="1" operator="lessThan">
      <formula>#REF!</formula>
    </cfRule>
  </conditionalFormatting>
  <conditionalFormatting sqref="K179">
    <cfRule type="cellIs" dxfId="6576" priority="117" stopIfTrue="1" operator="lessThan">
      <formula>#REF!</formula>
    </cfRule>
  </conditionalFormatting>
  <conditionalFormatting sqref="K180">
    <cfRule type="cellIs" dxfId="6575" priority="116" stopIfTrue="1" operator="lessThan">
      <formula>#REF!</formula>
    </cfRule>
  </conditionalFormatting>
  <conditionalFormatting sqref="K181">
    <cfRule type="cellIs" dxfId="6574" priority="115" stopIfTrue="1" operator="lessThan">
      <formula>#REF!</formula>
    </cfRule>
  </conditionalFormatting>
  <conditionalFormatting sqref="K182">
    <cfRule type="cellIs" dxfId="6573" priority="114" stopIfTrue="1" operator="lessThan">
      <formula>#REF!</formula>
    </cfRule>
  </conditionalFormatting>
  <conditionalFormatting sqref="K183">
    <cfRule type="cellIs" dxfId="6572" priority="113" stopIfTrue="1" operator="lessThan">
      <formula>#REF!</formula>
    </cfRule>
  </conditionalFormatting>
  <conditionalFormatting sqref="K184">
    <cfRule type="cellIs" dxfId="6571" priority="112" stopIfTrue="1" operator="lessThan">
      <formula>#REF!</formula>
    </cfRule>
  </conditionalFormatting>
  <conditionalFormatting sqref="K185">
    <cfRule type="cellIs" dxfId="6570" priority="111" stopIfTrue="1" operator="lessThan">
      <formula>#REF!</formula>
    </cfRule>
  </conditionalFormatting>
  <conditionalFormatting sqref="K186">
    <cfRule type="cellIs" dxfId="6569" priority="110" stopIfTrue="1" operator="lessThan">
      <formula>#REF!</formula>
    </cfRule>
  </conditionalFormatting>
  <conditionalFormatting sqref="K187">
    <cfRule type="cellIs" dxfId="6568" priority="109" stopIfTrue="1" operator="lessThan">
      <formula>#REF!</formula>
    </cfRule>
  </conditionalFormatting>
  <conditionalFormatting sqref="K188">
    <cfRule type="cellIs" dxfId="6567" priority="108" stopIfTrue="1" operator="lessThan">
      <formula>#REF!</formula>
    </cfRule>
  </conditionalFormatting>
  <conditionalFormatting sqref="K189:K190">
    <cfRule type="cellIs" dxfId="6566" priority="107" stopIfTrue="1" operator="lessThan">
      <formula>#REF!</formula>
    </cfRule>
  </conditionalFormatting>
  <conditionalFormatting sqref="Q22:Q37">
    <cfRule type="cellIs" dxfId="6565" priority="106" stopIfTrue="1" operator="lessThan">
      <formula>#REF!</formula>
    </cfRule>
  </conditionalFormatting>
  <conditionalFormatting sqref="Q39:Q53">
    <cfRule type="cellIs" dxfId="6564" priority="105" stopIfTrue="1" operator="lessThan">
      <formula>#REF!</formula>
    </cfRule>
  </conditionalFormatting>
  <conditionalFormatting sqref="Q56:Q70">
    <cfRule type="cellIs" dxfId="6563" priority="104" stopIfTrue="1" operator="lessThan">
      <formula>#REF!</formula>
    </cfRule>
  </conditionalFormatting>
  <conditionalFormatting sqref="Q73:Q87">
    <cfRule type="cellIs" dxfId="6562" priority="103" stopIfTrue="1" operator="lessThan">
      <formula>#REF!</formula>
    </cfRule>
  </conditionalFormatting>
  <conditionalFormatting sqref="Q90:Q104">
    <cfRule type="cellIs" dxfId="6561" priority="102" stopIfTrue="1" operator="lessThan">
      <formula>#REF!</formula>
    </cfRule>
  </conditionalFormatting>
  <conditionalFormatting sqref="Q107:Q121">
    <cfRule type="cellIs" dxfId="6560" priority="101" stopIfTrue="1" operator="lessThan">
      <formula>#REF!</formula>
    </cfRule>
  </conditionalFormatting>
  <conditionalFormatting sqref="Q124:Q138">
    <cfRule type="cellIs" dxfId="6559" priority="100" stopIfTrue="1" operator="lessThan">
      <formula>#REF!</formula>
    </cfRule>
  </conditionalFormatting>
  <conditionalFormatting sqref="P190">
    <cfRule type="cellIs" dxfId="6558" priority="99" stopIfTrue="1" operator="lessThan">
      <formula>#REF!</formula>
    </cfRule>
  </conditionalFormatting>
  <conditionalFormatting sqref="X37:Y37">
    <cfRule type="cellIs" dxfId="6557" priority="98" stopIfTrue="1" operator="lessThan">
      <formula>#REF!</formula>
    </cfRule>
  </conditionalFormatting>
  <conditionalFormatting sqref="AD37:AE37">
    <cfRule type="cellIs" dxfId="6556" priority="97" stopIfTrue="1" operator="lessThan">
      <formula>#REF!</formula>
    </cfRule>
  </conditionalFormatting>
  <conditionalFormatting sqref="W188">
    <cfRule type="cellIs" dxfId="6555" priority="57" stopIfTrue="1" operator="lessThan">
      <formula>#REF!</formula>
    </cfRule>
  </conditionalFormatting>
  <conditionalFormatting sqref="W22:W37">
    <cfRule type="cellIs" dxfId="6554" priority="96" stopIfTrue="1" operator="lessThan">
      <formula>#REF!</formula>
    </cfRule>
  </conditionalFormatting>
  <conditionalFormatting sqref="W39:W53 W141:W151">
    <cfRule type="cellIs" dxfId="6553" priority="95" stopIfTrue="1" operator="lessThan">
      <formula>#REF!</formula>
    </cfRule>
  </conditionalFormatting>
  <conditionalFormatting sqref="W56:W70">
    <cfRule type="cellIs" dxfId="6552" priority="94" stopIfTrue="1" operator="lessThan">
      <formula>#REF!</formula>
    </cfRule>
  </conditionalFormatting>
  <conditionalFormatting sqref="W73:W87">
    <cfRule type="cellIs" dxfId="6551" priority="93" stopIfTrue="1" operator="lessThan">
      <formula>#REF!</formula>
    </cfRule>
  </conditionalFormatting>
  <conditionalFormatting sqref="W90:W104">
    <cfRule type="cellIs" dxfId="6550" priority="92" stopIfTrue="1" operator="lessThan">
      <formula>#REF!</formula>
    </cfRule>
  </conditionalFormatting>
  <conditionalFormatting sqref="W107:W121">
    <cfRule type="cellIs" dxfId="6549" priority="91" stopIfTrue="1" operator="lessThan">
      <formula>#REF!</formula>
    </cfRule>
  </conditionalFormatting>
  <conditionalFormatting sqref="W124:W138">
    <cfRule type="cellIs" dxfId="6548" priority="90" stopIfTrue="1" operator="lessThan">
      <formula>#REF!</formula>
    </cfRule>
  </conditionalFormatting>
  <conditionalFormatting sqref="W152">
    <cfRule type="cellIs" dxfId="6547" priority="89" stopIfTrue="1" operator="lessThan">
      <formula>#REF!</formula>
    </cfRule>
  </conditionalFormatting>
  <conditionalFormatting sqref="W153">
    <cfRule type="cellIs" dxfId="6546" priority="88" stopIfTrue="1" operator="lessThan">
      <formula>#REF!</formula>
    </cfRule>
  </conditionalFormatting>
  <conditionalFormatting sqref="W154">
    <cfRule type="cellIs" dxfId="6545" priority="87" stopIfTrue="1" operator="lessThan">
      <formula>#REF!</formula>
    </cfRule>
  </conditionalFormatting>
  <conditionalFormatting sqref="W155">
    <cfRule type="cellIs" dxfId="6544" priority="86" stopIfTrue="1" operator="lessThan">
      <formula>#REF!</formula>
    </cfRule>
  </conditionalFormatting>
  <conditionalFormatting sqref="W158">
    <cfRule type="cellIs" dxfId="6543" priority="85" stopIfTrue="1" operator="lessThan">
      <formula>#REF!</formula>
    </cfRule>
  </conditionalFormatting>
  <conditionalFormatting sqref="W159">
    <cfRule type="cellIs" dxfId="6542" priority="84" stopIfTrue="1" operator="lessThan">
      <formula>#REF!</formula>
    </cfRule>
  </conditionalFormatting>
  <conditionalFormatting sqref="W160">
    <cfRule type="cellIs" dxfId="6541" priority="83" stopIfTrue="1" operator="lessThan">
      <formula>#REF!</formula>
    </cfRule>
  </conditionalFormatting>
  <conditionalFormatting sqref="W161">
    <cfRule type="cellIs" dxfId="6540" priority="82" stopIfTrue="1" operator="lessThan">
      <formula>#REF!</formula>
    </cfRule>
  </conditionalFormatting>
  <conditionalFormatting sqref="W162">
    <cfRule type="cellIs" dxfId="6539" priority="81" stopIfTrue="1" operator="lessThan">
      <formula>#REF!</formula>
    </cfRule>
  </conditionalFormatting>
  <conditionalFormatting sqref="W163">
    <cfRule type="cellIs" dxfId="6538" priority="80" stopIfTrue="1" operator="lessThan">
      <formula>#REF!</formula>
    </cfRule>
  </conditionalFormatting>
  <conditionalFormatting sqref="W164">
    <cfRule type="cellIs" dxfId="6537" priority="79" stopIfTrue="1" operator="lessThan">
      <formula>#REF!</formula>
    </cfRule>
  </conditionalFormatting>
  <conditionalFormatting sqref="W165">
    <cfRule type="cellIs" dxfId="6536" priority="78" stopIfTrue="1" operator="lessThan">
      <formula>#REF!</formula>
    </cfRule>
  </conditionalFormatting>
  <conditionalFormatting sqref="W166">
    <cfRule type="cellIs" dxfId="6535" priority="77" stopIfTrue="1" operator="lessThan">
      <formula>#REF!</formula>
    </cfRule>
  </conditionalFormatting>
  <conditionalFormatting sqref="W167">
    <cfRule type="cellIs" dxfId="6534" priority="76" stopIfTrue="1" operator="lessThan">
      <formula>#REF!</formula>
    </cfRule>
  </conditionalFormatting>
  <conditionalFormatting sqref="W168">
    <cfRule type="cellIs" dxfId="6533" priority="75" stopIfTrue="1" operator="lessThan">
      <formula>#REF!</formula>
    </cfRule>
  </conditionalFormatting>
  <conditionalFormatting sqref="W169">
    <cfRule type="cellIs" dxfId="6532" priority="74" stopIfTrue="1" operator="lessThan">
      <formula>#REF!</formula>
    </cfRule>
  </conditionalFormatting>
  <conditionalFormatting sqref="W170">
    <cfRule type="cellIs" dxfId="6531" priority="73" stopIfTrue="1" operator="lessThan">
      <formula>#REF!</formula>
    </cfRule>
  </conditionalFormatting>
  <conditionalFormatting sqref="W171">
    <cfRule type="cellIs" dxfId="6530" priority="72" stopIfTrue="1" operator="lessThan">
      <formula>#REF!</formula>
    </cfRule>
  </conditionalFormatting>
  <conditionalFormatting sqref="W172">
    <cfRule type="cellIs" dxfId="6529" priority="71" stopIfTrue="1" operator="lessThan">
      <formula>#REF!</formula>
    </cfRule>
  </conditionalFormatting>
  <conditionalFormatting sqref="W175">
    <cfRule type="cellIs" dxfId="6528" priority="70" stopIfTrue="1" operator="lessThan">
      <formula>#REF!</formula>
    </cfRule>
  </conditionalFormatting>
  <conditionalFormatting sqref="W176">
    <cfRule type="cellIs" dxfId="6527" priority="69" stopIfTrue="1" operator="lessThan">
      <formula>#REF!</formula>
    </cfRule>
  </conditionalFormatting>
  <conditionalFormatting sqref="W177">
    <cfRule type="cellIs" dxfId="6526" priority="68" stopIfTrue="1" operator="lessThan">
      <formula>#REF!</formula>
    </cfRule>
  </conditionalFormatting>
  <conditionalFormatting sqref="W178">
    <cfRule type="cellIs" dxfId="6525" priority="67" stopIfTrue="1" operator="lessThan">
      <formula>#REF!</formula>
    </cfRule>
  </conditionalFormatting>
  <conditionalFormatting sqref="W179">
    <cfRule type="cellIs" dxfId="6524" priority="66" stopIfTrue="1" operator="lessThan">
      <formula>#REF!</formula>
    </cfRule>
  </conditionalFormatting>
  <conditionalFormatting sqref="W180">
    <cfRule type="cellIs" dxfId="6523" priority="65" stopIfTrue="1" operator="lessThan">
      <formula>#REF!</formula>
    </cfRule>
  </conditionalFormatting>
  <conditionalFormatting sqref="W181">
    <cfRule type="cellIs" dxfId="6522" priority="64" stopIfTrue="1" operator="lessThan">
      <formula>#REF!</formula>
    </cfRule>
  </conditionalFormatting>
  <conditionalFormatting sqref="W182">
    <cfRule type="cellIs" dxfId="6521" priority="63" stopIfTrue="1" operator="lessThan">
      <formula>#REF!</formula>
    </cfRule>
  </conditionalFormatting>
  <conditionalFormatting sqref="W183">
    <cfRule type="cellIs" dxfId="6520" priority="62" stopIfTrue="1" operator="lessThan">
      <formula>#REF!</formula>
    </cfRule>
  </conditionalFormatting>
  <conditionalFormatting sqref="W184">
    <cfRule type="cellIs" dxfId="6519" priority="61" stopIfTrue="1" operator="lessThan">
      <formula>#REF!</formula>
    </cfRule>
  </conditionalFormatting>
  <conditionalFormatting sqref="W185">
    <cfRule type="cellIs" dxfId="6518" priority="60" stopIfTrue="1" operator="lessThan">
      <formula>#REF!</formula>
    </cfRule>
  </conditionalFormatting>
  <conditionalFormatting sqref="W186">
    <cfRule type="cellIs" dxfId="6517" priority="59" stopIfTrue="1" operator="lessThan">
      <formula>#REF!</formula>
    </cfRule>
  </conditionalFormatting>
  <conditionalFormatting sqref="W187">
    <cfRule type="cellIs" dxfId="6516" priority="58" stopIfTrue="1" operator="lessThan">
      <formula>#REF!</formula>
    </cfRule>
  </conditionalFormatting>
  <conditionalFormatting sqref="W189:W190">
    <cfRule type="cellIs" dxfId="6515" priority="56" stopIfTrue="1" operator="lessThan">
      <formula>#REF!</formula>
    </cfRule>
  </conditionalFormatting>
  <conditionalFormatting sqref="AC188">
    <cfRule type="cellIs" dxfId="6514" priority="16" stopIfTrue="1" operator="lessThan">
      <formula>#REF!</formula>
    </cfRule>
  </conditionalFormatting>
  <conditionalFormatting sqref="AC22:AC37">
    <cfRule type="cellIs" dxfId="6513" priority="55" stopIfTrue="1" operator="lessThan">
      <formula>#REF!</formula>
    </cfRule>
  </conditionalFormatting>
  <conditionalFormatting sqref="AC39:AC53 AC141:AC151">
    <cfRule type="cellIs" dxfId="6512" priority="54" stopIfTrue="1" operator="lessThan">
      <formula>#REF!</formula>
    </cfRule>
  </conditionalFormatting>
  <conditionalFormatting sqref="AC56:AC70">
    <cfRule type="cellIs" dxfId="6511" priority="53" stopIfTrue="1" operator="lessThan">
      <formula>#REF!</formula>
    </cfRule>
  </conditionalFormatting>
  <conditionalFormatting sqref="AC73:AC87">
    <cfRule type="cellIs" dxfId="6510" priority="52" stopIfTrue="1" operator="lessThan">
      <formula>#REF!</formula>
    </cfRule>
  </conditionalFormatting>
  <conditionalFormatting sqref="AC90:AC104">
    <cfRule type="cellIs" dxfId="6509" priority="51" stopIfTrue="1" operator="lessThan">
      <formula>#REF!</formula>
    </cfRule>
  </conditionalFormatting>
  <conditionalFormatting sqref="AC107:AC121">
    <cfRule type="cellIs" dxfId="6508" priority="50" stopIfTrue="1" operator="lessThan">
      <formula>#REF!</formula>
    </cfRule>
  </conditionalFormatting>
  <conditionalFormatting sqref="AC124:AC138">
    <cfRule type="cellIs" dxfId="6507" priority="49" stopIfTrue="1" operator="lessThan">
      <formula>#REF!</formula>
    </cfRule>
  </conditionalFormatting>
  <conditionalFormatting sqref="AC152">
    <cfRule type="cellIs" dxfId="6506" priority="48" stopIfTrue="1" operator="lessThan">
      <formula>#REF!</formula>
    </cfRule>
  </conditionalFormatting>
  <conditionalFormatting sqref="AC153">
    <cfRule type="cellIs" dxfId="6505" priority="47" stopIfTrue="1" operator="lessThan">
      <formula>#REF!</formula>
    </cfRule>
  </conditionalFormatting>
  <conditionalFormatting sqref="AC154">
    <cfRule type="cellIs" dxfId="6504" priority="46" stopIfTrue="1" operator="lessThan">
      <formula>#REF!</formula>
    </cfRule>
  </conditionalFormatting>
  <conditionalFormatting sqref="AC155">
    <cfRule type="cellIs" dxfId="6503" priority="45" stopIfTrue="1" operator="lessThan">
      <formula>#REF!</formula>
    </cfRule>
  </conditionalFormatting>
  <conditionalFormatting sqref="AC158">
    <cfRule type="cellIs" dxfId="6502" priority="44" stopIfTrue="1" operator="lessThan">
      <formula>#REF!</formula>
    </cfRule>
  </conditionalFormatting>
  <conditionalFormatting sqref="AC159">
    <cfRule type="cellIs" dxfId="6501" priority="43" stopIfTrue="1" operator="lessThan">
      <formula>#REF!</formula>
    </cfRule>
  </conditionalFormatting>
  <conditionalFormatting sqref="AC160">
    <cfRule type="cellIs" dxfId="6500" priority="42" stopIfTrue="1" operator="lessThan">
      <formula>#REF!</formula>
    </cfRule>
  </conditionalFormatting>
  <conditionalFormatting sqref="AC161">
    <cfRule type="cellIs" dxfId="6499" priority="41" stopIfTrue="1" operator="lessThan">
      <formula>#REF!</formula>
    </cfRule>
  </conditionalFormatting>
  <conditionalFormatting sqref="AC162">
    <cfRule type="cellIs" dxfId="6498" priority="40" stopIfTrue="1" operator="lessThan">
      <formula>#REF!</formula>
    </cfRule>
  </conditionalFormatting>
  <conditionalFormatting sqref="AC163">
    <cfRule type="cellIs" dxfId="6497" priority="39" stopIfTrue="1" operator="lessThan">
      <formula>#REF!</formula>
    </cfRule>
  </conditionalFormatting>
  <conditionalFormatting sqref="AC164">
    <cfRule type="cellIs" dxfId="6496" priority="38" stopIfTrue="1" operator="lessThan">
      <formula>#REF!</formula>
    </cfRule>
  </conditionalFormatting>
  <conditionalFormatting sqref="AC165">
    <cfRule type="cellIs" dxfId="6495" priority="37" stopIfTrue="1" operator="lessThan">
      <formula>#REF!</formula>
    </cfRule>
  </conditionalFormatting>
  <conditionalFormatting sqref="AC166">
    <cfRule type="cellIs" dxfId="6494" priority="36" stopIfTrue="1" operator="lessThan">
      <formula>#REF!</formula>
    </cfRule>
  </conditionalFormatting>
  <conditionalFormatting sqref="AC167">
    <cfRule type="cellIs" dxfId="6493" priority="35" stopIfTrue="1" operator="lessThan">
      <formula>#REF!</formula>
    </cfRule>
  </conditionalFormatting>
  <conditionalFormatting sqref="AC168">
    <cfRule type="cellIs" dxfId="6492" priority="34" stopIfTrue="1" operator="lessThan">
      <formula>#REF!</formula>
    </cfRule>
  </conditionalFormatting>
  <conditionalFormatting sqref="AC169">
    <cfRule type="cellIs" dxfId="6491" priority="33" stopIfTrue="1" operator="lessThan">
      <formula>#REF!</formula>
    </cfRule>
  </conditionalFormatting>
  <conditionalFormatting sqref="AC170">
    <cfRule type="cellIs" dxfId="6490" priority="32" stopIfTrue="1" operator="lessThan">
      <formula>#REF!</formula>
    </cfRule>
  </conditionalFormatting>
  <conditionalFormatting sqref="AC171">
    <cfRule type="cellIs" dxfId="6489" priority="31" stopIfTrue="1" operator="lessThan">
      <formula>#REF!</formula>
    </cfRule>
  </conditionalFormatting>
  <conditionalFormatting sqref="AC172">
    <cfRule type="cellIs" dxfId="6488" priority="30" stopIfTrue="1" operator="lessThan">
      <formula>#REF!</formula>
    </cfRule>
  </conditionalFormatting>
  <conditionalFormatting sqref="AC175">
    <cfRule type="cellIs" dxfId="6487" priority="29" stopIfTrue="1" operator="lessThan">
      <formula>#REF!</formula>
    </cfRule>
  </conditionalFormatting>
  <conditionalFormatting sqref="AC176">
    <cfRule type="cellIs" dxfId="6486" priority="28" stopIfTrue="1" operator="lessThan">
      <formula>#REF!</formula>
    </cfRule>
  </conditionalFormatting>
  <conditionalFormatting sqref="AC177">
    <cfRule type="cellIs" dxfId="6485" priority="27" stopIfTrue="1" operator="lessThan">
      <formula>#REF!</formula>
    </cfRule>
  </conditionalFormatting>
  <conditionalFormatting sqref="AC178">
    <cfRule type="cellIs" dxfId="6484" priority="26" stopIfTrue="1" operator="lessThan">
      <formula>#REF!</formula>
    </cfRule>
  </conditionalFormatting>
  <conditionalFormatting sqref="AC179">
    <cfRule type="cellIs" dxfId="6483" priority="25" stopIfTrue="1" operator="lessThan">
      <formula>#REF!</formula>
    </cfRule>
  </conditionalFormatting>
  <conditionalFormatting sqref="AC180">
    <cfRule type="cellIs" dxfId="6482" priority="24" stopIfTrue="1" operator="lessThan">
      <formula>#REF!</formula>
    </cfRule>
  </conditionalFormatting>
  <conditionalFormatting sqref="AC181">
    <cfRule type="cellIs" dxfId="6481" priority="23" stopIfTrue="1" operator="lessThan">
      <formula>#REF!</formula>
    </cfRule>
  </conditionalFormatting>
  <conditionalFormatting sqref="AC182">
    <cfRule type="cellIs" dxfId="6480" priority="22" stopIfTrue="1" operator="lessThan">
      <formula>#REF!</formula>
    </cfRule>
  </conditionalFormatting>
  <conditionalFormatting sqref="AC183">
    <cfRule type="cellIs" dxfId="6479" priority="21" stopIfTrue="1" operator="lessThan">
      <formula>#REF!</formula>
    </cfRule>
  </conditionalFormatting>
  <conditionalFormatting sqref="AC184">
    <cfRule type="cellIs" dxfId="6478" priority="20" stopIfTrue="1" operator="lessThan">
      <formula>#REF!</formula>
    </cfRule>
  </conditionalFormatting>
  <conditionalFormatting sqref="AC185">
    <cfRule type="cellIs" dxfId="6477" priority="19" stopIfTrue="1" operator="lessThan">
      <formula>#REF!</formula>
    </cfRule>
  </conditionalFormatting>
  <conditionalFormatting sqref="AC186">
    <cfRule type="cellIs" dxfId="6476" priority="18" stopIfTrue="1" operator="lessThan">
      <formula>#REF!</formula>
    </cfRule>
  </conditionalFormatting>
  <conditionalFormatting sqref="AC187">
    <cfRule type="cellIs" dxfId="6475" priority="17" stopIfTrue="1" operator="lessThan">
      <formula>#REF!</formula>
    </cfRule>
  </conditionalFormatting>
  <conditionalFormatting sqref="AC189:AC190">
    <cfRule type="cellIs" dxfId="6474" priority="15" stopIfTrue="1" operator="lessThan">
      <formula>#REF!</formula>
    </cfRule>
  </conditionalFormatting>
  <conditionalFormatting sqref="V190">
    <cfRule type="cellIs" dxfId="6473" priority="14" stopIfTrue="1" operator="lessThan">
      <formula>#REF!</formula>
    </cfRule>
  </conditionalFormatting>
  <conditionalFormatting sqref="AB190">
    <cfRule type="cellIs" dxfId="6472" priority="13" stopIfTrue="1" operator="lessThan">
      <formula>#REF!</formula>
    </cfRule>
  </conditionalFormatting>
  <conditionalFormatting sqref="N37">
    <cfRule type="cellIs" dxfId="6471" priority="12" stopIfTrue="1" operator="lessThan">
      <formula>#REF!</formula>
    </cfRule>
  </conditionalFormatting>
  <conditionalFormatting sqref="T37">
    <cfRule type="cellIs" dxfId="6470" priority="11" stopIfTrue="1" operator="lessThan">
      <formula>#REF!</formula>
    </cfRule>
  </conditionalFormatting>
  <conditionalFormatting sqref="Z37">
    <cfRule type="cellIs" dxfId="6469" priority="10" stopIfTrue="1" operator="lessThan">
      <formula>#REF!</formula>
    </cfRule>
  </conditionalFormatting>
  <conditionalFormatting sqref="AF37">
    <cfRule type="cellIs" dxfId="6468" priority="9" stopIfTrue="1" operator="lessThan">
      <formula>#REF!</formula>
    </cfRule>
  </conditionalFormatting>
  <conditionalFormatting sqref="AG55">
    <cfRule type="cellIs" dxfId="6467" priority="8" stopIfTrue="1" operator="lessThan">
      <formula>#REF!</formula>
    </cfRule>
  </conditionalFormatting>
  <conditionalFormatting sqref="AG72">
    <cfRule type="cellIs" dxfId="6466" priority="7" stopIfTrue="1" operator="lessThan">
      <formula>#REF!</formula>
    </cfRule>
  </conditionalFormatting>
  <conditionalFormatting sqref="AG89">
    <cfRule type="cellIs" dxfId="6465" priority="6" stopIfTrue="1" operator="lessThan">
      <formula>#REF!</formula>
    </cfRule>
  </conditionalFormatting>
  <conditionalFormatting sqref="AG106">
    <cfRule type="cellIs" dxfId="6464" priority="5" stopIfTrue="1" operator="lessThan">
      <formula>#REF!</formula>
    </cfRule>
  </conditionalFormatting>
  <conditionalFormatting sqref="AG123">
    <cfRule type="cellIs" dxfId="6463" priority="4" stopIfTrue="1" operator="lessThan">
      <formula>#REF!</formula>
    </cfRule>
  </conditionalFormatting>
  <conditionalFormatting sqref="AG140">
    <cfRule type="cellIs" dxfId="6462" priority="3" stopIfTrue="1" operator="lessThan">
      <formula>#REF!</formula>
    </cfRule>
  </conditionalFormatting>
  <conditionalFormatting sqref="AG157">
    <cfRule type="cellIs" dxfId="6461" priority="2" stopIfTrue="1" operator="lessThan">
      <formula>#REF!</formula>
    </cfRule>
  </conditionalFormatting>
  <conditionalFormatting sqref="AG174">
    <cfRule type="cellIs" dxfId="6460" priority="1" stopIfTrue="1" operator="lessThan">
      <formula>#REF!</formula>
    </cfRule>
  </conditionalFormatting>
  <dataValidations count="6">
    <dataValidation type="list" allowBlank="1" showInputMessage="1" showErrorMessage="1" sqref="I12:J12 C12:D12" xr:uid="{00000000-0002-0000-0A00-000000000000}">
      <formula1>$B$10:$B$28</formula1>
    </dataValidation>
    <dataValidation type="list" allowBlank="1" showInputMessage="1" showErrorMessage="1" sqref="I11:J11 C11:D11" xr:uid="{00000000-0002-0000-0A00-000001000000}">
      <formula1>$D$12:$D$41</formula1>
    </dataValidation>
    <dataValidation type="list" allowBlank="1" showInputMessage="1" showErrorMessage="1" sqref="C13:D14 I13:J13" xr:uid="{00000000-0002-0000-0A00-000002000000}">
      <formula1>$K$11:$K$15</formula1>
    </dataValidation>
    <dataValidation type="list" allowBlank="1" showInputMessage="1" showErrorMessage="1" sqref="F190 AD190 X190 R190 L190" xr:uid="{00000000-0002-0000-0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A00-000004000000}">
      <formula1>$F$9:$F$12</formula1>
    </dataValidation>
    <dataValidation type="list" allowBlank="1" showInputMessage="1" showErrorMessage="1" sqref="C15:D15" xr:uid="{00000000-0002-0000-0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6000000}">
          <x14:formula1>
            <xm:f>Données!$F$14:$F$17</xm:f>
          </x14:formula1>
          <xm:sqref>Z9:Z13</xm:sqref>
        </x14:dataValidation>
        <x14:dataValidation type="list" allowBlank="1" showInputMessage="1" showErrorMessage="1" xr:uid="{00000000-0002-0000-0A00-000007000000}">
          <x14:formula1>
            <xm:f>Données!$H$14:$H$17</xm:f>
          </x14:formula1>
          <xm:sqref>K17 T9:T13</xm:sqref>
        </x14:dataValidation>
        <x14:dataValidation type="list" allowBlank="1" showInputMessage="1" showErrorMessage="1" xr:uid="{00000000-0002-0000-0A00-000008000000}">
          <x14:formula1>
            <xm:f>Données!$P$8:$P$9</xm:f>
          </x14:formula1>
          <xm:sqref>G192 Y192 S192 M192 AE192</xm:sqref>
        </x14:dataValidation>
        <x14:dataValidation type="list" allowBlank="1" showInputMessage="1" showErrorMessage="1" xr:uid="{00000000-0002-0000-0A00-000009000000}">
          <x14:formula1>
            <xm:f>Données!$P$19:$P$20</xm:f>
          </x14:formula1>
          <xm:sqref>R9:R13</xm:sqref>
        </x14:dataValidation>
        <x14:dataValidation type="list" allowBlank="1" showInputMessage="1" showErrorMessage="1" xr:uid="{00000000-0002-0000-0A00-00000A000000}">
          <x14:formula1>
            <xm:f>Données!$J$14:$J$43</xm:f>
          </x14:formula1>
          <xm:sqref>L9:L13</xm:sqref>
        </x14:dataValidation>
        <x14:dataValidation type="list" allowBlank="1" showInputMessage="1" showErrorMessage="1" xr:uid="{00000000-0002-0000-0A00-00000B000000}">
          <x14:formula1>
            <xm:f>Données!$B$14:$B$43</xm:f>
          </x14:formula1>
          <xm:sqref>AE17:AF17 M17:N17 S17:T17 Y17:Z17 G17:H17</xm:sqref>
        </x14:dataValidation>
        <x14:dataValidation type="list" allowBlank="1" showInputMessage="1" showErrorMessage="1" xr:uid="{00000000-0002-0000-0A00-00000C000000}">
          <x14:formula1>
            <xm:f>Données!$D$14:$D$53</xm:f>
          </x14:formula1>
          <xm:sqref>B11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1:B5"/>
    <mergeCell ref="C1:AI5"/>
    <mergeCell ref="G8:H8"/>
    <mergeCell ref="G9:H9"/>
    <mergeCell ref="M9:N9"/>
    <mergeCell ref="M8:N8"/>
    <mergeCell ref="T8:X8"/>
    <mergeCell ref="Z8:AD8"/>
    <mergeCell ref="T9:X9"/>
    <mergeCell ref="Z9:AD9"/>
  </mergeCells>
  <conditionalFormatting sqref="AH37 Q143:Q155 Q158:Q172 Q175:Q190 E22:E37 A37:B37 F37:H37">
    <cfRule type="cellIs" dxfId="6459" priority="190" stopIfTrue="1" operator="lessThan">
      <formula>#REF!</formula>
    </cfRule>
  </conditionalFormatting>
  <conditionalFormatting sqref="L37:M37">
    <cfRule type="cellIs" dxfId="6458" priority="189" stopIfTrue="1" operator="lessThan">
      <formula>#REF!</formula>
    </cfRule>
  </conditionalFormatting>
  <conditionalFormatting sqref="R37:S37 AG56:AG70 AG21:AG53 AG73:AG87 AG90:AG104 AG107:AG121 AG124:AG138 AG141:AG155 AG158:AG172 AG175:AG190">
    <cfRule type="cellIs" dxfId="6457" priority="188" stopIfTrue="1" operator="lessThan">
      <formula>#REF!</formula>
    </cfRule>
  </conditionalFormatting>
  <conditionalFormatting sqref="K141:K151 Q141:Q142 E141:E151 E39:E53">
    <cfRule type="cellIs" dxfId="6456" priority="187" stopIfTrue="1" operator="lessThan">
      <formula>#REF!</formula>
    </cfRule>
  </conditionalFormatting>
  <conditionalFormatting sqref="E56:E70">
    <cfRule type="cellIs" dxfId="6455" priority="186" stopIfTrue="1" operator="lessThan">
      <formula>#REF!</formula>
    </cfRule>
  </conditionalFormatting>
  <conditionalFormatting sqref="E73:E87">
    <cfRule type="cellIs" dxfId="6454" priority="185" stopIfTrue="1" operator="lessThan">
      <formula>#REF!</formula>
    </cfRule>
  </conditionalFormatting>
  <conditionalFormatting sqref="E90:E104">
    <cfRule type="cellIs" dxfId="6453" priority="184" stopIfTrue="1" operator="lessThan">
      <formula>#REF!</formula>
    </cfRule>
  </conditionalFormatting>
  <conditionalFormatting sqref="E107:E121">
    <cfRule type="cellIs" dxfId="6452" priority="183" stopIfTrue="1" operator="lessThan">
      <formula>#REF!</formula>
    </cfRule>
  </conditionalFormatting>
  <conditionalFormatting sqref="E124:E138">
    <cfRule type="cellIs" dxfId="6451" priority="182" stopIfTrue="1" operator="lessThan">
      <formula>#REF!</formula>
    </cfRule>
  </conditionalFormatting>
  <conditionalFormatting sqref="E152">
    <cfRule type="cellIs" dxfId="6450" priority="181" stopIfTrue="1" operator="lessThan">
      <formula>#REF!</formula>
    </cfRule>
  </conditionalFormatting>
  <conditionalFormatting sqref="E153">
    <cfRule type="cellIs" dxfId="6449" priority="180" stopIfTrue="1" operator="lessThan">
      <formula>#REF!</formula>
    </cfRule>
  </conditionalFormatting>
  <conditionalFormatting sqref="E154">
    <cfRule type="cellIs" dxfId="6448" priority="179" stopIfTrue="1" operator="lessThan">
      <formula>#REF!</formula>
    </cfRule>
  </conditionalFormatting>
  <conditionalFormatting sqref="E155">
    <cfRule type="cellIs" dxfId="6447" priority="178" stopIfTrue="1" operator="lessThan">
      <formula>#REF!</formula>
    </cfRule>
  </conditionalFormatting>
  <conditionalFormatting sqref="E158">
    <cfRule type="cellIs" dxfId="6446" priority="177" stopIfTrue="1" operator="lessThan">
      <formula>#REF!</formula>
    </cfRule>
  </conditionalFormatting>
  <conditionalFormatting sqref="E159">
    <cfRule type="cellIs" dxfId="6445" priority="176" stopIfTrue="1" operator="lessThan">
      <formula>#REF!</formula>
    </cfRule>
  </conditionalFormatting>
  <conditionalFormatting sqref="E160">
    <cfRule type="cellIs" dxfId="6444" priority="175" stopIfTrue="1" operator="lessThan">
      <formula>#REF!</formula>
    </cfRule>
  </conditionalFormatting>
  <conditionalFormatting sqref="E161">
    <cfRule type="cellIs" dxfId="6443" priority="174" stopIfTrue="1" operator="lessThan">
      <formula>#REF!</formula>
    </cfRule>
  </conditionalFormatting>
  <conditionalFormatting sqref="E162">
    <cfRule type="cellIs" dxfId="6442" priority="173" stopIfTrue="1" operator="lessThan">
      <formula>#REF!</formula>
    </cfRule>
  </conditionalFormatting>
  <conditionalFormatting sqref="E163">
    <cfRule type="cellIs" dxfId="6441" priority="172" stopIfTrue="1" operator="lessThan">
      <formula>#REF!</formula>
    </cfRule>
  </conditionalFormatting>
  <conditionalFormatting sqref="E164">
    <cfRule type="cellIs" dxfId="6440" priority="171" stopIfTrue="1" operator="lessThan">
      <formula>#REF!</formula>
    </cfRule>
  </conditionalFormatting>
  <conditionalFormatting sqref="E165">
    <cfRule type="cellIs" dxfId="6439" priority="170" stopIfTrue="1" operator="lessThan">
      <formula>#REF!</formula>
    </cfRule>
  </conditionalFormatting>
  <conditionalFormatting sqref="E166">
    <cfRule type="cellIs" dxfId="6438" priority="169" stopIfTrue="1" operator="lessThan">
      <formula>#REF!</formula>
    </cfRule>
  </conditionalFormatting>
  <conditionalFormatting sqref="E167">
    <cfRule type="cellIs" dxfId="6437" priority="168" stopIfTrue="1" operator="lessThan">
      <formula>#REF!</formula>
    </cfRule>
  </conditionalFormatting>
  <conditionalFormatting sqref="E168">
    <cfRule type="cellIs" dxfId="6436" priority="167" stopIfTrue="1" operator="lessThan">
      <formula>#REF!</formula>
    </cfRule>
  </conditionalFormatting>
  <conditionalFormatting sqref="E169">
    <cfRule type="cellIs" dxfId="6435" priority="166" stopIfTrue="1" operator="lessThan">
      <formula>#REF!</formula>
    </cfRule>
  </conditionalFormatting>
  <conditionalFormatting sqref="E170">
    <cfRule type="cellIs" dxfId="6434" priority="165" stopIfTrue="1" operator="lessThan">
      <formula>#REF!</formula>
    </cfRule>
  </conditionalFormatting>
  <conditionalFormatting sqref="E171">
    <cfRule type="cellIs" dxfId="6433" priority="164" stopIfTrue="1" operator="lessThan">
      <formula>#REF!</formula>
    </cfRule>
  </conditionalFormatting>
  <conditionalFormatting sqref="E172">
    <cfRule type="cellIs" dxfId="6432" priority="163" stopIfTrue="1" operator="lessThan">
      <formula>#REF!</formula>
    </cfRule>
  </conditionalFormatting>
  <conditionalFormatting sqref="E175">
    <cfRule type="cellIs" dxfId="6431" priority="162" stopIfTrue="1" operator="lessThan">
      <formula>#REF!</formula>
    </cfRule>
  </conditionalFormatting>
  <conditionalFormatting sqref="E176">
    <cfRule type="cellIs" dxfId="6430" priority="161" stopIfTrue="1" operator="lessThan">
      <formula>#REF!</formula>
    </cfRule>
  </conditionalFormatting>
  <conditionalFormatting sqref="E177">
    <cfRule type="cellIs" dxfId="6429" priority="160" stopIfTrue="1" operator="lessThan">
      <formula>#REF!</formula>
    </cfRule>
  </conditionalFormatting>
  <conditionalFormatting sqref="E178">
    <cfRule type="cellIs" dxfId="6428" priority="159" stopIfTrue="1" operator="lessThan">
      <formula>#REF!</formula>
    </cfRule>
  </conditionalFormatting>
  <conditionalFormatting sqref="E179">
    <cfRule type="cellIs" dxfId="6427" priority="158" stopIfTrue="1" operator="lessThan">
      <formula>#REF!</formula>
    </cfRule>
  </conditionalFormatting>
  <conditionalFormatting sqref="E180">
    <cfRule type="cellIs" dxfId="6426" priority="157" stopIfTrue="1" operator="lessThan">
      <formula>#REF!</formula>
    </cfRule>
  </conditionalFormatting>
  <conditionalFormatting sqref="E181">
    <cfRule type="cellIs" dxfId="6425" priority="156" stopIfTrue="1" operator="lessThan">
      <formula>#REF!</formula>
    </cfRule>
  </conditionalFormatting>
  <conditionalFormatting sqref="E182">
    <cfRule type="cellIs" dxfId="6424" priority="155" stopIfTrue="1" operator="lessThan">
      <formula>#REF!</formula>
    </cfRule>
  </conditionalFormatting>
  <conditionalFormatting sqref="E183">
    <cfRule type="cellIs" dxfId="6423" priority="154" stopIfTrue="1" operator="lessThan">
      <formula>#REF!</formula>
    </cfRule>
  </conditionalFormatting>
  <conditionalFormatting sqref="E184">
    <cfRule type="cellIs" dxfId="6422" priority="153" stopIfTrue="1" operator="lessThan">
      <formula>#REF!</formula>
    </cfRule>
  </conditionalFormatting>
  <conditionalFormatting sqref="E185">
    <cfRule type="cellIs" dxfId="6421" priority="152" stopIfTrue="1" operator="lessThan">
      <formula>#REF!</formula>
    </cfRule>
  </conditionalFormatting>
  <conditionalFormatting sqref="E186">
    <cfRule type="cellIs" dxfId="6420" priority="151" stopIfTrue="1" operator="lessThan">
      <formula>#REF!</formula>
    </cfRule>
  </conditionalFormatting>
  <conditionalFormatting sqref="E187">
    <cfRule type="cellIs" dxfId="6419" priority="150" stopIfTrue="1" operator="lessThan">
      <formula>#REF!</formula>
    </cfRule>
  </conditionalFormatting>
  <conditionalFormatting sqref="E188">
    <cfRule type="cellIs" dxfId="6418" priority="149" stopIfTrue="1" operator="lessThan">
      <formula>#REF!</formula>
    </cfRule>
  </conditionalFormatting>
  <conditionalFormatting sqref="E189:E190">
    <cfRule type="cellIs" dxfId="6417" priority="148" stopIfTrue="1" operator="lessThan">
      <formula>#REF!</formula>
    </cfRule>
  </conditionalFormatting>
  <conditionalFormatting sqref="K22:K37">
    <cfRule type="cellIs" dxfId="6416" priority="147" stopIfTrue="1" operator="lessThan">
      <formula>#REF!</formula>
    </cfRule>
  </conditionalFormatting>
  <conditionalFormatting sqref="K39:K53">
    <cfRule type="cellIs" dxfId="6415" priority="146" stopIfTrue="1" operator="lessThan">
      <formula>#REF!</formula>
    </cfRule>
  </conditionalFormatting>
  <conditionalFormatting sqref="K56:K70">
    <cfRule type="cellIs" dxfId="6414" priority="145" stopIfTrue="1" operator="lessThan">
      <formula>#REF!</formula>
    </cfRule>
  </conditionalFormatting>
  <conditionalFormatting sqref="K73:K87">
    <cfRule type="cellIs" dxfId="6413" priority="144" stopIfTrue="1" operator="lessThan">
      <formula>#REF!</formula>
    </cfRule>
  </conditionalFormatting>
  <conditionalFormatting sqref="K90:K104">
    <cfRule type="cellIs" dxfId="6412" priority="143" stopIfTrue="1" operator="lessThan">
      <formula>#REF!</formula>
    </cfRule>
  </conditionalFormatting>
  <conditionalFormatting sqref="K107:K121">
    <cfRule type="cellIs" dxfId="6411" priority="142" stopIfTrue="1" operator="lessThan">
      <formula>#REF!</formula>
    </cfRule>
  </conditionalFormatting>
  <conditionalFormatting sqref="K124:K138">
    <cfRule type="cellIs" dxfId="6410" priority="141" stopIfTrue="1" operator="lessThan">
      <formula>#REF!</formula>
    </cfRule>
  </conditionalFormatting>
  <conditionalFormatting sqref="K152">
    <cfRule type="cellIs" dxfId="6409" priority="140" stopIfTrue="1" operator="lessThan">
      <formula>#REF!</formula>
    </cfRule>
  </conditionalFormatting>
  <conditionalFormatting sqref="K153">
    <cfRule type="cellIs" dxfId="6408" priority="139" stopIfTrue="1" operator="lessThan">
      <formula>#REF!</formula>
    </cfRule>
  </conditionalFormatting>
  <conditionalFormatting sqref="K154">
    <cfRule type="cellIs" dxfId="6407" priority="138" stopIfTrue="1" operator="lessThan">
      <formula>#REF!</formula>
    </cfRule>
  </conditionalFormatting>
  <conditionalFormatting sqref="K155">
    <cfRule type="cellIs" dxfId="6406" priority="137" stopIfTrue="1" operator="lessThan">
      <formula>#REF!</formula>
    </cfRule>
  </conditionalFormatting>
  <conditionalFormatting sqref="K158">
    <cfRule type="cellIs" dxfId="6405" priority="136" stopIfTrue="1" operator="lessThan">
      <formula>#REF!</formula>
    </cfRule>
  </conditionalFormatting>
  <conditionalFormatting sqref="K159">
    <cfRule type="cellIs" dxfId="6404" priority="135" stopIfTrue="1" operator="lessThan">
      <formula>#REF!</formula>
    </cfRule>
  </conditionalFormatting>
  <conditionalFormatting sqref="K160">
    <cfRule type="cellIs" dxfId="6403" priority="134" stopIfTrue="1" operator="lessThan">
      <formula>#REF!</formula>
    </cfRule>
  </conditionalFormatting>
  <conditionalFormatting sqref="K161">
    <cfRule type="cellIs" dxfId="6402" priority="133" stopIfTrue="1" operator="lessThan">
      <formula>#REF!</formula>
    </cfRule>
  </conditionalFormatting>
  <conditionalFormatting sqref="K162">
    <cfRule type="cellIs" dxfId="6401" priority="132" stopIfTrue="1" operator="lessThan">
      <formula>#REF!</formula>
    </cfRule>
  </conditionalFormatting>
  <conditionalFormatting sqref="K163">
    <cfRule type="cellIs" dxfId="6400" priority="131" stopIfTrue="1" operator="lessThan">
      <formula>#REF!</formula>
    </cfRule>
  </conditionalFormatting>
  <conditionalFormatting sqref="K164">
    <cfRule type="cellIs" dxfId="6399" priority="130" stopIfTrue="1" operator="lessThan">
      <formula>#REF!</formula>
    </cfRule>
  </conditionalFormatting>
  <conditionalFormatting sqref="K165">
    <cfRule type="cellIs" dxfId="6398" priority="129" stopIfTrue="1" operator="lessThan">
      <formula>#REF!</formula>
    </cfRule>
  </conditionalFormatting>
  <conditionalFormatting sqref="K166">
    <cfRule type="cellIs" dxfId="6397" priority="128" stopIfTrue="1" operator="lessThan">
      <formula>#REF!</formula>
    </cfRule>
  </conditionalFormatting>
  <conditionalFormatting sqref="K167">
    <cfRule type="cellIs" dxfId="6396" priority="127" stopIfTrue="1" operator="lessThan">
      <formula>#REF!</formula>
    </cfRule>
  </conditionalFormatting>
  <conditionalFormatting sqref="K168">
    <cfRule type="cellIs" dxfId="6395" priority="126" stopIfTrue="1" operator="lessThan">
      <formula>#REF!</formula>
    </cfRule>
  </conditionalFormatting>
  <conditionalFormatting sqref="K169">
    <cfRule type="cellIs" dxfId="6394" priority="125" stopIfTrue="1" operator="lessThan">
      <formula>#REF!</formula>
    </cfRule>
  </conditionalFormatting>
  <conditionalFormatting sqref="K170">
    <cfRule type="cellIs" dxfId="6393" priority="124" stopIfTrue="1" operator="lessThan">
      <formula>#REF!</formula>
    </cfRule>
  </conditionalFormatting>
  <conditionalFormatting sqref="K171">
    <cfRule type="cellIs" dxfId="6392" priority="123" stopIfTrue="1" operator="lessThan">
      <formula>#REF!</formula>
    </cfRule>
  </conditionalFormatting>
  <conditionalFormatting sqref="K172">
    <cfRule type="cellIs" dxfId="6391" priority="122" stopIfTrue="1" operator="lessThan">
      <formula>#REF!</formula>
    </cfRule>
  </conditionalFormatting>
  <conditionalFormatting sqref="K175">
    <cfRule type="cellIs" dxfId="6390" priority="121" stopIfTrue="1" operator="lessThan">
      <formula>#REF!</formula>
    </cfRule>
  </conditionalFormatting>
  <conditionalFormatting sqref="K176">
    <cfRule type="cellIs" dxfId="6389" priority="120" stopIfTrue="1" operator="lessThan">
      <formula>#REF!</formula>
    </cfRule>
  </conditionalFormatting>
  <conditionalFormatting sqref="K177">
    <cfRule type="cellIs" dxfId="6388" priority="119" stopIfTrue="1" operator="lessThan">
      <formula>#REF!</formula>
    </cfRule>
  </conditionalFormatting>
  <conditionalFormatting sqref="K178">
    <cfRule type="cellIs" dxfId="6387" priority="118" stopIfTrue="1" operator="lessThan">
      <formula>#REF!</formula>
    </cfRule>
  </conditionalFormatting>
  <conditionalFormatting sqref="K179">
    <cfRule type="cellIs" dxfId="6386" priority="117" stopIfTrue="1" operator="lessThan">
      <formula>#REF!</formula>
    </cfRule>
  </conditionalFormatting>
  <conditionalFormatting sqref="K180">
    <cfRule type="cellIs" dxfId="6385" priority="116" stopIfTrue="1" operator="lessThan">
      <formula>#REF!</formula>
    </cfRule>
  </conditionalFormatting>
  <conditionalFormatting sqref="K181">
    <cfRule type="cellIs" dxfId="6384" priority="115" stopIfTrue="1" operator="lessThan">
      <formula>#REF!</formula>
    </cfRule>
  </conditionalFormatting>
  <conditionalFormatting sqref="K182">
    <cfRule type="cellIs" dxfId="6383" priority="114" stopIfTrue="1" operator="lessThan">
      <formula>#REF!</formula>
    </cfRule>
  </conditionalFormatting>
  <conditionalFormatting sqref="K183">
    <cfRule type="cellIs" dxfId="6382" priority="113" stopIfTrue="1" operator="lessThan">
      <formula>#REF!</formula>
    </cfRule>
  </conditionalFormatting>
  <conditionalFormatting sqref="K184">
    <cfRule type="cellIs" dxfId="6381" priority="112" stopIfTrue="1" operator="lessThan">
      <formula>#REF!</formula>
    </cfRule>
  </conditionalFormatting>
  <conditionalFormatting sqref="K185">
    <cfRule type="cellIs" dxfId="6380" priority="111" stopIfTrue="1" operator="lessThan">
      <formula>#REF!</formula>
    </cfRule>
  </conditionalFormatting>
  <conditionalFormatting sqref="K186">
    <cfRule type="cellIs" dxfId="6379" priority="110" stopIfTrue="1" operator="lessThan">
      <formula>#REF!</formula>
    </cfRule>
  </conditionalFormatting>
  <conditionalFormatting sqref="K187">
    <cfRule type="cellIs" dxfId="6378" priority="109" stopIfTrue="1" operator="lessThan">
      <formula>#REF!</formula>
    </cfRule>
  </conditionalFormatting>
  <conditionalFormatting sqref="K188">
    <cfRule type="cellIs" dxfId="6377" priority="108" stopIfTrue="1" operator="lessThan">
      <formula>#REF!</formula>
    </cfRule>
  </conditionalFormatting>
  <conditionalFormatting sqref="K189:K190">
    <cfRule type="cellIs" dxfId="6376" priority="107" stopIfTrue="1" operator="lessThan">
      <formula>#REF!</formula>
    </cfRule>
  </conditionalFormatting>
  <conditionalFormatting sqref="Q22:Q37">
    <cfRule type="cellIs" dxfId="6375" priority="106" stopIfTrue="1" operator="lessThan">
      <formula>#REF!</formula>
    </cfRule>
  </conditionalFormatting>
  <conditionalFormatting sqref="Q39:Q53">
    <cfRule type="cellIs" dxfId="6374" priority="105" stopIfTrue="1" operator="lessThan">
      <formula>#REF!</formula>
    </cfRule>
  </conditionalFormatting>
  <conditionalFormatting sqref="Q56:Q70">
    <cfRule type="cellIs" dxfId="6373" priority="104" stopIfTrue="1" operator="lessThan">
      <formula>#REF!</formula>
    </cfRule>
  </conditionalFormatting>
  <conditionalFormatting sqref="Q73:Q87">
    <cfRule type="cellIs" dxfId="6372" priority="103" stopIfTrue="1" operator="lessThan">
      <formula>#REF!</formula>
    </cfRule>
  </conditionalFormatting>
  <conditionalFormatting sqref="Q90:Q104">
    <cfRule type="cellIs" dxfId="6371" priority="102" stopIfTrue="1" operator="lessThan">
      <formula>#REF!</formula>
    </cfRule>
  </conditionalFormatting>
  <conditionalFormatting sqref="Q107:Q121">
    <cfRule type="cellIs" dxfId="6370" priority="101" stopIfTrue="1" operator="lessThan">
      <formula>#REF!</formula>
    </cfRule>
  </conditionalFormatting>
  <conditionalFormatting sqref="Q124:Q138">
    <cfRule type="cellIs" dxfId="6369" priority="100" stopIfTrue="1" operator="lessThan">
      <formula>#REF!</formula>
    </cfRule>
  </conditionalFormatting>
  <conditionalFormatting sqref="P190">
    <cfRule type="cellIs" dxfId="6368" priority="99" stopIfTrue="1" operator="lessThan">
      <formula>#REF!</formula>
    </cfRule>
  </conditionalFormatting>
  <conditionalFormatting sqref="X37:Y37">
    <cfRule type="cellIs" dxfId="6367" priority="98" stopIfTrue="1" operator="lessThan">
      <formula>#REF!</formula>
    </cfRule>
  </conditionalFormatting>
  <conditionalFormatting sqref="AD37:AE37">
    <cfRule type="cellIs" dxfId="6366" priority="97" stopIfTrue="1" operator="lessThan">
      <formula>#REF!</formula>
    </cfRule>
  </conditionalFormatting>
  <conditionalFormatting sqref="W188">
    <cfRule type="cellIs" dxfId="6365" priority="57" stopIfTrue="1" operator="lessThan">
      <formula>#REF!</formula>
    </cfRule>
  </conditionalFormatting>
  <conditionalFormatting sqref="W22:W37">
    <cfRule type="cellIs" dxfId="6364" priority="96" stopIfTrue="1" operator="lessThan">
      <formula>#REF!</formula>
    </cfRule>
  </conditionalFormatting>
  <conditionalFormatting sqref="W39:W53 W141:W151">
    <cfRule type="cellIs" dxfId="6363" priority="95" stopIfTrue="1" operator="lessThan">
      <formula>#REF!</formula>
    </cfRule>
  </conditionalFormatting>
  <conditionalFormatting sqref="W56:W70">
    <cfRule type="cellIs" dxfId="6362" priority="94" stopIfTrue="1" operator="lessThan">
      <formula>#REF!</formula>
    </cfRule>
  </conditionalFormatting>
  <conditionalFormatting sqref="W73:W87">
    <cfRule type="cellIs" dxfId="6361" priority="93" stopIfTrue="1" operator="lessThan">
      <formula>#REF!</formula>
    </cfRule>
  </conditionalFormatting>
  <conditionalFormatting sqref="W90:W104">
    <cfRule type="cellIs" dxfId="6360" priority="92" stopIfTrue="1" operator="lessThan">
      <formula>#REF!</formula>
    </cfRule>
  </conditionalFormatting>
  <conditionalFormatting sqref="W107:W121">
    <cfRule type="cellIs" dxfId="6359" priority="91" stopIfTrue="1" operator="lessThan">
      <formula>#REF!</formula>
    </cfRule>
  </conditionalFormatting>
  <conditionalFormatting sqref="W124:W138">
    <cfRule type="cellIs" dxfId="6358" priority="90" stopIfTrue="1" operator="lessThan">
      <formula>#REF!</formula>
    </cfRule>
  </conditionalFormatting>
  <conditionalFormatting sqref="W152">
    <cfRule type="cellIs" dxfId="6357" priority="89" stopIfTrue="1" operator="lessThan">
      <formula>#REF!</formula>
    </cfRule>
  </conditionalFormatting>
  <conditionalFormatting sqref="W153">
    <cfRule type="cellIs" dxfId="6356" priority="88" stopIfTrue="1" operator="lessThan">
      <formula>#REF!</formula>
    </cfRule>
  </conditionalFormatting>
  <conditionalFormatting sqref="W154">
    <cfRule type="cellIs" dxfId="6355" priority="87" stopIfTrue="1" operator="lessThan">
      <formula>#REF!</formula>
    </cfRule>
  </conditionalFormatting>
  <conditionalFormatting sqref="W155">
    <cfRule type="cellIs" dxfId="6354" priority="86" stopIfTrue="1" operator="lessThan">
      <formula>#REF!</formula>
    </cfRule>
  </conditionalFormatting>
  <conditionalFormatting sqref="W158">
    <cfRule type="cellIs" dxfId="6353" priority="85" stopIfTrue="1" operator="lessThan">
      <formula>#REF!</formula>
    </cfRule>
  </conditionalFormatting>
  <conditionalFormatting sqref="W159">
    <cfRule type="cellIs" dxfId="6352" priority="84" stopIfTrue="1" operator="lessThan">
      <formula>#REF!</formula>
    </cfRule>
  </conditionalFormatting>
  <conditionalFormatting sqref="W160">
    <cfRule type="cellIs" dxfId="6351" priority="83" stopIfTrue="1" operator="lessThan">
      <formula>#REF!</formula>
    </cfRule>
  </conditionalFormatting>
  <conditionalFormatting sqref="W161">
    <cfRule type="cellIs" dxfId="6350" priority="82" stopIfTrue="1" operator="lessThan">
      <formula>#REF!</formula>
    </cfRule>
  </conditionalFormatting>
  <conditionalFormatting sqref="W162">
    <cfRule type="cellIs" dxfId="6349" priority="81" stopIfTrue="1" operator="lessThan">
      <formula>#REF!</formula>
    </cfRule>
  </conditionalFormatting>
  <conditionalFormatting sqref="W163">
    <cfRule type="cellIs" dxfId="6348" priority="80" stopIfTrue="1" operator="lessThan">
      <formula>#REF!</formula>
    </cfRule>
  </conditionalFormatting>
  <conditionalFormatting sqref="W164">
    <cfRule type="cellIs" dxfId="6347" priority="79" stopIfTrue="1" operator="lessThan">
      <formula>#REF!</formula>
    </cfRule>
  </conditionalFormatting>
  <conditionalFormatting sqref="W165">
    <cfRule type="cellIs" dxfId="6346" priority="78" stopIfTrue="1" operator="lessThan">
      <formula>#REF!</formula>
    </cfRule>
  </conditionalFormatting>
  <conditionalFormatting sqref="W166">
    <cfRule type="cellIs" dxfId="6345" priority="77" stopIfTrue="1" operator="lessThan">
      <formula>#REF!</formula>
    </cfRule>
  </conditionalFormatting>
  <conditionalFormatting sqref="W167">
    <cfRule type="cellIs" dxfId="6344" priority="76" stopIfTrue="1" operator="lessThan">
      <formula>#REF!</formula>
    </cfRule>
  </conditionalFormatting>
  <conditionalFormatting sqref="W168">
    <cfRule type="cellIs" dxfId="6343" priority="75" stopIfTrue="1" operator="lessThan">
      <formula>#REF!</formula>
    </cfRule>
  </conditionalFormatting>
  <conditionalFormatting sqref="W169">
    <cfRule type="cellIs" dxfId="6342" priority="74" stopIfTrue="1" operator="lessThan">
      <formula>#REF!</formula>
    </cfRule>
  </conditionalFormatting>
  <conditionalFormatting sqref="W170">
    <cfRule type="cellIs" dxfId="6341" priority="73" stopIfTrue="1" operator="lessThan">
      <formula>#REF!</formula>
    </cfRule>
  </conditionalFormatting>
  <conditionalFormatting sqref="W171">
    <cfRule type="cellIs" dxfId="6340" priority="72" stopIfTrue="1" operator="lessThan">
      <formula>#REF!</formula>
    </cfRule>
  </conditionalFormatting>
  <conditionalFormatting sqref="W172">
    <cfRule type="cellIs" dxfId="6339" priority="71" stopIfTrue="1" operator="lessThan">
      <formula>#REF!</formula>
    </cfRule>
  </conditionalFormatting>
  <conditionalFormatting sqref="W175">
    <cfRule type="cellIs" dxfId="6338" priority="70" stopIfTrue="1" operator="lessThan">
      <formula>#REF!</formula>
    </cfRule>
  </conditionalFormatting>
  <conditionalFormatting sqref="W176">
    <cfRule type="cellIs" dxfId="6337" priority="69" stopIfTrue="1" operator="lessThan">
      <formula>#REF!</formula>
    </cfRule>
  </conditionalFormatting>
  <conditionalFormatting sqref="W177">
    <cfRule type="cellIs" dxfId="6336" priority="68" stopIfTrue="1" operator="lessThan">
      <formula>#REF!</formula>
    </cfRule>
  </conditionalFormatting>
  <conditionalFormatting sqref="W178">
    <cfRule type="cellIs" dxfId="6335" priority="67" stopIfTrue="1" operator="lessThan">
      <formula>#REF!</formula>
    </cfRule>
  </conditionalFormatting>
  <conditionalFormatting sqref="W179">
    <cfRule type="cellIs" dxfId="6334" priority="66" stopIfTrue="1" operator="lessThan">
      <formula>#REF!</formula>
    </cfRule>
  </conditionalFormatting>
  <conditionalFormatting sqref="W180">
    <cfRule type="cellIs" dxfId="6333" priority="65" stopIfTrue="1" operator="lessThan">
      <formula>#REF!</formula>
    </cfRule>
  </conditionalFormatting>
  <conditionalFormatting sqref="W181">
    <cfRule type="cellIs" dxfId="6332" priority="64" stopIfTrue="1" operator="lessThan">
      <formula>#REF!</formula>
    </cfRule>
  </conditionalFormatting>
  <conditionalFormatting sqref="W182">
    <cfRule type="cellIs" dxfId="6331" priority="63" stopIfTrue="1" operator="lessThan">
      <formula>#REF!</formula>
    </cfRule>
  </conditionalFormatting>
  <conditionalFormatting sqref="W183">
    <cfRule type="cellIs" dxfId="6330" priority="62" stopIfTrue="1" operator="lessThan">
      <formula>#REF!</formula>
    </cfRule>
  </conditionalFormatting>
  <conditionalFormatting sqref="W184">
    <cfRule type="cellIs" dxfId="6329" priority="61" stopIfTrue="1" operator="lessThan">
      <formula>#REF!</formula>
    </cfRule>
  </conditionalFormatting>
  <conditionalFormatting sqref="W185">
    <cfRule type="cellIs" dxfId="6328" priority="60" stopIfTrue="1" operator="lessThan">
      <formula>#REF!</formula>
    </cfRule>
  </conditionalFormatting>
  <conditionalFormatting sqref="W186">
    <cfRule type="cellIs" dxfId="6327" priority="59" stopIfTrue="1" operator="lessThan">
      <formula>#REF!</formula>
    </cfRule>
  </conditionalFormatting>
  <conditionalFormatting sqref="W187">
    <cfRule type="cellIs" dxfId="6326" priority="58" stopIfTrue="1" operator="lessThan">
      <formula>#REF!</formula>
    </cfRule>
  </conditionalFormatting>
  <conditionalFormatting sqref="W189:W190">
    <cfRule type="cellIs" dxfId="6325" priority="56" stopIfTrue="1" operator="lessThan">
      <formula>#REF!</formula>
    </cfRule>
  </conditionalFormatting>
  <conditionalFormatting sqref="AC188">
    <cfRule type="cellIs" dxfId="6324" priority="16" stopIfTrue="1" operator="lessThan">
      <formula>#REF!</formula>
    </cfRule>
  </conditionalFormatting>
  <conditionalFormatting sqref="AC22:AC37">
    <cfRule type="cellIs" dxfId="6323" priority="55" stopIfTrue="1" operator="lessThan">
      <formula>#REF!</formula>
    </cfRule>
  </conditionalFormatting>
  <conditionalFormatting sqref="AC39:AC53 AC141:AC151">
    <cfRule type="cellIs" dxfId="6322" priority="54" stopIfTrue="1" operator="lessThan">
      <formula>#REF!</formula>
    </cfRule>
  </conditionalFormatting>
  <conditionalFormatting sqref="AC56:AC70">
    <cfRule type="cellIs" dxfId="6321" priority="53" stopIfTrue="1" operator="lessThan">
      <formula>#REF!</formula>
    </cfRule>
  </conditionalFormatting>
  <conditionalFormatting sqref="AC73:AC87">
    <cfRule type="cellIs" dxfId="6320" priority="52" stopIfTrue="1" operator="lessThan">
      <formula>#REF!</formula>
    </cfRule>
  </conditionalFormatting>
  <conditionalFormatting sqref="AC90:AC104">
    <cfRule type="cellIs" dxfId="6319" priority="51" stopIfTrue="1" operator="lessThan">
      <formula>#REF!</formula>
    </cfRule>
  </conditionalFormatting>
  <conditionalFormatting sqref="AC107:AC121">
    <cfRule type="cellIs" dxfId="6318" priority="50" stopIfTrue="1" operator="lessThan">
      <formula>#REF!</formula>
    </cfRule>
  </conditionalFormatting>
  <conditionalFormatting sqref="AC124:AC138">
    <cfRule type="cellIs" dxfId="6317" priority="49" stopIfTrue="1" operator="lessThan">
      <formula>#REF!</formula>
    </cfRule>
  </conditionalFormatting>
  <conditionalFormatting sqref="AC152">
    <cfRule type="cellIs" dxfId="6316" priority="48" stopIfTrue="1" operator="lessThan">
      <formula>#REF!</formula>
    </cfRule>
  </conditionalFormatting>
  <conditionalFormatting sqref="AC153">
    <cfRule type="cellIs" dxfId="6315" priority="47" stopIfTrue="1" operator="lessThan">
      <formula>#REF!</formula>
    </cfRule>
  </conditionalFormatting>
  <conditionalFormatting sqref="AC154">
    <cfRule type="cellIs" dxfId="6314" priority="46" stopIfTrue="1" operator="lessThan">
      <formula>#REF!</formula>
    </cfRule>
  </conditionalFormatting>
  <conditionalFormatting sqref="AC155">
    <cfRule type="cellIs" dxfId="6313" priority="45" stopIfTrue="1" operator="lessThan">
      <formula>#REF!</formula>
    </cfRule>
  </conditionalFormatting>
  <conditionalFormatting sqref="AC158">
    <cfRule type="cellIs" dxfId="6312" priority="44" stopIfTrue="1" operator="lessThan">
      <formula>#REF!</formula>
    </cfRule>
  </conditionalFormatting>
  <conditionalFormatting sqref="AC159">
    <cfRule type="cellIs" dxfId="6311" priority="43" stopIfTrue="1" operator="lessThan">
      <formula>#REF!</formula>
    </cfRule>
  </conditionalFormatting>
  <conditionalFormatting sqref="AC160">
    <cfRule type="cellIs" dxfId="6310" priority="42" stopIfTrue="1" operator="lessThan">
      <formula>#REF!</formula>
    </cfRule>
  </conditionalFormatting>
  <conditionalFormatting sqref="AC161">
    <cfRule type="cellIs" dxfId="6309" priority="41" stopIfTrue="1" operator="lessThan">
      <formula>#REF!</formula>
    </cfRule>
  </conditionalFormatting>
  <conditionalFormatting sqref="AC162">
    <cfRule type="cellIs" dxfId="6308" priority="40" stopIfTrue="1" operator="lessThan">
      <formula>#REF!</formula>
    </cfRule>
  </conditionalFormatting>
  <conditionalFormatting sqref="AC163">
    <cfRule type="cellIs" dxfId="6307" priority="39" stopIfTrue="1" operator="lessThan">
      <formula>#REF!</formula>
    </cfRule>
  </conditionalFormatting>
  <conditionalFormatting sqref="AC164">
    <cfRule type="cellIs" dxfId="6306" priority="38" stopIfTrue="1" operator="lessThan">
      <formula>#REF!</formula>
    </cfRule>
  </conditionalFormatting>
  <conditionalFormatting sqref="AC165">
    <cfRule type="cellIs" dxfId="6305" priority="37" stopIfTrue="1" operator="lessThan">
      <formula>#REF!</formula>
    </cfRule>
  </conditionalFormatting>
  <conditionalFormatting sqref="AC166">
    <cfRule type="cellIs" dxfId="6304" priority="36" stopIfTrue="1" operator="lessThan">
      <formula>#REF!</formula>
    </cfRule>
  </conditionalFormatting>
  <conditionalFormatting sqref="AC167">
    <cfRule type="cellIs" dxfId="6303" priority="35" stopIfTrue="1" operator="lessThan">
      <formula>#REF!</formula>
    </cfRule>
  </conditionalFormatting>
  <conditionalFormatting sqref="AC168">
    <cfRule type="cellIs" dxfId="6302" priority="34" stopIfTrue="1" operator="lessThan">
      <formula>#REF!</formula>
    </cfRule>
  </conditionalFormatting>
  <conditionalFormatting sqref="AC169">
    <cfRule type="cellIs" dxfId="6301" priority="33" stopIfTrue="1" operator="lessThan">
      <formula>#REF!</formula>
    </cfRule>
  </conditionalFormatting>
  <conditionalFormatting sqref="AC170">
    <cfRule type="cellIs" dxfId="6300" priority="32" stopIfTrue="1" operator="lessThan">
      <formula>#REF!</formula>
    </cfRule>
  </conditionalFormatting>
  <conditionalFormatting sqref="AC171">
    <cfRule type="cellIs" dxfId="6299" priority="31" stopIfTrue="1" operator="lessThan">
      <formula>#REF!</formula>
    </cfRule>
  </conditionalFormatting>
  <conditionalFormatting sqref="AC172">
    <cfRule type="cellIs" dxfId="6298" priority="30" stopIfTrue="1" operator="lessThan">
      <formula>#REF!</formula>
    </cfRule>
  </conditionalFormatting>
  <conditionalFormatting sqref="AC175">
    <cfRule type="cellIs" dxfId="6297" priority="29" stopIfTrue="1" operator="lessThan">
      <formula>#REF!</formula>
    </cfRule>
  </conditionalFormatting>
  <conditionalFormatting sqref="AC176">
    <cfRule type="cellIs" dxfId="6296" priority="28" stopIfTrue="1" operator="lessThan">
      <formula>#REF!</formula>
    </cfRule>
  </conditionalFormatting>
  <conditionalFormatting sqref="AC177">
    <cfRule type="cellIs" dxfId="6295" priority="27" stopIfTrue="1" operator="lessThan">
      <formula>#REF!</formula>
    </cfRule>
  </conditionalFormatting>
  <conditionalFormatting sqref="AC178">
    <cfRule type="cellIs" dxfId="6294" priority="26" stopIfTrue="1" operator="lessThan">
      <formula>#REF!</formula>
    </cfRule>
  </conditionalFormatting>
  <conditionalFormatting sqref="AC179">
    <cfRule type="cellIs" dxfId="6293" priority="25" stopIfTrue="1" operator="lessThan">
      <formula>#REF!</formula>
    </cfRule>
  </conditionalFormatting>
  <conditionalFormatting sqref="AC180">
    <cfRule type="cellIs" dxfId="6292" priority="24" stopIfTrue="1" operator="lessThan">
      <formula>#REF!</formula>
    </cfRule>
  </conditionalFormatting>
  <conditionalFormatting sqref="AC181">
    <cfRule type="cellIs" dxfId="6291" priority="23" stopIfTrue="1" operator="lessThan">
      <formula>#REF!</formula>
    </cfRule>
  </conditionalFormatting>
  <conditionalFormatting sqref="AC182">
    <cfRule type="cellIs" dxfId="6290" priority="22" stopIfTrue="1" operator="lessThan">
      <formula>#REF!</formula>
    </cfRule>
  </conditionalFormatting>
  <conditionalFormatting sqref="AC183">
    <cfRule type="cellIs" dxfId="6289" priority="21" stopIfTrue="1" operator="lessThan">
      <formula>#REF!</formula>
    </cfRule>
  </conditionalFormatting>
  <conditionalFormatting sqref="AC184">
    <cfRule type="cellIs" dxfId="6288" priority="20" stopIfTrue="1" operator="lessThan">
      <formula>#REF!</formula>
    </cfRule>
  </conditionalFormatting>
  <conditionalFormatting sqref="AC185">
    <cfRule type="cellIs" dxfId="6287" priority="19" stopIfTrue="1" operator="lessThan">
      <formula>#REF!</formula>
    </cfRule>
  </conditionalFormatting>
  <conditionalFormatting sqref="AC186">
    <cfRule type="cellIs" dxfId="6286" priority="18" stopIfTrue="1" operator="lessThan">
      <formula>#REF!</formula>
    </cfRule>
  </conditionalFormatting>
  <conditionalFormatting sqref="AC187">
    <cfRule type="cellIs" dxfId="6285" priority="17" stopIfTrue="1" operator="lessThan">
      <formula>#REF!</formula>
    </cfRule>
  </conditionalFormatting>
  <conditionalFormatting sqref="AC189:AC190">
    <cfRule type="cellIs" dxfId="6284" priority="15" stopIfTrue="1" operator="lessThan">
      <formula>#REF!</formula>
    </cfRule>
  </conditionalFormatting>
  <conditionalFormatting sqref="V190">
    <cfRule type="cellIs" dxfId="6283" priority="14" stopIfTrue="1" operator="lessThan">
      <formula>#REF!</formula>
    </cfRule>
  </conditionalFormatting>
  <conditionalFormatting sqref="AB190">
    <cfRule type="cellIs" dxfId="6282" priority="13" stopIfTrue="1" operator="lessThan">
      <formula>#REF!</formula>
    </cfRule>
  </conditionalFormatting>
  <conditionalFormatting sqref="N37">
    <cfRule type="cellIs" dxfId="6281" priority="12" stopIfTrue="1" operator="lessThan">
      <formula>#REF!</formula>
    </cfRule>
  </conditionalFormatting>
  <conditionalFormatting sqref="T37">
    <cfRule type="cellIs" dxfId="6280" priority="11" stopIfTrue="1" operator="lessThan">
      <formula>#REF!</formula>
    </cfRule>
  </conditionalFormatting>
  <conditionalFormatting sqref="Z37">
    <cfRule type="cellIs" dxfId="6279" priority="10" stopIfTrue="1" operator="lessThan">
      <formula>#REF!</formula>
    </cfRule>
  </conditionalFormatting>
  <conditionalFormatting sqref="AF37">
    <cfRule type="cellIs" dxfId="6278" priority="9" stopIfTrue="1" operator="lessThan">
      <formula>#REF!</formula>
    </cfRule>
  </conditionalFormatting>
  <conditionalFormatting sqref="AG55">
    <cfRule type="cellIs" dxfId="6277" priority="8" stopIfTrue="1" operator="lessThan">
      <formula>#REF!</formula>
    </cfRule>
  </conditionalFormatting>
  <conditionalFormatting sqref="AG72">
    <cfRule type="cellIs" dxfId="6276" priority="7" stopIfTrue="1" operator="lessThan">
      <formula>#REF!</formula>
    </cfRule>
  </conditionalFormatting>
  <conditionalFormatting sqref="AG89">
    <cfRule type="cellIs" dxfId="6275" priority="6" stopIfTrue="1" operator="lessThan">
      <formula>#REF!</formula>
    </cfRule>
  </conditionalFormatting>
  <conditionalFormatting sqref="AG106">
    <cfRule type="cellIs" dxfId="6274" priority="5" stopIfTrue="1" operator="lessThan">
      <formula>#REF!</formula>
    </cfRule>
  </conditionalFormatting>
  <conditionalFormatting sqref="AG123">
    <cfRule type="cellIs" dxfId="6273" priority="4" stopIfTrue="1" operator="lessThan">
      <formula>#REF!</formula>
    </cfRule>
  </conditionalFormatting>
  <conditionalFormatting sqref="AG140">
    <cfRule type="cellIs" dxfId="6272" priority="3" stopIfTrue="1" operator="lessThan">
      <formula>#REF!</formula>
    </cfRule>
  </conditionalFormatting>
  <conditionalFormatting sqref="AG157">
    <cfRule type="cellIs" dxfId="6271" priority="2" stopIfTrue="1" operator="lessThan">
      <formula>#REF!</formula>
    </cfRule>
  </conditionalFormatting>
  <conditionalFormatting sqref="AG174">
    <cfRule type="cellIs" dxfId="6270" priority="1" stopIfTrue="1" operator="lessThan">
      <formula>#REF!</formula>
    </cfRule>
  </conditionalFormatting>
  <dataValidations count="6">
    <dataValidation type="list" allowBlank="1" showInputMessage="1" showErrorMessage="1" sqref="I12:J12 C12:D12" xr:uid="{00000000-0002-0000-0B00-000000000000}">
      <formula1>$B$10:$B$28</formula1>
    </dataValidation>
    <dataValidation type="list" allowBlank="1" showInputMessage="1" showErrorMessage="1" sqref="I11:J11 C11:D11" xr:uid="{00000000-0002-0000-0B00-000001000000}">
      <formula1>$D$12:$D$41</formula1>
    </dataValidation>
    <dataValidation type="list" allowBlank="1" showInputMessage="1" showErrorMessage="1" sqref="C13:D14 I13:J13" xr:uid="{00000000-0002-0000-0B00-000002000000}">
      <formula1>$K$11:$K$15</formula1>
    </dataValidation>
    <dataValidation type="list" allowBlank="1" showInputMessage="1" showErrorMessage="1" sqref="F190 AD190 X190 R190 L190" xr:uid="{00000000-0002-0000-0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B00-000004000000}">
      <formula1>$F$9:$F$12</formula1>
    </dataValidation>
    <dataValidation type="list" allowBlank="1" showInputMessage="1" showErrorMessage="1" sqref="C15:D15" xr:uid="{00000000-0002-0000-0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6000000}">
          <x14:formula1>
            <xm:f>Données!$F$14:$F$17</xm:f>
          </x14:formula1>
          <xm:sqref>Z9:Z13</xm:sqref>
        </x14:dataValidation>
        <x14:dataValidation type="list" allowBlank="1" showInputMessage="1" showErrorMessage="1" xr:uid="{00000000-0002-0000-0B00-000007000000}">
          <x14:formula1>
            <xm:f>Données!$H$14:$H$17</xm:f>
          </x14:formula1>
          <xm:sqref>K17 T9:T13</xm:sqref>
        </x14:dataValidation>
        <x14:dataValidation type="list" allowBlank="1" showInputMessage="1" showErrorMessage="1" xr:uid="{00000000-0002-0000-0B00-000008000000}">
          <x14:formula1>
            <xm:f>Données!$P$8:$P$9</xm:f>
          </x14:formula1>
          <xm:sqref>G192 Y192 S192 M192 AE192</xm:sqref>
        </x14:dataValidation>
        <x14:dataValidation type="list" allowBlank="1" showInputMessage="1" showErrorMessage="1" xr:uid="{00000000-0002-0000-0B00-000009000000}">
          <x14:formula1>
            <xm:f>Données!$P$19:$P$20</xm:f>
          </x14:formula1>
          <xm:sqref>R9:R13</xm:sqref>
        </x14:dataValidation>
        <x14:dataValidation type="list" allowBlank="1" showInputMessage="1" showErrorMessage="1" xr:uid="{00000000-0002-0000-0B00-00000A000000}">
          <x14:formula1>
            <xm:f>Données!$J$14:$J$43</xm:f>
          </x14:formula1>
          <xm:sqref>L9:L13</xm:sqref>
        </x14:dataValidation>
        <x14:dataValidation type="list" allowBlank="1" showInputMessage="1" showErrorMessage="1" xr:uid="{00000000-0002-0000-0B00-00000B000000}">
          <x14:formula1>
            <xm:f>Données!$B$14:$B$43</xm:f>
          </x14:formula1>
          <xm:sqref>AE17:AF17 M17:N17 S17:T17 Y17:Z17 G17:H17</xm:sqref>
        </x14:dataValidation>
        <x14:dataValidation type="list" allowBlank="1" showInputMessage="1" showErrorMessage="1" xr:uid="{00000000-0002-0000-0B00-00000C000000}">
          <x14:formula1>
            <xm:f>Données!$D$14:$D$53</xm:f>
          </x14:formula1>
          <xm:sqref>B11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222"/>
  <sheetViews>
    <sheetView showGridLines="0" topLeftCell="B14"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1:B5"/>
    <mergeCell ref="C1:AI5"/>
    <mergeCell ref="G8:H8"/>
    <mergeCell ref="G9:H9"/>
    <mergeCell ref="M9:N9"/>
    <mergeCell ref="M8:N8"/>
    <mergeCell ref="T8:X8"/>
    <mergeCell ref="Z8:AD8"/>
    <mergeCell ref="T9:X9"/>
    <mergeCell ref="Z9:AD9"/>
  </mergeCells>
  <conditionalFormatting sqref="AH37 Q143:Q155 Q158:Q172 Q175:Q190 E22:E37 A37:B37 F37:H37">
    <cfRule type="cellIs" dxfId="6269" priority="190" stopIfTrue="1" operator="lessThan">
      <formula>#REF!</formula>
    </cfRule>
  </conditionalFormatting>
  <conditionalFormatting sqref="L37:M37">
    <cfRule type="cellIs" dxfId="6268" priority="189" stopIfTrue="1" operator="lessThan">
      <formula>#REF!</formula>
    </cfRule>
  </conditionalFormatting>
  <conditionalFormatting sqref="R37:S37 AG56:AG70 AG21:AG53 AG73:AG87 AG90:AG104 AG107:AG121 AG124:AG138 AG141:AG155 AG158:AG172 AG175:AG190">
    <cfRule type="cellIs" dxfId="6267" priority="188" stopIfTrue="1" operator="lessThan">
      <formula>#REF!</formula>
    </cfRule>
  </conditionalFormatting>
  <conditionalFormatting sqref="K141:K151 Q141:Q142 E141:E151 E39:E53">
    <cfRule type="cellIs" dxfId="6266" priority="187" stopIfTrue="1" operator="lessThan">
      <formula>#REF!</formula>
    </cfRule>
  </conditionalFormatting>
  <conditionalFormatting sqref="E56:E70">
    <cfRule type="cellIs" dxfId="6265" priority="186" stopIfTrue="1" operator="lessThan">
      <formula>#REF!</formula>
    </cfRule>
  </conditionalFormatting>
  <conditionalFormatting sqref="E73:E87">
    <cfRule type="cellIs" dxfId="6264" priority="185" stopIfTrue="1" operator="lessThan">
      <formula>#REF!</formula>
    </cfRule>
  </conditionalFormatting>
  <conditionalFormatting sqref="E90:E104">
    <cfRule type="cellIs" dxfId="6263" priority="184" stopIfTrue="1" operator="lessThan">
      <formula>#REF!</formula>
    </cfRule>
  </conditionalFormatting>
  <conditionalFormatting sqref="E107:E121">
    <cfRule type="cellIs" dxfId="6262" priority="183" stopIfTrue="1" operator="lessThan">
      <formula>#REF!</formula>
    </cfRule>
  </conditionalFormatting>
  <conditionalFormatting sqref="E124:E138">
    <cfRule type="cellIs" dxfId="6261" priority="182" stopIfTrue="1" operator="lessThan">
      <formula>#REF!</formula>
    </cfRule>
  </conditionalFormatting>
  <conditionalFormatting sqref="E152">
    <cfRule type="cellIs" dxfId="6260" priority="181" stopIfTrue="1" operator="lessThan">
      <formula>#REF!</formula>
    </cfRule>
  </conditionalFormatting>
  <conditionalFormatting sqref="E153">
    <cfRule type="cellIs" dxfId="6259" priority="180" stopIfTrue="1" operator="lessThan">
      <formula>#REF!</formula>
    </cfRule>
  </conditionalFormatting>
  <conditionalFormatting sqref="E154">
    <cfRule type="cellIs" dxfId="6258" priority="179" stopIfTrue="1" operator="lessThan">
      <formula>#REF!</formula>
    </cfRule>
  </conditionalFormatting>
  <conditionalFormatting sqref="E155">
    <cfRule type="cellIs" dxfId="6257" priority="178" stopIfTrue="1" operator="lessThan">
      <formula>#REF!</formula>
    </cfRule>
  </conditionalFormatting>
  <conditionalFormatting sqref="E158">
    <cfRule type="cellIs" dxfId="6256" priority="177" stopIfTrue="1" operator="lessThan">
      <formula>#REF!</formula>
    </cfRule>
  </conditionalFormatting>
  <conditionalFormatting sqref="E159">
    <cfRule type="cellIs" dxfId="6255" priority="176" stopIfTrue="1" operator="lessThan">
      <formula>#REF!</formula>
    </cfRule>
  </conditionalFormatting>
  <conditionalFormatting sqref="E160">
    <cfRule type="cellIs" dxfId="6254" priority="175" stopIfTrue="1" operator="lessThan">
      <formula>#REF!</formula>
    </cfRule>
  </conditionalFormatting>
  <conditionalFormatting sqref="E161">
    <cfRule type="cellIs" dxfId="6253" priority="174" stopIfTrue="1" operator="lessThan">
      <formula>#REF!</formula>
    </cfRule>
  </conditionalFormatting>
  <conditionalFormatting sqref="E162">
    <cfRule type="cellIs" dxfId="6252" priority="173" stopIfTrue="1" operator="lessThan">
      <formula>#REF!</formula>
    </cfRule>
  </conditionalFormatting>
  <conditionalFormatting sqref="E163">
    <cfRule type="cellIs" dxfId="6251" priority="172" stopIfTrue="1" operator="lessThan">
      <formula>#REF!</formula>
    </cfRule>
  </conditionalFormatting>
  <conditionalFormatting sqref="E164">
    <cfRule type="cellIs" dxfId="6250" priority="171" stopIfTrue="1" operator="lessThan">
      <formula>#REF!</formula>
    </cfRule>
  </conditionalFormatting>
  <conditionalFormatting sqref="E165">
    <cfRule type="cellIs" dxfId="6249" priority="170" stopIfTrue="1" operator="lessThan">
      <formula>#REF!</formula>
    </cfRule>
  </conditionalFormatting>
  <conditionalFormatting sqref="E166">
    <cfRule type="cellIs" dxfId="6248" priority="169" stopIfTrue="1" operator="lessThan">
      <formula>#REF!</formula>
    </cfRule>
  </conditionalFormatting>
  <conditionalFormatting sqref="E167">
    <cfRule type="cellIs" dxfId="6247" priority="168" stopIfTrue="1" operator="lessThan">
      <formula>#REF!</formula>
    </cfRule>
  </conditionalFormatting>
  <conditionalFormatting sqref="E168">
    <cfRule type="cellIs" dxfId="6246" priority="167" stopIfTrue="1" operator="lessThan">
      <formula>#REF!</formula>
    </cfRule>
  </conditionalFormatting>
  <conditionalFormatting sqref="E169">
    <cfRule type="cellIs" dxfId="6245" priority="166" stopIfTrue="1" operator="lessThan">
      <formula>#REF!</formula>
    </cfRule>
  </conditionalFormatting>
  <conditionalFormatting sqref="E170">
    <cfRule type="cellIs" dxfId="6244" priority="165" stopIfTrue="1" operator="lessThan">
      <formula>#REF!</formula>
    </cfRule>
  </conditionalFormatting>
  <conditionalFormatting sqref="E171">
    <cfRule type="cellIs" dxfId="6243" priority="164" stopIfTrue="1" operator="lessThan">
      <formula>#REF!</formula>
    </cfRule>
  </conditionalFormatting>
  <conditionalFormatting sqref="E172">
    <cfRule type="cellIs" dxfId="6242" priority="163" stopIfTrue="1" operator="lessThan">
      <formula>#REF!</formula>
    </cfRule>
  </conditionalFormatting>
  <conditionalFormatting sqref="E175">
    <cfRule type="cellIs" dxfId="6241" priority="162" stopIfTrue="1" operator="lessThan">
      <formula>#REF!</formula>
    </cfRule>
  </conditionalFormatting>
  <conditionalFormatting sqref="E176">
    <cfRule type="cellIs" dxfId="6240" priority="161" stopIfTrue="1" operator="lessThan">
      <formula>#REF!</formula>
    </cfRule>
  </conditionalFormatting>
  <conditionalFormatting sqref="E177">
    <cfRule type="cellIs" dxfId="6239" priority="160" stopIfTrue="1" operator="lessThan">
      <formula>#REF!</formula>
    </cfRule>
  </conditionalFormatting>
  <conditionalFormatting sqref="E178">
    <cfRule type="cellIs" dxfId="6238" priority="159" stopIfTrue="1" operator="lessThan">
      <formula>#REF!</formula>
    </cfRule>
  </conditionalFormatting>
  <conditionalFormatting sqref="E179">
    <cfRule type="cellIs" dxfId="6237" priority="158" stopIfTrue="1" operator="lessThan">
      <formula>#REF!</formula>
    </cfRule>
  </conditionalFormatting>
  <conditionalFormatting sqref="E180">
    <cfRule type="cellIs" dxfId="6236" priority="157" stopIfTrue="1" operator="lessThan">
      <formula>#REF!</formula>
    </cfRule>
  </conditionalFormatting>
  <conditionalFormatting sqref="E181">
    <cfRule type="cellIs" dxfId="6235" priority="156" stopIfTrue="1" operator="lessThan">
      <formula>#REF!</formula>
    </cfRule>
  </conditionalFormatting>
  <conditionalFormatting sqref="E182">
    <cfRule type="cellIs" dxfId="6234" priority="155" stopIfTrue="1" operator="lessThan">
      <formula>#REF!</formula>
    </cfRule>
  </conditionalFormatting>
  <conditionalFormatting sqref="E183">
    <cfRule type="cellIs" dxfId="6233" priority="154" stopIfTrue="1" operator="lessThan">
      <formula>#REF!</formula>
    </cfRule>
  </conditionalFormatting>
  <conditionalFormatting sqref="E184">
    <cfRule type="cellIs" dxfId="6232" priority="153" stopIfTrue="1" operator="lessThan">
      <formula>#REF!</formula>
    </cfRule>
  </conditionalFormatting>
  <conditionalFormatting sqref="E185">
    <cfRule type="cellIs" dxfId="6231" priority="152" stopIfTrue="1" operator="lessThan">
      <formula>#REF!</formula>
    </cfRule>
  </conditionalFormatting>
  <conditionalFormatting sqref="E186">
    <cfRule type="cellIs" dxfId="6230" priority="151" stopIfTrue="1" operator="lessThan">
      <formula>#REF!</formula>
    </cfRule>
  </conditionalFormatting>
  <conditionalFormatting sqref="E187">
    <cfRule type="cellIs" dxfId="6229" priority="150" stopIfTrue="1" operator="lessThan">
      <formula>#REF!</formula>
    </cfRule>
  </conditionalFormatting>
  <conditionalFormatting sqref="E188">
    <cfRule type="cellIs" dxfId="6228" priority="149" stopIfTrue="1" operator="lessThan">
      <formula>#REF!</formula>
    </cfRule>
  </conditionalFormatting>
  <conditionalFormatting sqref="E189:E190">
    <cfRule type="cellIs" dxfId="6227" priority="148" stopIfTrue="1" operator="lessThan">
      <formula>#REF!</formula>
    </cfRule>
  </conditionalFormatting>
  <conditionalFormatting sqref="K22:K37">
    <cfRule type="cellIs" dxfId="6226" priority="147" stopIfTrue="1" operator="lessThan">
      <formula>#REF!</formula>
    </cfRule>
  </conditionalFormatting>
  <conditionalFormatting sqref="K39:K53">
    <cfRule type="cellIs" dxfId="6225" priority="146" stopIfTrue="1" operator="lessThan">
      <formula>#REF!</formula>
    </cfRule>
  </conditionalFormatting>
  <conditionalFormatting sqref="K56:K70">
    <cfRule type="cellIs" dxfId="6224" priority="145" stopIfTrue="1" operator="lessThan">
      <formula>#REF!</formula>
    </cfRule>
  </conditionalFormatting>
  <conditionalFormatting sqref="K73:K87">
    <cfRule type="cellIs" dxfId="6223" priority="144" stopIfTrue="1" operator="lessThan">
      <formula>#REF!</formula>
    </cfRule>
  </conditionalFormatting>
  <conditionalFormatting sqref="K90:K104">
    <cfRule type="cellIs" dxfId="6222" priority="143" stopIfTrue="1" operator="lessThan">
      <formula>#REF!</formula>
    </cfRule>
  </conditionalFormatting>
  <conditionalFormatting sqref="K107:K121">
    <cfRule type="cellIs" dxfId="6221" priority="142" stopIfTrue="1" operator="lessThan">
      <formula>#REF!</formula>
    </cfRule>
  </conditionalFormatting>
  <conditionalFormatting sqref="K124:K138">
    <cfRule type="cellIs" dxfId="6220" priority="141" stopIfTrue="1" operator="lessThan">
      <formula>#REF!</formula>
    </cfRule>
  </conditionalFormatting>
  <conditionalFormatting sqref="K152">
    <cfRule type="cellIs" dxfId="6219" priority="140" stopIfTrue="1" operator="lessThan">
      <formula>#REF!</formula>
    </cfRule>
  </conditionalFormatting>
  <conditionalFormatting sqref="K153">
    <cfRule type="cellIs" dxfId="6218" priority="139" stopIfTrue="1" operator="lessThan">
      <formula>#REF!</formula>
    </cfRule>
  </conditionalFormatting>
  <conditionalFormatting sqref="K154">
    <cfRule type="cellIs" dxfId="6217" priority="138" stopIfTrue="1" operator="lessThan">
      <formula>#REF!</formula>
    </cfRule>
  </conditionalFormatting>
  <conditionalFormatting sqref="K155">
    <cfRule type="cellIs" dxfId="6216" priority="137" stopIfTrue="1" operator="lessThan">
      <formula>#REF!</formula>
    </cfRule>
  </conditionalFormatting>
  <conditionalFormatting sqref="K158">
    <cfRule type="cellIs" dxfId="6215" priority="136" stopIfTrue="1" operator="lessThan">
      <formula>#REF!</formula>
    </cfRule>
  </conditionalFormatting>
  <conditionalFormatting sqref="K159">
    <cfRule type="cellIs" dxfId="6214" priority="135" stopIfTrue="1" operator="lessThan">
      <formula>#REF!</formula>
    </cfRule>
  </conditionalFormatting>
  <conditionalFormatting sqref="K160">
    <cfRule type="cellIs" dxfId="6213" priority="134" stopIfTrue="1" operator="lessThan">
      <formula>#REF!</formula>
    </cfRule>
  </conditionalFormatting>
  <conditionalFormatting sqref="K161">
    <cfRule type="cellIs" dxfId="6212" priority="133" stopIfTrue="1" operator="lessThan">
      <formula>#REF!</formula>
    </cfRule>
  </conditionalFormatting>
  <conditionalFormatting sqref="K162">
    <cfRule type="cellIs" dxfId="6211" priority="132" stopIfTrue="1" operator="lessThan">
      <formula>#REF!</formula>
    </cfRule>
  </conditionalFormatting>
  <conditionalFormatting sqref="K163">
    <cfRule type="cellIs" dxfId="6210" priority="131" stopIfTrue="1" operator="lessThan">
      <formula>#REF!</formula>
    </cfRule>
  </conditionalFormatting>
  <conditionalFormatting sqref="K164">
    <cfRule type="cellIs" dxfId="6209" priority="130" stopIfTrue="1" operator="lessThan">
      <formula>#REF!</formula>
    </cfRule>
  </conditionalFormatting>
  <conditionalFormatting sqref="K165">
    <cfRule type="cellIs" dxfId="6208" priority="129" stopIfTrue="1" operator="lessThan">
      <formula>#REF!</formula>
    </cfRule>
  </conditionalFormatting>
  <conditionalFormatting sqref="K166">
    <cfRule type="cellIs" dxfId="6207" priority="128" stopIfTrue="1" operator="lessThan">
      <formula>#REF!</formula>
    </cfRule>
  </conditionalFormatting>
  <conditionalFormatting sqref="K167">
    <cfRule type="cellIs" dxfId="6206" priority="127" stopIfTrue="1" operator="lessThan">
      <formula>#REF!</formula>
    </cfRule>
  </conditionalFormatting>
  <conditionalFormatting sqref="K168">
    <cfRule type="cellIs" dxfId="6205" priority="126" stopIfTrue="1" operator="lessThan">
      <formula>#REF!</formula>
    </cfRule>
  </conditionalFormatting>
  <conditionalFormatting sqref="K169">
    <cfRule type="cellIs" dxfId="6204" priority="125" stopIfTrue="1" operator="lessThan">
      <formula>#REF!</formula>
    </cfRule>
  </conditionalFormatting>
  <conditionalFormatting sqref="K170">
    <cfRule type="cellIs" dxfId="6203" priority="124" stopIfTrue="1" operator="lessThan">
      <formula>#REF!</formula>
    </cfRule>
  </conditionalFormatting>
  <conditionalFormatting sqref="K171">
    <cfRule type="cellIs" dxfId="6202" priority="123" stopIfTrue="1" operator="lessThan">
      <formula>#REF!</formula>
    </cfRule>
  </conditionalFormatting>
  <conditionalFormatting sqref="K172">
    <cfRule type="cellIs" dxfId="6201" priority="122" stopIfTrue="1" operator="lessThan">
      <formula>#REF!</formula>
    </cfRule>
  </conditionalFormatting>
  <conditionalFormatting sqref="K175">
    <cfRule type="cellIs" dxfId="6200" priority="121" stopIfTrue="1" operator="lessThan">
      <formula>#REF!</formula>
    </cfRule>
  </conditionalFormatting>
  <conditionalFormatting sqref="K176">
    <cfRule type="cellIs" dxfId="6199" priority="120" stopIfTrue="1" operator="lessThan">
      <formula>#REF!</formula>
    </cfRule>
  </conditionalFormatting>
  <conditionalFormatting sqref="K177">
    <cfRule type="cellIs" dxfId="6198" priority="119" stopIfTrue="1" operator="lessThan">
      <formula>#REF!</formula>
    </cfRule>
  </conditionalFormatting>
  <conditionalFormatting sqref="K178">
    <cfRule type="cellIs" dxfId="6197" priority="118" stopIfTrue="1" operator="lessThan">
      <formula>#REF!</formula>
    </cfRule>
  </conditionalFormatting>
  <conditionalFormatting sqref="K179">
    <cfRule type="cellIs" dxfId="6196" priority="117" stopIfTrue="1" operator="lessThan">
      <formula>#REF!</formula>
    </cfRule>
  </conditionalFormatting>
  <conditionalFormatting sqref="K180">
    <cfRule type="cellIs" dxfId="6195" priority="116" stopIfTrue="1" operator="lessThan">
      <formula>#REF!</formula>
    </cfRule>
  </conditionalFormatting>
  <conditionalFormatting sqref="K181">
    <cfRule type="cellIs" dxfId="6194" priority="115" stopIfTrue="1" operator="lessThan">
      <formula>#REF!</formula>
    </cfRule>
  </conditionalFormatting>
  <conditionalFormatting sqref="K182">
    <cfRule type="cellIs" dxfId="6193" priority="114" stopIfTrue="1" operator="lessThan">
      <formula>#REF!</formula>
    </cfRule>
  </conditionalFormatting>
  <conditionalFormatting sqref="K183">
    <cfRule type="cellIs" dxfId="6192" priority="113" stopIfTrue="1" operator="lessThan">
      <formula>#REF!</formula>
    </cfRule>
  </conditionalFormatting>
  <conditionalFormatting sqref="K184">
    <cfRule type="cellIs" dxfId="6191" priority="112" stopIfTrue="1" operator="lessThan">
      <formula>#REF!</formula>
    </cfRule>
  </conditionalFormatting>
  <conditionalFormatting sqref="K185">
    <cfRule type="cellIs" dxfId="6190" priority="111" stopIfTrue="1" operator="lessThan">
      <formula>#REF!</formula>
    </cfRule>
  </conditionalFormatting>
  <conditionalFormatting sqref="K186">
    <cfRule type="cellIs" dxfId="6189" priority="110" stopIfTrue="1" operator="lessThan">
      <formula>#REF!</formula>
    </cfRule>
  </conditionalFormatting>
  <conditionalFormatting sqref="K187">
    <cfRule type="cellIs" dxfId="6188" priority="109" stopIfTrue="1" operator="lessThan">
      <formula>#REF!</formula>
    </cfRule>
  </conditionalFormatting>
  <conditionalFormatting sqref="K188">
    <cfRule type="cellIs" dxfId="6187" priority="108" stopIfTrue="1" operator="lessThan">
      <formula>#REF!</formula>
    </cfRule>
  </conditionalFormatting>
  <conditionalFormatting sqref="K189:K190">
    <cfRule type="cellIs" dxfId="6186" priority="107" stopIfTrue="1" operator="lessThan">
      <formula>#REF!</formula>
    </cfRule>
  </conditionalFormatting>
  <conditionalFormatting sqref="Q22:Q37">
    <cfRule type="cellIs" dxfId="6185" priority="106" stopIfTrue="1" operator="lessThan">
      <formula>#REF!</formula>
    </cfRule>
  </conditionalFormatting>
  <conditionalFormatting sqref="Q39:Q53">
    <cfRule type="cellIs" dxfId="6184" priority="105" stopIfTrue="1" operator="lessThan">
      <formula>#REF!</formula>
    </cfRule>
  </conditionalFormatting>
  <conditionalFormatting sqref="Q56:Q70">
    <cfRule type="cellIs" dxfId="6183" priority="104" stopIfTrue="1" operator="lessThan">
      <formula>#REF!</formula>
    </cfRule>
  </conditionalFormatting>
  <conditionalFormatting sqref="Q73:Q87">
    <cfRule type="cellIs" dxfId="6182" priority="103" stopIfTrue="1" operator="lessThan">
      <formula>#REF!</formula>
    </cfRule>
  </conditionalFormatting>
  <conditionalFormatting sqref="Q90:Q104">
    <cfRule type="cellIs" dxfId="6181" priority="102" stopIfTrue="1" operator="lessThan">
      <formula>#REF!</formula>
    </cfRule>
  </conditionalFormatting>
  <conditionalFormatting sqref="Q107:Q121">
    <cfRule type="cellIs" dxfId="6180" priority="101" stopIfTrue="1" operator="lessThan">
      <formula>#REF!</formula>
    </cfRule>
  </conditionalFormatting>
  <conditionalFormatting sqref="Q124:Q138">
    <cfRule type="cellIs" dxfId="6179" priority="100" stopIfTrue="1" operator="lessThan">
      <formula>#REF!</formula>
    </cfRule>
  </conditionalFormatting>
  <conditionalFormatting sqref="P190">
    <cfRule type="cellIs" dxfId="6178" priority="99" stopIfTrue="1" operator="lessThan">
      <formula>#REF!</formula>
    </cfRule>
  </conditionalFormatting>
  <conditionalFormatting sqref="X37:Y37">
    <cfRule type="cellIs" dxfId="6177" priority="98" stopIfTrue="1" operator="lessThan">
      <formula>#REF!</formula>
    </cfRule>
  </conditionalFormatting>
  <conditionalFormatting sqref="AD37:AE37">
    <cfRule type="cellIs" dxfId="6176" priority="97" stopIfTrue="1" operator="lessThan">
      <formula>#REF!</formula>
    </cfRule>
  </conditionalFormatting>
  <conditionalFormatting sqref="W188">
    <cfRule type="cellIs" dxfId="6175" priority="57" stopIfTrue="1" operator="lessThan">
      <formula>#REF!</formula>
    </cfRule>
  </conditionalFormatting>
  <conditionalFormatting sqref="W22:W37">
    <cfRule type="cellIs" dxfId="6174" priority="96" stopIfTrue="1" operator="lessThan">
      <formula>#REF!</formula>
    </cfRule>
  </conditionalFormatting>
  <conditionalFormatting sqref="W39:W53 W141:W151">
    <cfRule type="cellIs" dxfId="6173" priority="95" stopIfTrue="1" operator="lessThan">
      <formula>#REF!</formula>
    </cfRule>
  </conditionalFormatting>
  <conditionalFormatting sqref="W56:W70">
    <cfRule type="cellIs" dxfId="6172" priority="94" stopIfTrue="1" operator="lessThan">
      <formula>#REF!</formula>
    </cfRule>
  </conditionalFormatting>
  <conditionalFormatting sqref="W73:W87">
    <cfRule type="cellIs" dxfId="6171" priority="93" stopIfTrue="1" operator="lessThan">
      <formula>#REF!</formula>
    </cfRule>
  </conditionalFormatting>
  <conditionalFormatting sqref="W90:W104">
    <cfRule type="cellIs" dxfId="6170" priority="92" stopIfTrue="1" operator="lessThan">
      <formula>#REF!</formula>
    </cfRule>
  </conditionalFormatting>
  <conditionalFormatting sqref="W107:W121">
    <cfRule type="cellIs" dxfId="6169" priority="91" stopIfTrue="1" operator="lessThan">
      <formula>#REF!</formula>
    </cfRule>
  </conditionalFormatting>
  <conditionalFormatting sqref="W124:W138">
    <cfRule type="cellIs" dxfId="6168" priority="90" stopIfTrue="1" operator="lessThan">
      <formula>#REF!</formula>
    </cfRule>
  </conditionalFormatting>
  <conditionalFormatting sqref="W152">
    <cfRule type="cellIs" dxfId="6167" priority="89" stopIfTrue="1" operator="lessThan">
      <formula>#REF!</formula>
    </cfRule>
  </conditionalFormatting>
  <conditionalFormatting sqref="W153">
    <cfRule type="cellIs" dxfId="6166" priority="88" stopIfTrue="1" operator="lessThan">
      <formula>#REF!</formula>
    </cfRule>
  </conditionalFormatting>
  <conditionalFormatting sqref="W154">
    <cfRule type="cellIs" dxfId="6165" priority="87" stopIfTrue="1" operator="lessThan">
      <formula>#REF!</formula>
    </cfRule>
  </conditionalFormatting>
  <conditionalFormatting sqref="W155">
    <cfRule type="cellIs" dxfId="6164" priority="86" stopIfTrue="1" operator="lessThan">
      <formula>#REF!</formula>
    </cfRule>
  </conditionalFormatting>
  <conditionalFormatting sqref="W158">
    <cfRule type="cellIs" dxfId="6163" priority="85" stopIfTrue="1" operator="lessThan">
      <formula>#REF!</formula>
    </cfRule>
  </conditionalFormatting>
  <conditionalFormatting sqref="W159">
    <cfRule type="cellIs" dxfId="6162" priority="84" stopIfTrue="1" operator="lessThan">
      <formula>#REF!</formula>
    </cfRule>
  </conditionalFormatting>
  <conditionalFormatting sqref="W160">
    <cfRule type="cellIs" dxfId="6161" priority="83" stopIfTrue="1" operator="lessThan">
      <formula>#REF!</formula>
    </cfRule>
  </conditionalFormatting>
  <conditionalFormatting sqref="W161">
    <cfRule type="cellIs" dxfId="6160" priority="82" stopIfTrue="1" operator="lessThan">
      <formula>#REF!</formula>
    </cfRule>
  </conditionalFormatting>
  <conditionalFormatting sqref="W162">
    <cfRule type="cellIs" dxfId="6159" priority="81" stopIfTrue="1" operator="lessThan">
      <formula>#REF!</formula>
    </cfRule>
  </conditionalFormatting>
  <conditionalFormatting sqref="W163">
    <cfRule type="cellIs" dxfId="6158" priority="80" stopIfTrue="1" operator="lessThan">
      <formula>#REF!</formula>
    </cfRule>
  </conditionalFormatting>
  <conditionalFormatting sqref="W164">
    <cfRule type="cellIs" dxfId="6157" priority="79" stopIfTrue="1" operator="lessThan">
      <formula>#REF!</formula>
    </cfRule>
  </conditionalFormatting>
  <conditionalFormatting sqref="W165">
    <cfRule type="cellIs" dxfId="6156" priority="78" stopIfTrue="1" operator="lessThan">
      <formula>#REF!</formula>
    </cfRule>
  </conditionalFormatting>
  <conditionalFormatting sqref="W166">
    <cfRule type="cellIs" dxfId="6155" priority="77" stopIfTrue="1" operator="lessThan">
      <formula>#REF!</formula>
    </cfRule>
  </conditionalFormatting>
  <conditionalFormatting sqref="W167">
    <cfRule type="cellIs" dxfId="6154" priority="76" stopIfTrue="1" operator="lessThan">
      <formula>#REF!</formula>
    </cfRule>
  </conditionalFormatting>
  <conditionalFormatting sqref="W168">
    <cfRule type="cellIs" dxfId="6153" priority="75" stopIfTrue="1" operator="lessThan">
      <formula>#REF!</formula>
    </cfRule>
  </conditionalFormatting>
  <conditionalFormatting sqref="W169">
    <cfRule type="cellIs" dxfId="6152" priority="74" stopIfTrue="1" operator="lessThan">
      <formula>#REF!</formula>
    </cfRule>
  </conditionalFormatting>
  <conditionalFormatting sqref="W170">
    <cfRule type="cellIs" dxfId="6151" priority="73" stopIfTrue="1" operator="lessThan">
      <formula>#REF!</formula>
    </cfRule>
  </conditionalFormatting>
  <conditionalFormatting sqref="W171">
    <cfRule type="cellIs" dxfId="6150" priority="72" stopIfTrue="1" operator="lessThan">
      <formula>#REF!</formula>
    </cfRule>
  </conditionalFormatting>
  <conditionalFormatting sqref="W172">
    <cfRule type="cellIs" dxfId="6149" priority="71" stopIfTrue="1" operator="lessThan">
      <formula>#REF!</formula>
    </cfRule>
  </conditionalFormatting>
  <conditionalFormatting sqref="W175">
    <cfRule type="cellIs" dxfId="6148" priority="70" stopIfTrue="1" operator="lessThan">
      <formula>#REF!</formula>
    </cfRule>
  </conditionalFormatting>
  <conditionalFormatting sqref="W176">
    <cfRule type="cellIs" dxfId="6147" priority="69" stopIfTrue="1" operator="lessThan">
      <formula>#REF!</formula>
    </cfRule>
  </conditionalFormatting>
  <conditionalFormatting sqref="W177">
    <cfRule type="cellIs" dxfId="6146" priority="68" stopIfTrue="1" operator="lessThan">
      <formula>#REF!</formula>
    </cfRule>
  </conditionalFormatting>
  <conditionalFormatting sqref="W178">
    <cfRule type="cellIs" dxfId="6145" priority="67" stopIfTrue="1" operator="lessThan">
      <formula>#REF!</formula>
    </cfRule>
  </conditionalFormatting>
  <conditionalFormatting sqref="W179">
    <cfRule type="cellIs" dxfId="6144" priority="66" stopIfTrue="1" operator="lessThan">
      <formula>#REF!</formula>
    </cfRule>
  </conditionalFormatting>
  <conditionalFormatting sqref="W180">
    <cfRule type="cellIs" dxfId="6143" priority="65" stopIfTrue="1" operator="lessThan">
      <formula>#REF!</formula>
    </cfRule>
  </conditionalFormatting>
  <conditionalFormatting sqref="W181">
    <cfRule type="cellIs" dxfId="6142" priority="64" stopIfTrue="1" operator="lessThan">
      <formula>#REF!</formula>
    </cfRule>
  </conditionalFormatting>
  <conditionalFormatting sqref="W182">
    <cfRule type="cellIs" dxfId="6141" priority="63" stopIfTrue="1" operator="lessThan">
      <formula>#REF!</formula>
    </cfRule>
  </conditionalFormatting>
  <conditionalFormatting sqref="W183">
    <cfRule type="cellIs" dxfId="6140" priority="62" stopIfTrue="1" operator="lessThan">
      <formula>#REF!</formula>
    </cfRule>
  </conditionalFormatting>
  <conditionalFormatting sqref="W184">
    <cfRule type="cellIs" dxfId="6139" priority="61" stopIfTrue="1" operator="lessThan">
      <formula>#REF!</formula>
    </cfRule>
  </conditionalFormatting>
  <conditionalFormatting sqref="W185">
    <cfRule type="cellIs" dxfId="6138" priority="60" stopIfTrue="1" operator="lessThan">
      <formula>#REF!</formula>
    </cfRule>
  </conditionalFormatting>
  <conditionalFormatting sqref="W186">
    <cfRule type="cellIs" dxfId="6137" priority="59" stopIfTrue="1" operator="lessThan">
      <formula>#REF!</formula>
    </cfRule>
  </conditionalFormatting>
  <conditionalFormatting sqref="W187">
    <cfRule type="cellIs" dxfId="6136" priority="58" stopIfTrue="1" operator="lessThan">
      <formula>#REF!</formula>
    </cfRule>
  </conditionalFormatting>
  <conditionalFormatting sqref="W189:W190">
    <cfRule type="cellIs" dxfId="6135" priority="56" stopIfTrue="1" operator="lessThan">
      <formula>#REF!</formula>
    </cfRule>
  </conditionalFormatting>
  <conditionalFormatting sqref="AC188">
    <cfRule type="cellIs" dxfId="6134" priority="16" stopIfTrue="1" operator="lessThan">
      <formula>#REF!</formula>
    </cfRule>
  </conditionalFormatting>
  <conditionalFormatting sqref="AC22:AC37">
    <cfRule type="cellIs" dxfId="6133" priority="55" stopIfTrue="1" operator="lessThan">
      <formula>#REF!</formula>
    </cfRule>
  </conditionalFormatting>
  <conditionalFormatting sqref="AC39:AC53 AC141:AC151">
    <cfRule type="cellIs" dxfId="6132" priority="54" stopIfTrue="1" operator="lessThan">
      <formula>#REF!</formula>
    </cfRule>
  </conditionalFormatting>
  <conditionalFormatting sqref="AC56:AC70">
    <cfRule type="cellIs" dxfId="6131" priority="53" stopIfTrue="1" operator="lessThan">
      <formula>#REF!</formula>
    </cfRule>
  </conditionalFormatting>
  <conditionalFormatting sqref="AC73:AC87">
    <cfRule type="cellIs" dxfId="6130" priority="52" stopIfTrue="1" operator="lessThan">
      <formula>#REF!</formula>
    </cfRule>
  </conditionalFormatting>
  <conditionalFormatting sqref="AC90:AC104">
    <cfRule type="cellIs" dxfId="6129" priority="51" stopIfTrue="1" operator="lessThan">
      <formula>#REF!</formula>
    </cfRule>
  </conditionalFormatting>
  <conditionalFormatting sqref="AC107:AC121">
    <cfRule type="cellIs" dxfId="6128" priority="50" stopIfTrue="1" operator="lessThan">
      <formula>#REF!</formula>
    </cfRule>
  </conditionalFormatting>
  <conditionalFormatting sqref="AC124:AC138">
    <cfRule type="cellIs" dxfId="6127" priority="49" stopIfTrue="1" operator="lessThan">
      <formula>#REF!</formula>
    </cfRule>
  </conditionalFormatting>
  <conditionalFormatting sqref="AC152">
    <cfRule type="cellIs" dxfId="6126" priority="48" stopIfTrue="1" operator="lessThan">
      <formula>#REF!</formula>
    </cfRule>
  </conditionalFormatting>
  <conditionalFormatting sqref="AC153">
    <cfRule type="cellIs" dxfId="6125" priority="47" stopIfTrue="1" operator="lessThan">
      <formula>#REF!</formula>
    </cfRule>
  </conditionalFormatting>
  <conditionalFormatting sqref="AC154">
    <cfRule type="cellIs" dxfId="6124" priority="46" stopIfTrue="1" operator="lessThan">
      <formula>#REF!</formula>
    </cfRule>
  </conditionalFormatting>
  <conditionalFormatting sqref="AC155">
    <cfRule type="cellIs" dxfId="6123" priority="45" stopIfTrue="1" operator="lessThan">
      <formula>#REF!</formula>
    </cfRule>
  </conditionalFormatting>
  <conditionalFormatting sqref="AC158">
    <cfRule type="cellIs" dxfId="6122" priority="44" stopIfTrue="1" operator="lessThan">
      <formula>#REF!</formula>
    </cfRule>
  </conditionalFormatting>
  <conditionalFormatting sqref="AC159">
    <cfRule type="cellIs" dxfId="6121" priority="43" stopIfTrue="1" operator="lessThan">
      <formula>#REF!</formula>
    </cfRule>
  </conditionalFormatting>
  <conditionalFormatting sqref="AC160">
    <cfRule type="cellIs" dxfId="6120" priority="42" stopIfTrue="1" operator="lessThan">
      <formula>#REF!</formula>
    </cfRule>
  </conditionalFormatting>
  <conditionalFormatting sqref="AC161">
    <cfRule type="cellIs" dxfId="6119" priority="41" stopIfTrue="1" operator="lessThan">
      <formula>#REF!</formula>
    </cfRule>
  </conditionalFormatting>
  <conditionalFormatting sqref="AC162">
    <cfRule type="cellIs" dxfId="6118" priority="40" stopIfTrue="1" operator="lessThan">
      <formula>#REF!</formula>
    </cfRule>
  </conditionalFormatting>
  <conditionalFormatting sqref="AC163">
    <cfRule type="cellIs" dxfId="6117" priority="39" stopIfTrue="1" operator="lessThan">
      <formula>#REF!</formula>
    </cfRule>
  </conditionalFormatting>
  <conditionalFormatting sqref="AC164">
    <cfRule type="cellIs" dxfId="6116" priority="38" stopIfTrue="1" operator="lessThan">
      <formula>#REF!</formula>
    </cfRule>
  </conditionalFormatting>
  <conditionalFormatting sqref="AC165">
    <cfRule type="cellIs" dxfId="6115" priority="37" stopIfTrue="1" operator="lessThan">
      <formula>#REF!</formula>
    </cfRule>
  </conditionalFormatting>
  <conditionalFormatting sqref="AC166">
    <cfRule type="cellIs" dxfId="6114" priority="36" stopIfTrue="1" operator="lessThan">
      <formula>#REF!</formula>
    </cfRule>
  </conditionalFormatting>
  <conditionalFormatting sqref="AC167">
    <cfRule type="cellIs" dxfId="6113" priority="35" stopIfTrue="1" operator="lessThan">
      <formula>#REF!</formula>
    </cfRule>
  </conditionalFormatting>
  <conditionalFormatting sqref="AC168">
    <cfRule type="cellIs" dxfId="6112" priority="34" stopIfTrue="1" operator="lessThan">
      <formula>#REF!</formula>
    </cfRule>
  </conditionalFormatting>
  <conditionalFormatting sqref="AC169">
    <cfRule type="cellIs" dxfId="6111" priority="33" stopIfTrue="1" operator="lessThan">
      <formula>#REF!</formula>
    </cfRule>
  </conditionalFormatting>
  <conditionalFormatting sqref="AC170">
    <cfRule type="cellIs" dxfId="6110" priority="32" stopIfTrue="1" operator="lessThan">
      <formula>#REF!</formula>
    </cfRule>
  </conditionalFormatting>
  <conditionalFormatting sqref="AC171">
    <cfRule type="cellIs" dxfId="6109" priority="31" stopIfTrue="1" operator="lessThan">
      <formula>#REF!</formula>
    </cfRule>
  </conditionalFormatting>
  <conditionalFormatting sqref="AC172">
    <cfRule type="cellIs" dxfId="6108" priority="30" stopIfTrue="1" operator="lessThan">
      <formula>#REF!</formula>
    </cfRule>
  </conditionalFormatting>
  <conditionalFormatting sqref="AC175">
    <cfRule type="cellIs" dxfId="6107" priority="29" stopIfTrue="1" operator="lessThan">
      <formula>#REF!</formula>
    </cfRule>
  </conditionalFormatting>
  <conditionalFormatting sqref="AC176">
    <cfRule type="cellIs" dxfId="6106" priority="28" stopIfTrue="1" operator="lessThan">
      <formula>#REF!</formula>
    </cfRule>
  </conditionalFormatting>
  <conditionalFormatting sqref="AC177">
    <cfRule type="cellIs" dxfId="6105" priority="27" stopIfTrue="1" operator="lessThan">
      <formula>#REF!</formula>
    </cfRule>
  </conditionalFormatting>
  <conditionalFormatting sqref="AC178">
    <cfRule type="cellIs" dxfId="6104" priority="26" stopIfTrue="1" operator="lessThan">
      <formula>#REF!</formula>
    </cfRule>
  </conditionalFormatting>
  <conditionalFormatting sqref="AC179">
    <cfRule type="cellIs" dxfId="6103" priority="25" stopIfTrue="1" operator="lessThan">
      <formula>#REF!</formula>
    </cfRule>
  </conditionalFormatting>
  <conditionalFormatting sqref="AC180">
    <cfRule type="cellIs" dxfId="6102" priority="24" stopIfTrue="1" operator="lessThan">
      <formula>#REF!</formula>
    </cfRule>
  </conditionalFormatting>
  <conditionalFormatting sqref="AC181">
    <cfRule type="cellIs" dxfId="6101" priority="23" stopIfTrue="1" operator="lessThan">
      <formula>#REF!</formula>
    </cfRule>
  </conditionalFormatting>
  <conditionalFormatting sqref="AC182">
    <cfRule type="cellIs" dxfId="6100" priority="22" stopIfTrue="1" operator="lessThan">
      <formula>#REF!</formula>
    </cfRule>
  </conditionalFormatting>
  <conditionalFormatting sqref="AC183">
    <cfRule type="cellIs" dxfId="6099" priority="21" stopIfTrue="1" operator="lessThan">
      <formula>#REF!</formula>
    </cfRule>
  </conditionalFormatting>
  <conditionalFormatting sqref="AC184">
    <cfRule type="cellIs" dxfId="6098" priority="20" stopIfTrue="1" operator="lessThan">
      <formula>#REF!</formula>
    </cfRule>
  </conditionalFormatting>
  <conditionalFormatting sqref="AC185">
    <cfRule type="cellIs" dxfId="6097" priority="19" stopIfTrue="1" operator="lessThan">
      <formula>#REF!</formula>
    </cfRule>
  </conditionalFormatting>
  <conditionalFormatting sqref="AC186">
    <cfRule type="cellIs" dxfId="6096" priority="18" stopIfTrue="1" operator="lessThan">
      <formula>#REF!</formula>
    </cfRule>
  </conditionalFormatting>
  <conditionalFormatting sqref="AC187">
    <cfRule type="cellIs" dxfId="6095" priority="17" stopIfTrue="1" operator="lessThan">
      <formula>#REF!</formula>
    </cfRule>
  </conditionalFormatting>
  <conditionalFormatting sqref="AC189:AC190">
    <cfRule type="cellIs" dxfId="6094" priority="15" stopIfTrue="1" operator="lessThan">
      <formula>#REF!</formula>
    </cfRule>
  </conditionalFormatting>
  <conditionalFormatting sqref="V190">
    <cfRule type="cellIs" dxfId="6093" priority="14" stopIfTrue="1" operator="lessThan">
      <formula>#REF!</formula>
    </cfRule>
  </conditionalFormatting>
  <conditionalFormatting sqref="AB190">
    <cfRule type="cellIs" dxfId="6092" priority="13" stopIfTrue="1" operator="lessThan">
      <formula>#REF!</formula>
    </cfRule>
  </conditionalFormatting>
  <conditionalFormatting sqref="N37">
    <cfRule type="cellIs" dxfId="6091" priority="12" stopIfTrue="1" operator="lessThan">
      <formula>#REF!</formula>
    </cfRule>
  </conditionalFormatting>
  <conditionalFormatting sqref="T37">
    <cfRule type="cellIs" dxfId="6090" priority="11" stopIfTrue="1" operator="lessThan">
      <formula>#REF!</formula>
    </cfRule>
  </conditionalFormatting>
  <conditionalFormatting sqref="Z37">
    <cfRule type="cellIs" dxfId="6089" priority="10" stopIfTrue="1" operator="lessThan">
      <formula>#REF!</formula>
    </cfRule>
  </conditionalFormatting>
  <conditionalFormatting sqref="AF37">
    <cfRule type="cellIs" dxfId="6088" priority="9" stopIfTrue="1" operator="lessThan">
      <formula>#REF!</formula>
    </cfRule>
  </conditionalFormatting>
  <conditionalFormatting sqref="AG55">
    <cfRule type="cellIs" dxfId="6087" priority="8" stopIfTrue="1" operator="lessThan">
      <formula>#REF!</formula>
    </cfRule>
  </conditionalFormatting>
  <conditionalFormatting sqref="AG72">
    <cfRule type="cellIs" dxfId="6086" priority="7" stopIfTrue="1" operator="lessThan">
      <formula>#REF!</formula>
    </cfRule>
  </conditionalFormatting>
  <conditionalFormatting sqref="AG89">
    <cfRule type="cellIs" dxfId="6085" priority="6" stopIfTrue="1" operator="lessThan">
      <formula>#REF!</formula>
    </cfRule>
  </conditionalFormatting>
  <conditionalFormatting sqref="AG106">
    <cfRule type="cellIs" dxfId="6084" priority="5" stopIfTrue="1" operator="lessThan">
      <formula>#REF!</formula>
    </cfRule>
  </conditionalFormatting>
  <conditionalFormatting sqref="AG123">
    <cfRule type="cellIs" dxfId="6083" priority="4" stopIfTrue="1" operator="lessThan">
      <formula>#REF!</formula>
    </cfRule>
  </conditionalFormatting>
  <conditionalFormatting sqref="AG140">
    <cfRule type="cellIs" dxfId="6082" priority="3" stopIfTrue="1" operator="lessThan">
      <formula>#REF!</formula>
    </cfRule>
  </conditionalFormatting>
  <conditionalFormatting sqref="AG157">
    <cfRule type="cellIs" dxfId="6081" priority="2" stopIfTrue="1" operator="lessThan">
      <formula>#REF!</formula>
    </cfRule>
  </conditionalFormatting>
  <conditionalFormatting sqref="AG174">
    <cfRule type="cellIs" dxfId="6080" priority="1" stopIfTrue="1" operator="lessThan">
      <formula>#REF!</formula>
    </cfRule>
  </conditionalFormatting>
  <dataValidations count="6">
    <dataValidation type="list" allowBlank="1" showInputMessage="1" showErrorMessage="1" sqref="I12:J12 C12:D12" xr:uid="{00000000-0002-0000-0C00-000000000000}">
      <formula1>$B$10:$B$28</formula1>
    </dataValidation>
    <dataValidation type="list" allowBlank="1" showInputMessage="1" showErrorMessage="1" sqref="I11:J11 C11:D11" xr:uid="{00000000-0002-0000-0C00-000001000000}">
      <formula1>$D$12:$D$41</formula1>
    </dataValidation>
    <dataValidation type="list" allowBlank="1" showInputMessage="1" showErrorMessage="1" sqref="C13:D14 I13:J13" xr:uid="{00000000-0002-0000-0C00-000002000000}">
      <formula1>$K$11:$K$15</formula1>
    </dataValidation>
    <dataValidation type="list" allowBlank="1" showInputMessage="1" showErrorMessage="1" sqref="F190 AD190 X190 R190 L190" xr:uid="{00000000-0002-0000-0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C00-000004000000}">
      <formula1>$F$9:$F$12</formula1>
    </dataValidation>
    <dataValidation type="list" allowBlank="1" showInputMessage="1" showErrorMessage="1" sqref="C15:D15" xr:uid="{00000000-0002-0000-0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C00-000006000000}">
          <x14:formula1>
            <xm:f>Données!$P$8:$P$9</xm:f>
          </x14:formula1>
          <xm:sqref>G192 Y192 S192 M192 AE192</xm:sqref>
        </x14:dataValidation>
        <x14:dataValidation type="list" allowBlank="1" showInputMessage="1" showErrorMessage="1" xr:uid="{00000000-0002-0000-0C00-000007000000}">
          <x14:formula1>
            <xm:f>Données!$H$14:$H$17</xm:f>
          </x14:formula1>
          <xm:sqref>K17 T9:T13</xm:sqref>
        </x14:dataValidation>
        <x14:dataValidation type="list" allowBlank="1" showInputMessage="1" showErrorMessage="1" xr:uid="{00000000-0002-0000-0C00-000008000000}">
          <x14:formula1>
            <xm:f>Données!$F$14:$F$17</xm:f>
          </x14:formula1>
          <xm:sqref>Z9:Z13</xm:sqref>
        </x14:dataValidation>
        <x14:dataValidation type="list" allowBlank="1" showInputMessage="1" showErrorMessage="1" xr:uid="{00000000-0002-0000-0C00-000009000000}">
          <x14:formula1>
            <xm:f>Données!$P$19:$P$20</xm:f>
          </x14:formula1>
          <xm:sqref>R9:R13</xm:sqref>
        </x14:dataValidation>
        <x14:dataValidation type="list" allowBlank="1" showInputMessage="1" showErrorMessage="1" xr:uid="{00000000-0002-0000-0C00-00000A000000}">
          <x14:formula1>
            <xm:f>Données!$J$14:$J$43</xm:f>
          </x14:formula1>
          <xm:sqref>L9:L13</xm:sqref>
        </x14:dataValidation>
        <x14:dataValidation type="list" allowBlank="1" showInputMessage="1" showErrorMessage="1" xr:uid="{00000000-0002-0000-0C00-00000B000000}">
          <x14:formula1>
            <xm:f>Données!$B$14:$B$43</xm:f>
          </x14:formula1>
          <xm:sqref>AE17:AF17 M17:N17 S17:T17 Y17:Z17 G17:H17</xm:sqref>
        </x14:dataValidation>
        <x14:dataValidation type="list" allowBlank="1" showInputMessage="1" showErrorMessage="1" xr:uid="{00000000-0002-0000-0C00-00000C000000}">
          <x14:formula1>
            <xm:f>Données!$D$14:$D$53</xm:f>
          </x14:formula1>
          <xm:sqref>B11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1:B5"/>
    <mergeCell ref="C1:AI5"/>
    <mergeCell ref="G8:H8"/>
    <mergeCell ref="G9:H9"/>
    <mergeCell ref="M9:N9"/>
    <mergeCell ref="M8:N8"/>
    <mergeCell ref="T8:X8"/>
    <mergeCell ref="Z8:AD8"/>
    <mergeCell ref="T9:X9"/>
    <mergeCell ref="Z9:AD9"/>
  </mergeCells>
  <conditionalFormatting sqref="AH37 Q143:Q155 Q158:Q172 Q175:Q190 E22:E37 A37:B37 F37:H37">
    <cfRule type="cellIs" dxfId="6079" priority="190" stopIfTrue="1" operator="lessThan">
      <formula>#REF!</formula>
    </cfRule>
  </conditionalFormatting>
  <conditionalFormatting sqref="L37:M37">
    <cfRule type="cellIs" dxfId="6078" priority="189" stopIfTrue="1" operator="lessThan">
      <formula>#REF!</formula>
    </cfRule>
  </conditionalFormatting>
  <conditionalFormatting sqref="R37:S37 AG56:AG70 AG21:AG53 AG73:AG87 AG90:AG104 AG107:AG121 AG124:AG138 AG141:AG155 AG158:AG172 AG175:AG190">
    <cfRule type="cellIs" dxfId="6077" priority="188" stopIfTrue="1" operator="lessThan">
      <formula>#REF!</formula>
    </cfRule>
  </conditionalFormatting>
  <conditionalFormatting sqref="K141:K151 Q141:Q142 E141:E151 E39:E53">
    <cfRule type="cellIs" dxfId="6076" priority="187" stopIfTrue="1" operator="lessThan">
      <formula>#REF!</formula>
    </cfRule>
  </conditionalFormatting>
  <conditionalFormatting sqref="E56:E70">
    <cfRule type="cellIs" dxfId="6075" priority="186" stopIfTrue="1" operator="lessThan">
      <formula>#REF!</formula>
    </cfRule>
  </conditionalFormatting>
  <conditionalFormatting sqref="E73:E87">
    <cfRule type="cellIs" dxfId="6074" priority="185" stopIfTrue="1" operator="lessThan">
      <formula>#REF!</formula>
    </cfRule>
  </conditionalFormatting>
  <conditionalFormatting sqref="E90:E104">
    <cfRule type="cellIs" dxfId="6073" priority="184" stopIfTrue="1" operator="lessThan">
      <formula>#REF!</formula>
    </cfRule>
  </conditionalFormatting>
  <conditionalFormatting sqref="E107:E121">
    <cfRule type="cellIs" dxfId="6072" priority="183" stopIfTrue="1" operator="lessThan">
      <formula>#REF!</formula>
    </cfRule>
  </conditionalFormatting>
  <conditionalFormatting sqref="E124:E138">
    <cfRule type="cellIs" dxfId="6071" priority="182" stopIfTrue="1" operator="lessThan">
      <formula>#REF!</formula>
    </cfRule>
  </conditionalFormatting>
  <conditionalFormatting sqref="E152">
    <cfRule type="cellIs" dxfId="6070" priority="181" stopIfTrue="1" operator="lessThan">
      <formula>#REF!</formula>
    </cfRule>
  </conditionalFormatting>
  <conditionalFormatting sqref="E153">
    <cfRule type="cellIs" dxfId="6069" priority="180" stopIfTrue="1" operator="lessThan">
      <formula>#REF!</formula>
    </cfRule>
  </conditionalFormatting>
  <conditionalFormatting sqref="E154">
    <cfRule type="cellIs" dxfId="6068" priority="179" stopIfTrue="1" operator="lessThan">
      <formula>#REF!</formula>
    </cfRule>
  </conditionalFormatting>
  <conditionalFormatting sqref="E155">
    <cfRule type="cellIs" dxfId="6067" priority="178" stopIfTrue="1" operator="lessThan">
      <formula>#REF!</formula>
    </cfRule>
  </conditionalFormatting>
  <conditionalFormatting sqref="E158">
    <cfRule type="cellIs" dxfId="6066" priority="177" stopIfTrue="1" operator="lessThan">
      <formula>#REF!</formula>
    </cfRule>
  </conditionalFormatting>
  <conditionalFormatting sqref="E159">
    <cfRule type="cellIs" dxfId="6065" priority="176" stopIfTrue="1" operator="lessThan">
      <formula>#REF!</formula>
    </cfRule>
  </conditionalFormatting>
  <conditionalFormatting sqref="E160">
    <cfRule type="cellIs" dxfId="6064" priority="175" stopIfTrue="1" operator="lessThan">
      <formula>#REF!</formula>
    </cfRule>
  </conditionalFormatting>
  <conditionalFormatting sqref="E161">
    <cfRule type="cellIs" dxfId="6063" priority="174" stopIfTrue="1" operator="lessThan">
      <formula>#REF!</formula>
    </cfRule>
  </conditionalFormatting>
  <conditionalFormatting sqref="E162">
    <cfRule type="cellIs" dxfId="6062" priority="173" stopIfTrue="1" operator="lessThan">
      <formula>#REF!</formula>
    </cfRule>
  </conditionalFormatting>
  <conditionalFormatting sqref="E163">
    <cfRule type="cellIs" dxfId="6061" priority="172" stopIfTrue="1" operator="lessThan">
      <formula>#REF!</formula>
    </cfRule>
  </conditionalFormatting>
  <conditionalFormatting sqref="E164">
    <cfRule type="cellIs" dxfId="6060" priority="171" stopIfTrue="1" operator="lessThan">
      <formula>#REF!</formula>
    </cfRule>
  </conditionalFormatting>
  <conditionalFormatting sqref="E165">
    <cfRule type="cellIs" dxfId="6059" priority="170" stopIfTrue="1" operator="lessThan">
      <formula>#REF!</formula>
    </cfRule>
  </conditionalFormatting>
  <conditionalFormatting sqref="E166">
    <cfRule type="cellIs" dxfId="6058" priority="169" stopIfTrue="1" operator="lessThan">
      <formula>#REF!</formula>
    </cfRule>
  </conditionalFormatting>
  <conditionalFormatting sqref="E167">
    <cfRule type="cellIs" dxfId="6057" priority="168" stopIfTrue="1" operator="lessThan">
      <formula>#REF!</formula>
    </cfRule>
  </conditionalFormatting>
  <conditionalFormatting sqref="E168">
    <cfRule type="cellIs" dxfId="6056" priority="167" stopIfTrue="1" operator="lessThan">
      <formula>#REF!</formula>
    </cfRule>
  </conditionalFormatting>
  <conditionalFormatting sqref="E169">
    <cfRule type="cellIs" dxfId="6055" priority="166" stopIfTrue="1" operator="lessThan">
      <formula>#REF!</formula>
    </cfRule>
  </conditionalFormatting>
  <conditionalFormatting sqref="E170">
    <cfRule type="cellIs" dxfId="6054" priority="165" stopIfTrue="1" operator="lessThan">
      <formula>#REF!</formula>
    </cfRule>
  </conditionalFormatting>
  <conditionalFormatting sqref="E171">
    <cfRule type="cellIs" dxfId="6053" priority="164" stopIfTrue="1" operator="lessThan">
      <formula>#REF!</formula>
    </cfRule>
  </conditionalFormatting>
  <conditionalFormatting sqref="E172">
    <cfRule type="cellIs" dxfId="6052" priority="163" stopIfTrue="1" operator="lessThan">
      <formula>#REF!</formula>
    </cfRule>
  </conditionalFormatting>
  <conditionalFormatting sqref="E175">
    <cfRule type="cellIs" dxfId="6051" priority="162" stopIfTrue="1" operator="lessThan">
      <formula>#REF!</formula>
    </cfRule>
  </conditionalFormatting>
  <conditionalFormatting sqref="E176">
    <cfRule type="cellIs" dxfId="6050" priority="161" stopIfTrue="1" operator="lessThan">
      <formula>#REF!</formula>
    </cfRule>
  </conditionalFormatting>
  <conditionalFormatting sqref="E177">
    <cfRule type="cellIs" dxfId="6049" priority="160" stopIfTrue="1" operator="lessThan">
      <formula>#REF!</formula>
    </cfRule>
  </conditionalFormatting>
  <conditionalFormatting sqref="E178">
    <cfRule type="cellIs" dxfId="6048" priority="159" stopIfTrue="1" operator="lessThan">
      <formula>#REF!</formula>
    </cfRule>
  </conditionalFormatting>
  <conditionalFormatting sqref="E179">
    <cfRule type="cellIs" dxfId="6047" priority="158" stopIfTrue="1" operator="lessThan">
      <formula>#REF!</formula>
    </cfRule>
  </conditionalFormatting>
  <conditionalFormatting sqref="E180">
    <cfRule type="cellIs" dxfId="6046" priority="157" stopIfTrue="1" operator="lessThan">
      <formula>#REF!</formula>
    </cfRule>
  </conditionalFormatting>
  <conditionalFormatting sqref="E181">
    <cfRule type="cellIs" dxfId="6045" priority="156" stopIfTrue="1" operator="lessThan">
      <formula>#REF!</formula>
    </cfRule>
  </conditionalFormatting>
  <conditionalFormatting sqref="E182">
    <cfRule type="cellIs" dxfId="6044" priority="155" stopIfTrue="1" operator="lessThan">
      <formula>#REF!</formula>
    </cfRule>
  </conditionalFormatting>
  <conditionalFormatting sqref="E183">
    <cfRule type="cellIs" dxfId="6043" priority="154" stopIfTrue="1" operator="lessThan">
      <formula>#REF!</formula>
    </cfRule>
  </conditionalFormatting>
  <conditionalFormatting sqref="E184">
    <cfRule type="cellIs" dxfId="6042" priority="153" stopIfTrue="1" operator="lessThan">
      <formula>#REF!</formula>
    </cfRule>
  </conditionalFormatting>
  <conditionalFormatting sqref="E185">
    <cfRule type="cellIs" dxfId="6041" priority="152" stopIfTrue="1" operator="lessThan">
      <formula>#REF!</formula>
    </cfRule>
  </conditionalFormatting>
  <conditionalFormatting sqref="E186">
    <cfRule type="cellIs" dxfId="6040" priority="151" stopIfTrue="1" operator="lessThan">
      <formula>#REF!</formula>
    </cfRule>
  </conditionalFormatting>
  <conditionalFormatting sqref="E187">
    <cfRule type="cellIs" dxfId="6039" priority="150" stopIfTrue="1" operator="lessThan">
      <formula>#REF!</formula>
    </cfRule>
  </conditionalFormatting>
  <conditionalFormatting sqref="E188">
    <cfRule type="cellIs" dxfId="6038" priority="149" stopIfTrue="1" operator="lessThan">
      <formula>#REF!</formula>
    </cfRule>
  </conditionalFormatting>
  <conditionalFormatting sqref="E189:E190">
    <cfRule type="cellIs" dxfId="6037" priority="148" stopIfTrue="1" operator="lessThan">
      <formula>#REF!</formula>
    </cfRule>
  </conditionalFormatting>
  <conditionalFormatting sqref="K22:K37">
    <cfRule type="cellIs" dxfId="6036" priority="147" stopIfTrue="1" operator="lessThan">
      <formula>#REF!</formula>
    </cfRule>
  </conditionalFormatting>
  <conditionalFormatting sqref="K39:K53">
    <cfRule type="cellIs" dxfId="6035" priority="146" stopIfTrue="1" operator="lessThan">
      <formula>#REF!</formula>
    </cfRule>
  </conditionalFormatting>
  <conditionalFormatting sqref="K56:K70">
    <cfRule type="cellIs" dxfId="6034" priority="145" stopIfTrue="1" operator="lessThan">
      <formula>#REF!</formula>
    </cfRule>
  </conditionalFormatting>
  <conditionalFormatting sqref="K73:K87">
    <cfRule type="cellIs" dxfId="6033" priority="144" stopIfTrue="1" operator="lessThan">
      <formula>#REF!</formula>
    </cfRule>
  </conditionalFormatting>
  <conditionalFormatting sqref="K90:K104">
    <cfRule type="cellIs" dxfId="6032" priority="143" stopIfTrue="1" operator="lessThan">
      <formula>#REF!</formula>
    </cfRule>
  </conditionalFormatting>
  <conditionalFormatting sqref="K107:K121">
    <cfRule type="cellIs" dxfId="6031" priority="142" stopIfTrue="1" operator="lessThan">
      <formula>#REF!</formula>
    </cfRule>
  </conditionalFormatting>
  <conditionalFormatting sqref="K124:K138">
    <cfRule type="cellIs" dxfId="6030" priority="141" stopIfTrue="1" operator="lessThan">
      <formula>#REF!</formula>
    </cfRule>
  </conditionalFormatting>
  <conditionalFormatting sqref="K152">
    <cfRule type="cellIs" dxfId="6029" priority="140" stopIfTrue="1" operator="lessThan">
      <formula>#REF!</formula>
    </cfRule>
  </conditionalFormatting>
  <conditionalFormatting sqref="K153">
    <cfRule type="cellIs" dxfId="6028" priority="139" stopIfTrue="1" operator="lessThan">
      <formula>#REF!</formula>
    </cfRule>
  </conditionalFormatting>
  <conditionalFormatting sqref="K154">
    <cfRule type="cellIs" dxfId="6027" priority="138" stopIfTrue="1" operator="lessThan">
      <formula>#REF!</formula>
    </cfRule>
  </conditionalFormatting>
  <conditionalFormatting sqref="K155">
    <cfRule type="cellIs" dxfId="6026" priority="137" stopIfTrue="1" operator="lessThan">
      <formula>#REF!</formula>
    </cfRule>
  </conditionalFormatting>
  <conditionalFormatting sqref="K158">
    <cfRule type="cellIs" dxfId="6025" priority="136" stopIfTrue="1" operator="lessThan">
      <formula>#REF!</formula>
    </cfRule>
  </conditionalFormatting>
  <conditionalFormatting sqref="K159">
    <cfRule type="cellIs" dxfId="6024" priority="135" stopIfTrue="1" operator="lessThan">
      <formula>#REF!</formula>
    </cfRule>
  </conditionalFormatting>
  <conditionalFormatting sqref="K160">
    <cfRule type="cellIs" dxfId="6023" priority="134" stopIfTrue="1" operator="lessThan">
      <formula>#REF!</formula>
    </cfRule>
  </conditionalFormatting>
  <conditionalFormatting sqref="K161">
    <cfRule type="cellIs" dxfId="6022" priority="133" stopIfTrue="1" operator="lessThan">
      <formula>#REF!</formula>
    </cfRule>
  </conditionalFormatting>
  <conditionalFormatting sqref="K162">
    <cfRule type="cellIs" dxfId="6021" priority="132" stopIfTrue="1" operator="lessThan">
      <formula>#REF!</formula>
    </cfRule>
  </conditionalFormatting>
  <conditionalFormatting sqref="K163">
    <cfRule type="cellIs" dxfId="6020" priority="131" stopIfTrue="1" operator="lessThan">
      <formula>#REF!</formula>
    </cfRule>
  </conditionalFormatting>
  <conditionalFormatting sqref="K164">
    <cfRule type="cellIs" dxfId="6019" priority="130" stopIfTrue="1" operator="lessThan">
      <formula>#REF!</formula>
    </cfRule>
  </conditionalFormatting>
  <conditionalFormatting sqref="K165">
    <cfRule type="cellIs" dxfId="6018" priority="129" stopIfTrue="1" operator="lessThan">
      <formula>#REF!</formula>
    </cfRule>
  </conditionalFormatting>
  <conditionalFormatting sqref="K166">
    <cfRule type="cellIs" dxfId="6017" priority="128" stopIfTrue="1" operator="lessThan">
      <formula>#REF!</formula>
    </cfRule>
  </conditionalFormatting>
  <conditionalFormatting sqref="K167">
    <cfRule type="cellIs" dxfId="6016" priority="127" stopIfTrue="1" operator="lessThan">
      <formula>#REF!</formula>
    </cfRule>
  </conditionalFormatting>
  <conditionalFormatting sqref="K168">
    <cfRule type="cellIs" dxfId="6015" priority="126" stopIfTrue="1" operator="lessThan">
      <formula>#REF!</formula>
    </cfRule>
  </conditionalFormatting>
  <conditionalFormatting sqref="K169">
    <cfRule type="cellIs" dxfId="6014" priority="125" stopIfTrue="1" operator="lessThan">
      <formula>#REF!</formula>
    </cfRule>
  </conditionalFormatting>
  <conditionalFormatting sqref="K170">
    <cfRule type="cellIs" dxfId="6013" priority="124" stopIfTrue="1" operator="lessThan">
      <formula>#REF!</formula>
    </cfRule>
  </conditionalFormatting>
  <conditionalFormatting sqref="K171">
    <cfRule type="cellIs" dxfId="6012" priority="123" stopIfTrue="1" operator="lessThan">
      <formula>#REF!</formula>
    </cfRule>
  </conditionalFormatting>
  <conditionalFormatting sqref="K172">
    <cfRule type="cellIs" dxfId="6011" priority="122" stopIfTrue="1" operator="lessThan">
      <formula>#REF!</formula>
    </cfRule>
  </conditionalFormatting>
  <conditionalFormatting sqref="K175">
    <cfRule type="cellIs" dxfId="6010" priority="121" stopIfTrue="1" operator="lessThan">
      <formula>#REF!</formula>
    </cfRule>
  </conditionalFormatting>
  <conditionalFormatting sqref="K176">
    <cfRule type="cellIs" dxfId="6009" priority="120" stopIfTrue="1" operator="lessThan">
      <formula>#REF!</formula>
    </cfRule>
  </conditionalFormatting>
  <conditionalFormatting sqref="K177">
    <cfRule type="cellIs" dxfId="6008" priority="119" stopIfTrue="1" operator="lessThan">
      <formula>#REF!</formula>
    </cfRule>
  </conditionalFormatting>
  <conditionalFormatting sqref="K178">
    <cfRule type="cellIs" dxfId="6007" priority="118" stopIfTrue="1" operator="lessThan">
      <formula>#REF!</formula>
    </cfRule>
  </conditionalFormatting>
  <conditionalFormatting sqref="K179">
    <cfRule type="cellIs" dxfId="6006" priority="117" stopIfTrue="1" operator="lessThan">
      <formula>#REF!</formula>
    </cfRule>
  </conditionalFormatting>
  <conditionalFormatting sqref="K180">
    <cfRule type="cellIs" dxfId="6005" priority="116" stopIfTrue="1" operator="lessThan">
      <formula>#REF!</formula>
    </cfRule>
  </conditionalFormatting>
  <conditionalFormatting sqref="K181">
    <cfRule type="cellIs" dxfId="6004" priority="115" stopIfTrue="1" operator="lessThan">
      <formula>#REF!</formula>
    </cfRule>
  </conditionalFormatting>
  <conditionalFormatting sqref="K182">
    <cfRule type="cellIs" dxfId="6003" priority="114" stopIfTrue="1" operator="lessThan">
      <formula>#REF!</formula>
    </cfRule>
  </conditionalFormatting>
  <conditionalFormatting sqref="K183">
    <cfRule type="cellIs" dxfId="6002" priority="113" stopIfTrue="1" operator="lessThan">
      <formula>#REF!</formula>
    </cfRule>
  </conditionalFormatting>
  <conditionalFormatting sqref="K184">
    <cfRule type="cellIs" dxfId="6001" priority="112" stopIfTrue="1" operator="lessThan">
      <formula>#REF!</formula>
    </cfRule>
  </conditionalFormatting>
  <conditionalFormatting sqref="K185">
    <cfRule type="cellIs" dxfId="6000" priority="111" stopIfTrue="1" operator="lessThan">
      <formula>#REF!</formula>
    </cfRule>
  </conditionalFormatting>
  <conditionalFormatting sqref="K186">
    <cfRule type="cellIs" dxfId="5999" priority="110" stopIfTrue="1" operator="lessThan">
      <formula>#REF!</formula>
    </cfRule>
  </conditionalFormatting>
  <conditionalFormatting sqref="K187">
    <cfRule type="cellIs" dxfId="5998" priority="109" stopIfTrue="1" operator="lessThan">
      <formula>#REF!</formula>
    </cfRule>
  </conditionalFormatting>
  <conditionalFormatting sqref="K188">
    <cfRule type="cellIs" dxfId="5997" priority="108" stopIfTrue="1" operator="lessThan">
      <formula>#REF!</formula>
    </cfRule>
  </conditionalFormatting>
  <conditionalFormatting sqref="K189:K190">
    <cfRule type="cellIs" dxfId="5996" priority="107" stopIfTrue="1" operator="lessThan">
      <formula>#REF!</formula>
    </cfRule>
  </conditionalFormatting>
  <conditionalFormatting sqref="Q22:Q37">
    <cfRule type="cellIs" dxfId="5995" priority="106" stopIfTrue="1" operator="lessThan">
      <formula>#REF!</formula>
    </cfRule>
  </conditionalFormatting>
  <conditionalFormatting sqref="Q39:Q53">
    <cfRule type="cellIs" dxfId="5994" priority="105" stopIfTrue="1" operator="lessThan">
      <formula>#REF!</formula>
    </cfRule>
  </conditionalFormatting>
  <conditionalFormatting sqref="Q56:Q70">
    <cfRule type="cellIs" dxfId="5993" priority="104" stopIfTrue="1" operator="lessThan">
      <formula>#REF!</formula>
    </cfRule>
  </conditionalFormatting>
  <conditionalFormatting sqref="Q73:Q87">
    <cfRule type="cellIs" dxfId="5992" priority="103" stopIfTrue="1" operator="lessThan">
      <formula>#REF!</formula>
    </cfRule>
  </conditionalFormatting>
  <conditionalFormatting sqref="Q90:Q104">
    <cfRule type="cellIs" dxfId="5991" priority="102" stopIfTrue="1" operator="lessThan">
      <formula>#REF!</formula>
    </cfRule>
  </conditionalFormatting>
  <conditionalFormatting sqref="Q107:Q121">
    <cfRule type="cellIs" dxfId="5990" priority="101" stopIfTrue="1" operator="lessThan">
      <formula>#REF!</formula>
    </cfRule>
  </conditionalFormatting>
  <conditionalFormatting sqref="Q124:Q138">
    <cfRule type="cellIs" dxfId="5989" priority="100" stopIfTrue="1" operator="lessThan">
      <formula>#REF!</formula>
    </cfRule>
  </conditionalFormatting>
  <conditionalFormatting sqref="P190">
    <cfRule type="cellIs" dxfId="5988" priority="99" stopIfTrue="1" operator="lessThan">
      <formula>#REF!</formula>
    </cfRule>
  </conditionalFormatting>
  <conditionalFormatting sqref="X37:Y37">
    <cfRule type="cellIs" dxfId="5987" priority="98" stopIfTrue="1" operator="lessThan">
      <formula>#REF!</formula>
    </cfRule>
  </conditionalFormatting>
  <conditionalFormatting sqref="AD37:AE37">
    <cfRule type="cellIs" dxfId="5986" priority="97" stopIfTrue="1" operator="lessThan">
      <formula>#REF!</formula>
    </cfRule>
  </conditionalFormatting>
  <conditionalFormatting sqref="W188">
    <cfRule type="cellIs" dxfId="5985" priority="57" stopIfTrue="1" operator="lessThan">
      <formula>#REF!</formula>
    </cfRule>
  </conditionalFormatting>
  <conditionalFormatting sqref="W22:W37">
    <cfRule type="cellIs" dxfId="5984" priority="96" stopIfTrue="1" operator="lessThan">
      <formula>#REF!</formula>
    </cfRule>
  </conditionalFormatting>
  <conditionalFormatting sqref="W39:W53 W141:W151">
    <cfRule type="cellIs" dxfId="5983" priority="95" stopIfTrue="1" operator="lessThan">
      <formula>#REF!</formula>
    </cfRule>
  </conditionalFormatting>
  <conditionalFormatting sqref="W56:W70">
    <cfRule type="cellIs" dxfId="5982" priority="94" stopIfTrue="1" operator="lessThan">
      <formula>#REF!</formula>
    </cfRule>
  </conditionalFormatting>
  <conditionalFormatting sqref="W73:W87">
    <cfRule type="cellIs" dxfId="5981" priority="93" stopIfTrue="1" operator="lessThan">
      <formula>#REF!</formula>
    </cfRule>
  </conditionalFormatting>
  <conditionalFormatting sqref="W90:W104">
    <cfRule type="cellIs" dxfId="5980" priority="92" stopIfTrue="1" operator="lessThan">
      <formula>#REF!</formula>
    </cfRule>
  </conditionalFormatting>
  <conditionalFormatting sqref="W107:W121">
    <cfRule type="cellIs" dxfId="5979" priority="91" stopIfTrue="1" operator="lessThan">
      <formula>#REF!</formula>
    </cfRule>
  </conditionalFormatting>
  <conditionalFormatting sqref="W124:W138">
    <cfRule type="cellIs" dxfId="5978" priority="90" stopIfTrue="1" operator="lessThan">
      <formula>#REF!</formula>
    </cfRule>
  </conditionalFormatting>
  <conditionalFormatting sqref="W152">
    <cfRule type="cellIs" dxfId="5977" priority="89" stopIfTrue="1" operator="lessThan">
      <formula>#REF!</formula>
    </cfRule>
  </conditionalFormatting>
  <conditionalFormatting sqref="W153">
    <cfRule type="cellIs" dxfId="5976" priority="88" stopIfTrue="1" operator="lessThan">
      <formula>#REF!</formula>
    </cfRule>
  </conditionalFormatting>
  <conditionalFormatting sqref="W154">
    <cfRule type="cellIs" dxfId="5975" priority="87" stopIfTrue="1" operator="lessThan">
      <formula>#REF!</formula>
    </cfRule>
  </conditionalFormatting>
  <conditionalFormatting sqref="W155">
    <cfRule type="cellIs" dxfId="5974" priority="86" stopIfTrue="1" operator="lessThan">
      <formula>#REF!</formula>
    </cfRule>
  </conditionalFormatting>
  <conditionalFormatting sqref="W158">
    <cfRule type="cellIs" dxfId="5973" priority="85" stopIfTrue="1" operator="lessThan">
      <formula>#REF!</formula>
    </cfRule>
  </conditionalFormatting>
  <conditionalFormatting sqref="W159">
    <cfRule type="cellIs" dxfId="5972" priority="84" stopIfTrue="1" operator="lessThan">
      <formula>#REF!</formula>
    </cfRule>
  </conditionalFormatting>
  <conditionalFormatting sqref="W160">
    <cfRule type="cellIs" dxfId="5971" priority="83" stopIfTrue="1" operator="lessThan">
      <formula>#REF!</formula>
    </cfRule>
  </conditionalFormatting>
  <conditionalFormatting sqref="W161">
    <cfRule type="cellIs" dxfId="5970" priority="82" stopIfTrue="1" operator="lessThan">
      <formula>#REF!</formula>
    </cfRule>
  </conditionalFormatting>
  <conditionalFormatting sqref="W162">
    <cfRule type="cellIs" dxfId="5969" priority="81" stopIfTrue="1" operator="lessThan">
      <formula>#REF!</formula>
    </cfRule>
  </conditionalFormatting>
  <conditionalFormatting sqref="W163">
    <cfRule type="cellIs" dxfId="5968" priority="80" stopIfTrue="1" operator="lessThan">
      <formula>#REF!</formula>
    </cfRule>
  </conditionalFormatting>
  <conditionalFormatting sqref="W164">
    <cfRule type="cellIs" dxfId="5967" priority="79" stopIfTrue="1" operator="lessThan">
      <formula>#REF!</formula>
    </cfRule>
  </conditionalFormatting>
  <conditionalFormatting sqref="W165">
    <cfRule type="cellIs" dxfId="5966" priority="78" stopIfTrue="1" operator="lessThan">
      <formula>#REF!</formula>
    </cfRule>
  </conditionalFormatting>
  <conditionalFormatting sqref="W166">
    <cfRule type="cellIs" dxfId="5965" priority="77" stopIfTrue="1" operator="lessThan">
      <formula>#REF!</formula>
    </cfRule>
  </conditionalFormatting>
  <conditionalFormatting sqref="W167">
    <cfRule type="cellIs" dxfId="5964" priority="76" stopIfTrue="1" operator="lessThan">
      <formula>#REF!</formula>
    </cfRule>
  </conditionalFormatting>
  <conditionalFormatting sqref="W168">
    <cfRule type="cellIs" dxfId="5963" priority="75" stopIfTrue="1" operator="lessThan">
      <formula>#REF!</formula>
    </cfRule>
  </conditionalFormatting>
  <conditionalFormatting sqref="W169">
    <cfRule type="cellIs" dxfId="5962" priority="74" stopIfTrue="1" operator="lessThan">
      <formula>#REF!</formula>
    </cfRule>
  </conditionalFormatting>
  <conditionalFormatting sqref="W170">
    <cfRule type="cellIs" dxfId="5961" priority="73" stopIfTrue="1" operator="lessThan">
      <formula>#REF!</formula>
    </cfRule>
  </conditionalFormatting>
  <conditionalFormatting sqref="W171">
    <cfRule type="cellIs" dxfId="5960" priority="72" stopIfTrue="1" operator="lessThan">
      <formula>#REF!</formula>
    </cfRule>
  </conditionalFormatting>
  <conditionalFormatting sqref="W172">
    <cfRule type="cellIs" dxfId="5959" priority="71" stopIfTrue="1" operator="lessThan">
      <formula>#REF!</formula>
    </cfRule>
  </conditionalFormatting>
  <conditionalFormatting sqref="W175">
    <cfRule type="cellIs" dxfId="5958" priority="70" stopIfTrue="1" operator="lessThan">
      <formula>#REF!</formula>
    </cfRule>
  </conditionalFormatting>
  <conditionalFormatting sqref="W176">
    <cfRule type="cellIs" dxfId="5957" priority="69" stopIfTrue="1" operator="lessThan">
      <formula>#REF!</formula>
    </cfRule>
  </conditionalFormatting>
  <conditionalFormatting sqref="W177">
    <cfRule type="cellIs" dxfId="5956" priority="68" stopIfTrue="1" operator="lessThan">
      <formula>#REF!</formula>
    </cfRule>
  </conditionalFormatting>
  <conditionalFormatting sqref="W178">
    <cfRule type="cellIs" dxfId="5955" priority="67" stopIfTrue="1" operator="lessThan">
      <formula>#REF!</formula>
    </cfRule>
  </conditionalFormatting>
  <conditionalFormatting sqref="W179">
    <cfRule type="cellIs" dxfId="5954" priority="66" stopIfTrue="1" operator="lessThan">
      <formula>#REF!</formula>
    </cfRule>
  </conditionalFormatting>
  <conditionalFormatting sqref="W180">
    <cfRule type="cellIs" dxfId="5953" priority="65" stopIfTrue="1" operator="lessThan">
      <formula>#REF!</formula>
    </cfRule>
  </conditionalFormatting>
  <conditionalFormatting sqref="W181">
    <cfRule type="cellIs" dxfId="5952" priority="64" stopIfTrue="1" operator="lessThan">
      <formula>#REF!</formula>
    </cfRule>
  </conditionalFormatting>
  <conditionalFormatting sqref="W182">
    <cfRule type="cellIs" dxfId="5951" priority="63" stopIfTrue="1" operator="lessThan">
      <formula>#REF!</formula>
    </cfRule>
  </conditionalFormatting>
  <conditionalFormatting sqref="W183">
    <cfRule type="cellIs" dxfId="5950" priority="62" stopIfTrue="1" operator="lessThan">
      <formula>#REF!</formula>
    </cfRule>
  </conditionalFormatting>
  <conditionalFormatting sqref="W184">
    <cfRule type="cellIs" dxfId="5949" priority="61" stopIfTrue="1" operator="lessThan">
      <formula>#REF!</formula>
    </cfRule>
  </conditionalFormatting>
  <conditionalFormatting sqref="W185">
    <cfRule type="cellIs" dxfId="5948" priority="60" stopIfTrue="1" operator="lessThan">
      <formula>#REF!</formula>
    </cfRule>
  </conditionalFormatting>
  <conditionalFormatting sqref="W186">
    <cfRule type="cellIs" dxfId="5947" priority="59" stopIfTrue="1" operator="lessThan">
      <formula>#REF!</formula>
    </cfRule>
  </conditionalFormatting>
  <conditionalFormatting sqref="W187">
    <cfRule type="cellIs" dxfId="5946" priority="58" stopIfTrue="1" operator="lessThan">
      <formula>#REF!</formula>
    </cfRule>
  </conditionalFormatting>
  <conditionalFormatting sqref="W189:W190">
    <cfRule type="cellIs" dxfId="5945" priority="56" stopIfTrue="1" operator="lessThan">
      <formula>#REF!</formula>
    </cfRule>
  </conditionalFormatting>
  <conditionalFormatting sqref="AC188">
    <cfRule type="cellIs" dxfId="5944" priority="16" stopIfTrue="1" operator="lessThan">
      <formula>#REF!</formula>
    </cfRule>
  </conditionalFormatting>
  <conditionalFormatting sqref="AC22:AC37">
    <cfRule type="cellIs" dxfId="5943" priority="55" stopIfTrue="1" operator="lessThan">
      <formula>#REF!</formula>
    </cfRule>
  </conditionalFormatting>
  <conditionalFormatting sqref="AC39:AC53 AC141:AC151">
    <cfRule type="cellIs" dxfId="5942" priority="54" stopIfTrue="1" operator="lessThan">
      <formula>#REF!</formula>
    </cfRule>
  </conditionalFormatting>
  <conditionalFormatting sqref="AC56:AC70">
    <cfRule type="cellIs" dxfId="5941" priority="53" stopIfTrue="1" operator="lessThan">
      <formula>#REF!</formula>
    </cfRule>
  </conditionalFormatting>
  <conditionalFormatting sqref="AC73:AC87">
    <cfRule type="cellIs" dxfId="5940" priority="52" stopIfTrue="1" operator="lessThan">
      <formula>#REF!</formula>
    </cfRule>
  </conditionalFormatting>
  <conditionalFormatting sqref="AC90:AC104">
    <cfRule type="cellIs" dxfId="5939" priority="51" stopIfTrue="1" operator="lessThan">
      <formula>#REF!</formula>
    </cfRule>
  </conditionalFormatting>
  <conditionalFormatting sqref="AC107:AC121">
    <cfRule type="cellIs" dxfId="5938" priority="50" stopIfTrue="1" operator="lessThan">
      <formula>#REF!</formula>
    </cfRule>
  </conditionalFormatting>
  <conditionalFormatting sqref="AC124:AC138">
    <cfRule type="cellIs" dxfId="5937" priority="49" stopIfTrue="1" operator="lessThan">
      <formula>#REF!</formula>
    </cfRule>
  </conditionalFormatting>
  <conditionalFormatting sqref="AC152">
    <cfRule type="cellIs" dxfId="5936" priority="48" stopIfTrue="1" operator="lessThan">
      <formula>#REF!</formula>
    </cfRule>
  </conditionalFormatting>
  <conditionalFormatting sqref="AC153">
    <cfRule type="cellIs" dxfId="5935" priority="47" stopIfTrue="1" operator="lessThan">
      <formula>#REF!</formula>
    </cfRule>
  </conditionalFormatting>
  <conditionalFormatting sqref="AC154">
    <cfRule type="cellIs" dxfId="5934" priority="46" stopIfTrue="1" operator="lessThan">
      <formula>#REF!</formula>
    </cfRule>
  </conditionalFormatting>
  <conditionalFormatting sqref="AC155">
    <cfRule type="cellIs" dxfId="5933" priority="45" stopIfTrue="1" operator="lessThan">
      <formula>#REF!</formula>
    </cfRule>
  </conditionalFormatting>
  <conditionalFormatting sqref="AC158">
    <cfRule type="cellIs" dxfId="5932" priority="44" stopIfTrue="1" operator="lessThan">
      <formula>#REF!</formula>
    </cfRule>
  </conditionalFormatting>
  <conditionalFormatting sqref="AC159">
    <cfRule type="cellIs" dxfId="5931" priority="43" stopIfTrue="1" operator="lessThan">
      <formula>#REF!</formula>
    </cfRule>
  </conditionalFormatting>
  <conditionalFormatting sqref="AC160">
    <cfRule type="cellIs" dxfId="5930" priority="42" stopIfTrue="1" operator="lessThan">
      <formula>#REF!</formula>
    </cfRule>
  </conditionalFormatting>
  <conditionalFormatting sqref="AC161">
    <cfRule type="cellIs" dxfId="5929" priority="41" stopIfTrue="1" operator="lessThan">
      <formula>#REF!</formula>
    </cfRule>
  </conditionalFormatting>
  <conditionalFormatting sqref="AC162">
    <cfRule type="cellIs" dxfId="5928" priority="40" stopIfTrue="1" operator="lessThan">
      <formula>#REF!</formula>
    </cfRule>
  </conditionalFormatting>
  <conditionalFormatting sqref="AC163">
    <cfRule type="cellIs" dxfId="5927" priority="39" stopIfTrue="1" operator="lessThan">
      <formula>#REF!</formula>
    </cfRule>
  </conditionalFormatting>
  <conditionalFormatting sqref="AC164">
    <cfRule type="cellIs" dxfId="5926" priority="38" stopIfTrue="1" operator="lessThan">
      <formula>#REF!</formula>
    </cfRule>
  </conditionalFormatting>
  <conditionalFormatting sqref="AC165">
    <cfRule type="cellIs" dxfId="5925" priority="37" stopIfTrue="1" operator="lessThan">
      <formula>#REF!</formula>
    </cfRule>
  </conditionalFormatting>
  <conditionalFormatting sqref="AC166">
    <cfRule type="cellIs" dxfId="5924" priority="36" stopIfTrue="1" operator="lessThan">
      <formula>#REF!</formula>
    </cfRule>
  </conditionalFormatting>
  <conditionalFormatting sqref="AC167">
    <cfRule type="cellIs" dxfId="5923" priority="35" stopIfTrue="1" operator="lessThan">
      <formula>#REF!</formula>
    </cfRule>
  </conditionalFormatting>
  <conditionalFormatting sqref="AC168">
    <cfRule type="cellIs" dxfId="5922" priority="34" stopIfTrue="1" operator="lessThan">
      <formula>#REF!</formula>
    </cfRule>
  </conditionalFormatting>
  <conditionalFormatting sqref="AC169">
    <cfRule type="cellIs" dxfId="5921" priority="33" stopIfTrue="1" operator="lessThan">
      <formula>#REF!</formula>
    </cfRule>
  </conditionalFormatting>
  <conditionalFormatting sqref="AC170">
    <cfRule type="cellIs" dxfId="5920" priority="32" stopIfTrue="1" operator="lessThan">
      <formula>#REF!</formula>
    </cfRule>
  </conditionalFormatting>
  <conditionalFormatting sqref="AC171">
    <cfRule type="cellIs" dxfId="5919" priority="31" stopIfTrue="1" operator="lessThan">
      <formula>#REF!</formula>
    </cfRule>
  </conditionalFormatting>
  <conditionalFormatting sqref="AC172">
    <cfRule type="cellIs" dxfId="5918" priority="30" stopIfTrue="1" operator="lessThan">
      <formula>#REF!</formula>
    </cfRule>
  </conditionalFormatting>
  <conditionalFormatting sqref="AC175">
    <cfRule type="cellIs" dxfId="5917" priority="29" stopIfTrue="1" operator="lessThan">
      <formula>#REF!</formula>
    </cfRule>
  </conditionalFormatting>
  <conditionalFormatting sqref="AC176">
    <cfRule type="cellIs" dxfId="5916" priority="28" stopIfTrue="1" operator="lessThan">
      <formula>#REF!</formula>
    </cfRule>
  </conditionalFormatting>
  <conditionalFormatting sqref="AC177">
    <cfRule type="cellIs" dxfId="5915" priority="27" stopIfTrue="1" operator="lessThan">
      <formula>#REF!</formula>
    </cfRule>
  </conditionalFormatting>
  <conditionalFormatting sqref="AC178">
    <cfRule type="cellIs" dxfId="5914" priority="26" stopIfTrue="1" operator="lessThan">
      <formula>#REF!</formula>
    </cfRule>
  </conditionalFormatting>
  <conditionalFormatting sqref="AC179">
    <cfRule type="cellIs" dxfId="5913" priority="25" stopIfTrue="1" operator="lessThan">
      <formula>#REF!</formula>
    </cfRule>
  </conditionalFormatting>
  <conditionalFormatting sqref="AC180">
    <cfRule type="cellIs" dxfId="5912" priority="24" stopIfTrue="1" operator="lessThan">
      <formula>#REF!</formula>
    </cfRule>
  </conditionalFormatting>
  <conditionalFormatting sqref="AC181">
    <cfRule type="cellIs" dxfId="5911" priority="23" stopIfTrue="1" operator="lessThan">
      <formula>#REF!</formula>
    </cfRule>
  </conditionalFormatting>
  <conditionalFormatting sqref="AC182">
    <cfRule type="cellIs" dxfId="5910" priority="22" stopIfTrue="1" operator="lessThan">
      <formula>#REF!</formula>
    </cfRule>
  </conditionalFormatting>
  <conditionalFormatting sqref="AC183">
    <cfRule type="cellIs" dxfId="5909" priority="21" stopIfTrue="1" operator="lessThan">
      <formula>#REF!</formula>
    </cfRule>
  </conditionalFormatting>
  <conditionalFormatting sqref="AC184">
    <cfRule type="cellIs" dxfId="5908" priority="20" stopIfTrue="1" operator="lessThan">
      <formula>#REF!</formula>
    </cfRule>
  </conditionalFormatting>
  <conditionalFormatting sqref="AC185">
    <cfRule type="cellIs" dxfId="5907" priority="19" stopIfTrue="1" operator="lessThan">
      <formula>#REF!</formula>
    </cfRule>
  </conditionalFormatting>
  <conditionalFormatting sqref="AC186">
    <cfRule type="cellIs" dxfId="5906" priority="18" stopIfTrue="1" operator="lessThan">
      <formula>#REF!</formula>
    </cfRule>
  </conditionalFormatting>
  <conditionalFormatting sqref="AC187">
    <cfRule type="cellIs" dxfId="5905" priority="17" stopIfTrue="1" operator="lessThan">
      <formula>#REF!</formula>
    </cfRule>
  </conditionalFormatting>
  <conditionalFormatting sqref="AC189:AC190">
    <cfRule type="cellIs" dxfId="5904" priority="15" stopIfTrue="1" operator="lessThan">
      <formula>#REF!</formula>
    </cfRule>
  </conditionalFormatting>
  <conditionalFormatting sqref="V190">
    <cfRule type="cellIs" dxfId="5903" priority="14" stopIfTrue="1" operator="lessThan">
      <formula>#REF!</formula>
    </cfRule>
  </conditionalFormatting>
  <conditionalFormatting sqref="AB190">
    <cfRule type="cellIs" dxfId="5902" priority="13" stopIfTrue="1" operator="lessThan">
      <formula>#REF!</formula>
    </cfRule>
  </conditionalFormatting>
  <conditionalFormatting sqref="N37">
    <cfRule type="cellIs" dxfId="5901" priority="12" stopIfTrue="1" operator="lessThan">
      <formula>#REF!</formula>
    </cfRule>
  </conditionalFormatting>
  <conditionalFormatting sqref="T37">
    <cfRule type="cellIs" dxfId="5900" priority="11" stopIfTrue="1" operator="lessThan">
      <formula>#REF!</formula>
    </cfRule>
  </conditionalFormatting>
  <conditionalFormatting sqref="Z37">
    <cfRule type="cellIs" dxfId="5899" priority="10" stopIfTrue="1" operator="lessThan">
      <formula>#REF!</formula>
    </cfRule>
  </conditionalFormatting>
  <conditionalFormatting sqref="AF37">
    <cfRule type="cellIs" dxfId="5898" priority="9" stopIfTrue="1" operator="lessThan">
      <formula>#REF!</formula>
    </cfRule>
  </conditionalFormatting>
  <conditionalFormatting sqref="AG55">
    <cfRule type="cellIs" dxfId="5897" priority="8" stopIfTrue="1" operator="lessThan">
      <formula>#REF!</formula>
    </cfRule>
  </conditionalFormatting>
  <conditionalFormatting sqref="AG72">
    <cfRule type="cellIs" dxfId="5896" priority="7" stopIfTrue="1" operator="lessThan">
      <formula>#REF!</formula>
    </cfRule>
  </conditionalFormatting>
  <conditionalFormatting sqref="AG89">
    <cfRule type="cellIs" dxfId="5895" priority="6" stopIfTrue="1" operator="lessThan">
      <formula>#REF!</formula>
    </cfRule>
  </conditionalFormatting>
  <conditionalFormatting sqref="AG106">
    <cfRule type="cellIs" dxfId="5894" priority="5" stopIfTrue="1" operator="lessThan">
      <formula>#REF!</formula>
    </cfRule>
  </conditionalFormatting>
  <conditionalFormatting sqref="AG123">
    <cfRule type="cellIs" dxfId="5893" priority="4" stopIfTrue="1" operator="lessThan">
      <formula>#REF!</formula>
    </cfRule>
  </conditionalFormatting>
  <conditionalFormatting sqref="AG140">
    <cfRule type="cellIs" dxfId="5892" priority="3" stopIfTrue="1" operator="lessThan">
      <formula>#REF!</formula>
    </cfRule>
  </conditionalFormatting>
  <conditionalFormatting sqref="AG157">
    <cfRule type="cellIs" dxfId="5891" priority="2" stopIfTrue="1" operator="lessThan">
      <formula>#REF!</formula>
    </cfRule>
  </conditionalFormatting>
  <conditionalFormatting sqref="AG174">
    <cfRule type="cellIs" dxfId="5890" priority="1" stopIfTrue="1" operator="lessThan">
      <formula>#REF!</formula>
    </cfRule>
  </conditionalFormatting>
  <dataValidations count="6">
    <dataValidation type="list" allowBlank="1" showInputMessage="1" showErrorMessage="1" sqref="I12:J12 C12:D12" xr:uid="{00000000-0002-0000-0D00-000000000000}">
      <formula1>$B$10:$B$28</formula1>
    </dataValidation>
    <dataValidation type="list" allowBlank="1" showInputMessage="1" showErrorMessage="1" sqref="I11:J11 C11:D11" xr:uid="{00000000-0002-0000-0D00-000001000000}">
      <formula1>$D$12:$D$41</formula1>
    </dataValidation>
    <dataValidation type="list" allowBlank="1" showInputMessage="1" showErrorMessage="1" sqref="C13:D14 I13:J13" xr:uid="{00000000-0002-0000-0D00-000002000000}">
      <formula1>$K$11:$K$15</formula1>
    </dataValidation>
    <dataValidation type="list" allowBlank="1" showInputMessage="1" showErrorMessage="1" sqref="F190 AD190 X190 R190 L190" xr:uid="{00000000-0002-0000-0D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D00-000004000000}">
      <formula1>$F$9:$F$12</formula1>
    </dataValidation>
    <dataValidation type="list" allowBlank="1" showInputMessage="1" showErrorMessage="1" sqref="C15:D15" xr:uid="{00000000-0002-0000-0D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D00-000006000000}">
          <x14:formula1>
            <xm:f>Données!$P$8:$P$9</xm:f>
          </x14:formula1>
          <xm:sqref>G192 Y192 S192 M192 AE192</xm:sqref>
        </x14:dataValidation>
        <x14:dataValidation type="list" allowBlank="1" showInputMessage="1" showErrorMessage="1" xr:uid="{00000000-0002-0000-0D00-000007000000}">
          <x14:formula1>
            <xm:f>Données!$H$14:$H$17</xm:f>
          </x14:formula1>
          <xm:sqref>K17 T9:T13</xm:sqref>
        </x14:dataValidation>
        <x14:dataValidation type="list" allowBlank="1" showInputMessage="1" showErrorMessage="1" xr:uid="{00000000-0002-0000-0D00-000008000000}">
          <x14:formula1>
            <xm:f>Données!$F$14:$F$17</xm:f>
          </x14:formula1>
          <xm:sqref>Z9:Z13</xm:sqref>
        </x14:dataValidation>
        <x14:dataValidation type="list" allowBlank="1" showInputMessage="1" showErrorMessage="1" xr:uid="{00000000-0002-0000-0D00-000009000000}">
          <x14:formula1>
            <xm:f>Données!$P$19:$P$20</xm:f>
          </x14:formula1>
          <xm:sqref>R9:R13</xm:sqref>
        </x14:dataValidation>
        <x14:dataValidation type="list" allowBlank="1" showInputMessage="1" showErrorMessage="1" xr:uid="{00000000-0002-0000-0D00-00000A000000}">
          <x14:formula1>
            <xm:f>Données!$J$14:$J$43</xm:f>
          </x14:formula1>
          <xm:sqref>L9:L13</xm:sqref>
        </x14:dataValidation>
        <x14:dataValidation type="list" allowBlank="1" showInputMessage="1" showErrorMessage="1" xr:uid="{00000000-0002-0000-0D00-00000B000000}">
          <x14:formula1>
            <xm:f>Données!$B$14:$B$43</xm:f>
          </x14:formula1>
          <xm:sqref>AE17:AF17 M17:N17 S17:T17 Y17:Z17 G17:H17</xm:sqref>
        </x14:dataValidation>
        <x14:dataValidation type="list" allowBlank="1" showInputMessage="1" showErrorMessage="1" xr:uid="{00000000-0002-0000-0D00-00000C000000}">
          <x14:formula1>
            <xm:f>Données!$D$14:$D$53</xm:f>
          </x14:formula1>
          <xm:sqref>B11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1:B5"/>
    <mergeCell ref="C1:AI5"/>
    <mergeCell ref="G8:H8"/>
    <mergeCell ref="G9:H9"/>
    <mergeCell ref="M9:N9"/>
    <mergeCell ref="M8:N8"/>
    <mergeCell ref="T8:X8"/>
    <mergeCell ref="Z8:AD8"/>
    <mergeCell ref="T9:X9"/>
    <mergeCell ref="Z9:AD9"/>
  </mergeCells>
  <conditionalFormatting sqref="AH37 Q143:Q155 Q158:Q172 Q175:Q190 E22:E37 A37:B37 F37:H37">
    <cfRule type="cellIs" dxfId="5889" priority="190" stopIfTrue="1" operator="lessThan">
      <formula>#REF!</formula>
    </cfRule>
  </conditionalFormatting>
  <conditionalFormatting sqref="L37:M37">
    <cfRule type="cellIs" dxfId="5888" priority="189" stopIfTrue="1" operator="lessThan">
      <formula>#REF!</formula>
    </cfRule>
  </conditionalFormatting>
  <conditionalFormatting sqref="R37:S37 AG56:AG70 AG21:AG53 AG73:AG87 AG90:AG104 AG107:AG121 AG124:AG138 AG141:AG155 AG158:AG172 AG175:AG190">
    <cfRule type="cellIs" dxfId="5887" priority="188" stopIfTrue="1" operator="lessThan">
      <formula>#REF!</formula>
    </cfRule>
  </conditionalFormatting>
  <conditionalFormatting sqref="K141:K151 Q141:Q142 E141:E151 E39:E53">
    <cfRule type="cellIs" dxfId="5886" priority="187" stopIfTrue="1" operator="lessThan">
      <formula>#REF!</formula>
    </cfRule>
  </conditionalFormatting>
  <conditionalFormatting sqref="E56:E70">
    <cfRule type="cellIs" dxfId="5885" priority="186" stopIfTrue="1" operator="lessThan">
      <formula>#REF!</formula>
    </cfRule>
  </conditionalFormatting>
  <conditionalFormatting sqref="E73:E87">
    <cfRule type="cellIs" dxfId="5884" priority="185" stopIfTrue="1" operator="lessThan">
      <formula>#REF!</formula>
    </cfRule>
  </conditionalFormatting>
  <conditionalFormatting sqref="E90:E104">
    <cfRule type="cellIs" dxfId="5883" priority="184" stopIfTrue="1" operator="lessThan">
      <formula>#REF!</formula>
    </cfRule>
  </conditionalFormatting>
  <conditionalFormatting sqref="E107:E121">
    <cfRule type="cellIs" dxfId="5882" priority="183" stopIfTrue="1" operator="lessThan">
      <formula>#REF!</formula>
    </cfRule>
  </conditionalFormatting>
  <conditionalFormatting sqref="E124:E138">
    <cfRule type="cellIs" dxfId="5881" priority="182" stopIfTrue="1" operator="lessThan">
      <formula>#REF!</formula>
    </cfRule>
  </conditionalFormatting>
  <conditionalFormatting sqref="E152">
    <cfRule type="cellIs" dxfId="5880" priority="181" stopIfTrue="1" operator="lessThan">
      <formula>#REF!</formula>
    </cfRule>
  </conditionalFormatting>
  <conditionalFormatting sqref="E153">
    <cfRule type="cellIs" dxfId="5879" priority="180" stopIfTrue="1" operator="lessThan">
      <formula>#REF!</formula>
    </cfRule>
  </conditionalFormatting>
  <conditionalFormatting sqref="E154">
    <cfRule type="cellIs" dxfId="5878" priority="179" stopIfTrue="1" operator="lessThan">
      <formula>#REF!</formula>
    </cfRule>
  </conditionalFormatting>
  <conditionalFormatting sqref="E155">
    <cfRule type="cellIs" dxfId="5877" priority="178" stopIfTrue="1" operator="lessThan">
      <formula>#REF!</formula>
    </cfRule>
  </conditionalFormatting>
  <conditionalFormatting sqref="E158">
    <cfRule type="cellIs" dxfId="5876" priority="177" stopIfTrue="1" operator="lessThan">
      <formula>#REF!</formula>
    </cfRule>
  </conditionalFormatting>
  <conditionalFormatting sqref="E159">
    <cfRule type="cellIs" dxfId="5875" priority="176" stopIfTrue="1" operator="lessThan">
      <formula>#REF!</formula>
    </cfRule>
  </conditionalFormatting>
  <conditionalFormatting sqref="E160">
    <cfRule type="cellIs" dxfId="5874" priority="175" stopIfTrue="1" operator="lessThan">
      <formula>#REF!</formula>
    </cfRule>
  </conditionalFormatting>
  <conditionalFormatting sqref="E161">
    <cfRule type="cellIs" dxfId="5873" priority="174" stopIfTrue="1" operator="lessThan">
      <formula>#REF!</formula>
    </cfRule>
  </conditionalFormatting>
  <conditionalFormatting sqref="E162">
    <cfRule type="cellIs" dxfId="5872" priority="173" stopIfTrue="1" operator="lessThan">
      <formula>#REF!</formula>
    </cfRule>
  </conditionalFormatting>
  <conditionalFormatting sqref="E163">
    <cfRule type="cellIs" dxfId="5871" priority="172" stopIfTrue="1" operator="lessThan">
      <formula>#REF!</formula>
    </cfRule>
  </conditionalFormatting>
  <conditionalFormatting sqref="E164">
    <cfRule type="cellIs" dxfId="5870" priority="171" stopIfTrue="1" operator="lessThan">
      <formula>#REF!</formula>
    </cfRule>
  </conditionalFormatting>
  <conditionalFormatting sqref="E165">
    <cfRule type="cellIs" dxfId="5869" priority="170" stopIfTrue="1" operator="lessThan">
      <formula>#REF!</formula>
    </cfRule>
  </conditionalFormatting>
  <conditionalFormatting sqref="E166">
    <cfRule type="cellIs" dxfId="5868" priority="169" stopIfTrue="1" operator="lessThan">
      <formula>#REF!</formula>
    </cfRule>
  </conditionalFormatting>
  <conditionalFormatting sqref="E167">
    <cfRule type="cellIs" dxfId="5867" priority="168" stopIfTrue="1" operator="lessThan">
      <formula>#REF!</formula>
    </cfRule>
  </conditionalFormatting>
  <conditionalFormatting sqref="E168">
    <cfRule type="cellIs" dxfId="5866" priority="167" stopIfTrue="1" operator="lessThan">
      <formula>#REF!</formula>
    </cfRule>
  </conditionalFormatting>
  <conditionalFormatting sqref="E169">
    <cfRule type="cellIs" dxfId="5865" priority="166" stopIfTrue="1" operator="lessThan">
      <formula>#REF!</formula>
    </cfRule>
  </conditionalFormatting>
  <conditionalFormatting sqref="E170">
    <cfRule type="cellIs" dxfId="5864" priority="165" stopIfTrue="1" operator="lessThan">
      <formula>#REF!</formula>
    </cfRule>
  </conditionalFormatting>
  <conditionalFormatting sqref="E171">
    <cfRule type="cellIs" dxfId="5863" priority="164" stopIfTrue="1" operator="lessThan">
      <formula>#REF!</formula>
    </cfRule>
  </conditionalFormatting>
  <conditionalFormatting sqref="E172">
    <cfRule type="cellIs" dxfId="5862" priority="163" stopIfTrue="1" operator="lessThan">
      <formula>#REF!</formula>
    </cfRule>
  </conditionalFormatting>
  <conditionalFormatting sqref="E175">
    <cfRule type="cellIs" dxfId="5861" priority="162" stopIfTrue="1" operator="lessThan">
      <formula>#REF!</formula>
    </cfRule>
  </conditionalFormatting>
  <conditionalFormatting sqref="E176">
    <cfRule type="cellIs" dxfId="5860" priority="161" stopIfTrue="1" operator="lessThan">
      <formula>#REF!</formula>
    </cfRule>
  </conditionalFormatting>
  <conditionalFormatting sqref="E177">
    <cfRule type="cellIs" dxfId="5859" priority="160" stopIfTrue="1" operator="lessThan">
      <formula>#REF!</formula>
    </cfRule>
  </conditionalFormatting>
  <conditionalFormatting sqref="E178">
    <cfRule type="cellIs" dxfId="5858" priority="159" stopIfTrue="1" operator="lessThan">
      <formula>#REF!</formula>
    </cfRule>
  </conditionalFormatting>
  <conditionalFormatting sqref="E179">
    <cfRule type="cellIs" dxfId="5857" priority="158" stopIfTrue="1" operator="lessThan">
      <formula>#REF!</formula>
    </cfRule>
  </conditionalFormatting>
  <conditionalFormatting sqref="E180">
    <cfRule type="cellIs" dxfId="5856" priority="157" stopIfTrue="1" operator="lessThan">
      <formula>#REF!</formula>
    </cfRule>
  </conditionalFormatting>
  <conditionalFormatting sqref="E181">
    <cfRule type="cellIs" dxfId="5855" priority="156" stopIfTrue="1" operator="lessThan">
      <formula>#REF!</formula>
    </cfRule>
  </conditionalFormatting>
  <conditionalFormatting sqref="E182">
    <cfRule type="cellIs" dxfId="5854" priority="155" stopIfTrue="1" operator="lessThan">
      <formula>#REF!</formula>
    </cfRule>
  </conditionalFormatting>
  <conditionalFormatting sqref="E183">
    <cfRule type="cellIs" dxfId="5853" priority="154" stopIfTrue="1" operator="lessThan">
      <formula>#REF!</formula>
    </cfRule>
  </conditionalFormatting>
  <conditionalFormatting sqref="E184">
    <cfRule type="cellIs" dxfId="5852" priority="153" stopIfTrue="1" operator="lessThan">
      <formula>#REF!</formula>
    </cfRule>
  </conditionalFormatting>
  <conditionalFormatting sqref="E185">
    <cfRule type="cellIs" dxfId="5851" priority="152" stopIfTrue="1" operator="lessThan">
      <formula>#REF!</formula>
    </cfRule>
  </conditionalFormatting>
  <conditionalFormatting sqref="E186">
    <cfRule type="cellIs" dxfId="5850" priority="151" stopIfTrue="1" operator="lessThan">
      <formula>#REF!</formula>
    </cfRule>
  </conditionalFormatting>
  <conditionalFormatting sqref="E187">
    <cfRule type="cellIs" dxfId="5849" priority="150" stopIfTrue="1" operator="lessThan">
      <formula>#REF!</formula>
    </cfRule>
  </conditionalFormatting>
  <conditionalFormatting sqref="E188">
    <cfRule type="cellIs" dxfId="5848" priority="149" stopIfTrue="1" operator="lessThan">
      <formula>#REF!</formula>
    </cfRule>
  </conditionalFormatting>
  <conditionalFormatting sqref="E189:E190">
    <cfRule type="cellIs" dxfId="5847" priority="148" stopIfTrue="1" operator="lessThan">
      <formula>#REF!</formula>
    </cfRule>
  </conditionalFormatting>
  <conditionalFormatting sqref="K22:K37">
    <cfRule type="cellIs" dxfId="5846" priority="147" stopIfTrue="1" operator="lessThan">
      <formula>#REF!</formula>
    </cfRule>
  </conditionalFormatting>
  <conditionalFormatting sqref="K39:K53">
    <cfRule type="cellIs" dxfId="5845" priority="146" stopIfTrue="1" operator="lessThan">
      <formula>#REF!</formula>
    </cfRule>
  </conditionalFormatting>
  <conditionalFormatting sqref="K56:K70">
    <cfRule type="cellIs" dxfId="5844" priority="145" stopIfTrue="1" operator="lessThan">
      <formula>#REF!</formula>
    </cfRule>
  </conditionalFormatting>
  <conditionalFormatting sqref="K73:K87">
    <cfRule type="cellIs" dxfId="5843" priority="144" stopIfTrue="1" operator="lessThan">
      <formula>#REF!</formula>
    </cfRule>
  </conditionalFormatting>
  <conditionalFormatting sqref="K90:K104">
    <cfRule type="cellIs" dxfId="5842" priority="143" stopIfTrue="1" operator="lessThan">
      <formula>#REF!</formula>
    </cfRule>
  </conditionalFormatting>
  <conditionalFormatting sqref="K107:K121">
    <cfRule type="cellIs" dxfId="5841" priority="142" stopIfTrue="1" operator="lessThan">
      <formula>#REF!</formula>
    </cfRule>
  </conditionalFormatting>
  <conditionalFormatting sqref="K124:K138">
    <cfRule type="cellIs" dxfId="5840" priority="141" stopIfTrue="1" operator="lessThan">
      <formula>#REF!</formula>
    </cfRule>
  </conditionalFormatting>
  <conditionalFormatting sqref="K152">
    <cfRule type="cellIs" dxfId="5839" priority="140" stopIfTrue="1" operator="lessThan">
      <formula>#REF!</formula>
    </cfRule>
  </conditionalFormatting>
  <conditionalFormatting sqref="K153">
    <cfRule type="cellIs" dxfId="5838" priority="139" stopIfTrue="1" operator="lessThan">
      <formula>#REF!</formula>
    </cfRule>
  </conditionalFormatting>
  <conditionalFormatting sqref="K154">
    <cfRule type="cellIs" dxfId="5837" priority="138" stopIfTrue="1" operator="lessThan">
      <formula>#REF!</formula>
    </cfRule>
  </conditionalFormatting>
  <conditionalFormatting sqref="K155">
    <cfRule type="cellIs" dxfId="5836" priority="137" stopIfTrue="1" operator="lessThan">
      <formula>#REF!</formula>
    </cfRule>
  </conditionalFormatting>
  <conditionalFormatting sqref="K158">
    <cfRule type="cellIs" dxfId="5835" priority="136" stopIfTrue="1" operator="lessThan">
      <formula>#REF!</formula>
    </cfRule>
  </conditionalFormatting>
  <conditionalFormatting sqref="K159">
    <cfRule type="cellIs" dxfId="5834" priority="135" stopIfTrue="1" operator="lessThan">
      <formula>#REF!</formula>
    </cfRule>
  </conditionalFormatting>
  <conditionalFormatting sqref="K160">
    <cfRule type="cellIs" dxfId="5833" priority="134" stopIfTrue="1" operator="lessThan">
      <formula>#REF!</formula>
    </cfRule>
  </conditionalFormatting>
  <conditionalFormatting sqref="K161">
    <cfRule type="cellIs" dxfId="5832" priority="133" stopIfTrue="1" operator="lessThan">
      <formula>#REF!</formula>
    </cfRule>
  </conditionalFormatting>
  <conditionalFormatting sqref="K162">
    <cfRule type="cellIs" dxfId="5831" priority="132" stopIfTrue="1" operator="lessThan">
      <formula>#REF!</formula>
    </cfRule>
  </conditionalFormatting>
  <conditionalFormatting sqref="K163">
    <cfRule type="cellIs" dxfId="5830" priority="131" stopIfTrue="1" operator="lessThan">
      <formula>#REF!</formula>
    </cfRule>
  </conditionalFormatting>
  <conditionalFormatting sqref="K164">
    <cfRule type="cellIs" dxfId="5829" priority="130" stopIfTrue="1" operator="lessThan">
      <formula>#REF!</formula>
    </cfRule>
  </conditionalFormatting>
  <conditionalFormatting sqref="K165">
    <cfRule type="cellIs" dxfId="5828" priority="129" stopIfTrue="1" operator="lessThan">
      <formula>#REF!</formula>
    </cfRule>
  </conditionalFormatting>
  <conditionalFormatting sqref="K166">
    <cfRule type="cellIs" dxfId="5827" priority="128" stopIfTrue="1" operator="lessThan">
      <formula>#REF!</formula>
    </cfRule>
  </conditionalFormatting>
  <conditionalFormatting sqref="K167">
    <cfRule type="cellIs" dxfId="5826" priority="127" stopIfTrue="1" operator="lessThan">
      <formula>#REF!</formula>
    </cfRule>
  </conditionalFormatting>
  <conditionalFormatting sqref="K168">
    <cfRule type="cellIs" dxfId="5825" priority="126" stopIfTrue="1" operator="lessThan">
      <formula>#REF!</formula>
    </cfRule>
  </conditionalFormatting>
  <conditionalFormatting sqref="K169">
    <cfRule type="cellIs" dxfId="5824" priority="125" stopIfTrue="1" operator="lessThan">
      <formula>#REF!</formula>
    </cfRule>
  </conditionalFormatting>
  <conditionalFormatting sqref="K170">
    <cfRule type="cellIs" dxfId="5823" priority="124" stopIfTrue="1" operator="lessThan">
      <formula>#REF!</formula>
    </cfRule>
  </conditionalFormatting>
  <conditionalFormatting sqref="K171">
    <cfRule type="cellIs" dxfId="5822" priority="123" stopIfTrue="1" operator="lessThan">
      <formula>#REF!</formula>
    </cfRule>
  </conditionalFormatting>
  <conditionalFormatting sqref="K172">
    <cfRule type="cellIs" dxfId="5821" priority="122" stopIfTrue="1" operator="lessThan">
      <formula>#REF!</formula>
    </cfRule>
  </conditionalFormatting>
  <conditionalFormatting sqref="K175">
    <cfRule type="cellIs" dxfId="5820" priority="121" stopIfTrue="1" operator="lessThan">
      <formula>#REF!</formula>
    </cfRule>
  </conditionalFormatting>
  <conditionalFormatting sqref="K176">
    <cfRule type="cellIs" dxfId="5819" priority="120" stopIfTrue="1" operator="lessThan">
      <formula>#REF!</formula>
    </cfRule>
  </conditionalFormatting>
  <conditionalFormatting sqref="K177">
    <cfRule type="cellIs" dxfId="5818" priority="119" stopIfTrue="1" operator="lessThan">
      <formula>#REF!</formula>
    </cfRule>
  </conditionalFormatting>
  <conditionalFormatting sqref="K178">
    <cfRule type="cellIs" dxfId="5817" priority="118" stopIfTrue="1" operator="lessThan">
      <formula>#REF!</formula>
    </cfRule>
  </conditionalFormatting>
  <conditionalFormatting sqref="K179">
    <cfRule type="cellIs" dxfId="5816" priority="117" stopIfTrue="1" operator="lessThan">
      <formula>#REF!</formula>
    </cfRule>
  </conditionalFormatting>
  <conditionalFormatting sqref="K180">
    <cfRule type="cellIs" dxfId="5815" priority="116" stopIfTrue="1" operator="lessThan">
      <formula>#REF!</formula>
    </cfRule>
  </conditionalFormatting>
  <conditionalFormatting sqref="K181">
    <cfRule type="cellIs" dxfId="5814" priority="115" stopIfTrue="1" operator="lessThan">
      <formula>#REF!</formula>
    </cfRule>
  </conditionalFormatting>
  <conditionalFormatting sqref="K182">
    <cfRule type="cellIs" dxfId="5813" priority="114" stopIfTrue="1" operator="lessThan">
      <formula>#REF!</formula>
    </cfRule>
  </conditionalFormatting>
  <conditionalFormatting sqref="K183">
    <cfRule type="cellIs" dxfId="5812" priority="113" stopIfTrue="1" operator="lessThan">
      <formula>#REF!</formula>
    </cfRule>
  </conditionalFormatting>
  <conditionalFormatting sqref="K184">
    <cfRule type="cellIs" dxfId="5811" priority="112" stopIfTrue="1" operator="lessThan">
      <formula>#REF!</formula>
    </cfRule>
  </conditionalFormatting>
  <conditionalFormatting sqref="K185">
    <cfRule type="cellIs" dxfId="5810" priority="111" stopIfTrue="1" operator="lessThan">
      <formula>#REF!</formula>
    </cfRule>
  </conditionalFormatting>
  <conditionalFormatting sqref="K186">
    <cfRule type="cellIs" dxfId="5809" priority="110" stopIfTrue="1" operator="lessThan">
      <formula>#REF!</formula>
    </cfRule>
  </conditionalFormatting>
  <conditionalFormatting sqref="K187">
    <cfRule type="cellIs" dxfId="5808" priority="109" stopIfTrue="1" operator="lessThan">
      <formula>#REF!</formula>
    </cfRule>
  </conditionalFormatting>
  <conditionalFormatting sqref="K188">
    <cfRule type="cellIs" dxfId="5807" priority="108" stopIfTrue="1" operator="lessThan">
      <formula>#REF!</formula>
    </cfRule>
  </conditionalFormatting>
  <conditionalFormatting sqref="K189:K190">
    <cfRule type="cellIs" dxfId="5806" priority="107" stopIfTrue="1" operator="lessThan">
      <formula>#REF!</formula>
    </cfRule>
  </conditionalFormatting>
  <conditionalFormatting sqref="Q22:Q37">
    <cfRule type="cellIs" dxfId="5805" priority="106" stopIfTrue="1" operator="lessThan">
      <formula>#REF!</formula>
    </cfRule>
  </conditionalFormatting>
  <conditionalFormatting sqref="Q39:Q53">
    <cfRule type="cellIs" dxfId="5804" priority="105" stopIfTrue="1" operator="lessThan">
      <formula>#REF!</formula>
    </cfRule>
  </conditionalFormatting>
  <conditionalFormatting sqref="Q56:Q70">
    <cfRule type="cellIs" dxfId="5803" priority="104" stopIfTrue="1" operator="lessThan">
      <formula>#REF!</formula>
    </cfRule>
  </conditionalFormatting>
  <conditionalFormatting sqref="Q73:Q87">
    <cfRule type="cellIs" dxfId="5802" priority="103" stopIfTrue="1" operator="lessThan">
      <formula>#REF!</formula>
    </cfRule>
  </conditionalFormatting>
  <conditionalFormatting sqref="Q90:Q104">
    <cfRule type="cellIs" dxfId="5801" priority="102" stopIfTrue="1" operator="lessThan">
      <formula>#REF!</formula>
    </cfRule>
  </conditionalFormatting>
  <conditionalFormatting sqref="Q107:Q121">
    <cfRule type="cellIs" dxfId="5800" priority="101" stopIfTrue="1" operator="lessThan">
      <formula>#REF!</formula>
    </cfRule>
  </conditionalFormatting>
  <conditionalFormatting sqref="Q124:Q138">
    <cfRule type="cellIs" dxfId="5799" priority="100" stopIfTrue="1" operator="lessThan">
      <formula>#REF!</formula>
    </cfRule>
  </conditionalFormatting>
  <conditionalFormatting sqref="P190">
    <cfRule type="cellIs" dxfId="5798" priority="99" stopIfTrue="1" operator="lessThan">
      <formula>#REF!</formula>
    </cfRule>
  </conditionalFormatting>
  <conditionalFormatting sqref="X37:Y37">
    <cfRule type="cellIs" dxfId="5797" priority="98" stopIfTrue="1" operator="lessThan">
      <formula>#REF!</formula>
    </cfRule>
  </conditionalFormatting>
  <conditionalFormatting sqref="AD37:AE37">
    <cfRule type="cellIs" dxfId="5796" priority="97" stopIfTrue="1" operator="lessThan">
      <formula>#REF!</formula>
    </cfRule>
  </conditionalFormatting>
  <conditionalFormatting sqref="W188">
    <cfRule type="cellIs" dxfId="5795" priority="57" stopIfTrue="1" operator="lessThan">
      <formula>#REF!</formula>
    </cfRule>
  </conditionalFormatting>
  <conditionalFormatting sqref="W22:W37">
    <cfRule type="cellIs" dxfId="5794" priority="96" stopIfTrue="1" operator="lessThan">
      <formula>#REF!</formula>
    </cfRule>
  </conditionalFormatting>
  <conditionalFormatting sqref="W39:W53 W141:W151">
    <cfRule type="cellIs" dxfId="5793" priority="95" stopIfTrue="1" operator="lessThan">
      <formula>#REF!</formula>
    </cfRule>
  </conditionalFormatting>
  <conditionalFormatting sqref="W56:W70">
    <cfRule type="cellIs" dxfId="5792" priority="94" stopIfTrue="1" operator="lessThan">
      <formula>#REF!</formula>
    </cfRule>
  </conditionalFormatting>
  <conditionalFormatting sqref="W73:W87">
    <cfRule type="cellIs" dxfId="5791" priority="93" stopIfTrue="1" operator="lessThan">
      <formula>#REF!</formula>
    </cfRule>
  </conditionalFormatting>
  <conditionalFormatting sqref="W90:W104">
    <cfRule type="cellIs" dxfId="5790" priority="92" stopIfTrue="1" operator="lessThan">
      <formula>#REF!</formula>
    </cfRule>
  </conditionalFormatting>
  <conditionalFormatting sqref="W107:W121">
    <cfRule type="cellIs" dxfId="5789" priority="91" stopIfTrue="1" operator="lessThan">
      <formula>#REF!</formula>
    </cfRule>
  </conditionalFormatting>
  <conditionalFormatting sqref="W124:W138">
    <cfRule type="cellIs" dxfId="5788" priority="90" stopIfTrue="1" operator="lessThan">
      <formula>#REF!</formula>
    </cfRule>
  </conditionalFormatting>
  <conditionalFormatting sqref="W152">
    <cfRule type="cellIs" dxfId="5787" priority="89" stopIfTrue="1" operator="lessThan">
      <formula>#REF!</formula>
    </cfRule>
  </conditionalFormatting>
  <conditionalFormatting sqref="W153">
    <cfRule type="cellIs" dxfId="5786" priority="88" stopIfTrue="1" operator="lessThan">
      <formula>#REF!</formula>
    </cfRule>
  </conditionalFormatting>
  <conditionalFormatting sqref="W154">
    <cfRule type="cellIs" dxfId="5785" priority="87" stopIfTrue="1" operator="lessThan">
      <formula>#REF!</formula>
    </cfRule>
  </conditionalFormatting>
  <conditionalFormatting sqref="W155">
    <cfRule type="cellIs" dxfId="5784" priority="86" stopIfTrue="1" operator="lessThan">
      <formula>#REF!</formula>
    </cfRule>
  </conditionalFormatting>
  <conditionalFormatting sqref="W158">
    <cfRule type="cellIs" dxfId="5783" priority="85" stopIfTrue="1" operator="lessThan">
      <formula>#REF!</formula>
    </cfRule>
  </conditionalFormatting>
  <conditionalFormatting sqref="W159">
    <cfRule type="cellIs" dxfId="5782" priority="84" stopIfTrue="1" operator="lessThan">
      <formula>#REF!</formula>
    </cfRule>
  </conditionalFormatting>
  <conditionalFormatting sqref="W160">
    <cfRule type="cellIs" dxfId="5781" priority="83" stopIfTrue="1" operator="lessThan">
      <formula>#REF!</formula>
    </cfRule>
  </conditionalFormatting>
  <conditionalFormatting sqref="W161">
    <cfRule type="cellIs" dxfId="5780" priority="82" stopIfTrue="1" operator="lessThan">
      <formula>#REF!</formula>
    </cfRule>
  </conditionalFormatting>
  <conditionalFormatting sqref="W162">
    <cfRule type="cellIs" dxfId="5779" priority="81" stopIfTrue="1" operator="lessThan">
      <formula>#REF!</formula>
    </cfRule>
  </conditionalFormatting>
  <conditionalFormatting sqref="W163">
    <cfRule type="cellIs" dxfId="5778" priority="80" stopIfTrue="1" operator="lessThan">
      <formula>#REF!</formula>
    </cfRule>
  </conditionalFormatting>
  <conditionalFormatting sqref="W164">
    <cfRule type="cellIs" dxfId="5777" priority="79" stopIfTrue="1" operator="lessThan">
      <formula>#REF!</formula>
    </cfRule>
  </conditionalFormatting>
  <conditionalFormatting sqref="W165">
    <cfRule type="cellIs" dxfId="5776" priority="78" stopIfTrue="1" operator="lessThan">
      <formula>#REF!</formula>
    </cfRule>
  </conditionalFormatting>
  <conditionalFormatting sqref="W166">
    <cfRule type="cellIs" dxfId="5775" priority="77" stopIfTrue="1" operator="lessThan">
      <formula>#REF!</formula>
    </cfRule>
  </conditionalFormatting>
  <conditionalFormatting sqref="W167">
    <cfRule type="cellIs" dxfId="5774" priority="76" stopIfTrue="1" operator="lessThan">
      <formula>#REF!</formula>
    </cfRule>
  </conditionalFormatting>
  <conditionalFormatting sqref="W168">
    <cfRule type="cellIs" dxfId="5773" priority="75" stopIfTrue="1" operator="lessThan">
      <formula>#REF!</formula>
    </cfRule>
  </conditionalFormatting>
  <conditionalFormatting sqref="W169">
    <cfRule type="cellIs" dxfId="5772" priority="74" stopIfTrue="1" operator="lessThan">
      <formula>#REF!</formula>
    </cfRule>
  </conditionalFormatting>
  <conditionalFormatting sqref="W170">
    <cfRule type="cellIs" dxfId="5771" priority="73" stopIfTrue="1" operator="lessThan">
      <formula>#REF!</formula>
    </cfRule>
  </conditionalFormatting>
  <conditionalFormatting sqref="W171">
    <cfRule type="cellIs" dxfId="5770" priority="72" stopIfTrue="1" operator="lessThan">
      <formula>#REF!</formula>
    </cfRule>
  </conditionalFormatting>
  <conditionalFormatting sqref="W172">
    <cfRule type="cellIs" dxfId="5769" priority="71" stopIfTrue="1" operator="lessThan">
      <formula>#REF!</formula>
    </cfRule>
  </conditionalFormatting>
  <conditionalFormatting sqref="W175">
    <cfRule type="cellIs" dxfId="5768" priority="70" stopIfTrue="1" operator="lessThan">
      <formula>#REF!</formula>
    </cfRule>
  </conditionalFormatting>
  <conditionalFormatting sqref="W176">
    <cfRule type="cellIs" dxfId="5767" priority="69" stopIfTrue="1" operator="lessThan">
      <formula>#REF!</formula>
    </cfRule>
  </conditionalFormatting>
  <conditionalFormatting sqref="W177">
    <cfRule type="cellIs" dxfId="5766" priority="68" stopIfTrue="1" operator="lessThan">
      <formula>#REF!</formula>
    </cfRule>
  </conditionalFormatting>
  <conditionalFormatting sqref="W178">
    <cfRule type="cellIs" dxfId="5765" priority="67" stopIfTrue="1" operator="lessThan">
      <formula>#REF!</formula>
    </cfRule>
  </conditionalFormatting>
  <conditionalFormatting sqref="W179">
    <cfRule type="cellIs" dxfId="5764" priority="66" stopIfTrue="1" operator="lessThan">
      <formula>#REF!</formula>
    </cfRule>
  </conditionalFormatting>
  <conditionalFormatting sqref="W180">
    <cfRule type="cellIs" dxfId="5763" priority="65" stopIfTrue="1" operator="lessThan">
      <formula>#REF!</formula>
    </cfRule>
  </conditionalFormatting>
  <conditionalFormatting sqref="W181">
    <cfRule type="cellIs" dxfId="5762" priority="64" stopIfTrue="1" operator="lessThan">
      <formula>#REF!</formula>
    </cfRule>
  </conditionalFormatting>
  <conditionalFormatting sqref="W182">
    <cfRule type="cellIs" dxfId="5761" priority="63" stopIfTrue="1" operator="lessThan">
      <formula>#REF!</formula>
    </cfRule>
  </conditionalFormatting>
  <conditionalFormatting sqref="W183">
    <cfRule type="cellIs" dxfId="5760" priority="62" stopIfTrue="1" operator="lessThan">
      <formula>#REF!</formula>
    </cfRule>
  </conditionalFormatting>
  <conditionalFormatting sqref="W184">
    <cfRule type="cellIs" dxfId="5759" priority="61" stopIfTrue="1" operator="lessThan">
      <formula>#REF!</formula>
    </cfRule>
  </conditionalFormatting>
  <conditionalFormatting sqref="W185">
    <cfRule type="cellIs" dxfId="5758" priority="60" stopIfTrue="1" operator="lessThan">
      <formula>#REF!</formula>
    </cfRule>
  </conditionalFormatting>
  <conditionalFormatting sqref="W186">
    <cfRule type="cellIs" dxfId="5757" priority="59" stopIfTrue="1" operator="lessThan">
      <formula>#REF!</formula>
    </cfRule>
  </conditionalFormatting>
  <conditionalFormatting sqref="W187">
    <cfRule type="cellIs" dxfId="5756" priority="58" stopIfTrue="1" operator="lessThan">
      <formula>#REF!</formula>
    </cfRule>
  </conditionalFormatting>
  <conditionalFormatting sqref="W189:W190">
    <cfRule type="cellIs" dxfId="5755" priority="56" stopIfTrue="1" operator="lessThan">
      <formula>#REF!</formula>
    </cfRule>
  </conditionalFormatting>
  <conditionalFormatting sqref="AC188">
    <cfRule type="cellIs" dxfId="5754" priority="16" stopIfTrue="1" operator="lessThan">
      <formula>#REF!</formula>
    </cfRule>
  </conditionalFormatting>
  <conditionalFormatting sqref="AC22:AC37">
    <cfRule type="cellIs" dxfId="5753" priority="55" stopIfTrue="1" operator="lessThan">
      <formula>#REF!</formula>
    </cfRule>
  </conditionalFormatting>
  <conditionalFormatting sqref="AC39:AC53 AC141:AC151">
    <cfRule type="cellIs" dxfId="5752" priority="54" stopIfTrue="1" operator="lessThan">
      <formula>#REF!</formula>
    </cfRule>
  </conditionalFormatting>
  <conditionalFormatting sqref="AC56:AC70">
    <cfRule type="cellIs" dxfId="5751" priority="53" stopIfTrue="1" operator="lessThan">
      <formula>#REF!</formula>
    </cfRule>
  </conditionalFormatting>
  <conditionalFormatting sqref="AC73:AC87">
    <cfRule type="cellIs" dxfId="5750" priority="52" stopIfTrue="1" operator="lessThan">
      <formula>#REF!</formula>
    </cfRule>
  </conditionalFormatting>
  <conditionalFormatting sqref="AC90:AC104">
    <cfRule type="cellIs" dxfId="5749" priority="51" stopIfTrue="1" operator="lessThan">
      <formula>#REF!</formula>
    </cfRule>
  </conditionalFormatting>
  <conditionalFormatting sqref="AC107:AC121">
    <cfRule type="cellIs" dxfId="5748" priority="50" stopIfTrue="1" operator="lessThan">
      <formula>#REF!</formula>
    </cfRule>
  </conditionalFormatting>
  <conditionalFormatting sqref="AC124:AC138">
    <cfRule type="cellIs" dxfId="5747" priority="49" stopIfTrue="1" operator="lessThan">
      <formula>#REF!</formula>
    </cfRule>
  </conditionalFormatting>
  <conditionalFormatting sqref="AC152">
    <cfRule type="cellIs" dxfId="5746" priority="48" stopIfTrue="1" operator="lessThan">
      <formula>#REF!</formula>
    </cfRule>
  </conditionalFormatting>
  <conditionalFormatting sqref="AC153">
    <cfRule type="cellIs" dxfId="5745" priority="47" stopIfTrue="1" operator="lessThan">
      <formula>#REF!</formula>
    </cfRule>
  </conditionalFormatting>
  <conditionalFormatting sqref="AC154">
    <cfRule type="cellIs" dxfId="5744" priority="46" stopIfTrue="1" operator="lessThan">
      <formula>#REF!</formula>
    </cfRule>
  </conditionalFormatting>
  <conditionalFormatting sqref="AC155">
    <cfRule type="cellIs" dxfId="5743" priority="45" stopIfTrue="1" operator="lessThan">
      <formula>#REF!</formula>
    </cfRule>
  </conditionalFormatting>
  <conditionalFormatting sqref="AC158">
    <cfRule type="cellIs" dxfId="5742" priority="44" stopIfTrue="1" operator="lessThan">
      <formula>#REF!</formula>
    </cfRule>
  </conditionalFormatting>
  <conditionalFormatting sqref="AC159">
    <cfRule type="cellIs" dxfId="5741" priority="43" stopIfTrue="1" operator="lessThan">
      <formula>#REF!</formula>
    </cfRule>
  </conditionalFormatting>
  <conditionalFormatting sqref="AC160">
    <cfRule type="cellIs" dxfId="5740" priority="42" stopIfTrue="1" operator="lessThan">
      <formula>#REF!</formula>
    </cfRule>
  </conditionalFormatting>
  <conditionalFormatting sqref="AC161">
    <cfRule type="cellIs" dxfId="5739" priority="41" stopIfTrue="1" operator="lessThan">
      <formula>#REF!</formula>
    </cfRule>
  </conditionalFormatting>
  <conditionalFormatting sqref="AC162">
    <cfRule type="cellIs" dxfId="5738" priority="40" stopIfTrue="1" operator="lessThan">
      <formula>#REF!</formula>
    </cfRule>
  </conditionalFormatting>
  <conditionalFormatting sqref="AC163">
    <cfRule type="cellIs" dxfId="5737" priority="39" stopIfTrue="1" operator="lessThan">
      <formula>#REF!</formula>
    </cfRule>
  </conditionalFormatting>
  <conditionalFormatting sqref="AC164">
    <cfRule type="cellIs" dxfId="5736" priority="38" stopIfTrue="1" operator="lessThan">
      <formula>#REF!</formula>
    </cfRule>
  </conditionalFormatting>
  <conditionalFormatting sqref="AC165">
    <cfRule type="cellIs" dxfId="5735" priority="37" stopIfTrue="1" operator="lessThan">
      <formula>#REF!</formula>
    </cfRule>
  </conditionalFormatting>
  <conditionalFormatting sqref="AC166">
    <cfRule type="cellIs" dxfId="5734" priority="36" stopIfTrue="1" operator="lessThan">
      <formula>#REF!</formula>
    </cfRule>
  </conditionalFormatting>
  <conditionalFormatting sqref="AC167">
    <cfRule type="cellIs" dxfId="5733" priority="35" stopIfTrue="1" operator="lessThan">
      <formula>#REF!</formula>
    </cfRule>
  </conditionalFormatting>
  <conditionalFormatting sqref="AC168">
    <cfRule type="cellIs" dxfId="5732" priority="34" stopIfTrue="1" operator="lessThan">
      <formula>#REF!</formula>
    </cfRule>
  </conditionalFormatting>
  <conditionalFormatting sqref="AC169">
    <cfRule type="cellIs" dxfId="5731" priority="33" stopIfTrue="1" operator="lessThan">
      <formula>#REF!</formula>
    </cfRule>
  </conditionalFormatting>
  <conditionalFormatting sqref="AC170">
    <cfRule type="cellIs" dxfId="5730" priority="32" stopIfTrue="1" operator="lessThan">
      <formula>#REF!</formula>
    </cfRule>
  </conditionalFormatting>
  <conditionalFormatting sqref="AC171">
    <cfRule type="cellIs" dxfId="5729" priority="31" stopIfTrue="1" operator="lessThan">
      <formula>#REF!</formula>
    </cfRule>
  </conditionalFormatting>
  <conditionalFormatting sqref="AC172">
    <cfRule type="cellIs" dxfId="5728" priority="30" stopIfTrue="1" operator="lessThan">
      <formula>#REF!</formula>
    </cfRule>
  </conditionalFormatting>
  <conditionalFormatting sqref="AC175">
    <cfRule type="cellIs" dxfId="5727" priority="29" stopIfTrue="1" operator="lessThan">
      <formula>#REF!</formula>
    </cfRule>
  </conditionalFormatting>
  <conditionalFormatting sqref="AC176">
    <cfRule type="cellIs" dxfId="5726" priority="28" stopIfTrue="1" operator="lessThan">
      <formula>#REF!</formula>
    </cfRule>
  </conditionalFormatting>
  <conditionalFormatting sqref="AC177">
    <cfRule type="cellIs" dxfId="5725" priority="27" stopIfTrue="1" operator="lessThan">
      <formula>#REF!</formula>
    </cfRule>
  </conditionalFormatting>
  <conditionalFormatting sqref="AC178">
    <cfRule type="cellIs" dxfId="5724" priority="26" stopIfTrue="1" operator="lessThan">
      <formula>#REF!</formula>
    </cfRule>
  </conditionalFormatting>
  <conditionalFormatting sqref="AC179">
    <cfRule type="cellIs" dxfId="5723" priority="25" stopIfTrue="1" operator="lessThan">
      <formula>#REF!</formula>
    </cfRule>
  </conditionalFormatting>
  <conditionalFormatting sqref="AC180">
    <cfRule type="cellIs" dxfId="5722" priority="24" stopIfTrue="1" operator="lessThan">
      <formula>#REF!</formula>
    </cfRule>
  </conditionalFormatting>
  <conditionalFormatting sqref="AC181">
    <cfRule type="cellIs" dxfId="5721" priority="23" stopIfTrue="1" operator="lessThan">
      <formula>#REF!</formula>
    </cfRule>
  </conditionalFormatting>
  <conditionalFormatting sqref="AC182">
    <cfRule type="cellIs" dxfId="5720" priority="22" stopIfTrue="1" operator="lessThan">
      <formula>#REF!</formula>
    </cfRule>
  </conditionalFormatting>
  <conditionalFormatting sqref="AC183">
    <cfRule type="cellIs" dxfId="5719" priority="21" stopIfTrue="1" operator="lessThan">
      <formula>#REF!</formula>
    </cfRule>
  </conditionalFormatting>
  <conditionalFormatting sqref="AC184">
    <cfRule type="cellIs" dxfId="5718" priority="20" stopIfTrue="1" operator="lessThan">
      <formula>#REF!</formula>
    </cfRule>
  </conditionalFormatting>
  <conditionalFormatting sqref="AC185">
    <cfRule type="cellIs" dxfId="5717" priority="19" stopIfTrue="1" operator="lessThan">
      <formula>#REF!</formula>
    </cfRule>
  </conditionalFormatting>
  <conditionalFormatting sqref="AC186">
    <cfRule type="cellIs" dxfId="5716" priority="18" stopIfTrue="1" operator="lessThan">
      <formula>#REF!</formula>
    </cfRule>
  </conditionalFormatting>
  <conditionalFormatting sqref="AC187">
    <cfRule type="cellIs" dxfId="5715" priority="17" stopIfTrue="1" operator="lessThan">
      <formula>#REF!</formula>
    </cfRule>
  </conditionalFormatting>
  <conditionalFormatting sqref="AC189:AC190">
    <cfRule type="cellIs" dxfId="5714" priority="15" stopIfTrue="1" operator="lessThan">
      <formula>#REF!</formula>
    </cfRule>
  </conditionalFormatting>
  <conditionalFormatting sqref="V190">
    <cfRule type="cellIs" dxfId="5713" priority="14" stopIfTrue="1" operator="lessThan">
      <formula>#REF!</formula>
    </cfRule>
  </conditionalFormatting>
  <conditionalFormatting sqref="AB190">
    <cfRule type="cellIs" dxfId="5712" priority="13" stopIfTrue="1" operator="lessThan">
      <formula>#REF!</formula>
    </cfRule>
  </conditionalFormatting>
  <conditionalFormatting sqref="N37">
    <cfRule type="cellIs" dxfId="5711" priority="12" stopIfTrue="1" operator="lessThan">
      <formula>#REF!</formula>
    </cfRule>
  </conditionalFormatting>
  <conditionalFormatting sqref="T37">
    <cfRule type="cellIs" dxfId="5710" priority="11" stopIfTrue="1" operator="lessThan">
      <formula>#REF!</formula>
    </cfRule>
  </conditionalFormatting>
  <conditionalFormatting sqref="Z37">
    <cfRule type="cellIs" dxfId="5709" priority="10" stopIfTrue="1" operator="lessThan">
      <formula>#REF!</formula>
    </cfRule>
  </conditionalFormatting>
  <conditionalFormatting sqref="AF37">
    <cfRule type="cellIs" dxfId="5708" priority="9" stopIfTrue="1" operator="lessThan">
      <formula>#REF!</formula>
    </cfRule>
  </conditionalFormatting>
  <conditionalFormatting sqref="AG55">
    <cfRule type="cellIs" dxfId="5707" priority="8" stopIfTrue="1" operator="lessThan">
      <formula>#REF!</formula>
    </cfRule>
  </conditionalFormatting>
  <conditionalFormatting sqref="AG72">
    <cfRule type="cellIs" dxfId="5706" priority="7" stopIfTrue="1" operator="lessThan">
      <formula>#REF!</formula>
    </cfRule>
  </conditionalFormatting>
  <conditionalFormatting sqref="AG89">
    <cfRule type="cellIs" dxfId="5705" priority="6" stopIfTrue="1" operator="lessThan">
      <formula>#REF!</formula>
    </cfRule>
  </conditionalFormatting>
  <conditionalFormatting sqref="AG106">
    <cfRule type="cellIs" dxfId="5704" priority="5" stopIfTrue="1" operator="lessThan">
      <formula>#REF!</formula>
    </cfRule>
  </conditionalFormatting>
  <conditionalFormatting sqref="AG123">
    <cfRule type="cellIs" dxfId="5703" priority="4" stopIfTrue="1" operator="lessThan">
      <formula>#REF!</formula>
    </cfRule>
  </conditionalFormatting>
  <conditionalFormatting sqref="AG140">
    <cfRule type="cellIs" dxfId="5702" priority="3" stopIfTrue="1" operator="lessThan">
      <formula>#REF!</formula>
    </cfRule>
  </conditionalFormatting>
  <conditionalFormatting sqref="AG157">
    <cfRule type="cellIs" dxfId="5701" priority="2" stopIfTrue="1" operator="lessThan">
      <formula>#REF!</formula>
    </cfRule>
  </conditionalFormatting>
  <conditionalFormatting sqref="AG174">
    <cfRule type="cellIs" dxfId="5700" priority="1" stopIfTrue="1" operator="lessThan">
      <formula>#REF!</formula>
    </cfRule>
  </conditionalFormatting>
  <dataValidations count="6">
    <dataValidation type="list" allowBlank="1" showInputMessage="1" showErrorMessage="1" sqref="I12:J12 C12:D12" xr:uid="{00000000-0002-0000-0E00-000000000000}">
      <formula1>$B$10:$B$28</formula1>
    </dataValidation>
    <dataValidation type="list" allowBlank="1" showInputMessage="1" showErrorMessage="1" sqref="I11:J11 C11:D11" xr:uid="{00000000-0002-0000-0E00-000001000000}">
      <formula1>$D$12:$D$41</formula1>
    </dataValidation>
    <dataValidation type="list" allowBlank="1" showInputMessage="1" showErrorMessage="1" sqref="C13:D14 I13:J13" xr:uid="{00000000-0002-0000-0E00-000002000000}">
      <formula1>$K$11:$K$15</formula1>
    </dataValidation>
    <dataValidation type="list" allowBlank="1" showInputMessage="1" showErrorMessage="1" sqref="F190 AD190 X190 R190 L190" xr:uid="{00000000-0002-0000-0E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E00-000004000000}">
      <formula1>$F$9:$F$12</formula1>
    </dataValidation>
    <dataValidation type="list" allowBlank="1" showInputMessage="1" showErrorMessage="1" sqref="C15:D15" xr:uid="{00000000-0002-0000-0E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E00-000006000000}">
          <x14:formula1>
            <xm:f>Données!$F$14:$F$17</xm:f>
          </x14:formula1>
          <xm:sqref>Z9:Z13</xm:sqref>
        </x14:dataValidation>
        <x14:dataValidation type="list" allowBlank="1" showInputMessage="1" showErrorMessage="1" xr:uid="{00000000-0002-0000-0E00-000007000000}">
          <x14:formula1>
            <xm:f>Données!$H$14:$H$17</xm:f>
          </x14:formula1>
          <xm:sqref>K17 T9:T13</xm:sqref>
        </x14:dataValidation>
        <x14:dataValidation type="list" allowBlank="1" showInputMessage="1" showErrorMessage="1" xr:uid="{00000000-0002-0000-0E00-000008000000}">
          <x14:formula1>
            <xm:f>Données!$P$8:$P$9</xm:f>
          </x14:formula1>
          <xm:sqref>G192 Y192 S192 M192 AE192</xm:sqref>
        </x14:dataValidation>
        <x14:dataValidation type="list" allowBlank="1" showInputMessage="1" showErrorMessage="1" xr:uid="{00000000-0002-0000-0E00-000009000000}">
          <x14:formula1>
            <xm:f>Données!$P$19:$P$20</xm:f>
          </x14:formula1>
          <xm:sqref>R9:R13</xm:sqref>
        </x14:dataValidation>
        <x14:dataValidation type="list" allowBlank="1" showInputMessage="1" showErrorMessage="1" xr:uid="{00000000-0002-0000-0E00-00000A000000}">
          <x14:formula1>
            <xm:f>Données!$J$14:$J$43</xm:f>
          </x14:formula1>
          <xm:sqref>L9:L13</xm:sqref>
        </x14:dataValidation>
        <x14:dataValidation type="list" allowBlank="1" showInputMessage="1" showErrorMessage="1" xr:uid="{00000000-0002-0000-0E00-00000B000000}">
          <x14:formula1>
            <xm:f>Données!$B$14:$B$43</xm:f>
          </x14:formula1>
          <xm:sqref>AE17:AF17 M17:N17 S17:T17 Y17:Z17 G17:H17</xm:sqref>
        </x14:dataValidation>
        <x14:dataValidation type="list" allowBlank="1" showInputMessage="1" showErrorMessage="1" xr:uid="{00000000-0002-0000-0E00-00000C000000}">
          <x14:formula1>
            <xm:f>Données!$D$14:$D$53</xm:f>
          </x14:formula1>
          <xm:sqref>B11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1:B5"/>
    <mergeCell ref="C1:AI5"/>
    <mergeCell ref="G8:H8"/>
    <mergeCell ref="G9:H9"/>
    <mergeCell ref="M9:N9"/>
    <mergeCell ref="M8:N8"/>
    <mergeCell ref="T8:X8"/>
    <mergeCell ref="Z8:AD8"/>
    <mergeCell ref="T9:X9"/>
    <mergeCell ref="Z9:AD9"/>
  </mergeCells>
  <conditionalFormatting sqref="AH37 Q143:Q155 Q158:Q172 Q175:Q190 E22:E37 A37:B37 F37:H37">
    <cfRule type="cellIs" dxfId="5699" priority="190" stopIfTrue="1" operator="lessThan">
      <formula>#REF!</formula>
    </cfRule>
  </conditionalFormatting>
  <conditionalFormatting sqref="L37:M37">
    <cfRule type="cellIs" dxfId="5698" priority="189" stopIfTrue="1" operator="lessThan">
      <formula>#REF!</formula>
    </cfRule>
  </conditionalFormatting>
  <conditionalFormatting sqref="R37:S37 AG56:AG70 AG21:AG53 AG73:AG87 AG90:AG104 AG107:AG121 AG124:AG138 AG141:AG155 AG158:AG172 AG175:AG190">
    <cfRule type="cellIs" dxfId="5697" priority="188" stopIfTrue="1" operator="lessThan">
      <formula>#REF!</formula>
    </cfRule>
  </conditionalFormatting>
  <conditionalFormatting sqref="K141:K151 Q141:Q142 E141:E151 E39:E53">
    <cfRule type="cellIs" dxfId="5696" priority="187" stopIfTrue="1" operator="lessThan">
      <formula>#REF!</formula>
    </cfRule>
  </conditionalFormatting>
  <conditionalFormatting sqref="E56:E70">
    <cfRule type="cellIs" dxfId="5695" priority="186" stopIfTrue="1" operator="lessThan">
      <formula>#REF!</formula>
    </cfRule>
  </conditionalFormatting>
  <conditionalFormatting sqref="E73:E87">
    <cfRule type="cellIs" dxfId="5694" priority="185" stopIfTrue="1" operator="lessThan">
      <formula>#REF!</formula>
    </cfRule>
  </conditionalFormatting>
  <conditionalFormatting sqref="E90:E104">
    <cfRule type="cellIs" dxfId="5693" priority="184" stopIfTrue="1" operator="lessThan">
      <formula>#REF!</formula>
    </cfRule>
  </conditionalFormatting>
  <conditionalFormatting sqref="E107:E121">
    <cfRule type="cellIs" dxfId="5692" priority="183" stopIfTrue="1" operator="lessThan">
      <formula>#REF!</formula>
    </cfRule>
  </conditionalFormatting>
  <conditionalFormatting sqref="E124:E138">
    <cfRule type="cellIs" dxfId="5691" priority="182" stopIfTrue="1" operator="lessThan">
      <formula>#REF!</formula>
    </cfRule>
  </conditionalFormatting>
  <conditionalFormatting sqref="E152">
    <cfRule type="cellIs" dxfId="5690" priority="181" stopIfTrue="1" operator="lessThan">
      <formula>#REF!</formula>
    </cfRule>
  </conditionalFormatting>
  <conditionalFormatting sqref="E153">
    <cfRule type="cellIs" dxfId="5689" priority="180" stopIfTrue="1" operator="lessThan">
      <formula>#REF!</formula>
    </cfRule>
  </conditionalFormatting>
  <conditionalFormatting sqref="E154">
    <cfRule type="cellIs" dxfId="5688" priority="179" stopIfTrue="1" operator="lessThan">
      <formula>#REF!</formula>
    </cfRule>
  </conditionalFormatting>
  <conditionalFormatting sqref="E155">
    <cfRule type="cellIs" dxfId="5687" priority="178" stopIfTrue="1" operator="lessThan">
      <formula>#REF!</formula>
    </cfRule>
  </conditionalFormatting>
  <conditionalFormatting sqref="E158">
    <cfRule type="cellIs" dxfId="5686" priority="177" stopIfTrue="1" operator="lessThan">
      <formula>#REF!</formula>
    </cfRule>
  </conditionalFormatting>
  <conditionalFormatting sqref="E159">
    <cfRule type="cellIs" dxfId="5685" priority="176" stopIfTrue="1" operator="lessThan">
      <formula>#REF!</formula>
    </cfRule>
  </conditionalFormatting>
  <conditionalFormatting sqref="E160">
    <cfRule type="cellIs" dxfId="5684" priority="175" stopIfTrue="1" operator="lessThan">
      <formula>#REF!</formula>
    </cfRule>
  </conditionalFormatting>
  <conditionalFormatting sqref="E161">
    <cfRule type="cellIs" dxfId="5683" priority="174" stopIfTrue="1" operator="lessThan">
      <formula>#REF!</formula>
    </cfRule>
  </conditionalFormatting>
  <conditionalFormatting sqref="E162">
    <cfRule type="cellIs" dxfId="5682" priority="173" stopIfTrue="1" operator="lessThan">
      <formula>#REF!</formula>
    </cfRule>
  </conditionalFormatting>
  <conditionalFormatting sqref="E163">
    <cfRule type="cellIs" dxfId="5681" priority="172" stopIfTrue="1" operator="lessThan">
      <formula>#REF!</formula>
    </cfRule>
  </conditionalFormatting>
  <conditionalFormatting sqref="E164">
    <cfRule type="cellIs" dxfId="5680" priority="171" stopIfTrue="1" operator="lessThan">
      <formula>#REF!</formula>
    </cfRule>
  </conditionalFormatting>
  <conditionalFormatting sqref="E165">
    <cfRule type="cellIs" dxfId="5679" priority="170" stopIfTrue="1" operator="lessThan">
      <formula>#REF!</formula>
    </cfRule>
  </conditionalFormatting>
  <conditionalFormatting sqref="E166">
    <cfRule type="cellIs" dxfId="5678" priority="169" stopIfTrue="1" operator="lessThan">
      <formula>#REF!</formula>
    </cfRule>
  </conditionalFormatting>
  <conditionalFormatting sqref="E167">
    <cfRule type="cellIs" dxfId="5677" priority="168" stopIfTrue="1" operator="lessThan">
      <formula>#REF!</formula>
    </cfRule>
  </conditionalFormatting>
  <conditionalFormatting sqref="E168">
    <cfRule type="cellIs" dxfId="5676" priority="167" stopIfTrue="1" operator="lessThan">
      <formula>#REF!</formula>
    </cfRule>
  </conditionalFormatting>
  <conditionalFormatting sqref="E169">
    <cfRule type="cellIs" dxfId="5675" priority="166" stopIfTrue="1" operator="lessThan">
      <formula>#REF!</formula>
    </cfRule>
  </conditionalFormatting>
  <conditionalFormatting sqref="E170">
    <cfRule type="cellIs" dxfId="5674" priority="165" stopIfTrue="1" operator="lessThan">
      <formula>#REF!</formula>
    </cfRule>
  </conditionalFormatting>
  <conditionalFormatting sqref="E171">
    <cfRule type="cellIs" dxfId="5673" priority="164" stopIfTrue="1" operator="lessThan">
      <formula>#REF!</formula>
    </cfRule>
  </conditionalFormatting>
  <conditionalFormatting sqref="E172">
    <cfRule type="cellIs" dxfId="5672" priority="163" stopIfTrue="1" operator="lessThan">
      <formula>#REF!</formula>
    </cfRule>
  </conditionalFormatting>
  <conditionalFormatting sqref="E175">
    <cfRule type="cellIs" dxfId="5671" priority="162" stopIfTrue="1" operator="lessThan">
      <formula>#REF!</formula>
    </cfRule>
  </conditionalFormatting>
  <conditionalFormatting sqref="E176">
    <cfRule type="cellIs" dxfId="5670" priority="161" stopIfTrue="1" operator="lessThan">
      <formula>#REF!</formula>
    </cfRule>
  </conditionalFormatting>
  <conditionalFormatting sqref="E177">
    <cfRule type="cellIs" dxfId="5669" priority="160" stopIfTrue="1" operator="lessThan">
      <formula>#REF!</formula>
    </cfRule>
  </conditionalFormatting>
  <conditionalFormatting sqref="E178">
    <cfRule type="cellIs" dxfId="5668" priority="159" stopIfTrue="1" operator="lessThan">
      <formula>#REF!</formula>
    </cfRule>
  </conditionalFormatting>
  <conditionalFormatting sqref="E179">
    <cfRule type="cellIs" dxfId="5667" priority="158" stopIfTrue="1" operator="lessThan">
      <formula>#REF!</formula>
    </cfRule>
  </conditionalFormatting>
  <conditionalFormatting sqref="E180">
    <cfRule type="cellIs" dxfId="5666" priority="157" stopIfTrue="1" operator="lessThan">
      <formula>#REF!</formula>
    </cfRule>
  </conditionalFormatting>
  <conditionalFormatting sqref="E181">
    <cfRule type="cellIs" dxfId="5665" priority="156" stopIfTrue="1" operator="lessThan">
      <formula>#REF!</formula>
    </cfRule>
  </conditionalFormatting>
  <conditionalFormatting sqref="E182">
    <cfRule type="cellIs" dxfId="5664" priority="155" stopIfTrue="1" operator="lessThan">
      <formula>#REF!</formula>
    </cfRule>
  </conditionalFormatting>
  <conditionalFormatting sqref="E183">
    <cfRule type="cellIs" dxfId="5663" priority="154" stopIfTrue="1" operator="lessThan">
      <formula>#REF!</formula>
    </cfRule>
  </conditionalFormatting>
  <conditionalFormatting sqref="E184">
    <cfRule type="cellIs" dxfId="5662" priority="153" stopIfTrue="1" operator="lessThan">
      <formula>#REF!</formula>
    </cfRule>
  </conditionalFormatting>
  <conditionalFormatting sqref="E185">
    <cfRule type="cellIs" dxfId="5661" priority="152" stopIfTrue="1" operator="lessThan">
      <formula>#REF!</formula>
    </cfRule>
  </conditionalFormatting>
  <conditionalFormatting sqref="E186">
    <cfRule type="cellIs" dxfId="5660" priority="151" stopIfTrue="1" operator="lessThan">
      <formula>#REF!</formula>
    </cfRule>
  </conditionalFormatting>
  <conditionalFormatting sqref="E187">
    <cfRule type="cellIs" dxfId="5659" priority="150" stopIfTrue="1" operator="lessThan">
      <formula>#REF!</formula>
    </cfRule>
  </conditionalFormatting>
  <conditionalFormatting sqref="E188">
    <cfRule type="cellIs" dxfId="5658" priority="149" stopIfTrue="1" operator="lessThan">
      <formula>#REF!</formula>
    </cfRule>
  </conditionalFormatting>
  <conditionalFormatting sqref="E189:E190">
    <cfRule type="cellIs" dxfId="5657" priority="148" stopIfTrue="1" operator="lessThan">
      <formula>#REF!</formula>
    </cfRule>
  </conditionalFormatting>
  <conditionalFormatting sqref="K22:K37">
    <cfRule type="cellIs" dxfId="5656" priority="147" stopIfTrue="1" operator="lessThan">
      <formula>#REF!</formula>
    </cfRule>
  </conditionalFormatting>
  <conditionalFormatting sqref="K39:K53">
    <cfRule type="cellIs" dxfId="5655" priority="146" stopIfTrue="1" operator="lessThan">
      <formula>#REF!</formula>
    </cfRule>
  </conditionalFormatting>
  <conditionalFormatting sqref="K56:K70">
    <cfRule type="cellIs" dxfId="5654" priority="145" stopIfTrue="1" operator="lessThan">
      <formula>#REF!</formula>
    </cfRule>
  </conditionalFormatting>
  <conditionalFormatting sqref="K73:K87">
    <cfRule type="cellIs" dxfId="5653" priority="144" stopIfTrue="1" operator="lessThan">
      <formula>#REF!</formula>
    </cfRule>
  </conditionalFormatting>
  <conditionalFormatting sqref="K90:K104">
    <cfRule type="cellIs" dxfId="5652" priority="143" stopIfTrue="1" operator="lessThan">
      <formula>#REF!</formula>
    </cfRule>
  </conditionalFormatting>
  <conditionalFormatting sqref="K107:K121">
    <cfRule type="cellIs" dxfId="5651" priority="142" stopIfTrue="1" operator="lessThan">
      <formula>#REF!</formula>
    </cfRule>
  </conditionalFormatting>
  <conditionalFormatting sqref="K124:K138">
    <cfRule type="cellIs" dxfId="5650" priority="141" stopIfTrue="1" operator="lessThan">
      <formula>#REF!</formula>
    </cfRule>
  </conditionalFormatting>
  <conditionalFormatting sqref="K152">
    <cfRule type="cellIs" dxfId="5649" priority="140" stopIfTrue="1" operator="lessThan">
      <formula>#REF!</formula>
    </cfRule>
  </conditionalFormatting>
  <conditionalFormatting sqref="K153">
    <cfRule type="cellIs" dxfId="5648" priority="139" stopIfTrue="1" operator="lessThan">
      <formula>#REF!</formula>
    </cfRule>
  </conditionalFormatting>
  <conditionalFormatting sqref="K154">
    <cfRule type="cellIs" dxfId="5647" priority="138" stopIfTrue="1" operator="lessThan">
      <formula>#REF!</formula>
    </cfRule>
  </conditionalFormatting>
  <conditionalFormatting sqref="K155">
    <cfRule type="cellIs" dxfId="5646" priority="137" stopIfTrue="1" operator="lessThan">
      <formula>#REF!</formula>
    </cfRule>
  </conditionalFormatting>
  <conditionalFormatting sqref="K158">
    <cfRule type="cellIs" dxfId="5645" priority="136" stopIfTrue="1" operator="lessThan">
      <formula>#REF!</formula>
    </cfRule>
  </conditionalFormatting>
  <conditionalFormatting sqref="K159">
    <cfRule type="cellIs" dxfId="5644" priority="135" stopIfTrue="1" operator="lessThan">
      <formula>#REF!</formula>
    </cfRule>
  </conditionalFormatting>
  <conditionalFormatting sqref="K160">
    <cfRule type="cellIs" dxfId="5643" priority="134" stopIfTrue="1" operator="lessThan">
      <formula>#REF!</formula>
    </cfRule>
  </conditionalFormatting>
  <conditionalFormatting sqref="K161">
    <cfRule type="cellIs" dxfId="5642" priority="133" stopIfTrue="1" operator="lessThan">
      <formula>#REF!</formula>
    </cfRule>
  </conditionalFormatting>
  <conditionalFormatting sqref="K162">
    <cfRule type="cellIs" dxfId="5641" priority="132" stopIfTrue="1" operator="lessThan">
      <formula>#REF!</formula>
    </cfRule>
  </conditionalFormatting>
  <conditionalFormatting sqref="K163">
    <cfRule type="cellIs" dxfId="5640" priority="131" stopIfTrue="1" operator="lessThan">
      <formula>#REF!</formula>
    </cfRule>
  </conditionalFormatting>
  <conditionalFormatting sqref="K164">
    <cfRule type="cellIs" dxfId="5639" priority="130" stopIfTrue="1" operator="lessThan">
      <formula>#REF!</formula>
    </cfRule>
  </conditionalFormatting>
  <conditionalFormatting sqref="K165">
    <cfRule type="cellIs" dxfId="5638" priority="129" stopIfTrue="1" operator="lessThan">
      <formula>#REF!</formula>
    </cfRule>
  </conditionalFormatting>
  <conditionalFormatting sqref="K166">
    <cfRule type="cellIs" dxfId="5637" priority="128" stopIfTrue="1" operator="lessThan">
      <formula>#REF!</formula>
    </cfRule>
  </conditionalFormatting>
  <conditionalFormatting sqref="K167">
    <cfRule type="cellIs" dxfId="5636" priority="127" stopIfTrue="1" operator="lessThan">
      <formula>#REF!</formula>
    </cfRule>
  </conditionalFormatting>
  <conditionalFormatting sqref="K168">
    <cfRule type="cellIs" dxfId="5635" priority="126" stopIfTrue="1" operator="lessThan">
      <formula>#REF!</formula>
    </cfRule>
  </conditionalFormatting>
  <conditionalFormatting sqref="K169">
    <cfRule type="cellIs" dxfId="5634" priority="125" stopIfTrue="1" operator="lessThan">
      <formula>#REF!</formula>
    </cfRule>
  </conditionalFormatting>
  <conditionalFormatting sqref="K170">
    <cfRule type="cellIs" dxfId="5633" priority="124" stopIfTrue="1" operator="lessThan">
      <formula>#REF!</formula>
    </cfRule>
  </conditionalFormatting>
  <conditionalFormatting sqref="K171">
    <cfRule type="cellIs" dxfId="5632" priority="123" stopIfTrue="1" operator="lessThan">
      <formula>#REF!</formula>
    </cfRule>
  </conditionalFormatting>
  <conditionalFormatting sqref="K172">
    <cfRule type="cellIs" dxfId="5631" priority="122" stopIfTrue="1" operator="lessThan">
      <formula>#REF!</formula>
    </cfRule>
  </conditionalFormatting>
  <conditionalFormatting sqref="K175">
    <cfRule type="cellIs" dxfId="5630" priority="121" stopIfTrue="1" operator="lessThan">
      <formula>#REF!</formula>
    </cfRule>
  </conditionalFormatting>
  <conditionalFormatting sqref="K176">
    <cfRule type="cellIs" dxfId="5629" priority="120" stopIfTrue="1" operator="lessThan">
      <formula>#REF!</formula>
    </cfRule>
  </conditionalFormatting>
  <conditionalFormatting sqref="K177">
    <cfRule type="cellIs" dxfId="5628" priority="119" stopIfTrue="1" operator="lessThan">
      <formula>#REF!</formula>
    </cfRule>
  </conditionalFormatting>
  <conditionalFormatting sqref="K178">
    <cfRule type="cellIs" dxfId="5627" priority="118" stopIfTrue="1" operator="lessThan">
      <formula>#REF!</formula>
    </cfRule>
  </conditionalFormatting>
  <conditionalFormatting sqref="K179">
    <cfRule type="cellIs" dxfId="5626" priority="117" stopIfTrue="1" operator="lessThan">
      <formula>#REF!</formula>
    </cfRule>
  </conditionalFormatting>
  <conditionalFormatting sqref="K180">
    <cfRule type="cellIs" dxfId="5625" priority="116" stopIfTrue="1" operator="lessThan">
      <formula>#REF!</formula>
    </cfRule>
  </conditionalFormatting>
  <conditionalFormatting sqref="K181">
    <cfRule type="cellIs" dxfId="5624" priority="115" stopIfTrue="1" operator="lessThan">
      <formula>#REF!</formula>
    </cfRule>
  </conditionalFormatting>
  <conditionalFormatting sqref="K182">
    <cfRule type="cellIs" dxfId="5623" priority="114" stopIfTrue="1" operator="lessThan">
      <formula>#REF!</formula>
    </cfRule>
  </conditionalFormatting>
  <conditionalFormatting sqref="K183">
    <cfRule type="cellIs" dxfId="5622" priority="113" stopIfTrue="1" operator="lessThan">
      <formula>#REF!</formula>
    </cfRule>
  </conditionalFormatting>
  <conditionalFormatting sqref="K184">
    <cfRule type="cellIs" dxfId="5621" priority="112" stopIfTrue="1" operator="lessThan">
      <formula>#REF!</formula>
    </cfRule>
  </conditionalFormatting>
  <conditionalFormatting sqref="K185">
    <cfRule type="cellIs" dxfId="5620" priority="111" stopIfTrue="1" operator="lessThan">
      <formula>#REF!</formula>
    </cfRule>
  </conditionalFormatting>
  <conditionalFormatting sqref="K186">
    <cfRule type="cellIs" dxfId="5619" priority="110" stopIfTrue="1" operator="lessThan">
      <formula>#REF!</formula>
    </cfRule>
  </conditionalFormatting>
  <conditionalFormatting sqref="K187">
    <cfRule type="cellIs" dxfId="5618" priority="109" stopIfTrue="1" operator="lessThan">
      <formula>#REF!</formula>
    </cfRule>
  </conditionalFormatting>
  <conditionalFormatting sqref="K188">
    <cfRule type="cellIs" dxfId="5617" priority="108" stopIfTrue="1" operator="lessThan">
      <formula>#REF!</formula>
    </cfRule>
  </conditionalFormatting>
  <conditionalFormatting sqref="K189:K190">
    <cfRule type="cellIs" dxfId="5616" priority="107" stopIfTrue="1" operator="lessThan">
      <formula>#REF!</formula>
    </cfRule>
  </conditionalFormatting>
  <conditionalFormatting sqref="Q22:Q37">
    <cfRule type="cellIs" dxfId="5615" priority="106" stopIfTrue="1" operator="lessThan">
      <formula>#REF!</formula>
    </cfRule>
  </conditionalFormatting>
  <conditionalFormatting sqref="Q39:Q53">
    <cfRule type="cellIs" dxfId="5614" priority="105" stopIfTrue="1" operator="lessThan">
      <formula>#REF!</formula>
    </cfRule>
  </conditionalFormatting>
  <conditionalFormatting sqref="Q56:Q70">
    <cfRule type="cellIs" dxfId="5613" priority="104" stopIfTrue="1" operator="lessThan">
      <formula>#REF!</formula>
    </cfRule>
  </conditionalFormatting>
  <conditionalFormatting sqref="Q73:Q87">
    <cfRule type="cellIs" dxfId="5612" priority="103" stopIfTrue="1" operator="lessThan">
      <formula>#REF!</formula>
    </cfRule>
  </conditionalFormatting>
  <conditionalFormatting sqref="Q90:Q104">
    <cfRule type="cellIs" dxfId="5611" priority="102" stopIfTrue="1" operator="lessThan">
      <formula>#REF!</formula>
    </cfRule>
  </conditionalFormatting>
  <conditionalFormatting sqref="Q107:Q121">
    <cfRule type="cellIs" dxfId="5610" priority="101" stopIfTrue="1" operator="lessThan">
      <formula>#REF!</formula>
    </cfRule>
  </conditionalFormatting>
  <conditionalFormatting sqref="Q124:Q138">
    <cfRule type="cellIs" dxfId="5609" priority="100" stopIfTrue="1" operator="lessThan">
      <formula>#REF!</formula>
    </cfRule>
  </conditionalFormatting>
  <conditionalFormatting sqref="P190">
    <cfRule type="cellIs" dxfId="5608" priority="99" stopIfTrue="1" operator="lessThan">
      <formula>#REF!</formula>
    </cfRule>
  </conditionalFormatting>
  <conditionalFormatting sqref="X37:Y37">
    <cfRule type="cellIs" dxfId="5607" priority="98" stopIfTrue="1" operator="lessThan">
      <formula>#REF!</formula>
    </cfRule>
  </conditionalFormatting>
  <conditionalFormatting sqref="AD37:AE37">
    <cfRule type="cellIs" dxfId="5606" priority="97" stopIfTrue="1" operator="lessThan">
      <formula>#REF!</formula>
    </cfRule>
  </conditionalFormatting>
  <conditionalFormatting sqref="W188">
    <cfRule type="cellIs" dxfId="5605" priority="57" stopIfTrue="1" operator="lessThan">
      <formula>#REF!</formula>
    </cfRule>
  </conditionalFormatting>
  <conditionalFormatting sqref="W22:W37">
    <cfRule type="cellIs" dxfId="5604" priority="96" stopIfTrue="1" operator="lessThan">
      <formula>#REF!</formula>
    </cfRule>
  </conditionalFormatting>
  <conditionalFormatting sqref="W39:W53 W141:W151">
    <cfRule type="cellIs" dxfId="5603" priority="95" stopIfTrue="1" operator="lessThan">
      <formula>#REF!</formula>
    </cfRule>
  </conditionalFormatting>
  <conditionalFormatting sqref="W56:W70">
    <cfRule type="cellIs" dxfId="5602" priority="94" stopIfTrue="1" operator="lessThan">
      <formula>#REF!</formula>
    </cfRule>
  </conditionalFormatting>
  <conditionalFormatting sqref="W73:W87">
    <cfRule type="cellIs" dxfId="5601" priority="93" stopIfTrue="1" operator="lessThan">
      <formula>#REF!</formula>
    </cfRule>
  </conditionalFormatting>
  <conditionalFormatting sqref="W90:W104">
    <cfRule type="cellIs" dxfId="5600" priority="92" stopIfTrue="1" operator="lessThan">
      <formula>#REF!</formula>
    </cfRule>
  </conditionalFormatting>
  <conditionalFormatting sqref="W107:W121">
    <cfRule type="cellIs" dxfId="5599" priority="91" stopIfTrue="1" operator="lessThan">
      <formula>#REF!</formula>
    </cfRule>
  </conditionalFormatting>
  <conditionalFormatting sqref="W124:W138">
    <cfRule type="cellIs" dxfId="5598" priority="90" stopIfTrue="1" operator="lessThan">
      <formula>#REF!</formula>
    </cfRule>
  </conditionalFormatting>
  <conditionalFormatting sqref="W152">
    <cfRule type="cellIs" dxfId="5597" priority="89" stopIfTrue="1" operator="lessThan">
      <formula>#REF!</formula>
    </cfRule>
  </conditionalFormatting>
  <conditionalFormatting sqref="W153">
    <cfRule type="cellIs" dxfId="5596" priority="88" stopIfTrue="1" operator="lessThan">
      <formula>#REF!</formula>
    </cfRule>
  </conditionalFormatting>
  <conditionalFormatting sqref="W154">
    <cfRule type="cellIs" dxfId="5595" priority="87" stopIfTrue="1" operator="lessThan">
      <formula>#REF!</formula>
    </cfRule>
  </conditionalFormatting>
  <conditionalFormatting sqref="W155">
    <cfRule type="cellIs" dxfId="5594" priority="86" stopIfTrue="1" operator="lessThan">
      <formula>#REF!</formula>
    </cfRule>
  </conditionalFormatting>
  <conditionalFormatting sqref="W158">
    <cfRule type="cellIs" dxfId="5593" priority="85" stopIfTrue="1" operator="lessThan">
      <formula>#REF!</formula>
    </cfRule>
  </conditionalFormatting>
  <conditionalFormatting sqref="W159">
    <cfRule type="cellIs" dxfId="5592" priority="84" stopIfTrue="1" operator="lessThan">
      <formula>#REF!</formula>
    </cfRule>
  </conditionalFormatting>
  <conditionalFormatting sqref="W160">
    <cfRule type="cellIs" dxfId="5591" priority="83" stopIfTrue="1" operator="lessThan">
      <formula>#REF!</formula>
    </cfRule>
  </conditionalFormatting>
  <conditionalFormatting sqref="W161">
    <cfRule type="cellIs" dxfId="5590" priority="82" stopIfTrue="1" operator="lessThan">
      <formula>#REF!</formula>
    </cfRule>
  </conditionalFormatting>
  <conditionalFormatting sqref="W162">
    <cfRule type="cellIs" dxfId="5589" priority="81" stopIfTrue="1" operator="lessThan">
      <formula>#REF!</formula>
    </cfRule>
  </conditionalFormatting>
  <conditionalFormatting sqref="W163">
    <cfRule type="cellIs" dxfId="5588" priority="80" stopIfTrue="1" operator="lessThan">
      <formula>#REF!</formula>
    </cfRule>
  </conditionalFormatting>
  <conditionalFormatting sqref="W164">
    <cfRule type="cellIs" dxfId="5587" priority="79" stopIfTrue="1" operator="lessThan">
      <formula>#REF!</formula>
    </cfRule>
  </conditionalFormatting>
  <conditionalFormatting sqref="W165">
    <cfRule type="cellIs" dxfId="5586" priority="78" stopIfTrue="1" operator="lessThan">
      <formula>#REF!</formula>
    </cfRule>
  </conditionalFormatting>
  <conditionalFormatting sqref="W166">
    <cfRule type="cellIs" dxfId="5585" priority="77" stopIfTrue="1" operator="lessThan">
      <formula>#REF!</formula>
    </cfRule>
  </conditionalFormatting>
  <conditionalFormatting sqref="W167">
    <cfRule type="cellIs" dxfId="5584" priority="76" stopIfTrue="1" operator="lessThan">
      <formula>#REF!</formula>
    </cfRule>
  </conditionalFormatting>
  <conditionalFormatting sqref="W168">
    <cfRule type="cellIs" dxfId="5583" priority="75" stopIfTrue="1" operator="lessThan">
      <formula>#REF!</formula>
    </cfRule>
  </conditionalFormatting>
  <conditionalFormatting sqref="W169">
    <cfRule type="cellIs" dxfId="5582" priority="74" stopIfTrue="1" operator="lessThan">
      <formula>#REF!</formula>
    </cfRule>
  </conditionalFormatting>
  <conditionalFormatting sqref="W170">
    <cfRule type="cellIs" dxfId="5581" priority="73" stopIfTrue="1" operator="lessThan">
      <formula>#REF!</formula>
    </cfRule>
  </conditionalFormatting>
  <conditionalFormatting sqref="W171">
    <cfRule type="cellIs" dxfId="5580" priority="72" stopIfTrue="1" operator="lessThan">
      <formula>#REF!</formula>
    </cfRule>
  </conditionalFormatting>
  <conditionalFormatting sqref="W172">
    <cfRule type="cellIs" dxfId="5579" priority="71" stopIfTrue="1" operator="lessThan">
      <formula>#REF!</formula>
    </cfRule>
  </conditionalFormatting>
  <conditionalFormatting sqref="W175">
    <cfRule type="cellIs" dxfId="5578" priority="70" stopIfTrue="1" operator="lessThan">
      <formula>#REF!</formula>
    </cfRule>
  </conditionalFormatting>
  <conditionalFormatting sqref="W176">
    <cfRule type="cellIs" dxfId="5577" priority="69" stopIfTrue="1" operator="lessThan">
      <formula>#REF!</formula>
    </cfRule>
  </conditionalFormatting>
  <conditionalFormatting sqref="W177">
    <cfRule type="cellIs" dxfId="5576" priority="68" stopIfTrue="1" operator="lessThan">
      <formula>#REF!</formula>
    </cfRule>
  </conditionalFormatting>
  <conditionalFormatting sqref="W178">
    <cfRule type="cellIs" dxfId="5575" priority="67" stopIfTrue="1" operator="lessThan">
      <formula>#REF!</formula>
    </cfRule>
  </conditionalFormatting>
  <conditionalFormatting sqref="W179">
    <cfRule type="cellIs" dxfId="5574" priority="66" stopIfTrue="1" operator="lessThan">
      <formula>#REF!</formula>
    </cfRule>
  </conditionalFormatting>
  <conditionalFormatting sqref="W180">
    <cfRule type="cellIs" dxfId="5573" priority="65" stopIfTrue="1" operator="lessThan">
      <formula>#REF!</formula>
    </cfRule>
  </conditionalFormatting>
  <conditionalFormatting sqref="W181">
    <cfRule type="cellIs" dxfId="5572" priority="64" stopIfTrue="1" operator="lessThan">
      <formula>#REF!</formula>
    </cfRule>
  </conditionalFormatting>
  <conditionalFormatting sqref="W182">
    <cfRule type="cellIs" dxfId="5571" priority="63" stopIfTrue="1" operator="lessThan">
      <formula>#REF!</formula>
    </cfRule>
  </conditionalFormatting>
  <conditionalFormatting sqref="W183">
    <cfRule type="cellIs" dxfId="5570" priority="62" stopIfTrue="1" operator="lessThan">
      <formula>#REF!</formula>
    </cfRule>
  </conditionalFormatting>
  <conditionalFormatting sqref="W184">
    <cfRule type="cellIs" dxfId="5569" priority="61" stopIfTrue="1" operator="lessThan">
      <formula>#REF!</formula>
    </cfRule>
  </conditionalFormatting>
  <conditionalFormatting sqref="W185">
    <cfRule type="cellIs" dxfId="5568" priority="60" stopIfTrue="1" operator="lessThan">
      <formula>#REF!</formula>
    </cfRule>
  </conditionalFormatting>
  <conditionalFormatting sqref="W186">
    <cfRule type="cellIs" dxfId="5567" priority="59" stopIfTrue="1" operator="lessThan">
      <formula>#REF!</formula>
    </cfRule>
  </conditionalFormatting>
  <conditionalFormatting sqref="W187">
    <cfRule type="cellIs" dxfId="5566" priority="58" stopIfTrue="1" operator="lessThan">
      <formula>#REF!</formula>
    </cfRule>
  </conditionalFormatting>
  <conditionalFormatting sqref="W189:W190">
    <cfRule type="cellIs" dxfId="5565" priority="56" stopIfTrue="1" operator="lessThan">
      <formula>#REF!</formula>
    </cfRule>
  </conditionalFormatting>
  <conditionalFormatting sqref="AC188">
    <cfRule type="cellIs" dxfId="5564" priority="16" stopIfTrue="1" operator="lessThan">
      <formula>#REF!</formula>
    </cfRule>
  </conditionalFormatting>
  <conditionalFormatting sqref="AC22:AC37">
    <cfRule type="cellIs" dxfId="5563" priority="55" stopIfTrue="1" operator="lessThan">
      <formula>#REF!</formula>
    </cfRule>
  </conditionalFormatting>
  <conditionalFormatting sqref="AC39:AC53 AC141:AC151">
    <cfRule type="cellIs" dxfId="5562" priority="54" stopIfTrue="1" operator="lessThan">
      <formula>#REF!</formula>
    </cfRule>
  </conditionalFormatting>
  <conditionalFormatting sqref="AC56:AC70">
    <cfRule type="cellIs" dxfId="5561" priority="53" stopIfTrue="1" operator="lessThan">
      <formula>#REF!</formula>
    </cfRule>
  </conditionalFormatting>
  <conditionalFormatting sqref="AC73:AC87">
    <cfRule type="cellIs" dxfId="5560" priority="52" stopIfTrue="1" operator="lessThan">
      <formula>#REF!</formula>
    </cfRule>
  </conditionalFormatting>
  <conditionalFormatting sqref="AC90:AC104">
    <cfRule type="cellIs" dxfId="5559" priority="51" stopIfTrue="1" operator="lessThan">
      <formula>#REF!</formula>
    </cfRule>
  </conditionalFormatting>
  <conditionalFormatting sqref="AC107:AC121">
    <cfRule type="cellIs" dxfId="5558" priority="50" stopIfTrue="1" operator="lessThan">
      <formula>#REF!</formula>
    </cfRule>
  </conditionalFormatting>
  <conditionalFormatting sqref="AC124:AC138">
    <cfRule type="cellIs" dxfId="5557" priority="49" stopIfTrue="1" operator="lessThan">
      <formula>#REF!</formula>
    </cfRule>
  </conditionalFormatting>
  <conditionalFormatting sqref="AC152">
    <cfRule type="cellIs" dxfId="5556" priority="48" stopIfTrue="1" operator="lessThan">
      <formula>#REF!</formula>
    </cfRule>
  </conditionalFormatting>
  <conditionalFormatting sqref="AC153">
    <cfRule type="cellIs" dxfId="5555" priority="47" stopIfTrue="1" operator="lessThan">
      <formula>#REF!</formula>
    </cfRule>
  </conditionalFormatting>
  <conditionalFormatting sqref="AC154">
    <cfRule type="cellIs" dxfId="5554" priority="46" stopIfTrue="1" operator="lessThan">
      <formula>#REF!</formula>
    </cfRule>
  </conditionalFormatting>
  <conditionalFormatting sqref="AC155">
    <cfRule type="cellIs" dxfId="5553" priority="45" stopIfTrue="1" operator="lessThan">
      <formula>#REF!</formula>
    </cfRule>
  </conditionalFormatting>
  <conditionalFormatting sqref="AC158">
    <cfRule type="cellIs" dxfId="5552" priority="44" stopIfTrue="1" operator="lessThan">
      <formula>#REF!</formula>
    </cfRule>
  </conditionalFormatting>
  <conditionalFormatting sqref="AC159">
    <cfRule type="cellIs" dxfId="5551" priority="43" stopIfTrue="1" operator="lessThan">
      <formula>#REF!</formula>
    </cfRule>
  </conditionalFormatting>
  <conditionalFormatting sqref="AC160">
    <cfRule type="cellIs" dxfId="5550" priority="42" stopIfTrue="1" operator="lessThan">
      <formula>#REF!</formula>
    </cfRule>
  </conditionalFormatting>
  <conditionalFormatting sqref="AC161">
    <cfRule type="cellIs" dxfId="5549" priority="41" stopIfTrue="1" operator="lessThan">
      <formula>#REF!</formula>
    </cfRule>
  </conditionalFormatting>
  <conditionalFormatting sqref="AC162">
    <cfRule type="cellIs" dxfId="5548" priority="40" stopIfTrue="1" operator="lessThan">
      <formula>#REF!</formula>
    </cfRule>
  </conditionalFormatting>
  <conditionalFormatting sqref="AC163">
    <cfRule type="cellIs" dxfId="5547" priority="39" stopIfTrue="1" operator="lessThan">
      <formula>#REF!</formula>
    </cfRule>
  </conditionalFormatting>
  <conditionalFormatting sqref="AC164">
    <cfRule type="cellIs" dxfId="5546" priority="38" stopIfTrue="1" operator="lessThan">
      <formula>#REF!</formula>
    </cfRule>
  </conditionalFormatting>
  <conditionalFormatting sqref="AC165">
    <cfRule type="cellIs" dxfId="5545" priority="37" stopIfTrue="1" operator="lessThan">
      <formula>#REF!</formula>
    </cfRule>
  </conditionalFormatting>
  <conditionalFormatting sqref="AC166">
    <cfRule type="cellIs" dxfId="5544" priority="36" stopIfTrue="1" operator="lessThan">
      <formula>#REF!</formula>
    </cfRule>
  </conditionalFormatting>
  <conditionalFormatting sqref="AC167">
    <cfRule type="cellIs" dxfId="5543" priority="35" stopIfTrue="1" operator="lessThan">
      <formula>#REF!</formula>
    </cfRule>
  </conditionalFormatting>
  <conditionalFormatting sqref="AC168">
    <cfRule type="cellIs" dxfId="5542" priority="34" stopIfTrue="1" operator="lessThan">
      <formula>#REF!</formula>
    </cfRule>
  </conditionalFormatting>
  <conditionalFormatting sqref="AC169">
    <cfRule type="cellIs" dxfId="5541" priority="33" stopIfTrue="1" operator="lessThan">
      <formula>#REF!</formula>
    </cfRule>
  </conditionalFormatting>
  <conditionalFormatting sqref="AC170">
    <cfRule type="cellIs" dxfId="5540" priority="32" stopIfTrue="1" operator="lessThan">
      <formula>#REF!</formula>
    </cfRule>
  </conditionalFormatting>
  <conditionalFormatting sqref="AC171">
    <cfRule type="cellIs" dxfId="5539" priority="31" stopIfTrue="1" operator="lessThan">
      <formula>#REF!</formula>
    </cfRule>
  </conditionalFormatting>
  <conditionalFormatting sqref="AC172">
    <cfRule type="cellIs" dxfId="5538" priority="30" stopIfTrue="1" operator="lessThan">
      <formula>#REF!</formula>
    </cfRule>
  </conditionalFormatting>
  <conditionalFormatting sqref="AC175">
    <cfRule type="cellIs" dxfId="5537" priority="29" stopIfTrue="1" operator="lessThan">
      <formula>#REF!</formula>
    </cfRule>
  </conditionalFormatting>
  <conditionalFormatting sqref="AC176">
    <cfRule type="cellIs" dxfId="5536" priority="28" stopIfTrue="1" operator="lessThan">
      <formula>#REF!</formula>
    </cfRule>
  </conditionalFormatting>
  <conditionalFormatting sqref="AC177">
    <cfRule type="cellIs" dxfId="5535" priority="27" stopIfTrue="1" operator="lessThan">
      <formula>#REF!</formula>
    </cfRule>
  </conditionalFormatting>
  <conditionalFormatting sqref="AC178">
    <cfRule type="cellIs" dxfId="5534" priority="26" stopIfTrue="1" operator="lessThan">
      <formula>#REF!</formula>
    </cfRule>
  </conditionalFormatting>
  <conditionalFormatting sqref="AC179">
    <cfRule type="cellIs" dxfId="5533" priority="25" stopIfTrue="1" operator="lessThan">
      <formula>#REF!</formula>
    </cfRule>
  </conditionalFormatting>
  <conditionalFormatting sqref="AC180">
    <cfRule type="cellIs" dxfId="5532" priority="24" stopIfTrue="1" operator="lessThan">
      <formula>#REF!</formula>
    </cfRule>
  </conditionalFormatting>
  <conditionalFormatting sqref="AC181">
    <cfRule type="cellIs" dxfId="5531" priority="23" stopIfTrue="1" operator="lessThan">
      <formula>#REF!</formula>
    </cfRule>
  </conditionalFormatting>
  <conditionalFormatting sqref="AC182">
    <cfRule type="cellIs" dxfId="5530" priority="22" stopIfTrue="1" operator="lessThan">
      <formula>#REF!</formula>
    </cfRule>
  </conditionalFormatting>
  <conditionalFormatting sqref="AC183">
    <cfRule type="cellIs" dxfId="5529" priority="21" stopIfTrue="1" operator="lessThan">
      <formula>#REF!</formula>
    </cfRule>
  </conditionalFormatting>
  <conditionalFormatting sqref="AC184">
    <cfRule type="cellIs" dxfId="5528" priority="20" stopIfTrue="1" operator="lessThan">
      <formula>#REF!</formula>
    </cfRule>
  </conditionalFormatting>
  <conditionalFormatting sqref="AC185">
    <cfRule type="cellIs" dxfId="5527" priority="19" stopIfTrue="1" operator="lessThan">
      <formula>#REF!</formula>
    </cfRule>
  </conditionalFormatting>
  <conditionalFormatting sqref="AC186">
    <cfRule type="cellIs" dxfId="5526" priority="18" stopIfTrue="1" operator="lessThan">
      <formula>#REF!</formula>
    </cfRule>
  </conditionalFormatting>
  <conditionalFormatting sqref="AC187">
    <cfRule type="cellIs" dxfId="5525" priority="17" stopIfTrue="1" operator="lessThan">
      <formula>#REF!</formula>
    </cfRule>
  </conditionalFormatting>
  <conditionalFormatting sqref="AC189:AC190">
    <cfRule type="cellIs" dxfId="5524" priority="15" stopIfTrue="1" operator="lessThan">
      <formula>#REF!</formula>
    </cfRule>
  </conditionalFormatting>
  <conditionalFormatting sqref="V190">
    <cfRule type="cellIs" dxfId="5523" priority="14" stopIfTrue="1" operator="lessThan">
      <formula>#REF!</formula>
    </cfRule>
  </conditionalFormatting>
  <conditionalFormatting sqref="AB190">
    <cfRule type="cellIs" dxfId="5522" priority="13" stopIfTrue="1" operator="lessThan">
      <formula>#REF!</formula>
    </cfRule>
  </conditionalFormatting>
  <conditionalFormatting sqref="N37">
    <cfRule type="cellIs" dxfId="5521" priority="12" stopIfTrue="1" operator="lessThan">
      <formula>#REF!</formula>
    </cfRule>
  </conditionalFormatting>
  <conditionalFormatting sqref="T37">
    <cfRule type="cellIs" dxfId="5520" priority="11" stopIfTrue="1" operator="lessThan">
      <formula>#REF!</formula>
    </cfRule>
  </conditionalFormatting>
  <conditionalFormatting sqref="Z37">
    <cfRule type="cellIs" dxfId="5519" priority="10" stopIfTrue="1" operator="lessThan">
      <formula>#REF!</formula>
    </cfRule>
  </conditionalFormatting>
  <conditionalFormatting sqref="AF37">
    <cfRule type="cellIs" dxfId="5518" priority="9" stopIfTrue="1" operator="lessThan">
      <formula>#REF!</formula>
    </cfRule>
  </conditionalFormatting>
  <conditionalFormatting sqref="AG55">
    <cfRule type="cellIs" dxfId="5517" priority="8" stopIfTrue="1" operator="lessThan">
      <formula>#REF!</formula>
    </cfRule>
  </conditionalFormatting>
  <conditionalFormatting sqref="AG72">
    <cfRule type="cellIs" dxfId="5516" priority="7" stopIfTrue="1" operator="lessThan">
      <formula>#REF!</formula>
    </cfRule>
  </conditionalFormatting>
  <conditionalFormatting sqref="AG89">
    <cfRule type="cellIs" dxfId="5515" priority="6" stopIfTrue="1" operator="lessThan">
      <formula>#REF!</formula>
    </cfRule>
  </conditionalFormatting>
  <conditionalFormatting sqref="AG106">
    <cfRule type="cellIs" dxfId="5514" priority="5" stopIfTrue="1" operator="lessThan">
      <formula>#REF!</formula>
    </cfRule>
  </conditionalFormatting>
  <conditionalFormatting sqref="AG123">
    <cfRule type="cellIs" dxfId="5513" priority="4" stopIfTrue="1" operator="lessThan">
      <formula>#REF!</formula>
    </cfRule>
  </conditionalFormatting>
  <conditionalFormatting sqref="AG140">
    <cfRule type="cellIs" dxfId="5512" priority="3" stopIfTrue="1" operator="lessThan">
      <formula>#REF!</formula>
    </cfRule>
  </conditionalFormatting>
  <conditionalFormatting sqref="AG157">
    <cfRule type="cellIs" dxfId="5511" priority="2" stopIfTrue="1" operator="lessThan">
      <formula>#REF!</formula>
    </cfRule>
  </conditionalFormatting>
  <conditionalFormatting sqref="AG174">
    <cfRule type="cellIs" dxfId="5510" priority="1" stopIfTrue="1" operator="lessThan">
      <formula>#REF!</formula>
    </cfRule>
  </conditionalFormatting>
  <dataValidations count="6">
    <dataValidation type="list" allowBlank="1" showInputMessage="1" showErrorMessage="1" sqref="I12:J12 C12:D12" xr:uid="{00000000-0002-0000-0F00-000000000000}">
      <formula1>$B$10:$B$28</formula1>
    </dataValidation>
    <dataValidation type="list" allowBlank="1" showInputMessage="1" showErrorMessage="1" sqref="I11:J11 C11:D11" xr:uid="{00000000-0002-0000-0F00-000001000000}">
      <formula1>$D$12:$D$41</formula1>
    </dataValidation>
    <dataValidation type="list" allowBlank="1" showInputMessage="1" showErrorMessage="1" sqref="C13:D14 I13:J13" xr:uid="{00000000-0002-0000-0F00-000002000000}">
      <formula1>$K$11:$K$15</formula1>
    </dataValidation>
    <dataValidation type="list" allowBlank="1" showInputMessage="1" showErrorMessage="1" sqref="F190 AD190 X190 R190 L190" xr:uid="{00000000-0002-0000-0F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F00-000004000000}">
      <formula1>$F$9:$F$12</formula1>
    </dataValidation>
    <dataValidation type="list" allowBlank="1" showInputMessage="1" showErrorMessage="1" sqref="C15:D15" xr:uid="{00000000-0002-0000-0F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F00-000006000000}">
          <x14:formula1>
            <xm:f>Données!$F$14:$F$17</xm:f>
          </x14:formula1>
          <xm:sqref>Z9:Z13</xm:sqref>
        </x14:dataValidation>
        <x14:dataValidation type="list" allowBlank="1" showInputMessage="1" showErrorMessage="1" xr:uid="{00000000-0002-0000-0F00-000007000000}">
          <x14:formula1>
            <xm:f>Données!$H$14:$H$17</xm:f>
          </x14:formula1>
          <xm:sqref>K17 T9:T13</xm:sqref>
        </x14:dataValidation>
        <x14:dataValidation type="list" allowBlank="1" showInputMessage="1" showErrorMessage="1" xr:uid="{00000000-0002-0000-0F00-000008000000}">
          <x14:formula1>
            <xm:f>Données!$P$8:$P$9</xm:f>
          </x14:formula1>
          <xm:sqref>G192 Y192 S192 M192 AE192</xm:sqref>
        </x14:dataValidation>
        <x14:dataValidation type="list" allowBlank="1" showInputMessage="1" showErrorMessage="1" xr:uid="{00000000-0002-0000-0F00-000009000000}">
          <x14:formula1>
            <xm:f>Données!$P$19:$P$20</xm:f>
          </x14:formula1>
          <xm:sqref>R9:R13</xm:sqref>
        </x14:dataValidation>
        <x14:dataValidation type="list" allowBlank="1" showInputMessage="1" showErrorMessage="1" xr:uid="{00000000-0002-0000-0F00-00000A000000}">
          <x14:formula1>
            <xm:f>Données!$J$14:$J$43</xm:f>
          </x14:formula1>
          <xm:sqref>L9:L13</xm:sqref>
        </x14:dataValidation>
        <x14:dataValidation type="list" allowBlank="1" showInputMessage="1" showErrorMessage="1" xr:uid="{00000000-0002-0000-0F00-00000B000000}">
          <x14:formula1>
            <xm:f>Données!$B$14:$B$43</xm:f>
          </x14:formula1>
          <xm:sqref>AE17:AF17 M17:N17 S17:T17 Y17:Z17 G17:H17</xm:sqref>
        </x14:dataValidation>
        <x14:dataValidation type="list" allowBlank="1" showInputMessage="1" showErrorMessage="1" xr:uid="{00000000-0002-0000-0F00-00000C000000}">
          <x14:formula1>
            <xm:f>Données!$D$14:$D$53</xm:f>
          </x14:formula1>
          <xm:sqref>B11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1:B5"/>
    <mergeCell ref="C1:AI5"/>
    <mergeCell ref="G8:H8"/>
    <mergeCell ref="G9:H9"/>
    <mergeCell ref="M9:N9"/>
    <mergeCell ref="M8:N8"/>
    <mergeCell ref="T8:X8"/>
    <mergeCell ref="Z8:AD8"/>
    <mergeCell ref="T9:X9"/>
    <mergeCell ref="Z9:AD9"/>
  </mergeCells>
  <conditionalFormatting sqref="AH37 Q143:Q155 Q158:Q172 Q175:Q190 E22:E37 A37:B37 F37:H37">
    <cfRule type="cellIs" dxfId="5509" priority="190" stopIfTrue="1" operator="lessThan">
      <formula>#REF!</formula>
    </cfRule>
  </conditionalFormatting>
  <conditionalFormatting sqref="L37:M37">
    <cfRule type="cellIs" dxfId="5508" priority="189" stopIfTrue="1" operator="lessThan">
      <formula>#REF!</formula>
    </cfRule>
  </conditionalFormatting>
  <conditionalFormatting sqref="R37:S37 AG56:AG70 AG21:AG53 AG73:AG87 AG90:AG104 AG107:AG121 AG124:AG138 AG141:AG155 AG158:AG172 AG175:AG190">
    <cfRule type="cellIs" dxfId="5507" priority="188" stopIfTrue="1" operator="lessThan">
      <formula>#REF!</formula>
    </cfRule>
  </conditionalFormatting>
  <conditionalFormatting sqref="K141:K151 Q141:Q142 E141:E151 E39:E53">
    <cfRule type="cellIs" dxfId="5506" priority="187" stopIfTrue="1" operator="lessThan">
      <formula>#REF!</formula>
    </cfRule>
  </conditionalFormatting>
  <conditionalFormatting sqref="E56:E70">
    <cfRule type="cellIs" dxfId="5505" priority="186" stopIfTrue="1" operator="lessThan">
      <formula>#REF!</formula>
    </cfRule>
  </conditionalFormatting>
  <conditionalFormatting sqref="E73:E87">
    <cfRule type="cellIs" dxfId="5504" priority="185" stopIfTrue="1" operator="lessThan">
      <formula>#REF!</formula>
    </cfRule>
  </conditionalFormatting>
  <conditionalFormatting sqref="E90:E104">
    <cfRule type="cellIs" dxfId="5503" priority="184" stopIfTrue="1" operator="lessThan">
      <formula>#REF!</formula>
    </cfRule>
  </conditionalFormatting>
  <conditionalFormatting sqref="E107:E121">
    <cfRule type="cellIs" dxfId="5502" priority="183" stopIfTrue="1" operator="lessThan">
      <formula>#REF!</formula>
    </cfRule>
  </conditionalFormatting>
  <conditionalFormatting sqref="E124:E138">
    <cfRule type="cellIs" dxfId="5501" priority="182" stopIfTrue="1" operator="lessThan">
      <formula>#REF!</formula>
    </cfRule>
  </conditionalFormatting>
  <conditionalFormatting sqref="E152">
    <cfRule type="cellIs" dxfId="5500" priority="181" stopIfTrue="1" operator="lessThan">
      <formula>#REF!</formula>
    </cfRule>
  </conditionalFormatting>
  <conditionalFormatting sqref="E153">
    <cfRule type="cellIs" dxfId="5499" priority="180" stopIfTrue="1" operator="lessThan">
      <formula>#REF!</formula>
    </cfRule>
  </conditionalFormatting>
  <conditionalFormatting sqref="E154">
    <cfRule type="cellIs" dxfId="5498" priority="179" stopIfTrue="1" operator="lessThan">
      <formula>#REF!</formula>
    </cfRule>
  </conditionalFormatting>
  <conditionalFormatting sqref="E155">
    <cfRule type="cellIs" dxfId="5497" priority="178" stopIfTrue="1" operator="lessThan">
      <formula>#REF!</formula>
    </cfRule>
  </conditionalFormatting>
  <conditionalFormatting sqref="E158">
    <cfRule type="cellIs" dxfId="5496" priority="177" stopIfTrue="1" operator="lessThan">
      <formula>#REF!</formula>
    </cfRule>
  </conditionalFormatting>
  <conditionalFormatting sqref="E159">
    <cfRule type="cellIs" dxfId="5495" priority="176" stopIfTrue="1" operator="lessThan">
      <formula>#REF!</formula>
    </cfRule>
  </conditionalFormatting>
  <conditionalFormatting sqref="E160">
    <cfRule type="cellIs" dxfId="5494" priority="175" stopIfTrue="1" operator="lessThan">
      <formula>#REF!</formula>
    </cfRule>
  </conditionalFormatting>
  <conditionalFormatting sqref="E161">
    <cfRule type="cellIs" dxfId="5493" priority="174" stopIfTrue="1" operator="lessThan">
      <formula>#REF!</formula>
    </cfRule>
  </conditionalFormatting>
  <conditionalFormatting sqref="E162">
    <cfRule type="cellIs" dxfId="5492" priority="173" stopIfTrue="1" operator="lessThan">
      <formula>#REF!</formula>
    </cfRule>
  </conditionalFormatting>
  <conditionalFormatting sqref="E163">
    <cfRule type="cellIs" dxfId="5491" priority="172" stopIfTrue="1" operator="lessThan">
      <formula>#REF!</formula>
    </cfRule>
  </conditionalFormatting>
  <conditionalFormatting sqref="E164">
    <cfRule type="cellIs" dxfId="5490" priority="171" stopIfTrue="1" operator="lessThan">
      <formula>#REF!</formula>
    </cfRule>
  </conditionalFormatting>
  <conditionalFormatting sqref="E165">
    <cfRule type="cellIs" dxfId="5489" priority="170" stopIfTrue="1" operator="lessThan">
      <formula>#REF!</formula>
    </cfRule>
  </conditionalFormatting>
  <conditionalFormatting sqref="E166">
    <cfRule type="cellIs" dxfId="5488" priority="169" stopIfTrue="1" operator="lessThan">
      <formula>#REF!</formula>
    </cfRule>
  </conditionalFormatting>
  <conditionalFormatting sqref="E167">
    <cfRule type="cellIs" dxfId="5487" priority="168" stopIfTrue="1" operator="lessThan">
      <formula>#REF!</formula>
    </cfRule>
  </conditionalFormatting>
  <conditionalFormatting sqref="E168">
    <cfRule type="cellIs" dxfId="5486" priority="167" stopIfTrue="1" operator="lessThan">
      <formula>#REF!</formula>
    </cfRule>
  </conditionalFormatting>
  <conditionalFormatting sqref="E169">
    <cfRule type="cellIs" dxfId="5485" priority="166" stopIfTrue="1" operator="lessThan">
      <formula>#REF!</formula>
    </cfRule>
  </conditionalFormatting>
  <conditionalFormatting sqref="E170">
    <cfRule type="cellIs" dxfId="5484" priority="165" stopIfTrue="1" operator="lessThan">
      <formula>#REF!</formula>
    </cfRule>
  </conditionalFormatting>
  <conditionalFormatting sqref="E171">
    <cfRule type="cellIs" dxfId="5483" priority="164" stopIfTrue="1" operator="lessThan">
      <formula>#REF!</formula>
    </cfRule>
  </conditionalFormatting>
  <conditionalFormatting sqref="E172">
    <cfRule type="cellIs" dxfId="5482" priority="163" stopIfTrue="1" operator="lessThan">
      <formula>#REF!</formula>
    </cfRule>
  </conditionalFormatting>
  <conditionalFormatting sqref="E175">
    <cfRule type="cellIs" dxfId="5481" priority="162" stopIfTrue="1" operator="lessThan">
      <formula>#REF!</formula>
    </cfRule>
  </conditionalFormatting>
  <conditionalFormatting sqref="E176">
    <cfRule type="cellIs" dxfId="5480" priority="161" stopIfTrue="1" operator="lessThan">
      <formula>#REF!</formula>
    </cfRule>
  </conditionalFormatting>
  <conditionalFormatting sqref="E177">
    <cfRule type="cellIs" dxfId="5479" priority="160" stopIfTrue="1" operator="lessThan">
      <formula>#REF!</formula>
    </cfRule>
  </conditionalFormatting>
  <conditionalFormatting sqref="E178">
    <cfRule type="cellIs" dxfId="5478" priority="159" stopIfTrue="1" operator="lessThan">
      <formula>#REF!</formula>
    </cfRule>
  </conditionalFormatting>
  <conditionalFormatting sqref="E179">
    <cfRule type="cellIs" dxfId="5477" priority="158" stopIfTrue="1" operator="lessThan">
      <formula>#REF!</formula>
    </cfRule>
  </conditionalFormatting>
  <conditionalFormatting sqref="E180">
    <cfRule type="cellIs" dxfId="5476" priority="157" stopIfTrue="1" operator="lessThan">
      <formula>#REF!</formula>
    </cfRule>
  </conditionalFormatting>
  <conditionalFormatting sqref="E181">
    <cfRule type="cellIs" dxfId="5475" priority="156" stopIfTrue="1" operator="lessThan">
      <formula>#REF!</formula>
    </cfRule>
  </conditionalFormatting>
  <conditionalFormatting sqref="E182">
    <cfRule type="cellIs" dxfId="5474" priority="155" stopIfTrue="1" operator="lessThan">
      <formula>#REF!</formula>
    </cfRule>
  </conditionalFormatting>
  <conditionalFormatting sqref="E183">
    <cfRule type="cellIs" dxfId="5473" priority="154" stopIfTrue="1" operator="lessThan">
      <formula>#REF!</formula>
    </cfRule>
  </conditionalFormatting>
  <conditionalFormatting sqref="E184">
    <cfRule type="cellIs" dxfId="5472" priority="153" stopIfTrue="1" operator="lessThan">
      <formula>#REF!</formula>
    </cfRule>
  </conditionalFormatting>
  <conditionalFormatting sqref="E185">
    <cfRule type="cellIs" dxfId="5471" priority="152" stopIfTrue="1" operator="lessThan">
      <formula>#REF!</formula>
    </cfRule>
  </conditionalFormatting>
  <conditionalFormatting sqref="E186">
    <cfRule type="cellIs" dxfId="5470" priority="151" stopIfTrue="1" operator="lessThan">
      <formula>#REF!</formula>
    </cfRule>
  </conditionalFormatting>
  <conditionalFormatting sqref="E187">
    <cfRule type="cellIs" dxfId="5469" priority="150" stopIfTrue="1" operator="lessThan">
      <formula>#REF!</formula>
    </cfRule>
  </conditionalFormatting>
  <conditionalFormatting sqref="E188">
    <cfRule type="cellIs" dxfId="5468" priority="149" stopIfTrue="1" operator="lessThan">
      <formula>#REF!</formula>
    </cfRule>
  </conditionalFormatting>
  <conditionalFormatting sqref="E189:E190">
    <cfRule type="cellIs" dxfId="5467" priority="148" stopIfTrue="1" operator="lessThan">
      <formula>#REF!</formula>
    </cfRule>
  </conditionalFormatting>
  <conditionalFormatting sqref="K22:K37">
    <cfRule type="cellIs" dxfId="5466" priority="147" stopIfTrue="1" operator="lessThan">
      <formula>#REF!</formula>
    </cfRule>
  </conditionalFormatting>
  <conditionalFormatting sqref="K39:K53">
    <cfRule type="cellIs" dxfId="5465" priority="146" stopIfTrue="1" operator="lessThan">
      <formula>#REF!</formula>
    </cfRule>
  </conditionalFormatting>
  <conditionalFormatting sqref="K56:K70">
    <cfRule type="cellIs" dxfId="5464" priority="145" stopIfTrue="1" operator="lessThan">
      <formula>#REF!</formula>
    </cfRule>
  </conditionalFormatting>
  <conditionalFormatting sqref="K73:K87">
    <cfRule type="cellIs" dxfId="5463" priority="144" stopIfTrue="1" operator="lessThan">
      <formula>#REF!</formula>
    </cfRule>
  </conditionalFormatting>
  <conditionalFormatting sqref="K90:K104">
    <cfRule type="cellIs" dxfId="5462" priority="143" stopIfTrue="1" operator="lessThan">
      <formula>#REF!</formula>
    </cfRule>
  </conditionalFormatting>
  <conditionalFormatting sqref="K107:K121">
    <cfRule type="cellIs" dxfId="5461" priority="142" stopIfTrue="1" operator="lessThan">
      <formula>#REF!</formula>
    </cfRule>
  </conditionalFormatting>
  <conditionalFormatting sqref="K124:K138">
    <cfRule type="cellIs" dxfId="5460" priority="141" stopIfTrue="1" operator="lessThan">
      <formula>#REF!</formula>
    </cfRule>
  </conditionalFormatting>
  <conditionalFormatting sqref="K152">
    <cfRule type="cellIs" dxfId="5459" priority="140" stopIfTrue="1" operator="lessThan">
      <formula>#REF!</formula>
    </cfRule>
  </conditionalFormatting>
  <conditionalFormatting sqref="K153">
    <cfRule type="cellIs" dxfId="5458" priority="139" stopIfTrue="1" operator="lessThan">
      <formula>#REF!</formula>
    </cfRule>
  </conditionalFormatting>
  <conditionalFormatting sqref="K154">
    <cfRule type="cellIs" dxfId="5457" priority="138" stopIfTrue="1" operator="lessThan">
      <formula>#REF!</formula>
    </cfRule>
  </conditionalFormatting>
  <conditionalFormatting sqref="K155">
    <cfRule type="cellIs" dxfId="5456" priority="137" stopIfTrue="1" operator="lessThan">
      <formula>#REF!</formula>
    </cfRule>
  </conditionalFormatting>
  <conditionalFormatting sqref="K158">
    <cfRule type="cellIs" dxfId="5455" priority="136" stopIfTrue="1" operator="lessThan">
      <formula>#REF!</formula>
    </cfRule>
  </conditionalFormatting>
  <conditionalFormatting sqref="K159">
    <cfRule type="cellIs" dxfId="5454" priority="135" stopIfTrue="1" operator="lessThan">
      <formula>#REF!</formula>
    </cfRule>
  </conditionalFormatting>
  <conditionalFormatting sqref="K160">
    <cfRule type="cellIs" dxfId="5453" priority="134" stopIfTrue="1" operator="lessThan">
      <formula>#REF!</formula>
    </cfRule>
  </conditionalFormatting>
  <conditionalFormatting sqref="K161">
    <cfRule type="cellIs" dxfId="5452" priority="133" stopIfTrue="1" operator="lessThan">
      <formula>#REF!</formula>
    </cfRule>
  </conditionalFormatting>
  <conditionalFormatting sqref="K162">
    <cfRule type="cellIs" dxfId="5451" priority="132" stopIfTrue="1" operator="lessThan">
      <formula>#REF!</formula>
    </cfRule>
  </conditionalFormatting>
  <conditionalFormatting sqref="K163">
    <cfRule type="cellIs" dxfId="5450" priority="131" stopIfTrue="1" operator="lessThan">
      <formula>#REF!</formula>
    </cfRule>
  </conditionalFormatting>
  <conditionalFormatting sqref="K164">
    <cfRule type="cellIs" dxfId="5449" priority="130" stopIfTrue="1" operator="lessThan">
      <formula>#REF!</formula>
    </cfRule>
  </conditionalFormatting>
  <conditionalFormatting sqref="K165">
    <cfRule type="cellIs" dxfId="5448" priority="129" stopIfTrue="1" operator="lessThan">
      <formula>#REF!</formula>
    </cfRule>
  </conditionalFormatting>
  <conditionalFormatting sqref="K166">
    <cfRule type="cellIs" dxfId="5447" priority="128" stopIfTrue="1" operator="lessThan">
      <formula>#REF!</formula>
    </cfRule>
  </conditionalFormatting>
  <conditionalFormatting sqref="K167">
    <cfRule type="cellIs" dxfId="5446" priority="127" stopIfTrue="1" operator="lessThan">
      <formula>#REF!</formula>
    </cfRule>
  </conditionalFormatting>
  <conditionalFormatting sqref="K168">
    <cfRule type="cellIs" dxfId="5445" priority="126" stopIfTrue="1" operator="lessThan">
      <formula>#REF!</formula>
    </cfRule>
  </conditionalFormatting>
  <conditionalFormatting sqref="K169">
    <cfRule type="cellIs" dxfId="5444" priority="125" stopIfTrue="1" operator="lessThan">
      <formula>#REF!</formula>
    </cfRule>
  </conditionalFormatting>
  <conditionalFormatting sqref="K170">
    <cfRule type="cellIs" dxfId="5443" priority="124" stopIfTrue="1" operator="lessThan">
      <formula>#REF!</formula>
    </cfRule>
  </conditionalFormatting>
  <conditionalFormatting sqref="K171">
    <cfRule type="cellIs" dxfId="5442" priority="123" stopIfTrue="1" operator="lessThan">
      <formula>#REF!</formula>
    </cfRule>
  </conditionalFormatting>
  <conditionalFormatting sqref="K172">
    <cfRule type="cellIs" dxfId="5441" priority="122" stopIfTrue="1" operator="lessThan">
      <formula>#REF!</formula>
    </cfRule>
  </conditionalFormatting>
  <conditionalFormatting sqref="K175">
    <cfRule type="cellIs" dxfId="5440" priority="121" stopIfTrue="1" operator="lessThan">
      <formula>#REF!</formula>
    </cfRule>
  </conditionalFormatting>
  <conditionalFormatting sqref="K176">
    <cfRule type="cellIs" dxfId="5439" priority="120" stopIfTrue="1" operator="lessThan">
      <formula>#REF!</formula>
    </cfRule>
  </conditionalFormatting>
  <conditionalFormatting sqref="K177">
    <cfRule type="cellIs" dxfId="5438" priority="119" stopIfTrue="1" operator="lessThan">
      <formula>#REF!</formula>
    </cfRule>
  </conditionalFormatting>
  <conditionalFormatting sqref="K178">
    <cfRule type="cellIs" dxfId="5437" priority="118" stopIfTrue="1" operator="lessThan">
      <formula>#REF!</formula>
    </cfRule>
  </conditionalFormatting>
  <conditionalFormatting sqref="K179">
    <cfRule type="cellIs" dxfId="5436" priority="117" stopIfTrue="1" operator="lessThan">
      <formula>#REF!</formula>
    </cfRule>
  </conditionalFormatting>
  <conditionalFormatting sqref="K180">
    <cfRule type="cellIs" dxfId="5435" priority="116" stopIfTrue="1" operator="lessThan">
      <formula>#REF!</formula>
    </cfRule>
  </conditionalFormatting>
  <conditionalFormatting sqref="K181">
    <cfRule type="cellIs" dxfId="5434" priority="115" stopIfTrue="1" operator="lessThan">
      <formula>#REF!</formula>
    </cfRule>
  </conditionalFormatting>
  <conditionalFormatting sqref="K182">
    <cfRule type="cellIs" dxfId="5433" priority="114" stopIfTrue="1" operator="lessThan">
      <formula>#REF!</formula>
    </cfRule>
  </conditionalFormatting>
  <conditionalFormatting sqref="K183">
    <cfRule type="cellIs" dxfId="5432" priority="113" stopIfTrue="1" operator="lessThan">
      <formula>#REF!</formula>
    </cfRule>
  </conditionalFormatting>
  <conditionalFormatting sqref="K184">
    <cfRule type="cellIs" dxfId="5431" priority="112" stopIfTrue="1" operator="lessThan">
      <formula>#REF!</formula>
    </cfRule>
  </conditionalFormatting>
  <conditionalFormatting sqref="K185">
    <cfRule type="cellIs" dxfId="5430" priority="111" stopIfTrue="1" operator="lessThan">
      <formula>#REF!</formula>
    </cfRule>
  </conditionalFormatting>
  <conditionalFormatting sqref="K186">
    <cfRule type="cellIs" dxfId="5429" priority="110" stopIfTrue="1" operator="lessThan">
      <formula>#REF!</formula>
    </cfRule>
  </conditionalFormatting>
  <conditionalFormatting sqref="K187">
    <cfRule type="cellIs" dxfId="5428" priority="109" stopIfTrue="1" operator="lessThan">
      <formula>#REF!</formula>
    </cfRule>
  </conditionalFormatting>
  <conditionalFormatting sqref="K188">
    <cfRule type="cellIs" dxfId="5427" priority="108" stopIfTrue="1" operator="lessThan">
      <formula>#REF!</formula>
    </cfRule>
  </conditionalFormatting>
  <conditionalFormatting sqref="K189:K190">
    <cfRule type="cellIs" dxfId="5426" priority="107" stopIfTrue="1" operator="lessThan">
      <formula>#REF!</formula>
    </cfRule>
  </conditionalFormatting>
  <conditionalFormatting sqref="Q22:Q37">
    <cfRule type="cellIs" dxfId="5425" priority="106" stopIfTrue="1" operator="lessThan">
      <formula>#REF!</formula>
    </cfRule>
  </conditionalFormatting>
  <conditionalFormatting sqref="Q39:Q53">
    <cfRule type="cellIs" dxfId="5424" priority="105" stopIfTrue="1" operator="lessThan">
      <formula>#REF!</formula>
    </cfRule>
  </conditionalFormatting>
  <conditionalFormatting sqref="Q56:Q70">
    <cfRule type="cellIs" dxfId="5423" priority="104" stopIfTrue="1" operator="lessThan">
      <formula>#REF!</formula>
    </cfRule>
  </conditionalFormatting>
  <conditionalFormatting sqref="Q73:Q87">
    <cfRule type="cellIs" dxfId="5422" priority="103" stopIfTrue="1" operator="lessThan">
      <formula>#REF!</formula>
    </cfRule>
  </conditionalFormatting>
  <conditionalFormatting sqref="Q90:Q104">
    <cfRule type="cellIs" dxfId="5421" priority="102" stopIfTrue="1" operator="lessThan">
      <formula>#REF!</formula>
    </cfRule>
  </conditionalFormatting>
  <conditionalFormatting sqref="Q107:Q121">
    <cfRule type="cellIs" dxfId="5420" priority="101" stopIfTrue="1" operator="lessThan">
      <formula>#REF!</formula>
    </cfRule>
  </conditionalFormatting>
  <conditionalFormatting sqref="Q124:Q138">
    <cfRule type="cellIs" dxfId="5419" priority="100" stopIfTrue="1" operator="lessThan">
      <formula>#REF!</formula>
    </cfRule>
  </conditionalFormatting>
  <conditionalFormatting sqref="P190">
    <cfRule type="cellIs" dxfId="5418" priority="99" stopIfTrue="1" operator="lessThan">
      <formula>#REF!</formula>
    </cfRule>
  </conditionalFormatting>
  <conditionalFormatting sqref="X37:Y37">
    <cfRule type="cellIs" dxfId="5417" priority="98" stopIfTrue="1" operator="lessThan">
      <formula>#REF!</formula>
    </cfRule>
  </conditionalFormatting>
  <conditionalFormatting sqref="AD37:AE37">
    <cfRule type="cellIs" dxfId="5416" priority="97" stopIfTrue="1" operator="lessThan">
      <formula>#REF!</formula>
    </cfRule>
  </conditionalFormatting>
  <conditionalFormatting sqref="W188">
    <cfRule type="cellIs" dxfId="5415" priority="57" stopIfTrue="1" operator="lessThan">
      <formula>#REF!</formula>
    </cfRule>
  </conditionalFormatting>
  <conditionalFormatting sqref="W22:W37">
    <cfRule type="cellIs" dxfId="5414" priority="96" stopIfTrue="1" operator="lessThan">
      <formula>#REF!</formula>
    </cfRule>
  </conditionalFormatting>
  <conditionalFormatting sqref="W39:W53 W141:W151">
    <cfRule type="cellIs" dxfId="5413" priority="95" stopIfTrue="1" operator="lessThan">
      <formula>#REF!</formula>
    </cfRule>
  </conditionalFormatting>
  <conditionalFormatting sqref="W56:W70">
    <cfRule type="cellIs" dxfId="5412" priority="94" stopIfTrue="1" operator="lessThan">
      <formula>#REF!</formula>
    </cfRule>
  </conditionalFormatting>
  <conditionalFormatting sqref="W73:W87">
    <cfRule type="cellIs" dxfId="5411" priority="93" stopIfTrue="1" operator="lessThan">
      <formula>#REF!</formula>
    </cfRule>
  </conditionalFormatting>
  <conditionalFormatting sqref="W90:W104">
    <cfRule type="cellIs" dxfId="5410" priority="92" stopIfTrue="1" operator="lessThan">
      <formula>#REF!</formula>
    </cfRule>
  </conditionalFormatting>
  <conditionalFormatting sqref="W107:W121">
    <cfRule type="cellIs" dxfId="5409" priority="91" stopIfTrue="1" operator="lessThan">
      <formula>#REF!</formula>
    </cfRule>
  </conditionalFormatting>
  <conditionalFormatting sqref="W124:W138">
    <cfRule type="cellIs" dxfId="5408" priority="90" stopIfTrue="1" operator="lessThan">
      <formula>#REF!</formula>
    </cfRule>
  </conditionalFormatting>
  <conditionalFormatting sqref="W152">
    <cfRule type="cellIs" dxfId="5407" priority="89" stopIfTrue="1" operator="lessThan">
      <formula>#REF!</formula>
    </cfRule>
  </conditionalFormatting>
  <conditionalFormatting sqref="W153">
    <cfRule type="cellIs" dxfId="5406" priority="88" stopIfTrue="1" operator="lessThan">
      <formula>#REF!</formula>
    </cfRule>
  </conditionalFormatting>
  <conditionalFormatting sqref="W154">
    <cfRule type="cellIs" dxfId="5405" priority="87" stopIfTrue="1" operator="lessThan">
      <formula>#REF!</formula>
    </cfRule>
  </conditionalFormatting>
  <conditionalFormatting sqref="W155">
    <cfRule type="cellIs" dxfId="5404" priority="86" stopIfTrue="1" operator="lessThan">
      <formula>#REF!</formula>
    </cfRule>
  </conditionalFormatting>
  <conditionalFormatting sqref="W158">
    <cfRule type="cellIs" dxfId="5403" priority="85" stopIfTrue="1" operator="lessThan">
      <formula>#REF!</formula>
    </cfRule>
  </conditionalFormatting>
  <conditionalFormatting sqref="W159">
    <cfRule type="cellIs" dxfId="5402" priority="84" stopIfTrue="1" operator="lessThan">
      <formula>#REF!</formula>
    </cfRule>
  </conditionalFormatting>
  <conditionalFormatting sqref="W160">
    <cfRule type="cellIs" dxfId="5401" priority="83" stopIfTrue="1" operator="lessThan">
      <formula>#REF!</formula>
    </cfRule>
  </conditionalFormatting>
  <conditionalFormatting sqref="W161">
    <cfRule type="cellIs" dxfId="5400" priority="82" stopIfTrue="1" operator="lessThan">
      <formula>#REF!</formula>
    </cfRule>
  </conditionalFormatting>
  <conditionalFormatting sqref="W162">
    <cfRule type="cellIs" dxfId="5399" priority="81" stopIfTrue="1" operator="lessThan">
      <formula>#REF!</formula>
    </cfRule>
  </conditionalFormatting>
  <conditionalFormatting sqref="W163">
    <cfRule type="cellIs" dxfId="5398" priority="80" stopIfTrue="1" operator="lessThan">
      <formula>#REF!</formula>
    </cfRule>
  </conditionalFormatting>
  <conditionalFormatting sqref="W164">
    <cfRule type="cellIs" dxfId="5397" priority="79" stopIfTrue="1" operator="lessThan">
      <formula>#REF!</formula>
    </cfRule>
  </conditionalFormatting>
  <conditionalFormatting sqref="W165">
    <cfRule type="cellIs" dxfId="5396" priority="78" stopIfTrue="1" operator="lessThan">
      <formula>#REF!</formula>
    </cfRule>
  </conditionalFormatting>
  <conditionalFormatting sqref="W166">
    <cfRule type="cellIs" dxfId="5395" priority="77" stopIfTrue="1" operator="lessThan">
      <formula>#REF!</formula>
    </cfRule>
  </conditionalFormatting>
  <conditionalFormatting sqref="W167">
    <cfRule type="cellIs" dxfId="5394" priority="76" stopIfTrue="1" operator="lessThan">
      <formula>#REF!</formula>
    </cfRule>
  </conditionalFormatting>
  <conditionalFormatting sqref="W168">
    <cfRule type="cellIs" dxfId="5393" priority="75" stopIfTrue="1" operator="lessThan">
      <formula>#REF!</formula>
    </cfRule>
  </conditionalFormatting>
  <conditionalFormatting sqref="W169">
    <cfRule type="cellIs" dxfId="5392" priority="74" stopIfTrue="1" operator="lessThan">
      <formula>#REF!</formula>
    </cfRule>
  </conditionalFormatting>
  <conditionalFormatting sqref="W170">
    <cfRule type="cellIs" dxfId="5391" priority="73" stopIfTrue="1" operator="lessThan">
      <formula>#REF!</formula>
    </cfRule>
  </conditionalFormatting>
  <conditionalFormatting sqref="W171">
    <cfRule type="cellIs" dxfId="5390" priority="72" stopIfTrue="1" operator="lessThan">
      <formula>#REF!</formula>
    </cfRule>
  </conditionalFormatting>
  <conditionalFormatting sqref="W172">
    <cfRule type="cellIs" dxfId="5389" priority="71" stopIfTrue="1" operator="lessThan">
      <formula>#REF!</formula>
    </cfRule>
  </conditionalFormatting>
  <conditionalFormatting sqref="W175">
    <cfRule type="cellIs" dxfId="5388" priority="70" stopIfTrue="1" operator="lessThan">
      <formula>#REF!</formula>
    </cfRule>
  </conditionalFormatting>
  <conditionalFormatting sqref="W176">
    <cfRule type="cellIs" dxfId="5387" priority="69" stopIfTrue="1" operator="lessThan">
      <formula>#REF!</formula>
    </cfRule>
  </conditionalFormatting>
  <conditionalFormatting sqref="W177">
    <cfRule type="cellIs" dxfId="5386" priority="68" stopIfTrue="1" operator="lessThan">
      <formula>#REF!</formula>
    </cfRule>
  </conditionalFormatting>
  <conditionalFormatting sqref="W178">
    <cfRule type="cellIs" dxfId="5385" priority="67" stopIfTrue="1" operator="lessThan">
      <formula>#REF!</formula>
    </cfRule>
  </conditionalFormatting>
  <conditionalFormatting sqref="W179">
    <cfRule type="cellIs" dxfId="5384" priority="66" stopIfTrue="1" operator="lessThan">
      <formula>#REF!</formula>
    </cfRule>
  </conditionalFormatting>
  <conditionalFormatting sqref="W180">
    <cfRule type="cellIs" dxfId="5383" priority="65" stopIfTrue="1" operator="lessThan">
      <formula>#REF!</formula>
    </cfRule>
  </conditionalFormatting>
  <conditionalFormatting sqref="W181">
    <cfRule type="cellIs" dxfId="5382" priority="64" stopIfTrue="1" operator="lessThan">
      <formula>#REF!</formula>
    </cfRule>
  </conditionalFormatting>
  <conditionalFormatting sqref="W182">
    <cfRule type="cellIs" dxfId="5381" priority="63" stopIfTrue="1" operator="lessThan">
      <formula>#REF!</formula>
    </cfRule>
  </conditionalFormatting>
  <conditionalFormatting sqref="W183">
    <cfRule type="cellIs" dxfId="5380" priority="62" stopIfTrue="1" operator="lessThan">
      <formula>#REF!</formula>
    </cfRule>
  </conditionalFormatting>
  <conditionalFormatting sqref="W184">
    <cfRule type="cellIs" dxfId="5379" priority="61" stopIfTrue="1" operator="lessThan">
      <formula>#REF!</formula>
    </cfRule>
  </conditionalFormatting>
  <conditionalFormatting sqref="W185">
    <cfRule type="cellIs" dxfId="5378" priority="60" stopIfTrue="1" operator="lessThan">
      <formula>#REF!</formula>
    </cfRule>
  </conditionalFormatting>
  <conditionalFormatting sqref="W186">
    <cfRule type="cellIs" dxfId="5377" priority="59" stopIfTrue="1" operator="lessThan">
      <formula>#REF!</formula>
    </cfRule>
  </conditionalFormatting>
  <conditionalFormatting sqref="W187">
    <cfRule type="cellIs" dxfId="5376" priority="58" stopIfTrue="1" operator="lessThan">
      <formula>#REF!</formula>
    </cfRule>
  </conditionalFormatting>
  <conditionalFormatting sqref="W189:W190">
    <cfRule type="cellIs" dxfId="5375" priority="56" stopIfTrue="1" operator="lessThan">
      <formula>#REF!</formula>
    </cfRule>
  </conditionalFormatting>
  <conditionalFormatting sqref="AC188">
    <cfRule type="cellIs" dxfId="5374" priority="16" stopIfTrue="1" operator="lessThan">
      <formula>#REF!</formula>
    </cfRule>
  </conditionalFormatting>
  <conditionalFormatting sqref="AC22:AC37">
    <cfRule type="cellIs" dxfId="5373" priority="55" stopIfTrue="1" operator="lessThan">
      <formula>#REF!</formula>
    </cfRule>
  </conditionalFormatting>
  <conditionalFormatting sqref="AC39:AC53 AC141:AC151">
    <cfRule type="cellIs" dxfId="5372" priority="54" stopIfTrue="1" operator="lessThan">
      <formula>#REF!</formula>
    </cfRule>
  </conditionalFormatting>
  <conditionalFormatting sqref="AC56:AC70">
    <cfRule type="cellIs" dxfId="5371" priority="53" stopIfTrue="1" operator="lessThan">
      <formula>#REF!</formula>
    </cfRule>
  </conditionalFormatting>
  <conditionalFormatting sqref="AC73:AC87">
    <cfRule type="cellIs" dxfId="5370" priority="52" stopIfTrue="1" operator="lessThan">
      <formula>#REF!</formula>
    </cfRule>
  </conditionalFormatting>
  <conditionalFormatting sqref="AC90:AC104">
    <cfRule type="cellIs" dxfId="5369" priority="51" stopIfTrue="1" operator="lessThan">
      <formula>#REF!</formula>
    </cfRule>
  </conditionalFormatting>
  <conditionalFormatting sqref="AC107:AC121">
    <cfRule type="cellIs" dxfId="5368" priority="50" stopIfTrue="1" operator="lessThan">
      <formula>#REF!</formula>
    </cfRule>
  </conditionalFormatting>
  <conditionalFormatting sqref="AC124:AC138">
    <cfRule type="cellIs" dxfId="5367" priority="49" stopIfTrue="1" operator="lessThan">
      <formula>#REF!</formula>
    </cfRule>
  </conditionalFormatting>
  <conditionalFormatting sqref="AC152">
    <cfRule type="cellIs" dxfId="5366" priority="48" stopIfTrue="1" operator="lessThan">
      <formula>#REF!</formula>
    </cfRule>
  </conditionalFormatting>
  <conditionalFormatting sqref="AC153">
    <cfRule type="cellIs" dxfId="5365" priority="47" stopIfTrue="1" operator="lessThan">
      <formula>#REF!</formula>
    </cfRule>
  </conditionalFormatting>
  <conditionalFormatting sqref="AC154">
    <cfRule type="cellIs" dxfId="5364" priority="46" stopIfTrue="1" operator="lessThan">
      <formula>#REF!</formula>
    </cfRule>
  </conditionalFormatting>
  <conditionalFormatting sqref="AC155">
    <cfRule type="cellIs" dxfId="5363" priority="45" stopIfTrue="1" operator="lessThan">
      <formula>#REF!</formula>
    </cfRule>
  </conditionalFormatting>
  <conditionalFormatting sqref="AC158">
    <cfRule type="cellIs" dxfId="5362" priority="44" stopIfTrue="1" operator="lessThan">
      <formula>#REF!</formula>
    </cfRule>
  </conditionalFormatting>
  <conditionalFormatting sqref="AC159">
    <cfRule type="cellIs" dxfId="5361" priority="43" stopIfTrue="1" operator="lessThan">
      <formula>#REF!</formula>
    </cfRule>
  </conditionalFormatting>
  <conditionalFormatting sqref="AC160">
    <cfRule type="cellIs" dxfId="5360" priority="42" stopIfTrue="1" operator="lessThan">
      <formula>#REF!</formula>
    </cfRule>
  </conditionalFormatting>
  <conditionalFormatting sqref="AC161">
    <cfRule type="cellIs" dxfId="5359" priority="41" stopIfTrue="1" operator="lessThan">
      <formula>#REF!</formula>
    </cfRule>
  </conditionalFormatting>
  <conditionalFormatting sqref="AC162">
    <cfRule type="cellIs" dxfId="5358" priority="40" stopIfTrue="1" operator="lessThan">
      <formula>#REF!</formula>
    </cfRule>
  </conditionalFormatting>
  <conditionalFormatting sqref="AC163">
    <cfRule type="cellIs" dxfId="5357" priority="39" stopIfTrue="1" operator="lessThan">
      <formula>#REF!</formula>
    </cfRule>
  </conditionalFormatting>
  <conditionalFormatting sqref="AC164">
    <cfRule type="cellIs" dxfId="5356" priority="38" stopIfTrue="1" operator="lessThan">
      <formula>#REF!</formula>
    </cfRule>
  </conditionalFormatting>
  <conditionalFormatting sqref="AC165">
    <cfRule type="cellIs" dxfId="5355" priority="37" stopIfTrue="1" operator="lessThan">
      <formula>#REF!</formula>
    </cfRule>
  </conditionalFormatting>
  <conditionalFormatting sqref="AC166">
    <cfRule type="cellIs" dxfId="5354" priority="36" stopIfTrue="1" operator="lessThan">
      <formula>#REF!</formula>
    </cfRule>
  </conditionalFormatting>
  <conditionalFormatting sqref="AC167">
    <cfRule type="cellIs" dxfId="5353" priority="35" stopIfTrue="1" operator="lessThan">
      <formula>#REF!</formula>
    </cfRule>
  </conditionalFormatting>
  <conditionalFormatting sqref="AC168">
    <cfRule type="cellIs" dxfId="5352" priority="34" stopIfTrue="1" operator="lessThan">
      <formula>#REF!</formula>
    </cfRule>
  </conditionalFormatting>
  <conditionalFormatting sqref="AC169">
    <cfRule type="cellIs" dxfId="5351" priority="33" stopIfTrue="1" operator="lessThan">
      <formula>#REF!</formula>
    </cfRule>
  </conditionalFormatting>
  <conditionalFormatting sqref="AC170">
    <cfRule type="cellIs" dxfId="5350" priority="32" stopIfTrue="1" operator="lessThan">
      <formula>#REF!</formula>
    </cfRule>
  </conditionalFormatting>
  <conditionalFormatting sqref="AC171">
    <cfRule type="cellIs" dxfId="5349" priority="31" stopIfTrue="1" operator="lessThan">
      <formula>#REF!</formula>
    </cfRule>
  </conditionalFormatting>
  <conditionalFormatting sqref="AC172">
    <cfRule type="cellIs" dxfId="5348" priority="30" stopIfTrue="1" operator="lessThan">
      <formula>#REF!</formula>
    </cfRule>
  </conditionalFormatting>
  <conditionalFormatting sqref="AC175">
    <cfRule type="cellIs" dxfId="5347" priority="29" stopIfTrue="1" operator="lessThan">
      <formula>#REF!</formula>
    </cfRule>
  </conditionalFormatting>
  <conditionalFormatting sqref="AC176">
    <cfRule type="cellIs" dxfId="5346" priority="28" stopIfTrue="1" operator="lessThan">
      <formula>#REF!</formula>
    </cfRule>
  </conditionalFormatting>
  <conditionalFormatting sqref="AC177">
    <cfRule type="cellIs" dxfId="5345" priority="27" stopIfTrue="1" operator="lessThan">
      <formula>#REF!</formula>
    </cfRule>
  </conditionalFormatting>
  <conditionalFormatting sqref="AC178">
    <cfRule type="cellIs" dxfId="5344" priority="26" stopIfTrue="1" operator="lessThan">
      <formula>#REF!</formula>
    </cfRule>
  </conditionalFormatting>
  <conditionalFormatting sqref="AC179">
    <cfRule type="cellIs" dxfId="5343" priority="25" stopIfTrue="1" operator="lessThan">
      <formula>#REF!</formula>
    </cfRule>
  </conditionalFormatting>
  <conditionalFormatting sqref="AC180">
    <cfRule type="cellIs" dxfId="5342" priority="24" stopIfTrue="1" operator="lessThan">
      <formula>#REF!</formula>
    </cfRule>
  </conditionalFormatting>
  <conditionalFormatting sqref="AC181">
    <cfRule type="cellIs" dxfId="5341" priority="23" stopIfTrue="1" operator="lessThan">
      <formula>#REF!</formula>
    </cfRule>
  </conditionalFormatting>
  <conditionalFormatting sqref="AC182">
    <cfRule type="cellIs" dxfId="5340" priority="22" stopIfTrue="1" operator="lessThan">
      <formula>#REF!</formula>
    </cfRule>
  </conditionalFormatting>
  <conditionalFormatting sqref="AC183">
    <cfRule type="cellIs" dxfId="5339" priority="21" stopIfTrue="1" operator="lessThan">
      <formula>#REF!</formula>
    </cfRule>
  </conditionalFormatting>
  <conditionalFormatting sqref="AC184">
    <cfRule type="cellIs" dxfId="5338" priority="20" stopIfTrue="1" operator="lessThan">
      <formula>#REF!</formula>
    </cfRule>
  </conditionalFormatting>
  <conditionalFormatting sqref="AC185">
    <cfRule type="cellIs" dxfId="5337" priority="19" stopIfTrue="1" operator="lessThan">
      <formula>#REF!</formula>
    </cfRule>
  </conditionalFormatting>
  <conditionalFormatting sqref="AC186">
    <cfRule type="cellIs" dxfId="5336" priority="18" stopIfTrue="1" operator="lessThan">
      <formula>#REF!</formula>
    </cfRule>
  </conditionalFormatting>
  <conditionalFormatting sqref="AC187">
    <cfRule type="cellIs" dxfId="5335" priority="17" stopIfTrue="1" operator="lessThan">
      <formula>#REF!</formula>
    </cfRule>
  </conditionalFormatting>
  <conditionalFormatting sqref="AC189:AC190">
    <cfRule type="cellIs" dxfId="5334" priority="15" stopIfTrue="1" operator="lessThan">
      <formula>#REF!</formula>
    </cfRule>
  </conditionalFormatting>
  <conditionalFormatting sqref="V190">
    <cfRule type="cellIs" dxfId="5333" priority="14" stopIfTrue="1" operator="lessThan">
      <formula>#REF!</formula>
    </cfRule>
  </conditionalFormatting>
  <conditionalFormatting sqref="AB190">
    <cfRule type="cellIs" dxfId="5332" priority="13" stopIfTrue="1" operator="lessThan">
      <formula>#REF!</formula>
    </cfRule>
  </conditionalFormatting>
  <conditionalFormatting sqref="N37">
    <cfRule type="cellIs" dxfId="5331" priority="12" stopIfTrue="1" operator="lessThan">
      <formula>#REF!</formula>
    </cfRule>
  </conditionalFormatting>
  <conditionalFormatting sqref="T37">
    <cfRule type="cellIs" dxfId="5330" priority="11" stopIfTrue="1" operator="lessThan">
      <formula>#REF!</formula>
    </cfRule>
  </conditionalFormatting>
  <conditionalFormatting sqref="Z37">
    <cfRule type="cellIs" dxfId="5329" priority="10" stopIfTrue="1" operator="lessThan">
      <formula>#REF!</formula>
    </cfRule>
  </conditionalFormatting>
  <conditionalFormatting sqref="AF37">
    <cfRule type="cellIs" dxfId="5328" priority="9" stopIfTrue="1" operator="lessThan">
      <formula>#REF!</formula>
    </cfRule>
  </conditionalFormatting>
  <conditionalFormatting sqref="AG55">
    <cfRule type="cellIs" dxfId="5327" priority="8" stopIfTrue="1" operator="lessThan">
      <formula>#REF!</formula>
    </cfRule>
  </conditionalFormatting>
  <conditionalFormatting sqref="AG72">
    <cfRule type="cellIs" dxfId="5326" priority="7" stopIfTrue="1" operator="lessThan">
      <formula>#REF!</formula>
    </cfRule>
  </conditionalFormatting>
  <conditionalFormatting sqref="AG89">
    <cfRule type="cellIs" dxfId="5325" priority="6" stopIfTrue="1" operator="lessThan">
      <formula>#REF!</formula>
    </cfRule>
  </conditionalFormatting>
  <conditionalFormatting sqref="AG106">
    <cfRule type="cellIs" dxfId="5324" priority="5" stopIfTrue="1" operator="lessThan">
      <formula>#REF!</formula>
    </cfRule>
  </conditionalFormatting>
  <conditionalFormatting sqref="AG123">
    <cfRule type="cellIs" dxfId="5323" priority="4" stopIfTrue="1" operator="lessThan">
      <formula>#REF!</formula>
    </cfRule>
  </conditionalFormatting>
  <conditionalFormatting sqref="AG140">
    <cfRule type="cellIs" dxfId="5322" priority="3" stopIfTrue="1" operator="lessThan">
      <formula>#REF!</formula>
    </cfRule>
  </conditionalFormatting>
  <conditionalFormatting sqref="AG157">
    <cfRule type="cellIs" dxfId="5321" priority="2" stopIfTrue="1" operator="lessThan">
      <formula>#REF!</formula>
    </cfRule>
  </conditionalFormatting>
  <conditionalFormatting sqref="AG174">
    <cfRule type="cellIs" dxfId="5320" priority="1" stopIfTrue="1" operator="lessThan">
      <formula>#REF!</formula>
    </cfRule>
  </conditionalFormatting>
  <dataValidations count="6">
    <dataValidation type="list" allowBlank="1" showInputMessage="1" showErrorMessage="1" sqref="I12:J12 C12:D12" xr:uid="{00000000-0002-0000-1000-000000000000}">
      <formula1>$B$10:$B$28</formula1>
    </dataValidation>
    <dataValidation type="list" allowBlank="1" showInputMessage="1" showErrorMessage="1" sqref="I11:J11 C11:D11" xr:uid="{00000000-0002-0000-1000-000001000000}">
      <formula1>$D$12:$D$41</formula1>
    </dataValidation>
    <dataValidation type="list" allowBlank="1" showInputMessage="1" showErrorMessage="1" sqref="C13:D14 I13:J13" xr:uid="{00000000-0002-0000-1000-000002000000}">
      <formula1>$K$11:$K$15</formula1>
    </dataValidation>
    <dataValidation type="list" allowBlank="1" showInputMessage="1" showErrorMessage="1" sqref="F190 AD190 X190 R190 L190" xr:uid="{00000000-0002-0000-10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000-000004000000}">
      <formula1>$F$9:$F$12</formula1>
    </dataValidation>
    <dataValidation type="list" allowBlank="1" showInputMessage="1" showErrorMessage="1" sqref="C15:D15" xr:uid="{00000000-0002-0000-10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000-000006000000}">
          <x14:formula1>
            <xm:f>Données!$P$8:$P$9</xm:f>
          </x14:formula1>
          <xm:sqref>G192 Y192 S192 M192 AE192</xm:sqref>
        </x14:dataValidation>
        <x14:dataValidation type="list" allowBlank="1" showInputMessage="1" showErrorMessage="1" xr:uid="{00000000-0002-0000-1000-000007000000}">
          <x14:formula1>
            <xm:f>Données!$H$14:$H$17</xm:f>
          </x14:formula1>
          <xm:sqref>K17 T9:T13</xm:sqref>
        </x14:dataValidation>
        <x14:dataValidation type="list" allowBlank="1" showInputMessage="1" showErrorMessage="1" xr:uid="{00000000-0002-0000-1000-000008000000}">
          <x14:formula1>
            <xm:f>Données!$F$14:$F$17</xm:f>
          </x14:formula1>
          <xm:sqref>Z9:Z13</xm:sqref>
        </x14:dataValidation>
        <x14:dataValidation type="list" allowBlank="1" showInputMessage="1" showErrorMessage="1" xr:uid="{00000000-0002-0000-1000-000009000000}">
          <x14:formula1>
            <xm:f>Données!$P$19:$P$20</xm:f>
          </x14:formula1>
          <xm:sqref>R9:R13</xm:sqref>
        </x14:dataValidation>
        <x14:dataValidation type="list" allowBlank="1" showInputMessage="1" showErrorMessage="1" xr:uid="{00000000-0002-0000-1000-00000A000000}">
          <x14:formula1>
            <xm:f>Données!$J$14:$J$43</xm:f>
          </x14:formula1>
          <xm:sqref>L9:L13</xm:sqref>
        </x14:dataValidation>
        <x14:dataValidation type="list" allowBlank="1" showInputMessage="1" showErrorMessage="1" xr:uid="{00000000-0002-0000-1000-00000B000000}">
          <x14:formula1>
            <xm:f>Données!$B$14:$B$43</xm:f>
          </x14:formula1>
          <xm:sqref>AE17:AF17 M17:N17 S17:T17 Y17:Z17 G17:H17</xm:sqref>
        </x14:dataValidation>
        <x14:dataValidation type="list" allowBlank="1" showInputMessage="1" showErrorMessage="1" xr:uid="{00000000-0002-0000-1000-00000C000000}">
          <x14:formula1>
            <xm:f>Données!$D$14:$D$53</xm:f>
          </x14:formula1>
          <xm:sqref>B11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1:B5"/>
    <mergeCell ref="C1:AI5"/>
    <mergeCell ref="G8:H8"/>
    <mergeCell ref="G9:H9"/>
    <mergeCell ref="M9:N9"/>
    <mergeCell ref="M8:N8"/>
    <mergeCell ref="T8:X8"/>
    <mergeCell ref="Z8:AD8"/>
    <mergeCell ref="T9:X9"/>
    <mergeCell ref="Z9:AD9"/>
  </mergeCells>
  <conditionalFormatting sqref="AH37 Q143:Q155 Q158:Q172 Q175:Q190 E22:E37 A37:B37 F37:H37">
    <cfRule type="cellIs" dxfId="5319" priority="190" stopIfTrue="1" operator="lessThan">
      <formula>#REF!</formula>
    </cfRule>
  </conditionalFormatting>
  <conditionalFormatting sqref="L37:M37">
    <cfRule type="cellIs" dxfId="5318" priority="189" stopIfTrue="1" operator="lessThan">
      <formula>#REF!</formula>
    </cfRule>
  </conditionalFormatting>
  <conditionalFormatting sqref="R37:S37 AG56:AG70 AG21:AG53 AG73:AG87 AG90:AG104 AG107:AG121 AG124:AG138 AG141:AG155 AG158:AG172 AG175:AG190">
    <cfRule type="cellIs" dxfId="5317" priority="188" stopIfTrue="1" operator="lessThan">
      <formula>#REF!</formula>
    </cfRule>
  </conditionalFormatting>
  <conditionalFormatting sqref="K141:K151 Q141:Q142 E141:E151 E39:E53">
    <cfRule type="cellIs" dxfId="5316" priority="187" stopIfTrue="1" operator="lessThan">
      <formula>#REF!</formula>
    </cfRule>
  </conditionalFormatting>
  <conditionalFormatting sqref="E56:E70">
    <cfRule type="cellIs" dxfId="5315" priority="186" stopIfTrue="1" operator="lessThan">
      <formula>#REF!</formula>
    </cfRule>
  </conditionalFormatting>
  <conditionalFormatting sqref="E73:E87">
    <cfRule type="cellIs" dxfId="5314" priority="185" stopIfTrue="1" operator="lessThan">
      <formula>#REF!</formula>
    </cfRule>
  </conditionalFormatting>
  <conditionalFormatting sqref="E90:E104">
    <cfRule type="cellIs" dxfId="5313" priority="184" stopIfTrue="1" operator="lessThan">
      <formula>#REF!</formula>
    </cfRule>
  </conditionalFormatting>
  <conditionalFormatting sqref="E107:E121">
    <cfRule type="cellIs" dxfId="5312" priority="183" stopIfTrue="1" operator="lessThan">
      <formula>#REF!</formula>
    </cfRule>
  </conditionalFormatting>
  <conditionalFormatting sqref="E124:E138">
    <cfRule type="cellIs" dxfId="5311" priority="182" stopIfTrue="1" operator="lessThan">
      <formula>#REF!</formula>
    </cfRule>
  </conditionalFormatting>
  <conditionalFormatting sqref="E152">
    <cfRule type="cellIs" dxfId="5310" priority="181" stopIfTrue="1" operator="lessThan">
      <formula>#REF!</formula>
    </cfRule>
  </conditionalFormatting>
  <conditionalFormatting sqref="E153">
    <cfRule type="cellIs" dxfId="5309" priority="180" stopIfTrue="1" operator="lessThan">
      <formula>#REF!</formula>
    </cfRule>
  </conditionalFormatting>
  <conditionalFormatting sqref="E154">
    <cfRule type="cellIs" dxfId="5308" priority="179" stopIfTrue="1" operator="lessThan">
      <formula>#REF!</formula>
    </cfRule>
  </conditionalFormatting>
  <conditionalFormatting sqref="E155">
    <cfRule type="cellIs" dxfId="5307" priority="178" stopIfTrue="1" operator="lessThan">
      <formula>#REF!</formula>
    </cfRule>
  </conditionalFormatting>
  <conditionalFormatting sqref="E158">
    <cfRule type="cellIs" dxfId="5306" priority="177" stopIfTrue="1" operator="lessThan">
      <formula>#REF!</formula>
    </cfRule>
  </conditionalFormatting>
  <conditionalFormatting sqref="E159">
    <cfRule type="cellIs" dxfId="5305" priority="176" stopIfTrue="1" operator="lessThan">
      <formula>#REF!</formula>
    </cfRule>
  </conditionalFormatting>
  <conditionalFormatting sqref="E160">
    <cfRule type="cellIs" dxfId="5304" priority="175" stopIfTrue="1" operator="lessThan">
      <formula>#REF!</formula>
    </cfRule>
  </conditionalFormatting>
  <conditionalFormatting sqref="E161">
    <cfRule type="cellIs" dxfId="5303" priority="174" stopIfTrue="1" operator="lessThan">
      <formula>#REF!</formula>
    </cfRule>
  </conditionalFormatting>
  <conditionalFormatting sqref="E162">
    <cfRule type="cellIs" dxfId="5302" priority="173" stopIfTrue="1" operator="lessThan">
      <formula>#REF!</formula>
    </cfRule>
  </conditionalFormatting>
  <conditionalFormatting sqref="E163">
    <cfRule type="cellIs" dxfId="5301" priority="172" stopIfTrue="1" operator="lessThan">
      <formula>#REF!</formula>
    </cfRule>
  </conditionalFormatting>
  <conditionalFormatting sqref="E164">
    <cfRule type="cellIs" dxfId="5300" priority="171" stopIfTrue="1" operator="lessThan">
      <formula>#REF!</formula>
    </cfRule>
  </conditionalFormatting>
  <conditionalFormatting sqref="E165">
    <cfRule type="cellIs" dxfId="5299" priority="170" stopIfTrue="1" operator="lessThan">
      <formula>#REF!</formula>
    </cfRule>
  </conditionalFormatting>
  <conditionalFormatting sqref="E166">
    <cfRule type="cellIs" dxfId="5298" priority="169" stopIfTrue="1" operator="lessThan">
      <formula>#REF!</formula>
    </cfRule>
  </conditionalFormatting>
  <conditionalFormatting sqref="E167">
    <cfRule type="cellIs" dxfId="5297" priority="168" stopIfTrue="1" operator="lessThan">
      <formula>#REF!</formula>
    </cfRule>
  </conditionalFormatting>
  <conditionalFormatting sqref="E168">
    <cfRule type="cellIs" dxfId="5296" priority="167" stopIfTrue="1" operator="lessThan">
      <formula>#REF!</formula>
    </cfRule>
  </conditionalFormatting>
  <conditionalFormatting sqref="E169">
    <cfRule type="cellIs" dxfId="5295" priority="166" stopIfTrue="1" operator="lessThan">
      <formula>#REF!</formula>
    </cfRule>
  </conditionalFormatting>
  <conditionalFormatting sqref="E170">
    <cfRule type="cellIs" dxfId="5294" priority="165" stopIfTrue="1" operator="lessThan">
      <formula>#REF!</formula>
    </cfRule>
  </conditionalFormatting>
  <conditionalFormatting sqref="E171">
    <cfRule type="cellIs" dxfId="5293" priority="164" stopIfTrue="1" operator="lessThan">
      <formula>#REF!</formula>
    </cfRule>
  </conditionalFormatting>
  <conditionalFormatting sqref="E172">
    <cfRule type="cellIs" dxfId="5292" priority="163" stopIfTrue="1" operator="lessThan">
      <formula>#REF!</formula>
    </cfRule>
  </conditionalFormatting>
  <conditionalFormatting sqref="E175">
    <cfRule type="cellIs" dxfId="5291" priority="162" stopIfTrue="1" operator="lessThan">
      <formula>#REF!</formula>
    </cfRule>
  </conditionalFormatting>
  <conditionalFormatting sqref="E176">
    <cfRule type="cellIs" dxfId="5290" priority="161" stopIfTrue="1" operator="lessThan">
      <formula>#REF!</formula>
    </cfRule>
  </conditionalFormatting>
  <conditionalFormatting sqref="E177">
    <cfRule type="cellIs" dxfId="5289" priority="160" stopIfTrue="1" operator="lessThan">
      <formula>#REF!</formula>
    </cfRule>
  </conditionalFormatting>
  <conditionalFormatting sqref="E178">
    <cfRule type="cellIs" dxfId="5288" priority="159" stopIfTrue="1" operator="lessThan">
      <formula>#REF!</formula>
    </cfRule>
  </conditionalFormatting>
  <conditionalFormatting sqref="E179">
    <cfRule type="cellIs" dxfId="5287" priority="158" stopIfTrue="1" operator="lessThan">
      <formula>#REF!</formula>
    </cfRule>
  </conditionalFormatting>
  <conditionalFormatting sqref="E180">
    <cfRule type="cellIs" dxfId="5286" priority="157" stopIfTrue="1" operator="lessThan">
      <formula>#REF!</formula>
    </cfRule>
  </conditionalFormatting>
  <conditionalFormatting sqref="E181">
    <cfRule type="cellIs" dxfId="5285" priority="156" stopIfTrue="1" operator="lessThan">
      <formula>#REF!</formula>
    </cfRule>
  </conditionalFormatting>
  <conditionalFormatting sqref="E182">
    <cfRule type="cellIs" dxfId="5284" priority="155" stopIfTrue="1" operator="lessThan">
      <formula>#REF!</formula>
    </cfRule>
  </conditionalFormatting>
  <conditionalFormatting sqref="E183">
    <cfRule type="cellIs" dxfId="5283" priority="154" stopIfTrue="1" operator="lessThan">
      <formula>#REF!</formula>
    </cfRule>
  </conditionalFormatting>
  <conditionalFormatting sqref="E184">
    <cfRule type="cellIs" dxfId="5282" priority="153" stopIfTrue="1" operator="lessThan">
      <formula>#REF!</formula>
    </cfRule>
  </conditionalFormatting>
  <conditionalFormatting sqref="E185">
    <cfRule type="cellIs" dxfId="5281" priority="152" stopIfTrue="1" operator="lessThan">
      <formula>#REF!</formula>
    </cfRule>
  </conditionalFormatting>
  <conditionalFormatting sqref="E186">
    <cfRule type="cellIs" dxfId="5280" priority="151" stopIfTrue="1" operator="lessThan">
      <formula>#REF!</formula>
    </cfRule>
  </conditionalFormatting>
  <conditionalFormatting sqref="E187">
    <cfRule type="cellIs" dxfId="5279" priority="150" stopIfTrue="1" operator="lessThan">
      <formula>#REF!</formula>
    </cfRule>
  </conditionalFormatting>
  <conditionalFormatting sqref="E188">
    <cfRule type="cellIs" dxfId="5278" priority="149" stopIfTrue="1" operator="lessThan">
      <formula>#REF!</formula>
    </cfRule>
  </conditionalFormatting>
  <conditionalFormatting sqref="E189:E190">
    <cfRule type="cellIs" dxfId="5277" priority="148" stopIfTrue="1" operator="lessThan">
      <formula>#REF!</formula>
    </cfRule>
  </conditionalFormatting>
  <conditionalFormatting sqref="K22:K37">
    <cfRule type="cellIs" dxfId="5276" priority="147" stopIfTrue="1" operator="lessThan">
      <formula>#REF!</formula>
    </cfRule>
  </conditionalFormatting>
  <conditionalFormatting sqref="K39:K53">
    <cfRule type="cellIs" dxfId="5275" priority="146" stopIfTrue="1" operator="lessThan">
      <formula>#REF!</formula>
    </cfRule>
  </conditionalFormatting>
  <conditionalFormatting sqref="K56:K70">
    <cfRule type="cellIs" dxfId="5274" priority="145" stopIfTrue="1" operator="lessThan">
      <formula>#REF!</formula>
    </cfRule>
  </conditionalFormatting>
  <conditionalFormatting sqref="K73:K87">
    <cfRule type="cellIs" dxfId="5273" priority="144" stopIfTrue="1" operator="lessThan">
      <formula>#REF!</formula>
    </cfRule>
  </conditionalFormatting>
  <conditionalFormatting sqref="K90:K104">
    <cfRule type="cellIs" dxfId="5272" priority="143" stopIfTrue="1" operator="lessThan">
      <formula>#REF!</formula>
    </cfRule>
  </conditionalFormatting>
  <conditionalFormatting sqref="K107:K121">
    <cfRule type="cellIs" dxfId="5271" priority="142" stopIfTrue="1" operator="lessThan">
      <formula>#REF!</formula>
    </cfRule>
  </conditionalFormatting>
  <conditionalFormatting sqref="K124:K138">
    <cfRule type="cellIs" dxfId="5270" priority="141" stopIfTrue="1" operator="lessThan">
      <formula>#REF!</formula>
    </cfRule>
  </conditionalFormatting>
  <conditionalFormatting sqref="K152">
    <cfRule type="cellIs" dxfId="5269" priority="140" stopIfTrue="1" operator="lessThan">
      <formula>#REF!</formula>
    </cfRule>
  </conditionalFormatting>
  <conditionalFormatting sqref="K153">
    <cfRule type="cellIs" dxfId="5268" priority="139" stopIfTrue="1" operator="lessThan">
      <formula>#REF!</formula>
    </cfRule>
  </conditionalFormatting>
  <conditionalFormatting sqref="K154">
    <cfRule type="cellIs" dxfId="5267" priority="138" stopIfTrue="1" operator="lessThan">
      <formula>#REF!</formula>
    </cfRule>
  </conditionalFormatting>
  <conditionalFormatting sqref="K155">
    <cfRule type="cellIs" dxfId="5266" priority="137" stopIfTrue="1" operator="lessThan">
      <formula>#REF!</formula>
    </cfRule>
  </conditionalFormatting>
  <conditionalFormatting sqref="K158">
    <cfRule type="cellIs" dxfId="5265" priority="136" stopIfTrue="1" operator="lessThan">
      <formula>#REF!</formula>
    </cfRule>
  </conditionalFormatting>
  <conditionalFormatting sqref="K159">
    <cfRule type="cellIs" dxfId="5264" priority="135" stopIfTrue="1" operator="lessThan">
      <formula>#REF!</formula>
    </cfRule>
  </conditionalFormatting>
  <conditionalFormatting sqref="K160">
    <cfRule type="cellIs" dxfId="5263" priority="134" stopIfTrue="1" operator="lessThan">
      <formula>#REF!</formula>
    </cfRule>
  </conditionalFormatting>
  <conditionalFormatting sqref="K161">
    <cfRule type="cellIs" dxfId="5262" priority="133" stopIfTrue="1" operator="lessThan">
      <formula>#REF!</formula>
    </cfRule>
  </conditionalFormatting>
  <conditionalFormatting sqref="K162">
    <cfRule type="cellIs" dxfId="5261" priority="132" stopIfTrue="1" operator="lessThan">
      <formula>#REF!</formula>
    </cfRule>
  </conditionalFormatting>
  <conditionalFormatting sqref="K163">
    <cfRule type="cellIs" dxfId="5260" priority="131" stopIfTrue="1" operator="lessThan">
      <formula>#REF!</formula>
    </cfRule>
  </conditionalFormatting>
  <conditionalFormatting sqref="K164">
    <cfRule type="cellIs" dxfId="5259" priority="130" stopIfTrue="1" operator="lessThan">
      <formula>#REF!</formula>
    </cfRule>
  </conditionalFormatting>
  <conditionalFormatting sqref="K165">
    <cfRule type="cellIs" dxfId="5258" priority="129" stopIfTrue="1" operator="lessThan">
      <formula>#REF!</formula>
    </cfRule>
  </conditionalFormatting>
  <conditionalFormatting sqref="K166">
    <cfRule type="cellIs" dxfId="5257" priority="128" stopIfTrue="1" operator="lessThan">
      <formula>#REF!</formula>
    </cfRule>
  </conditionalFormatting>
  <conditionalFormatting sqref="K167">
    <cfRule type="cellIs" dxfId="5256" priority="127" stopIfTrue="1" operator="lessThan">
      <formula>#REF!</formula>
    </cfRule>
  </conditionalFormatting>
  <conditionalFormatting sqref="K168">
    <cfRule type="cellIs" dxfId="5255" priority="126" stopIfTrue="1" operator="lessThan">
      <formula>#REF!</formula>
    </cfRule>
  </conditionalFormatting>
  <conditionalFormatting sqref="K169">
    <cfRule type="cellIs" dxfId="5254" priority="125" stopIfTrue="1" operator="lessThan">
      <formula>#REF!</formula>
    </cfRule>
  </conditionalFormatting>
  <conditionalFormatting sqref="K170">
    <cfRule type="cellIs" dxfId="5253" priority="124" stopIfTrue="1" operator="lessThan">
      <formula>#REF!</formula>
    </cfRule>
  </conditionalFormatting>
  <conditionalFormatting sqref="K171">
    <cfRule type="cellIs" dxfId="5252" priority="123" stopIfTrue="1" operator="lessThan">
      <formula>#REF!</formula>
    </cfRule>
  </conditionalFormatting>
  <conditionalFormatting sqref="K172">
    <cfRule type="cellIs" dxfId="5251" priority="122" stopIfTrue="1" operator="lessThan">
      <formula>#REF!</formula>
    </cfRule>
  </conditionalFormatting>
  <conditionalFormatting sqref="K175">
    <cfRule type="cellIs" dxfId="5250" priority="121" stopIfTrue="1" operator="lessThan">
      <formula>#REF!</formula>
    </cfRule>
  </conditionalFormatting>
  <conditionalFormatting sqref="K176">
    <cfRule type="cellIs" dxfId="5249" priority="120" stopIfTrue="1" operator="lessThan">
      <formula>#REF!</formula>
    </cfRule>
  </conditionalFormatting>
  <conditionalFormatting sqref="K177">
    <cfRule type="cellIs" dxfId="5248" priority="119" stopIfTrue="1" operator="lessThan">
      <formula>#REF!</formula>
    </cfRule>
  </conditionalFormatting>
  <conditionalFormatting sqref="K178">
    <cfRule type="cellIs" dxfId="5247" priority="118" stopIfTrue="1" operator="lessThan">
      <formula>#REF!</formula>
    </cfRule>
  </conditionalFormatting>
  <conditionalFormatting sqref="K179">
    <cfRule type="cellIs" dxfId="5246" priority="117" stopIfTrue="1" operator="lessThan">
      <formula>#REF!</formula>
    </cfRule>
  </conditionalFormatting>
  <conditionalFormatting sqref="K180">
    <cfRule type="cellIs" dxfId="5245" priority="116" stopIfTrue="1" operator="lessThan">
      <formula>#REF!</formula>
    </cfRule>
  </conditionalFormatting>
  <conditionalFormatting sqref="K181">
    <cfRule type="cellIs" dxfId="5244" priority="115" stopIfTrue="1" operator="lessThan">
      <formula>#REF!</formula>
    </cfRule>
  </conditionalFormatting>
  <conditionalFormatting sqref="K182">
    <cfRule type="cellIs" dxfId="5243" priority="114" stopIfTrue="1" operator="lessThan">
      <formula>#REF!</formula>
    </cfRule>
  </conditionalFormatting>
  <conditionalFormatting sqref="K183">
    <cfRule type="cellIs" dxfId="5242" priority="113" stopIfTrue="1" operator="lessThan">
      <formula>#REF!</formula>
    </cfRule>
  </conditionalFormatting>
  <conditionalFormatting sqref="K184">
    <cfRule type="cellIs" dxfId="5241" priority="112" stopIfTrue="1" operator="lessThan">
      <formula>#REF!</formula>
    </cfRule>
  </conditionalFormatting>
  <conditionalFormatting sqref="K185">
    <cfRule type="cellIs" dxfId="5240" priority="111" stopIfTrue="1" operator="lessThan">
      <formula>#REF!</formula>
    </cfRule>
  </conditionalFormatting>
  <conditionalFormatting sqref="K186">
    <cfRule type="cellIs" dxfId="5239" priority="110" stopIfTrue="1" operator="lessThan">
      <formula>#REF!</formula>
    </cfRule>
  </conditionalFormatting>
  <conditionalFormatting sqref="K187">
    <cfRule type="cellIs" dxfId="5238" priority="109" stopIfTrue="1" operator="lessThan">
      <formula>#REF!</formula>
    </cfRule>
  </conditionalFormatting>
  <conditionalFormatting sqref="K188">
    <cfRule type="cellIs" dxfId="5237" priority="108" stopIfTrue="1" operator="lessThan">
      <formula>#REF!</formula>
    </cfRule>
  </conditionalFormatting>
  <conditionalFormatting sqref="K189:K190">
    <cfRule type="cellIs" dxfId="5236" priority="107" stopIfTrue="1" operator="lessThan">
      <formula>#REF!</formula>
    </cfRule>
  </conditionalFormatting>
  <conditionalFormatting sqref="Q22:Q37">
    <cfRule type="cellIs" dxfId="5235" priority="106" stopIfTrue="1" operator="lessThan">
      <formula>#REF!</formula>
    </cfRule>
  </conditionalFormatting>
  <conditionalFormatting sqref="Q39:Q53">
    <cfRule type="cellIs" dxfId="5234" priority="105" stopIfTrue="1" operator="lessThan">
      <formula>#REF!</formula>
    </cfRule>
  </conditionalFormatting>
  <conditionalFormatting sqref="Q56:Q70">
    <cfRule type="cellIs" dxfId="5233" priority="104" stopIfTrue="1" operator="lessThan">
      <formula>#REF!</formula>
    </cfRule>
  </conditionalFormatting>
  <conditionalFormatting sqref="Q73:Q87">
    <cfRule type="cellIs" dxfId="5232" priority="103" stopIfTrue="1" operator="lessThan">
      <formula>#REF!</formula>
    </cfRule>
  </conditionalFormatting>
  <conditionalFormatting sqref="Q90:Q104">
    <cfRule type="cellIs" dxfId="5231" priority="102" stopIfTrue="1" operator="lessThan">
      <formula>#REF!</formula>
    </cfRule>
  </conditionalFormatting>
  <conditionalFormatting sqref="Q107:Q121">
    <cfRule type="cellIs" dxfId="5230" priority="101" stopIfTrue="1" operator="lessThan">
      <formula>#REF!</formula>
    </cfRule>
  </conditionalFormatting>
  <conditionalFormatting sqref="Q124:Q138">
    <cfRule type="cellIs" dxfId="5229" priority="100" stopIfTrue="1" operator="lessThan">
      <formula>#REF!</formula>
    </cfRule>
  </conditionalFormatting>
  <conditionalFormatting sqref="P190">
    <cfRule type="cellIs" dxfId="5228" priority="99" stopIfTrue="1" operator="lessThan">
      <formula>#REF!</formula>
    </cfRule>
  </conditionalFormatting>
  <conditionalFormatting sqref="X37:Y37">
    <cfRule type="cellIs" dxfId="5227" priority="98" stopIfTrue="1" operator="lessThan">
      <formula>#REF!</formula>
    </cfRule>
  </conditionalFormatting>
  <conditionalFormatting sqref="AD37:AE37">
    <cfRule type="cellIs" dxfId="5226" priority="97" stopIfTrue="1" operator="lessThan">
      <formula>#REF!</formula>
    </cfRule>
  </conditionalFormatting>
  <conditionalFormatting sqref="W188">
    <cfRule type="cellIs" dxfId="5225" priority="57" stopIfTrue="1" operator="lessThan">
      <formula>#REF!</formula>
    </cfRule>
  </conditionalFormatting>
  <conditionalFormatting sqref="W22:W37">
    <cfRule type="cellIs" dxfId="5224" priority="96" stopIfTrue="1" operator="lessThan">
      <formula>#REF!</formula>
    </cfRule>
  </conditionalFormatting>
  <conditionalFormatting sqref="W39:W53 W141:W151">
    <cfRule type="cellIs" dxfId="5223" priority="95" stopIfTrue="1" operator="lessThan">
      <formula>#REF!</formula>
    </cfRule>
  </conditionalFormatting>
  <conditionalFormatting sqref="W56:W70">
    <cfRule type="cellIs" dxfId="5222" priority="94" stopIfTrue="1" operator="lessThan">
      <formula>#REF!</formula>
    </cfRule>
  </conditionalFormatting>
  <conditionalFormatting sqref="W73:W87">
    <cfRule type="cellIs" dxfId="5221" priority="93" stopIfTrue="1" operator="lessThan">
      <formula>#REF!</formula>
    </cfRule>
  </conditionalFormatting>
  <conditionalFormatting sqref="W90:W104">
    <cfRule type="cellIs" dxfId="5220" priority="92" stopIfTrue="1" operator="lessThan">
      <formula>#REF!</formula>
    </cfRule>
  </conditionalFormatting>
  <conditionalFormatting sqref="W107:W121">
    <cfRule type="cellIs" dxfId="5219" priority="91" stopIfTrue="1" operator="lessThan">
      <formula>#REF!</formula>
    </cfRule>
  </conditionalFormatting>
  <conditionalFormatting sqref="W124:W138">
    <cfRule type="cellIs" dxfId="5218" priority="90" stopIfTrue="1" operator="lessThan">
      <formula>#REF!</formula>
    </cfRule>
  </conditionalFormatting>
  <conditionalFormatting sqref="W152">
    <cfRule type="cellIs" dxfId="5217" priority="89" stopIfTrue="1" operator="lessThan">
      <formula>#REF!</formula>
    </cfRule>
  </conditionalFormatting>
  <conditionalFormatting sqref="W153">
    <cfRule type="cellIs" dxfId="5216" priority="88" stopIfTrue="1" operator="lessThan">
      <formula>#REF!</formula>
    </cfRule>
  </conditionalFormatting>
  <conditionalFormatting sqref="W154">
    <cfRule type="cellIs" dxfId="5215" priority="87" stopIfTrue="1" operator="lessThan">
      <formula>#REF!</formula>
    </cfRule>
  </conditionalFormatting>
  <conditionalFormatting sqref="W155">
    <cfRule type="cellIs" dxfId="5214" priority="86" stopIfTrue="1" operator="lessThan">
      <formula>#REF!</formula>
    </cfRule>
  </conditionalFormatting>
  <conditionalFormatting sqref="W158">
    <cfRule type="cellIs" dxfId="5213" priority="85" stopIfTrue="1" operator="lessThan">
      <formula>#REF!</formula>
    </cfRule>
  </conditionalFormatting>
  <conditionalFormatting sqref="W159">
    <cfRule type="cellIs" dxfId="5212" priority="84" stopIfTrue="1" operator="lessThan">
      <formula>#REF!</formula>
    </cfRule>
  </conditionalFormatting>
  <conditionalFormatting sqref="W160">
    <cfRule type="cellIs" dxfId="5211" priority="83" stopIfTrue="1" operator="lessThan">
      <formula>#REF!</formula>
    </cfRule>
  </conditionalFormatting>
  <conditionalFormatting sqref="W161">
    <cfRule type="cellIs" dxfId="5210" priority="82" stopIfTrue="1" operator="lessThan">
      <formula>#REF!</formula>
    </cfRule>
  </conditionalFormatting>
  <conditionalFormatting sqref="W162">
    <cfRule type="cellIs" dxfId="5209" priority="81" stopIfTrue="1" operator="lessThan">
      <formula>#REF!</formula>
    </cfRule>
  </conditionalFormatting>
  <conditionalFormatting sqref="W163">
    <cfRule type="cellIs" dxfId="5208" priority="80" stopIfTrue="1" operator="lessThan">
      <formula>#REF!</formula>
    </cfRule>
  </conditionalFormatting>
  <conditionalFormatting sqref="W164">
    <cfRule type="cellIs" dxfId="5207" priority="79" stopIfTrue="1" operator="lessThan">
      <formula>#REF!</formula>
    </cfRule>
  </conditionalFormatting>
  <conditionalFormatting sqref="W165">
    <cfRule type="cellIs" dxfId="5206" priority="78" stopIfTrue="1" operator="lessThan">
      <formula>#REF!</formula>
    </cfRule>
  </conditionalFormatting>
  <conditionalFormatting sqref="W166">
    <cfRule type="cellIs" dxfId="5205" priority="77" stopIfTrue="1" operator="lessThan">
      <formula>#REF!</formula>
    </cfRule>
  </conditionalFormatting>
  <conditionalFormatting sqref="W167">
    <cfRule type="cellIs" dxfId="5204" priority="76" stopIfTrue="1" operator="lessThan">
      <formula>#REF!</formula>
    </cfRule>
  </conditionalFormatting>
  <conditionalFormatting sqref="W168">
    <cfRule type="cellIs" dxfId="5203" priority="75" stopIfTrue="1" operator="lessThan">
      <formula>#REF!</formula>
    </cfRule>
  </conditionalFormatting>
  <conditionalFormatting sqref="W169">
    <cfRule type="cellIs" dxfId="5202" priority="74" stopIfTrue="1" operator="lessThan">
      <formula>#REF!</formula>
    </cfRule>
  </conditionalFormatting>
  <conditionalFormatting sqref="W170">
    <cfRule type="cellIs" dxfId="5201" priority="73" stopIfTrue="1" operator="lessThan">
      <formula>#REF!</formula>
    </cfRule>
  </conditionalFormatting>
  <conditionalFormatting sqref="W171">
    <cfRule type="cellIs" dxfId="5200" priority="72" stopIfTrue="1" operator="lessThan">
      <formula>#REF!</formula>
    </cfRule>
  </conditionalFormatting>
  <conditionalFormatting sqref="W172">
    <cfRule type="cellIs" dxfId="5199" priority="71" stopIfTrue="1" operator="lessThan">
      <formula>#REF!</formula>
    </cfRule>
  </conditionalFormatting>
  <conditionalFormatting sqref="W175">
    <cfRule type="cellIs" dxfId="5198" priority="70" stopIfTrue="1" operator="lessThan">
      <formula>#REF!</formula>
    </cfRule>
  </conditionalFormatting>
  <conditionalFormatting sqref="W176">
    <cfRule type="cellIs" dxfId="5197" priority="69" stopIfTrue="1" operator="lessThan">
      <formula>#REF!</formula>
    </cfRule>
  </conditionalFormatting>
  <conditionalFormatting sqref="W177">
    <cfRule type="cellIs" dxfId="5196" priority="68" stopIfTrue="1" operator="lessThan">
      <formula>#REF!</formula>
    </cfRule>
  </conditionalFormatting>
  <conditionalFormatting sqref="W178">
    <cfRule type="cellIs" dxfId="5195" priority="67" stopIfTrue="1" operator="lessThan">
      <formula>#REF!</formula>
    </cfRule>
  </conditionalFormatting>
  <conditionalFormatting sqref="W179">
    <cfRule type="cellIs" dxfId="5194" priority="66" stopIfTrue="1" operator="lessThan">
      <formula>#REF!</formula>
    </cfRule>
  </conditionalFormatting>
  <conditionalFormatting sqref="W180">
    <cfRule type="cellIs" dxfId="5193" priority="65" stopIfTrue="1" operator="lessThan">
      <formula>#REF!</formula>
    </cfRule>
  </conditionalFormatting>
  <conditionalFormatting sqref="W181">
    <cfRule type="cellIs" dxfId="5192" priority="64" stopIfTrue="1" operator="lessThan">
      <formula>#REF!</formula>
    </cfRule>
  </conditionalFormatting>
  <conditionalFormatting sqref="W182">
    <cfRule type="cellIs" dxfId="5191" priority="63" stopIfTrue="1" operator="lessThan">
      <formula>#REF!</formula>
    </cfRule>
  </conditionalFormatting>
  <conditionalFormatting sqref="W183">
    <cfRule type="cellIs" dxfId="5190" priority="62" stopIfTrue="1" operator="lessThan">
      <formula>#REF!</formula>
    </cfRule>
  </conditionalFormatting>
  <conditionalFormatting sqref="W184">
    <cfRule type="cellIs" dxfId="5189" priority="61" stopIfTrue="1" operator="lessThan">
      <formula>#REF!</formula>
    </cfRule>
  </conditionalFormatting>
  <conditionalFormatting sqref="W185">
    <cfRule type="cellIs" dxfId="5188" priority="60" stopIfTrue="1" operator="lessThan">
      <formula>#REF!</formula>
    </cfRule>
  </conditionalFormatting>
  <conditionalFormatting sqref="W186">
    <cfRule type="cellIs" dxfId="5187" priority="59" stopIfTrue="1" operator="lessThan">
      <formula>#REF!</formula>
    </cfRule>
  </conditionalFormatting>
  <conditionalFormatting sqref="W187">
    <cfRule type="cellIs" dxfId="5186" priority="58" stopIfTrue="1" operator="lessThan">
      <formula>#REF!</formula>
    </cfRule>
  </conditionalFormatting>
  <conditionalFormatting sqref="W189:W190">
    <cfRule type="cellIs" dxfId="5185" priority="56" stopIfTrue="1" operator="lessThan">
      <formula>#REF!</formula>
    </cfRule>
  </conditionalFormatting>
  <conditionalFormatting sqref="AC188">
    <cfRule type="cellIs" dxfId="5184" priority="16" stopIfTrue="1" operator="lessThan">
      <formula>#REF!</formula>
    </cfRule>
  </conditionalFormatting>
  <conditionalFormatting sqref="AC22:AC37">
    <cfRule type="cellIs" dxfId="5183" priority="55" stopIfTrue="1" operator="lessThan">
      <formula>#REF!</formula>
    </cfRule>
  </conditionalFormatting>
  <conditionalFormatting sqref="AC39:AC53 AC141:AC151">
    <cfRule type="cellIs" dxfId="5182" priority="54" stopIfTrue="1" operator="lessThan">
      <formula>#REF!</formula>
    </cfRule>
  </conditionalFormatting>
  <conditionalFormatting sqref="AC56:AC70">
    <cfRule type="cellIs" dxfId="5181" priority="53" stopIfTrue="1" operator="lessThan">
      <formula>#REF!</formula>
    </cfRule>
  </conditionalFormatting>
  <conditionalFormatting sqref="AC73:AC87">
    <cfRule type="cellIs" dxfId="5180" priority="52" stopIfTrue="1" operator="lessThan">
      <formula>#REF!</formula>
    </cfRule>
  </conditionalFormatting>
  <conditionalFormatting sqref="AC90:AC104">
    <cfRule type="cellIs" dxfId="5179" priority="51" stopIfTrue="1" operator="lessThan">
      <formula>#REF!</formula>
    </cfRule>
  </conditionalFormatting>
  <conditionalFormatting sqref="AC107:AC121">
    <cfRule type="cellIs" dxfId="5178" priority="50" stopIfTrue="1" operator="lessThan">
      <formula>#REF!</formula>
    </cfRule>
  </conditionalFormatting>
  <conditionalFormatting sqref="AC124:AC138">
    <cfRule type="cellIs" dxfId="5177" priority="49" stopIfTrue="1" operator="lessThan">
      <formula>#REF!</formula>
    </cfRule>
  </conditionalFormatting>
  <conditionalFormatting sqref="AC152">
    <cfRule type="cellIs" dxfId="5176" priority="48" stopIfTrue="1" operator="lessThan">
      <formula>#REF!</formula>
    </cfRule>
  </conditionalFormatting>
  <conditionalFormatting sqref="AC153">
    <cfRule type="cellIs" dxfId="5175" priority="47" stopIfTrue="1" operator="lessThan">
      <formula>#REF!</formula>
    </cfRule>
  </conditionalFormatting>
  <conditionalFormatting sqref="AC154">
    <cfRule type="cellIs" dxfId="5174" priority="46" stopIfTrue="1" operator="lessThan">
      <formula>#REF!</formula>
    </cfRule>
  </conditionalFormatting>
  <conditionalFormatting sqref="AC155">
    <cfRule type="cellIs" dxfId="5173" priority="45" stopIfTrue="1" operator="lessThan">
      <formula>#REF!</formula>
    </cfRule>
  </conditionalFormatting>
  <conditionalFormatting sqref="AC158">
    <cfRule type="cellIs" dxfId="5172" priority="44" stopIfTrue="1" operator="lessThan">
      <formula>#REF!</formula>
    </cfRule>
  </conditionalFormatting>
  <conditionalFormatting sqref="AC159">
    <cfRule type="cellIs" dxfId="5171" priority="43" stopIfTrue="1" operator="lessThan">
      <formula>#REF!</formula>
    </cfRule>
  </conditionalFormatting>
  <conditionalFormatting sqref="AC160">
    <cfRule type="cellIs" dxfId="5170" priority="42" stopIfTrue="1" operator="lessThan">
      <formula>#REF!</formula>
    </cfRule>
  </conditionalFormatting>
  <conditionalFormatting sqref="AC161">
    <cfRule type="cellIs" dxfId="5169" priority="41" stopIfTrue="1" operator="lessThan">
      <formula>#REF!</formula>
    </cfRule>
  </conditionalFormatting>
  <conditionalFormatting sqref="AC162">
    <cfRule type="cellIs" dxfId="5168" priority="40" stopIfTrue="1" operator="lessThan">
      <formula>#REF!</formula>
    </cfRule>
  </conditionalFormatting>
  <conditionalFormatting sqref="AC163">
    <cfRule type="cellIs" dxfId="5167" priority="39" stopIfTrue="1" operator="lessThan">
      <formula>#REF!</formula>
    </cfRule>
  </conditionalFormatting>
  <conditionalFormatting sqref="AC164">
    <cfRule type="cellIs" dxfId="5166" priority="38" stopIfTrue="1" operator="lessThan">
      <formula>#REF!</formula>
    </cfRule>
  </conditionalFormatting>
  <conditionalFormatting sqref="AC165">
    <cfRule type="cellIs" dxfId="5165" priority="37" stopIfTrue="1" operator="lessThan">
      <formula>#REF!</formula>
    </cfRule>
  </conditionalFormatting>
  <conditionalFormatting sqref="AC166">
    <cfRule type="cellIs" dxfId="5164" priority="36" stopIfTrue="1" operator="lessThan">
      <formula>#REF!</formula>
    </cfRule>
  </conditionalFormatting>
  <conditionalFormatting sqref="AC167">
    <cfRule type="cellIs" dxfId="5163" priority="35" stopIfTrue="1" operator="lessThan">
      <formula>#REF!</formula>
    </cfRule>
  </conditionalFormatting>
  <conditionalFormatting sqref="AC168">
    <cfRule type="cellIs" dxfId="5162" priority="34" stopIfTrue="1" operator="lessThan">
      <formula>#REF!</formula>
    </cfRule>
  </conditionalFormatting>
  <conditionalFormatting sqref="AC169">
    <cfRule type="cellIs" dxfId="5161" priority="33" stopIfTrue="1" operator="lessThan">
      <formula>#REF!</formula>
    </cfRule>
  </conditionalFormatting>
  <conditionalFormatting sqref="AC170">
    <cfRule type="cellIs" dxfId="5160" priority="32" stopIfTrue="1" operator="lessThan">
      <formula>#REF!</formula>
    </cfRule>
  </conditionalFormatting>
  <conditionalFormatting sqref="AC171">
    <cfRule type="cellIs" dxfId="5159" priority="31" stopIfTrue="1" operator="lessThan">
      <formula>#REF!</formula>
    </cfRule>
  </conditionalFormatting>
  <conditionalFormatting sqref="AC172">
    <cfRule type="cellIs" dxfId="5158" priority="30" stopIfTrue="1" operator="lessThan">
      <formula>#REF!</formula>
    </cfRule>
  </conditionalFormatting>
  <conditionalFormatting sqref="AC175">
    <cfRule type="cellIs" dxfId="5157" priority="29" stopIfTrue="1" operator="lessThan">
      <formula>#REF!</formula>
    </cfRule>
  </conditionalFormatting>
  <conditionalFormatting sqref="AC176">
    <cfRule type="cellIs" dxfId="5156" priority="28" stopIfTrue="1" operator="lessThan">
      <formula>#REF!</formula>
    </cfRule>
  </conditionalFormatting>
  <conditionalFormatting sqref="AC177">
    <cfRule type="cellIs" dxfId="5155" priority="27" stopIfTrue="1" operator="lessThan">
      <formula>#REF!</formula>
    </cfRule>
  </conditionalFormatting>
  <conditionalFormatting sqref="AC178">
    <cfRule type="cellIs" dxfId="5154" priority="26" stopIfTrue="1" operator="lessThan">
      <formula>#REF!</formula>
    </cfRule>
  </conditionalFormatting>
  <conditionalFormatting sqref="AC179">
    <cfRule type="cellIs" dxfId="5153" priority="25" stopIfTrue="1" operator="lessThan">
      <formula>#REF!</formula>
    </cfRule>
  </conditionalFormatting>
  <conditionalFormatting sqref="AC180">
    <cfRule type="cellIs" dxfId="5152" priority="24" stopIfTrue="1" operator="lessThan">
      <formula>#REF!</formula>
    </cfRule>
  </conditionalFormatting>
  <conditionalFormatting sqref="AC181">
    <cfRule type="cellIs" dxfId="5151" priority="23" stopIfTrue="1" operator="lessThan">
      <formula>#REF!</formula>
    </cfRule>
  </conditionalFormatting>
  <conditionalFormatting sqref="AC182">
    <cfRule type="cellIs" dxfId="5150" priority="22" stopIfTrue="1" operator="lessThan">
      <formula>#REF!</formula>
    </cfRule>
  </conditionalFormatting>
  <conditionalFormatting sqref="AC183">
    <cfRule type="cellIs" dxfId="5149" priority="21" stopIfTrue="1" operator="lessThan">
      <formula>#REF!</formula>
    </cfRule>
  </conditionalFormatting>
  <conditionalFormatting sqref="AC184">
    <cfRule type="cellIs" dxfId="5148" priority="20" stopIfTrue="1" operator="lessThan">
      <formula>#REF!</formula>
    </cfRule>
  </conditionalFormatting>
  <conditionalFormatting sqref="AC185">
    <cfRule type="cellIs" dxfId="5147" priority="19" stopIfTrue="1" operator="lessThan">
      <formula>#REF!</formula>
    </cfRule>
  </conditionalFormatting>
  <conditionalFormatting sqref="AC186">
    <cfRule type="cellIs" dxfId="5146" priority="18" stopIfTrue="1" operator="lessThan">
      <formula>#REF!</formula>
    </cfRule>
  </conditionalFormatting>
  <conditionalFormatting sqref="AC187">
    <cfRule type="cellIs" dxfId="5145" priority="17" stopIfTrue="1" operator="lessThan">
      <formula>#REF!</formula>
    </cfRule>
  </conditionalFormatting>
  <conditionalFormatting sqref="AC189:AC190">
    <cfRule type="cellIs" dxfId="5144" priority="15" stopIfTrue="1" operator="lessThan">
      <formula>#REF!</formula>
    </cfRule>
  </conditionalFormatting>
  <conditionalFormatting sqref="V190">
    <cfRule type="cellIs" dxfId="5143" priority="14" stopIfTrue="1" operator="lessThan">
      <formula>#REF!</formula>
    </cfRule>
  </conditionalFormatting>
  <conditionalFormatting sqref="AB190">
    <cfRule type="cellIs" dxfId="5142" priority="13" stopIfTrue="1" operator="lessThan">
      <formula>#REF!</formula>
    </cfRule>
  </conditionalFormatting>
  <conditionalFormatting sqref="N37">
    <cfRule type="cellIs" dxfId="5141" priority="12" stopIfTrue="1" operator="lessThan">
      <formula>#REF!</formula>
    </cfRule>
  </conditionalFormatting>
  <conditionalFormatting sqref="T37">
    <cfRule type="cellIs" dxfId="5140" priority="11" stopIfTrue="1" operator="lessThan">
      <formula>#REF!</formula>
    </cfRule>
  </conditionalFormatting>
  <conditionalFormatting sqref="Z37">
    <cfRule type="cellIs" dxfId="5139" priority="10" stopIfTrue="1" operator="lessThan">
      <formula>#REF!</formula>
    </cfRule>
  </conditionalFormatting>
  <conditionalFormatting sqref="AF37">
    <cfRule type="cellIs" dxfId="5138" priority="9" stopIfTrue="1" operator="lessThan">
      <formula>#REF!</formula>
    </cfRule>
  </conditionalFormatting>
  <conditionalFormatting sqref="AG55">
    <cfRule type="cellIs" dxfId="5137" priority="8" stopIfTrue="1" operator="lessThan">
      <formula>#REF!</formula>
    </cfRule>
  </conditionalFormatting>
  <conditionalFormatting sqref="AG72">
    <cfRule type="cellIs" dxfId="5136" priority="7" stopIfTrue="1" operator="lessThan">
      <formula>#REF!</formula>
    </cfRule>
  </conditionalFormatting>
  <conditionalFormatting sqref="AG89">
    <cfRule type="cellIs" dxfId="5135" priority="6" stopIfTrue="1" operator="lessThan">
      <formula>#REF!</formula>
    </cfRule>
  </conditionalFormatting>
  <conditionalFormatting sqref="AG106">
    <cfRule type="cellIs" dxfId="5134" priority="5" stopIfTrue="1" operator="lessThan">
      <formula>#REF!</formula>
    </cfRule>
  </conditionalFormatting>
  <conditionalFormatting sqref="AG123">
    <cfRule type="cellIs" dxfId="5133" priority="4" stopIfTrue="1" operator="lessThan">
      <formula>#REF!</formula>
    </cfRule>
  </conditionalFormatting>
  <conditionalFormatting sqref="AG140">
    <cfRule type="cellIs" dxfId="5132" priority="3" stopIfTrue="1" operator="lessThan">
      <formula>#REF!</formula>
    </cfRule>
  </conditionalFormatting>
  <conditionalFormatting sqref="AG157">
    <cfRule type="cellIs" dxfId="5131" priority="2" stopIfTrue="1" operator="lessThan">
      <formula>#REF!</formula>
    </cfRule>
  </conditionalFormatting>
  <conditionalFormatting sqref="AG174">
    <cfRule type="cellIs" dxfId="5130" priority="1" stopIfTrue="1" operator="lessThan">
      <formula>#REF!</formula>
    </cfRule>
  </conditionalFormatting>
  <dataValidations count="6">
    <dataValidation type="list" allowBlank="1" showInputMessage="1" showErrorMessage="1" sqref="I12:J12 C12:D12" xr:uid="{00000000-0002-0000-1100-000000000000}">
      <formula1>$B$10:$B$28</formula1>
    </dataValidation>
    <dataValidation type="list" allowBlank="1" showInputMessage="1" showErrorMessage="1" sqref="I11:J11 C11:D11" xr:uid="{00000000-0002-0000-1100-000001000000}">
      <formula1>$D$12:$D$41</formula1>
    </dataValidation>
    <dataValidation type="list" allowBlank="1" showInputMessage="1" showErrorMessage="1" sqref="C13:D14 I13:J13" xr:uid="{00000000-0002-0000-1100-000002000000}">
      <formula1>$K$11:$K$15</formula1>
    </dataValidation>
    <dataValidation type="list" allowBlank="1" showInputMessage="1" showErrorMessage="1" sqref="F190 AD190 X190 R190 L190" xr:uid="{00000000-0002-0000-11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100-000004000000}">
      <formula1>$F$9:$F$12</formula1>
    </dataValidation>
    <dataValidation type="list" allowBlank="1" showInputMessage="1" showErrorMessage="1" sqref="C15:D15" xr:uid="{00000000-0002-0000-11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100-000006000000}">
          <x14:formula1>
            <xm:f>Données!$F$14:$F$17</xm:f>
          </x14:formula1>
          <xm:sqref>Z9:Z13</xm:sqref>
        </x14:dataValidation>
        <x14:dataValidation type="list" allowBlank="1" showInputMessage="1" showErrorMessage="1" xr:uid="{00000000-0002-0000-1100-000007000000}">
          <x14:formula1>
            <xm:f>Données!$H$14:$H$17</xm:f>
          </x14:formula1>
          <xm:sqref>K17 T9:T13</xm:sqref>
        </x14:dataValidation>
        <x14:dataValidation type="list" allowBlank="1" showInputMessage="1" showErrorMessage="1" xr:uid="{00000000-0002-0000-1100-000008000000}">
          <x14:formula1>
            <xm:f>Données!$P$8:$P$9</xm:f>
          </x14:formula1>
          <xm:sqref>G192 Y192 S192 M192 AE192</xm:sqref>
        </x14:dataValidation>
        <x14:dataValidation type="list" allowBlank="1" showInputMessage="1" showErrorMessage="1" xr:uid="{00000000-0002-0000-1100-000009000000}">
          <x14:formula1>
            <xm:f>Données!$P$19:$P$20</xm:f>
          </x14:formula1>
          <xm:sqref>R9:R13</xm:sqref>
        </x14:dataValidation>
        <x14:dataValidation type="list" allowBlank="1" showInputMessage="1" showErrorMessage="1" xr:uid="{00000000-0002-0000-1100-00000A000000}">
          <x14:formula1>
            <xm:f>Données!$J$14:$J$43</xm:f>
          </x14:formula1>
          <xm:sqref>L9:L13</xm:sqref>
        </x14:dataValidation>
        <x14:dataValidation type="list" allowBlank="1" showInputMessage="1" showErrorMessage="1" xr:uid="{00000000-0002-0000-1100-00000B000000}">
          <x14:formula1>
            <xm:f>Données!$B$14:$B$43</xm:f>
          </x14:formula1>
          <xm:sqref>AE17:AF17 M17:N17 S17:T17 Y17:Z17 G17:H17</xm:sqref>
        </x14:dataValidation>
        <x14:dataValidation type="list" allowBlank="1" showInputMessage="1" showErrorMessage="1" xr:uid="{00000000-0002-0000-1100-00000C000000}">
          <x14:formula1>
            <xm:f>Données!$D$14:$D$53</xm:f>
          </x14:formula1>
          <xm:sqref>B11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5129" priority="190" stopIfTrue="1" operator="lessThan">
      <formula>#REF!</formula>
    </cfRule>
  </conditionalFormatting>
  <conditionalFormatting sqref="L37:M37">
    <cfRule type="cellIs" dxfId="5128" priority="189" stopIfTrue="1" operator="lessThan">
      <formula>#REF!</formula>
    </cfRule>
  </conditionalFormatting>
  <conditionalFormatting sqref="R37:S37 AG56:AG70 AG21:AG53 AG73:AG87 AG90:AG104 AG107:AG121 AG124:AG138 AG141:AG155 AG158:AG172 AG175:AG190">
    <cfRule type="cellIs" dxfId="5127" priority="188" stopIfTrue="1" operator="lessThan">
      <formula>#REF!</formula>
    </cfRule>
  </conditionalFormatting>
  <conditionalFormatting sqref="K141:K151 Q141:Q142 E141:E151 E39:E53">
    <cfRule type="cellIs" dxfId="5126" priority="187" stopIfTrue="1" operator="lessThan">
      <formula>#REF!</formula>
    </cfRule>
  </conditionalFormatting>
  <conditionalFormatting sqref="E56:E70">
    <cfRule type="cellIs" dxfId="5125" priority="186" stopIfTrue="1" operator="lessThan">
      <formula>#REF!</formula>
    </cfRule>
  </conditionalFormatting>
  <conditionalFormatting sqref="E73:E87">
    <cfRule type="cellIs" dxfId="5124" priority="185" stopIfTrue="1" operator="lessThan">
      <formula>#REF!</formula>
    </cfRule>
  </conditionalFormatting>
  <conditionalFormatting sqref="E90:E104">
    <cfRule type="cellIs" dxfId="5123" priority="184" stopIfTrue="1" operator="lessThan">
      <formula>#REF!</formula>
    </cfRule>
  </conditionalFormatting>
  <conditionalFormatting sqref="E107:E121">
    <cfRule type="cellIs" dxfId="5122" priority="183" stopIfTrue="1" operator="lessThan">
      <formula>#REF!</formula>
    </cfRule>
  </conditionalFormatting>
  <conditionalFormatting sqref="E124:E138">
    <cfRule type="cellIs" dxfId="5121" priority="182" stopIfTrue="1" operator="lessThan">
      <formula>#REF!</formula>
    </cfRule>
  </conditionalFormatting>
  <conditionalFormatting sqref="E152">
    <cfRule type="cellIs" dxfId="5120" priority="181" stopIfTrue="1" operator="lessThan">
      <formula>#REF!</formula>
    </cfRule>
  </conditionalFormatting>
  <conditionalFormatting sqref="E153">
    <cfRule type="cellIs" dxfId="5119" priority="180" stopIfTrue="1" operator="lessThan">
      <formula>#REF!</formula>
    </cfRule>
  </conditionalFormatting>
  <conditionalFormatting sqref="E154">
    <cfRule type="cellIs" dxfId="5118" priority="179" stopIfTrue="1" operator="lessThan">
      <formula>#REF!</formula>
    </cfRule>
  </conditionalFormatting>
  <conditionalFormatting sqref="E155">
    <cfRule type="cellIs" dxfId="5117" priority="178" stopIfTrue="1" operator="lessThan">
      <formula>#REF!</formula>
    </cfRule>
  </conditionalFormatting>
  <conditionalFormatting sqref="E158">
    <cfRule type="cellIs" dxfId="5116" priority="177" stopIfTrue="1" operator="lessThan">
      <formula>#REF!</formula>
    </cfRule>
  </conditionalFormatting>
  <conditionalFormatting sqref="E159">
    <cfRule type="cellIs" dxfId="5115" priority="176" stopIfTrue="1" operator="lessThan">
      <formula>#REF!</formula>
    </cfRule>
  </conditionalFormatting>
  <conditionalFormatting sqref="E160">
    <cfRule type="cellIs" dxfId="5114" priority="175" stopIfTrue="1" operator="lessThan">
      <formula>#REF!</formula>
    </cfRule>
  </conditionalFormatting>
  <conditionalFormatting sqref="E161">
    <cfRule type="cellIs" dxfId="5113" priority="174" stopIfTrue="1" operator="lessThan">
      <formula>#REF!</formula>
    </cfRule>
  </conditionalFormatting>
  <conditionalFormatting sqref="E162">
    <cfRule type="cellIs" dxfId="5112" priority="173" stopIfTrue="1" operator="lessThan">
      <formula>#REF!</formula>
    </cfRule>
  </conditionalFormatting>
  <conditionalFormatting sqref="E163">
    <cfRule type="cellIs" dxfId="5111" priority="172" stopIfTrue="1" operator="lessThan">
      <formula>#REF!</formula>
    </cfRule>
  </conditionalFormatting>
  <conditionalFormatting sqref="E164">
    <cfRule type="cellIs" dxfId="5110" priority="171" stopIfTrue="1" operator="lessThan">
      <formula>#REF!</formula>
    </cfRule>
  </conditionalFormatting>
  <conditionalFormatting sqref="E165">
    <cfRule type="cellIs" dxfId="5109" priority="170" stopIfTrue="1" operator="lessThan">
      <formula>#REF!</formula>
    </cfRule>
  </conditionalFormatting>
  <conditionalFormatting sqref="E166">
    <cfRule type="cellIs" dxfId="5108" priority="169" stopIfTrue="1" operator="lessThan">
      <formula>#REF!</formula>
    </cfRule>
  </conditionalFormatting>
  <conditionalFormatting sqref="E167">
    <cfRule type="cellIs" dxfId="5107" priority="168" stopIfTrue="1" operator="lessThan">
      <formula>#REF!</formula>
    </cfRule>
  </conditionalFormatting>
  <conditionalFormatting sqref="E168">
    <cfRule type="cellIs" dxfId="5106" priority="167" stopIfTrue="1" operator="lessThan">
      <formula>#REF!</formula>
    </cfRule>
  </conditionalFormatting>
  <conditionalFormatting sqref="E169">
    <cfRule type="cellIs" dxfId="5105" priority="166" stopIfTrue="1" operator="lessThan">
      <formula>#REF!</formula>
    </cfRule>
  </conditionalFormatting>
  <conditionalFormatting sqref="E170">
    <cfRule type="cellIs" dxfId="5104" priority="165" stopIfTrue="1" operator="lessThan">
      <formula>#REF!</formula>
    </cfRule>
  </conditionalFormatting>
  <conditionalFormatting sqref="E171">
    <cfRule type="cellIs" dxfId="5103" priority="164" stopIfTrue="1" operator="lessThan">
      <formula>#REF!</formula>
    </cfRule>
  </conditionalFormatting>
  <conditionalFormatting sqref="E172">
    <cfRule type="cellIs" dxfId="5102" priority="163" stopIfTrue="1" operator="lessThan">
      <formula>#REF!</formula>
    </cfRule>
  </conditionalFormatting>
  <conditionalFormatting sqref="E175">
    <cfRule type="cellIs" dxfId="5101" priority="162" stopIfTrue="1" operator="lessThan">
      <formula>#REF!</formula>
    </cfRule>
  </conditionalFormatting>
  <conditionalFormatting sqref="E176">
    <cfRule type="cellIs" dxfId="5100" priority="161" stopIfTrue="1" operator="lessThan">
      <formula>#REF!</formula>
    </cfRule>
  </conditionalFormatting>
  <conditionalFormatting sqref="E177">
    <cfRule type="cellIs" dxfId="5099" priority="160" stopIfTrue="1" operator="lessThan">
      <formula>#REF!</formula>
    </cfRule>
  </conditionalFormatting>
  <conditionalFormatting sqref="E178">
    <cfRule type="cellIs" dxfId="5098" priority="159" stopIfTrue="1" operator="lessThan">
      <formula>#REF!</formula>
    </cfRule>
  </conditionalFormatting>
  <conditionalFormatting sqref="E179">
    <cfRule type="cellIs" dxfId="5097" priority="158" stopIfTrue="1" operator="lessThan">
      <formula>#REF!</formula>
    </cfRule>
  </conditionalFormatting>
  <conditionalFormatting sqref="E180">
    <cfRule type="cellIs" dxfId="5096" priority="157" stopIfTrue="1" operator="lessThan">
      <formula>#REF!</formula>
    </cfRule>
  </conditionalFormatting>
  <conditionalFormatting sqref="E181">
    <cfRule type="cellIs" dxfId="5095" priority="156" stopIfTrue="1" operator="lessThan">
      <formula>#REF!</formula>
    </cfRule>
  </conditionalFormatting>
  <conditionalFormatting sqref="E182">
    <cfRule type="cellIs" dxfId="5094" priority="155" stopIfTrue="1" operator="lessThan">
      <formula>#REF!</formula>
    </cfRule>
  </conditionalFormatting>
  <conditionalFormatting sqref="E183">
    <cfRule type="cellIs" dxfId="5093" priority="154" stopIfTrue="1" operator="lessThan">
      <formula>#REF!</formula>
    </cfRule>
  </conditionalFormatting>
  <conditionalFormatting sqref="E184">
    <cfRule type="cellIs" dxfId="5092" priority="153" stopIfTrue="1" operator="lessThan">
      <formula>#REF!</formula>
    </cfRule>
  </conditionalFormatting>
  <conditionalFormatting sqref="E185">
    <cfRule type="cellIs" dxfId="5091" priority="152" stopIfTrue="1" operator="lessThan">
      <formula>#REF!</formula>
    </cfRule>
  </conditionalFormatting>
  <conditionalFormatting sqref="E186">
    <cfRule type="cellIs" dxfId="5090" priority="151" stopIfTrue="1" operator="lessThan">
      <formula>#REF!</formula>
    </cfRule>
  </conditionalFormatting>
  <conditionalFormatting sqref="E187">
    <cfRule type="cellIs" dxfId="5089" priority="150" stopIfTrue="1" operator="lessThan">
      <formula>#REF!</formula>
    </cfRule>
  </conditionalFormatting>
  <conditionalFormatting sqref="E188">
    <cfRule type="cellIs" dxfId="5088" priority="149" stopIfTrue="1" operator="lessThan">
      <formula>#REF!</formula>
    </cfRule>
  </conditionalFormatting>
  <conditionalFormatting sqref="E189:E190">
    <cfRule type="cellIs" dxfId="5087" priority="148" stopIfTrue="1" operator="lessThan">
      <formula>#REF!</formula>
    </cfRule>
  </conditionalFormatting>
  <conditionalFormatting sqref="K22:K37">
    <cfRule type="cellIs" dxfId="5086" priority="147" stopIfTrue="1" operator="lessThan">
      <formula>#REF!</formula>
    </cfRule>
  </conditionalFormatting>
  <conditionalFormatting sqref="K39:K53">
    <cfRule type="cellIs" dxfId="5085" priority="146" stopIfTrue="1" operator="lessThan">
      <formula>#REF!</formula>
    </cfRule>
  </conditionalFormatting>
  <conditionalFormatting sqref="K56:K70">
    <cfRule type="cellIs" dxfId="5084" priority="145" stopIfTrue="1" operator="lessThan">
      <formula>#REF!</formula>
    </cfRule>
  </conditionalFormatting>
  <conditionalFormatting sqref="K73:K87">
    <cfRule type="cellIs" dxfId="5083" priority="144" stopIfTrue="1" operator="lessThan">
      <formula>#REF!</formula>
    </cfRule>
  </conditionalFormatting>
  <conditionalFormatting sqref="K90:K104">
    <cfRule type="cellIs" dxfId="5082" priority="143" stopIfTrue="1" operator="lessThan">
      <formula>#REF!</formula>
    </cfRule>
  </conditionalFormatting>
  <conditionalFormatting sqref="K107:K121">
    <cfRule type="cellIs" dxfId="5081" priority="142" stopIfTrue="1" operator="lessThan">
      <formula>#REF!</formula>
    </cfRule>
  </conditionalFormatting>
  <conditionalFormatting sqref="K124:K138">
    <cfRule type="cellIs" dxfId="5080" priority="141" stopIfTrue="1" operator="lessThan">
      <formula>#REF!</formula>
    </cfRule>
  </conditionalFormatting>
  <conditionalFormatting sqref="K152">
    <cfRule type="cellIs" dxfId="5079" priority="140" stopIfTrue="1" operator="lessThan">
      <formula>#REF!</formula>
    </cfRule>
  </conditionalFormatting>
  <conditionalFormatting sqref="K153">
    <cfRule type="cellIs" dxfId="5078" priority="139" stopIfTrue="1" operator="lessThan">
      <formula>#REF!</formula>
    </cfRule>
  </conditionalFormatting>
  <conditionalFormatting sqref="K154">
    <cfRule type="cellIs" dxfId="5077" priority="138" stopIfTrue="1" operator="lessThan">
      <formula>#REF!</formula>
    </cfRule>
  </conditionalFormatting>
  <conditionalFormatting sqref="K155">
    <cfRule type="cellIs" dxfId="5076" priority="137" stopIfTrue="1" operator="lessThan">
      <formula>#REF!</formula>
    </cfRule>
  </conditionalFormatting>
  <conditionalFormatting sqref="K158">
    <cfRule type="cellIs" dxfId="5075" priority="136" stopIfTrue="1" operator="lessThan">
      <formula>#REF!</formula>
    </cfRule>
  </conditionalFormatting>
  <conditionalFormatting sqref="K159">
    <cfRule type="cellIs" dxfId="5074" priority="135" stopIfTrue="1" operator="lessThan">
      <formula>#REF!</formula>
    </cfRule>
  </conditionalFormatting>
  <conditionalFormatting sqref="K160">
    <cfRule type="cellIs" dxfId="5073" priority="134" stopIfTrue="1" operator="lessThan">
      <formula>#REF!</formula>
    </cfRule>
  </conditionalFormatting>
  <conditionalFormatting sqref="K161">
    <cfRule type="cellIs" dxfId="5072" priority="133" stopIfTrue="1" operator="lessThan">
      <formula>#REF!</formula>
    </cfRule>
  </conditionalFormatting>
  <conditionalFormatting sqref="K162">
    <cfRule type="cellIs" dxfId="5071" priority="132" stopIfTrue="1" operator="lessThan">
      <formula>#REF!</formula>
    </cfRule>
  </conditionalFormatting>
  <conditionalFormatting sqref="K163">
    <cfRule type="cellIs" dxfId="5070" priority="131" stopIfTrue="1" operator="lessThan">
      <formula>#REF!</formula>
    </cfRule>
  </conditionalFormatting>
  <conditionalFormatting sqref="K164">
    <cfRule type="cellIs" dxfId="5069" priority="130" stopIfTrue="1" operator="lessThan">
      <formula>#REF!</formula>
    </cfRule>
  </conditionalFormatting>
  <conditionalFormatting sqref="K165">
    <cfRule type="cellIs" dxfId="5068" priority="129" stopIfTrue="1" operator="lessThan">
      <formula>#REF!</formula>
    </cfRule>
  </conditionalFormatting>
  <conditionalFormatting sqref="K166">
    <cfRule type="cellIs" dxfId="5067" priority="128" stopIfTrue="1" operator="lessThan">
      <formula>#REF!</formula>
    </cfRule>
  </conditionalFormatting>
  <conditionalFormatting sqref="K167">
    <cfRule type="cellIs" dxfId="5066" priority="127" stopIfTrue="1" operator="lessThan">
      <formula>#REF!</formula>
    </cfRule>
  </conditionalFormatting>
  <conditionalFormatting sqref="K168">
    <cfRule type="cellIs" dxfId="5065" priority="126" stopIfTrue="1" operator="lessThan">
      <formula>#REF!</formula>
    </cfRule>
  </conditionalFormatting>
  <conditionalFormatting sqref="K169">
    <cfRule type="cellIs" dxfId="5064" priority="125" stopIfTrue="1" operator="lessThan">
      <formula>#REF!</formula>
    </cfRule>
  </conditionalFormatting>
  <conditionalFormatting sqref="K170">
    <cfRule type="cellIs" dxfId="5063" priority="124" stopIfTrue="1" operator="lessThan">
      <formula>#REF!</formula>
    </cfRule>
  </conditionalFormatting>
  <conditionalFormatting sqref="K171">
    <cfRule type="cellIs" dxfId="5062" priority="123" stopIfTrue="1" operator="lessThan">
      <formula>#REF!</formula>
    </cfRule>
  </conditionalFormatting>
  <conditionalFormatting sqref="K172">
    <cfRule type="cellIs" dxfId="5061" priority="122" stopIfTrue="1" operator="lessThan">
      <formula>#REF!</formula>
    </cfRule>
  </conditionalFormatting>
  <conditionalFormatting sqref="K175">
    <cfRule type="cellIs" dxfId="5060" priority="121" stopIfTrue="1" operator="lessThan">
      <formula>#REF!</formula>
    </cfRule>
  </conditionalFormatting>
  <conditionalFormatting sqref="K176">
    <cfRule type="cellIs" dxfId="5059" priority="120" stopIfTrue="1" operator="lessThan">
      <formula>#REF!</formula>
    </cfRule>
  </conditionalFormatting>
  <conditionalFormatting sqref="K177">
    <cfRule type="cellIs" dxfId="5058" priority="119" stopIfTrue="1" operator="lessThan">
      <formula>#REF!</formula>
    </cfRule>
  </conditionalFormatting>
  <conditionalFormatting sqref="K178">
    <cfRule type="cellIs" dxfId="5057" priority="118" stopIfTrue="1" operator="lessThan">
      <formula>#REF!</formula>
    </cfRule>
  </conditionalFormatting>
  <conditionalFormatting sqref="K179">
    <cfRule type="cellIs" dxfId="5056" priority="117" stopIfTrue="1" operator="lessThan">
      <formula>#REF!</formula>
    </cfRule>
  </conditionalFormatting>
  <conditionalFormatting sqref="K180">
    <cfRule type="cellIs" dxfId="5055" priority="116" stopIfTrue="1" operator="lessThan">
      <formula>#REF!</formula>
    </cfRule>
  </conditionalFormatting>
  <conditionalFormatting sqref="K181">
    <cfRule type="cellIs" dxfId="5054" priority="115" stopIfTrue="1" operator="lessThan">
      <formula>#REF!</formula>
    </cfRule>
  </conditionalFormatting>
  <conditionalFormatting sqref="K182">
    <cfRule type="cellIs" dxfId="5053" priority="114" stopIfTrue="1" operator="lessThan">
      <formula>#REF!</formula>
    </cfRule>
  </conditionalFormatting>
  <conditionalFormatting sqref="K183">
    <cfRule type="cellIs" dxfId="5052" priority="113" stopIfTrue="1" operator="lessThan">
      <formula>#REF!</formula>
    </cfRule>
  </conditionalFormatting>
  <conditionalFormatting sqref="K184">
    <cfRule type="cellIs" dxfId="5051" priority="112" stopIfTrue="1" operator="lessThan">
      <formula>#REF!</formula>
    </cfRule>
  </conditionalFormatting>
  <conditionalFormatting sqref="K185">
    <cfRule type="cellIs" dxfId="5050" priority="111" stopIfTrue="1" operator="lessThan">
      <formula>#REF!</formula>
    </cfRule>
  </conditionalFormatting>
  <conditionalFormatting sqref="K186">
    <cfRule type="cellIs" dxfId="5049" priority="110" stopIfTrue="1" operator="lessThan">
      <formula>#REF!</formula>
    </cfRule>
  </conditionalFormatting>
  <conditionalFormatting sqref="K187">
    <cfRule type="cellIs" dxfId="5048" priority="109" stopIfTrue="1" operator="lessThan">
      <formula>#REF!</formula>
    </cfRule>
  </conditionalFormatting>
  <conditionalFormatting sqref="K188">
    <cfRule type="cellIs" dxfId="5047" priority="108" stopIfTrue="1" operator="lessThan">
      <formula>#REF!</formula>
    </cfRule>
  </conditionalFormatting>
  <conditionalFormatting sqref="K189:K190">
    <cfRule type="cellIs" dxfId="5046" priority="107" stopIfTrue="1" operator="lessThan">
      <formula>#REF!</formula>
    </cfRule>
  </conditionalFormatting>
  <conditionalFormatting sqref="Q22:Q37">
    <cfRule type="cellIs" dxfId="5045" priority="106" stopIfTrue="1" operator="lessThan">
      <formula>#REF!</formula>
    </cfRule>
  </conditionalFormatting>
  <conditionalFormatting sqref="Q39:Q53">
    <cfRule type="cellIs" dxfId="5044" priority="105" stopIfTrue="1" operator="lessThan">
      <formula>#REF!</formula>
    </cfRule>
  </conditionalFormatting>
  <conditionalFormatting sqref="Q56:Q70">
    <cfRule type="cellIs" dxfId="5043" priority="104" stopIfTrue="1" operator="lessThan">
      <formula>#REF!</formula>
    </cfRule>
  </conditionalFormatting>
  <conditionalFormatting sqref="Q73:Q87">
    <cfRule type="cellIs" dxfId="5042" priority="103" stopIfTrue="1" operator="lessThan">
      <formula>#REF!</formula>
    </cfRule>
  </conditionalFormatting>
  <conditionalFormatting sqref="Q90:Q104">
    <cfRule type="cellIs" dxfId="5041" priority="102" stopIfTrue="1" operator="lessThan">
      <formula>#REF!</formula>
    </cfRule>
  </conditionalFormatting>
  <conditionalFormatting sqref="Q107:Q121">
    <cfRule type="cellIs" dxfId="5040" priority="101" stopIfTrue="1" operator="lessThan">
      <formula>#REF!</formula>
    </cfRule>
  </conditionalFormatting>
  <conditionalFormatting sqref="Q124:Q138">
    <cfRule type="cellIs" dxfId="5039" priority="100" stopIfTrue="1" operator="lessThan">
      <formula>#REF!</formula>
    </cfRule>
  </conditionalFormatting>
  <conditionalFormatting sqref="P190">
    <cfRule type="cellIs" dxfId="5038" priority="99" stopIfTrue="1" operator="lessThan">
      <formula>#REF!</formula>
    </cfRule>
  </conditionalFormatting>
  <conditionalFormatting sqref="X37:Y37">
    <cfRule type="cellIs" dxfId="5037" priority="98" stopIfTrue="1" operator="lessThan">
      <formula>#REF!</formula>
    </cfRule>
  </conditionalFormatting>
  <conditionalFormatting sqref="AD37:AE37">
    <cfRule type="cellIs" dxfId="5036" priority="97" stopIfTrue="1" operator="lessThan">
      <formula>#REF!</formula>
    </cfRule>
  </conditionalFormatting>
  <conditionalFormatting sqref="W188">
    <cfRule type="cellIs" dxfId="5035" priority="57" stopIfTrue="1" operator="lessThan">
      <formula>#REF!</formula>
    </cfRule>
  </conditionalFormatting>
  <conditionalFormatting sqref="W22:W37">
    <cfRule type="cellIs" dxfId="5034" priority="96" stopIfTrue="1" operator="lessThan">
      <formula>#REF!</formula>
    </cfRule>
  </conditionalFormatting>
  <conditionalFormatting sqref="W39:W53 W141:W151">
    <cfRule type="cellIs" dxfId="5033" priority="95" stopIfTrue="1" operator="lessThan">
      <formula>#REF!</formula>
    </cfRule>
  </conditionalFormatting>
  <conditionalFormatting sqref="W56:W70">
    <cfRule type="cellIs" dxfId="5032" priority="94" stopIfTrue="1" operator="lessThan">
      <formula>#REF!</formula>
    </cfRule>
  </conditionalFormatting>
  <conditionalFormatting sqref="W73:W87">
    <cfRule type="cellIs" dxfId="5031" priority="93" stopIfTrue="1" operator="lessThan">
      <formula>#REF!</formula>
    </cfRule>
  </conditionalFormatting>
  <conditionalFormatting sqref="W90:W104">
    <cfRule type="cellIs" dxfId="5030" priority="92" stopIfTrue="1" operator="lessThan">
      <formula>#REF!</formula>
    </cfRule>
  </conditionalFormatting>
  <conditionalFormatting sqref="W107:W121">
    <cfRule type="cellIs" dxfId="5029" priority="91" stopIfTrue="1" operator="lessThan">
      <formula>#REF!</formula>
    </cfRule>
  </conditionalFormatting>
  <conditionalFormatting sqref="W124:W138">
    <cfRule type="cellIs" dxfId="5028" priority="90" stopIfTrue="1" operator="lessThan">
      <formula>#REF!</formula>
    </cfRule>
  </conditionalFormatting>
  <conditionalFormatting sqref="W152">
    <cfRule type="cellIs" dxfId="5027" priority="89" stopIfTrue="1" operator="lessThan">
      <formula>#REF!</formula>
    </cfRule>
  </conditionalFormatting>
  <conditionalFormatting sqref="W153">
    <cfRule type="cellIs" dxfId="5026" priority="88" stopIfTrue="1" operator="lessThan">
      <formula>#REF!</formula>
    </cfRule>
  </conditionalFormatting>
  <conditionalFormatting sqref="W154">
    <cfRule type="cellIs" dxfId="5025" priority="87" stopIfTrue="1" operator="lessThan">
      <formula>#REF!</formula>
    </cfRule>
  </conditionalFormatting>
  <conditionalFormatting sqref="W155">
    <cfRule type="cellIs" dxfId="5024" priority="86" stopIfTrue="1" operator="lessThan">
      <formula>#REF!</formula>
    </cfRule>
  </conditionalFormatting>
  <conditionalFormatting sqref="W158">
    <cfRule type="cellIs" dxfId="5023" priority="85" stopIfTrue="1" operator="lessThan">
      <formula>#REF!</formula>
    </cfRule>
  </conditionalFormatting>
  <conditionalFormatting sqref="W159">
    <cfRule type="cellIs" dxfId="5022" priority="84" stopIfTrue="1" operator="lessThan">
      <formula>#REF!</formula>
    </cfRule>
  </conditionalFormatting>
  <conditionalFormatting sqref="W160">
    <cfRule type="cellIs" dxfId="5021" priority="83" stopIfTrue="1" operator="lessThan">
      <formula>#REF!</formula>
    </cfRule>
  </conditionalFormatting>
  <conditionalFormatting sqref="W161">
    <cfRule type="cellIs" dxfId="5020" priority="82" stopIfTrue="1" operator="lessThan">
      <formula>#REF!</formula>
    </cfRule>
  </conditionalFormatting>
  <conditionalFormatting sqref="W162">
    <cfRule type="cellIs" dxfId="5019" priority="81" stopIfTrue="1" operator="lessThan">
      <formula>#REF!</formula>
    </cfRule>
  </conditionalFormatting>
  <conditionalFormatting sqref="W163">
    <cfRule type="cellIs" dxfId="5018" priority="80" stopIfTrue="1" operator="lessThan">
      <formula>#REF!</formula>
    </cfRule>
  </conditionalFormatting>
  <conditionalFormatting sqref="W164">
    <cfRule type="cellIs" dxfId="5017" priority="79" stopIfTrue="1" operator="lessThan">
      <formula>#REF!</formula>
    </cfRule>
  </conditionalFormatting>
  <conditionalFormatting sqref="W165">
    <cfRule type="cellIs" dxfId="5016" priority="78" stopIfTrue="1" operator="lessThan">
      <formula>#REF!</formula>
    </cfRule>
  </conditionalFormatting>
  <conditionalFormatting sqref="W166">
    <cfRule type="cellIs" dxfId="5015" priority="77" stopIfTrue="1" operator="lessThan">
      <formula>#REF!</formula>
    </cfRule>
  </conditionalFormatting>
  <conditionalFormatting sqref="W167">
    <cfRule type="cellIs" dxfId="5014" priority="76" stopIfTrue="1" operator="lessThan">
      <formula>#REF!</formula>
    </cfRule>
  </conditionalFormatting>
  <conditionalFormatting sqref="W168">
    <cfRule type="cellIs" dxfId="5013" priority="75" stopIfTrue="1" operator="lessThan">
      <formula>#REF!</formula>
    </cfRule>
  </conditionalFormatting>
  <conditionalFormatting sqref="W169">
    <cfRule type="cellIs" dxfId="5012" priority="74" stopIfTrue="1" operator="lessThan">
      <formula>#REF!</formula>
    </cfRule>
  </conditionalFormatting>
  <conditionalFormatting sqref="W170">
    <cfRule type="cellIs" dxfId="5011" priority="73" stopIfTrue="1" operator="lessThan">
      <formula>#REF!</formula>
    </cfRule>
  </conditionalFormatting>
  <conditionalFormatting sqref="W171">
    <cfRule type="cellIs" dxfId="5010" priority="72" stopIfTrue="1" operator="lessThan">
      <formula>#REF!</formula>
    </cfRule>
  </conditionalFormatting>
  <conditionalFormatting sqref="W172">
    <cfRule type="cellIs" dxfId="5009" priority="71" stopIfTrue="1" operator="lessThan">
      <formula>#REF!</formula>
    </cfRule>
  </conditionalFormatting>
  <conditionalFormatting sqref="W175">
    <cfRule type="cellIs" dxfId="5008" priority="70" stopIfTrue="1" operator="lessThan">
      <formula>#REF!</formula>
    </cfRule>
  </conditionalFormatting>
  <conditionalFormatting sqref="W176">
    <cfRule type="cellIs" dxfId="5007" priority="69" stopIfTrue="1" operator="lessThan">
      <formula>#REF!</formula>
    </cfRule>
  </conditionalFormatting>
  <conditionalFormatting sqref="W177">
    <cfRule type="cellIs" dxfId="5006" priority="68" stopIfTrue="1" operator="lessThan">
      <formula>#REF!</formula>
    </cfRule>
  </conditionalFormatting>
  <conditionalFormatting sqref="W178">
    <cfRule type="cellIs" dxfId="5005" priority="67" stopIfTrue="1" operator="lessThan">
      <formula>#REF!</formula>
    </cfRule>
  </conditionalFormatting>
  <conditionalFormatting sqref="W179">
    <cfRule type="cellIs" dxfId="5004" priority="66" stopIfTrue="1" operator="lessThan">
      <formula>#REF!</formula>
    </cfRule>
  </conditionalFormatting>
  <conditionalFormatting sqref="W180">
    <cfRule type="cellIs" dxfId="5003" priority="65" stopIfTrue="1" operator="lessThan">
      <formula>#REF!</formula>
    </cfRule>
  </conditionalFormatting>
  <conditionalFormatting sqref="W181">
    <cfRule type="cellIs" dxfId="5002" priority="64" stopIfTrue="1" operator="lessThan">
      <formula>#REF!</formula>
    </cfRule>
  </conditionalFormatting>
  <conditionalFormatting sqref="W182">
    <cfRule type="cellIs" dxfId="5001" priority="63" stopIfTrue="1" operator="lessThan">
      <formula>#REF!</formula>
    </cfRule>
  </conditionalFormatting>
  <conditionalFormatting sqref="W183">
    <cfRule type="cellIs" dxfId="5000" priority="62" stopIfTrue="1" operator="lessThan">
      <formula>#REF!</formula>
    </cfRule>
  </conditionalFormatting>
  <conditionalFormatting sqref="W184">
    <cfRule type="cellIs" dxfId="4999" priority="61" stopIfTrue="1" operator="lessThan">
      <formula>#REF!</formula>
    </cfRule>
  </conditionalFormatting>
  <conditionalFormatting sqref="W185">
    <cfRule type="cellIs" dxfId="4998" priority="60" stopIfTrue="1" operator="lessThan">
      <formula>#REF!</formula>
    </cfRule>
  </conditionalFormatting>
  <conditionalFormatting sqref="W186">
    <cfRule type="cellIs" dxfId="4997" priority="59" stopIfTrue="1" operator="lessThan">
      <formula>#REF!</formula>
    </cfRule>
  </conditionalFormatting>
  <conditionalFormatting sqref="W187">
    <cfRule type="cellIs" dxfId="4996" priority="58" stopIfTrue="1" operator="lessThan">
      <formula>#REF!</formula>
    </cfRule>
  </conditionalFormatting>
  <conditionalFormatting sqref="W189:W190">
    <cfRule type="cellIs" dxfId="4995" priority="56" stopIfTrue="1" operator="lessThan">
      <formula>#REF!</formula>
    </cfRule>
  </conditionalFormatting>
  <conditionalFormatting sqref="AC188">
    <cfRule type="cellIs" dxfId="4994" priority="16" stopIfTrue="1" operator="lessThan">
      <formula>#REF!</formula>
    </cfRule>
  </conditionalFormatting>
  <conditionalFormatting sqref="AC22:AC37">
    <cfRule type="cellIs" dxfId="4993" priority="55" stopIfTrue="1" operator="lessThan">
      <formula>#REF!</formula>
    </cfRule>
  </conditionalFormatting>
  <conditionalFormatting sqref="AC39:AC53 AC141:AC151">
    <cfRule type="cellIs" dxfId="4992" priority="54" stopIfTrue="1" operator="lessThan">
      <formula>#REF!</formula>
    </cfRule>
  </conditionalFormatting>
  <conditionalFormatting sqref="AC56:AC70">
    <cfRule type="cellIs" dxfId="4991" priority="53" stopIfTrue="1" operator="lessThan">
      <formula>#REF!</formula>
    </cfRule>
  </conditionalFormatting>
  <conditionalFormatting sqref="AC73:AC87">
    <cfRule type="cellIs" dxfId="4990" priority="52" stopIfTrue="1" operator="lessThan">
      <formula>#REF!</formula>
    </cfRule>
  </conditionalFormatting>
  <conditionalFormatting sqref="AC90:AC104">
    <cfRule type="cellIs" dxfId="4989" priority="51" stopIfTrue="1" operator="lessThan">
      <formula>#REF!</formula>
    </cfRule>
  </conditionalFormatting>
  <conditionalFormatting sqref="AC107:AC121">
    <cfRule type="cellIs" dxfId="4988" priority="50" stopIfTrue="1" operator="lessThan">
      <formula>#REF!</formula>
    </cfRule>
  </conditionalFormatting>
  <conditionalFormatting sqref="AC124:AC138">
    <cfRule type="cellIs" dxfId="4987" priority="49" stopIfTrue="1" operator="lessThan">
      <formula>#REF!</formula>
    </cfRule>
  </conditionalFormatting>
  <conditionalFormatting sqref="AC152">
    <cfRule type="cellIs" dxfId="4986" priority="48" stopIfTrue="1" operator="lessThan">
      <formula>#REF!</formula>
    </cfRule>
  </conditionalFormatting>
  <conditionalFormatting sqref="AC153">
    <cfRule type="cellIs" dxfId="4985" priority="47" stopIfTrue="1" operator="lessThan">
      <formula>#REF!</formula>
    </cfRule>
  </conditionalFormatting>
  <conditionalFormatting sqref="AC154">
    <cfRule type="cellIs" dxfId="4984" priority="46" stopIfTrue="1" operator="lessThan">
      <formula>#REF!</formula>
    </cfRule>
  </conditionalFormatting>
  <conditionalFormatting sqref="AC155">
    <cfRule type="cellIs" dxfId="4983" priority="45" stopIfTrue="1" operator="lessThan">
      <formula>#REF!</formula>
    </cfRule>
  </conditionalFormatting>
  <conditionalFormatting sqref="AC158">
    <cfRule type="cellIs" dxfId="4982" priority="44" stopIfTrue="1" operator="lessThan">
      <formula>#REF!</formula>
    </cfRule>
  </conditionalFormatting>
  <conditionalFormatting sqref="AC159">
    <cfRule type="cellIs" dxfId="4981" priority="43" stopIfTrue="1" operator="lessThan">
      <formula>#REF!</formula>
    </cfRule>
  </conditionalFormatting>
  <conditionalFormatting sqref="AC160">
    <cfRule type="cellIs" dxfId="4980" priority="42" stopIfTrue="1" operator="lessThan">
      <formula>#REF!</formula>
    </cfRule>
  </conditionalFormatting>
  <conditionalFormatting sqref="AC161">
    <cfRule type="cellIs" dxfId="4979" priority="41" stopIfTrue="1" operator="lessThan">
      <formula>#REF!</formula>
    </cfRule>
  </conditionalFormatting>
  <conditionalFormatting sqref="AC162">
    <cfRule type="cellIs" dxfId="4978" priority="40" stopIfTrue="1" operator="lessThan">
      <formula>#REF!</formula>
    </cfRule>
  </conditionalFormatting>
  <conditionalFormatting sqref="AC163">
    <cfRule type="cellIs" dxfId="4977" priority="39" stopIfTrue="1" operator="lessThan">
      <formula>#REF!</formula>
    </cfRule>
  </conditionalFormatting>
  <conditionalFormatting sqref="AC164">
    <cfRule type="cellIs" dxfId="4976" priority="38" stopIfTrue="1" operator="lessThan">
      <formula>#REF!</formula>
    </cfRule>
  </conditionalFormatting>
  <conditionalFormatting sqref="AC165">
    <cfRule type="cellIs" dxfId="4975" priority="37" stopIfTrue="1" operator="lessThan">
      <formula>#REF!</formula>
    </cfRule>
  </conditionalFormatting>
  <conditionalFormatting sqref="AC166">
    <cfRule type="cellIs" dxfId="4974" priority="36" stopIfTrue="1" operator="lessThan">
      <formula>#REF!</formula>
    </cfRule>
  </conditionalFormatting>
  <conditionalFormatting sqref="AC167">
    <cfRule type="cellIs" dxfId="4973" priority="35" stopIfTrue="1" operator="lessThan">
      <formula>#REF!</formula>
    </cfRule>
  </conditionalFormatting>
  <conditionalFormatting sqref="AC168">
    <cfRule type="cellIs" dxfId="4972" priority="34" stopIfTrue="1" operator="lessThan">
      <formula>#REF!</formula>
    </cfRule>
  </conditionalFormatting>
  <conditionalFormatting sqref="AC169">
    <cfRule type="cellIs" dxfId="4971" priority="33" stopIfTrue="1" operator="lessThan">
      <formula>#REF!</formula>
    </cfRule>
  </conditionalFormatting>
  <conditionalFormatting sqref="AC170">
    <cfRule type="cellIs" dxfId="4970" priority="32" stopIfTrue="1" operator="lessThan">
      <formula>#REF!</formula>
    </cfRule>
  </conditionalFormatting>
  <conditionalFormatting sqref="AC171">
    <cfRule type="cellIs" dxfId="4969" priority="31" stopIfTrue="1" operator="lessThan">
      <formula>#REF!</formula>
    </cfRule>
  </conditionalFormatting>
  <conditionalFormatting sqref="AC172">
    <cfRule type="cellIs" dxfId="4968" priority="30" stopIfTrue="1" operator="lessThan">
      <formula>#REF!</formula>
    </cfRule>
  </conditionalFormatting>
  <conditionalFormatting sqref="AC175">
    <cfRule type="cellIs" dxfId="4967" priority="29" stopIfTrue="1" operator="lessThan">
      <formula>#REF!</formula>
    </cfRule>
  </conditionalFormatting>
  <conditionalFormatting sqref="AC176">
    <cfRule type="cellIs" dxfId="4966" priority="28" stopIfTrue="1" operator="lessThan">
      <formula>#REF!</formula>
    </cfRule>
  </conditionalFormatting>
  <conditionalFormatting sqref="AC177">
    <cfRule type="cellIs" dxfId="4965" priority="27" stopIfTrue="1" operator="lessThan">
      <formula>#REF!</formula>
    </cfRule>
  </conditionalFormatting>
  <conditionalFormatting sqref="AC178">
    <cfRule type="cellIs" dxfId="4964" priority="26" stopIfTrue="1" operator="lessThan">
      <formula>#REF!</formula>
    </cfRule>
  </conditionalFormatting>
  <conditionalFormatting sqref="AC179">
    <cfRule type="cellIs" dxfId="4963" priority="25" stopIfTrue="1" operator="lessThan">
      <formula>#REF!</formula>
    </cfRule>
  </conditionalFormatting>
  <conditionalFormatting sqref="AC180">
    <cfRule type="cellIs" dxfId="4962" priority="24" stopIfTrue="1" operator="lessThan">
      <formula>#REF!</formula>
    </cfRule>
  </conditionalFormatting>
  <conditionalFormatting sqref="AC181">
    <cfRule type="cellIs" dxfId="4961" priority="23" stopIfTrue="1" operator="lessThan">
      <formula>#REF!</formula>
    </cfRule>
  </conditionalFormatting>
  <conditionalFormatting sqref="AC182">
    <cfRule type="cellIs" dxfId="4960" priority="22" stopIfTrue="1" operator="lessThan">
      <formula>#REF!</formula>
    </cfRule>
  </conditionalFormatting>
  <conditionalFormatting sqref="AC183">
    <cfRule type="cellIs" dxfId="4959" priority="21" stopIfTrue="1" operator="lessThan">
      <formula>#REF!</formula>
    </cfRule>
  </conditionalFormatting>
  <conditionalFormatting sqref="AC184">
    <cfRule type="cellIs" dxfId="4958" priority="20" stopIfTrue="1" operator="lessThan">
      <formula>#REF!</formula>
    </cfRule>
  </conditionalFormatting>
  <conditionalFormatting sqref="AC185">
    <cfRule type="cellIs" dxfId="4957" priority="19" stopIfTrue="1" operator="lessThan">
      <formula>#REF!</formula>
    </cfRule>
  </conditionalFormatting>
  <conditionalFormatting sqref="AC186">
    <cfRule type="cellIs" dxfId="4956" priority="18" stopIfTrue="1" operator="lessThan">
      <formula>#REF!</formula>
    </cfRule>
  </conditionalFormatting>
  <conditionalFormatting sqref="AC187">
    <cfRule type="cellIs" dxfId="4955" priority="17" stopIfTrue="1" operator="lessThan">
      <formula>#REF!</formula>
    </cfRule>
  </conditionalFormatting>
  <conditionalFormatting sqref="AC189:AC190">
    <cfRule type="cellIs" dxfId="4954" priority="15" stopIfTrue="1" operator="lessThan">
      <formula>#REF!</formula>
    </cfRule>
  </conditionalFormatting>
  <conditionalFormatting sqref="V190">
    <cfRule type="cellIs" dxfId="4953" priority="14" stopIfTrue="1" operator="lessThan">
      <formula>#REF!</formula>
    </cfRule>
  </conditionalFormatting>
  <conditionalFormatting sqref="AB190">
    <cfRule type="cellIs" dxfId="4952" priority="13" stopIfTrue="1" operator="lessThan">
      <formula>#REF!</formula>
    </cfRule>
  </conditionalFormatting>
  <conditionalFormatting sqref="N37">
    <cfRule type="cellIs" dxfId="4951" priority="12" stopIfTrue="1" operator="lessThan">
      <formula>#REF!</formula>
    </cfRule>
  </conditionalFormatting>
  <conditionalFormatting sqref="T37">
    <cfRule type="cellIs" dxfId="4950" priority="11" stopIfTrue="1" operator="lessThan">
      <formula>#REF!</formula>
    </cfRule>
  </conditionalFormatting>
  <conditionalFormatting sqref="Z37">
    <cfRule type="cellIs" dxfId="4949" priority="10" stopIfTrue="1" operator="lessThan">
      <formula>#REF!</formula>
    </cfRule>
  </conditionalFormatting>
  <conditionalFormatting sqref="AF37">
    <cfRule type="cellIs" dxfId="4948" priority="9" stopIfTrue="1" operator="lessThan">
      <formula>#REF!</formula>
    </cfRule>
  </conditionalFormatting>
  <conditionalFormatting sqref="AG55">
    <cfRule type="cellIs" dxfId="4947" priority="8" stopIfTrue="1" operator="lessThan">
      <formula>#REF!</formula>
    </cfRule>
  </conditionalFormatting>
  <conditionalFormatting sqref="AG72">
    <cfRule type="cellIs" dxfId="4946" priority="7" stopIfTrue="1" operator="lessThan">
      <formula>#REF!</formula>
    </cfRule>
  </conditionalFormatting>
  <conditionalFormatting sqref="AG89">
    <cfRule type="cellIs" dxfId="4945" priority="6" stopIfTrue="1" operator="lessThan">
      <formula>#REF!</formula>
    </cfRule>
  </conditionalFormatting>
  <conditionalFormatting sqref="AG106">
    <cfRule type="cellIs" dxfId="4944" priority="5" stopIfTrue="1" operator="lessThan">
      <formula>#REF!</formula>
    </cfRule>
  </conditionalFormatting>
  <conditionalFormatting sqref="AG123">
    <cfRule type="cellIs" dxfId="4943" priority="4" stopIfTrue="1" operator="lessThan">
      <formula>#REF!</formula>
    </cfRule>
  </conditionalFormatting>
  <conditionalFormatting sqref="AG140">
    <cfRule type="cellIs" dxfId="4942" priority="3" stopIfTrue="1" operator="lessThan">
      <formula>#REF!</formula>
    </cfRule>
  </conditionalFormatting>
  <conditionalFormatting sqref="AG157">
    <cfRule type="cellIs" dxfId="4941" priority="2" stopIfTrue="1" operator="lessThan">
      <formula>#REF!</formula>
    </cfRule>
  </conditionalFormatting>
  <conditionalFormatting sqref="AG174">
    <cfRule type="cellIs" dxfId="4940" priority="1" stopIfTrue="1" operator="lessThan">
      <formula>#REF!</formula>
    </cfRule>
  </conditionalFormatting>
  <dataValidations count="6">
    <dataValidation type="list" allowBlank="1" showInputMessage="1" showErrorMessage="1" sqref="I12:J12 C12:D12" xr:uid="{00000000-0002-0000-1200-000000000000}">
      <formula1>$B$10:$B$28</formula1>
    </dataValidation>
    <dataValidation type="list" allowBlank="1" showInputMessage="1" showErrorMessage="1" sqref="I11:J11 C11:D11" xr:uid="{00000000-0002-0000-1200-000001000000}">
      <formula1>$D$12:$D$41</formula1>
    </dataValidation>
    <dataValidation type="list" allowBlank="1" showInputMessage="1" showErrorMessage="1" sqref="C13:D14 I13:J13" xr:uid="{00000000-0002-0000-1200-000002000000}">
      <formula1>$K$11:$K$15</formula1>
    </dataValidation>
    <dataValidation type="list" allowBlank="1" showInputMessage="1" showErrorMessage="1" sqref="F190 AD190 X190 R190 L190" xr:uid="{00000000-0002-0000-12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200-000004000000}">
      <formula1>$F$9:$F$12</formula1>
    </dataValidation>
    <dataValidation type="list" allowBlank="1" showInputMessage="1" showErrorMessage="1" sqref="C15:D15" xr:uid="{00000000-0002-0000-12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200-000006000000}">
          <x14:formula1>
            <xm:f>Données!$P$8:$P$9</xm:f>
          </x14:formula1>
          <xm:sqref>G192 Y192 S192 M192 AE192</xm:sqref>
        </x14:dataValidation>
        <x14:dataValidation type="list" allowBlank="1" showInputMessage="1" showErrorMessage="1" xr:uid="{00000000-0002-0000-1200-000007000000}">
          <x14:formula1>
            <xm:f>Données!$H$14:$H$17</xm:f>
          </x14:formula1>
          <xm:sqref>K17 T9:T13</xm:sqref>
        </x14:dataValidation>
        <x14:dataValidation type="list" allowBlank="1" showInputMessage="1" showErrorMessage="1" xr:uid="{00000000-0002-0000-1200-000008000000}">
          <x14:formula1>
            <xm:f>Données!$F$14:$F$17</xm:f>
          </x14:formula1>
          <xm:sqref>Z9:Z13</xm:sqref>
        </x14:dataValidation>
        <x14:dataValidation type="list" allowBlank="1" showInputMessage="1" showErrorMessage="1" xr:uid="{00000000-0002-0000-1200-000009000000}">
          <x14:formula1>
            <xm:f>Données!$P$19:$P$20</xm:f>
          </x14:formula1>
          <xm:sqref>R9:R13</xm:sqref>
        </x14:dataValidation>
        <x14:dataValidation type="list" allowBlank="1" showInputMessage="1" showErrorMessage="1" xr:uid="{00000000-0002-0000-1200-00000A000000}">
          <x14:formula1>
            <xm:f>Données!$J$14:$J$43</xm:f>
          </x14:formula1>
          <xm:sqref>L9:L13</xm:sqref>
        </x14:dataValidation>
        <x14:dataValidation type="list" allowBlank="1" showInputMessage="1" showErrorMessage="1" xr:uid="{00000000-0002-0000-1200-00000B000000}">
          <x14:formula1>
            <xm:f>Données!$B$14:$B$43</xm:f>
          </x14:formula1>
          <xm:sqref>AE17:AF17 M17:N17 S17:T17 Y17:Z17 G17:H17</xm:sqref>
        </x14:dataValidation>
        <x14:dataValidation type="list" allowBlank="1" showInputMessage="1" showErrorMessage="1" xr:uid="{00000000-0002-0000-1200-00000C000000}">
          <x14:formula1>
            <xm:f>Données!$D$14:$D$53</xm:f>
          </x14:formula1>
          <xm:sqref>B11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0"/>
  <dimension ref="A1:AP222"/>
  <sheetViews>
    <sheetView showGridLines="0" topLeftCell="B4"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4939" priority="190" stopIfTrue="1" operator="lessThan">
      <formula>#REF!</formula>
    </cfRule>
  </conditionalFormatting>
  <conditionalFormatting sqref="L37:M37">
    <cfRule type="cellIs" dxfId="4938" priority="189" stopIfTrue="1" operator="lessThan">
      <formula>#REF!</formula>
    </cfRule>
  </conditionalFormatting>
  <conditionalFormatting sqref="R37:S37 AG56:AG70 AG21:AG53 AG73:AG87 AG90:AG104 AG107:AG121 AG124:AG138 AG141:AG155 AG158:AG172 AG175:AG190">
    <cfRule type="cellIs" dxfId="4937" priority="188" stopIfTrue="1" operator="lessThan">
      <formula>#REF!</formula>
    </cfRule>
  </conditionalFormatting>
  <conditionalFormatting sqref="K141:K151 Q141:Q142 E141:E151 E39:E53">
    <cfRule type="cellIs" dxfId="4936" priority="187" stopIfTrue="1" operator="lessThan">
      <formula>#REF!</formula>
    </cfRule>
  </conditionalFormatting>
  <conditionalFormatting sqref="E56:E70">
    <cfRule type="cellIs" dxfId="4935" priority="186" stopIfTrue="1" operator="lessThan">
      <formula>#REF!</formula>
    </cfRule>
  </conditionalFormatting>
  <conditionalFormatting sqref="E73:E87">
    <cfRule type="cellIs" dxfId="4934" priority="185" stopIfTrue="1" operator="lessThan">
      <formula>#REF!</formula>
    </cfRule>
  </conditionalFormatting>
  <conditionalFormatting sqref="E90:E104">
    <cfRule type="cellIs" dxfId="4933" priority="184" stopIfTrue="1" operator="lessThan">
      <formula>#REF!</formula>
    </cfRule>
  </conditionalFormatting>
  <conditionalFormatting sqref="E107:E121">
    <cfRule type="cellIs" dxfId="4932" priority="183" stopIfTrue="1" operator="lessThan">
      <formula>#REF!</formula>
    </cfRule>
  </conditionalFormatting>
  <conditionalFormatting sqref="E124:E138">
    <cfRule type="cellIs" dxfId="4931" priority="182" stopIfTrue="1" operator="lessThan">
      <formula>#REF!</formula>
    </cfRule>
  </conditionalFormatting>
  <conditionalFormatting sqref="E152">
    <cfRule type="cellIs" dxfId="4930" priority="181" stopIfTrue="1" operator="lessThan">
      <formula>#REF!</formula>
    </cfRule>
  </conditionalFormatting>
  <conditionalFormatting sqref="E153">
    <cfRule type="cellIs" dxfId="4929" priority="180" stopIfTrue="1" operator="lessThan">
      <formula>#REF!</formula>
    </cfRule>
  </conditionalFormatting>
  <conditionalFormatting sqref="E154">
    <cfRule type="cellIs" dxfId="4928" priority="179" stopIfTrue="1" operator="lessThan">
      <formula>#REF!</formula>
    </cfRule>
  </conditionalFormatting>
  <conditionalFormatting sqref="E155">
    <cfRule type="cellIs" dxfId="4927" priority="178" stopIfTrue="1" operator="lessThan">
      <formula>#REF!</formula>
    </cfRule>
  </conditionalFormatting>
  <conditionalFormatting sqref="E158">
    <cfRule type="cellIs" dxfId="4926" priority="177" stopIfTrue="1" operator="lessThan">
      <formula>#REF!</formula>
    </cfRule>
  </conditionalFormatting>
  <conditionalFormatting sqref="E159">
    <cfRule type="cellIs" dxfId="4925" priority="176" stopIfTrue="1" operator="lessThan">
      <formula>#REF!</formula>
    </cfRule>
  </conditionalFormatting>
  <conditionalFormatting sqref="E160">
    <cfRule type="cellIs" dxfId="4924" priority="175" stopIfTrue="1" operator="lessThan">
      <formula>#REF!</formula>
    </cfRule>
  </conditionalFormatting>
  <conditionalFormatting sqref="E161">
    <cfRule type="cellIs" dxfId="4923" priority="174" stopIfTrue="1" operator="lessThan">
      <formula>#REF!</formula>
    </cfRule>
  </conditionalFormatting>
  <conditionalFormatting sqref="E162">
    <cfRule type="cellIs" dxfId="4922" priority="173" stopIfTrue="1" operator="lessThan">
      <formula>#REF!</formula>
    </cfRule>
  </conditionalFormatting>
  <conditionalFormatting sqref="E163">
    <cfRule type="cellIs" dxfId="4921" priority="172" stopIfTrue="1" operator="lessThan">
      <formula>#REF!</formula>
    </cfRule>
  </conditionalFormatting>
  <conditionalFormatting sqref="E164">
    <cfRule type="cellIs" dxfId="4920" priority="171" stopIfTrue="1" operator="lessThan">
      <formula>#REF!</formula>
    </cfRule>
  </conditionalFormatting>
  <conditionalFormatting sqref="E165">
    <cfRule type="cellIs" dxfId="4919" priority="170" stopIfTrue="1" operator="lessThan">
      <formula>#REF!</formula>
    </cfRule>
  </conditionalFormatting>
  <conditionalFormatting sqref="E166">
    <cfRule type="cellIs" dxfId="4918" priority="169" stopIfTrue="1" operator="lessThan">
      <formula>#REF!</formula>
    </cfRule>
  </conditionalFormatting>
  <conditionalFormatting sqref="E167">
    <cfRule type="cellIs" dxfId="4917" priority="168" stopIfTrue="1" operator="lessThan">
      <formula>#REF!</formula>
    </cfRule>
  </conditionalFormatting>
  <conditionalFormatting sqref="E168">
    <cfRule type="cellIs" dxfId="4916" priority="167" stopIfTrue="1" operator="lessThan">
      <formula>#REF!</formula>
    </cfRule>
  </conditionalFormatting>
  <conditionalFormatting sqref="E169">
    <cfRule type="cellIs" dxfId="4915" priority="166" stopIfTrue="1" operator="lessThan">
      <formula>#REF!</formula>
    </cfRule>
  </conditionalFormatting>
  <conditionalFormatting sqref="E170">
    <cfRule type="cellIs" dxfId="4914" priority="165" stopIfTrue="1" operator="lessThan">
      <formula>#REF!</formula>
    </cfRule>
  </conditionalFormatting>
  <conditionalFormatting sqref="E171">
    <cfRule type="cellIs" dxfId="4913" priority="164" stopIfTrue="1" operator="lessThan">
      <formula>#REF!</formula>
    </cfRule>
  </conditionalFormatting>
  <conditionalFormatting sqref="E172">
    <cfRule type="cellIs" dxfId="4912" priority="163" stopIfTrue="1" operator="lessThan">
      <formula>#REF!</formula>
    </cfRule>
  </conditionalFormatting>
  <conditionalFormatting sqref="E175">
    <cfRule type="cellIs" dxfId="4911" priority="162" stopIfTrue="1" operator="lessThan">
      <formula>#REF!</formula>
    </cfRule>
  </conditionalFormatting>
  <conditionalFormatting sqref="E176">
    <cfRule type="cellIs" dxfId="4910" priority="161" stopIfTrue="1" operator="lessThan">
      <formula>#REF!</formula>
    </cfRule>
  </conditionalFormatting>
  <conditionalFormatting sqref="E177">
    <cfRule type="cellIs" dxfId="4909" priority="160" stopIfTrue="1" operator="lessThan">
      <formula>#REF!</formula>
    </cfRule>
  </conditionalFormatting>
  <conditionalFormatting sqref="E178">
    <cfRule type="cellIs" dxfId="4908" priority="159" stopIfTrue="1" operator="lessThan">
      <formula>#REF!</formula>
    </cfRule>
  </conditionalFormatting>
  <conditionalFormatting sqref="E179">
    <cfRule type="cellIs" dxfId="4907" priority="158" stopIfTrue="1" operator="lessThan">
      <formula>#REF!</formula>
    </cfRule>
  </conditionalFormatting>
  <conditionalFormatting sqref="E180">
    <cfRule type="cellIs" dxfId="4906" priority="157" stopIfTrue="1" operator="lessThan">
      <formula>#REF!</formula>
    </cfRule>
  </conditionalFormatting>
  <conditionalFormatting sqref="E181">
    <cfRule type="cellIs" dxfId="4905" priority="156" stopIfTrue="1" operator="lessThan">
      <formula>#REF!</formula>
    </cfRule>
  </conditionalFormatting>
  <conditionalFormatting sqref="E182">
    <cfRule type="cellIs" dxfId="4904" priority="155" stopIfTrue="1" operator="lessThan">
      <formula>#REF!</formula>
    </cfRule>
  </conditionalFormatting>
  <conditionalFormatting sqref="E183">
    <cfRule type="cellIs" dxfId="4903" priority="154" stopIfTrue="1" operator="lessThan">
      <formula>#REF!</formula>
    </cfRule>
  </conditionalFormatting>
  <conditionalFormatting sqref="E184">
    <cfRule type="cellIs" dxfId="4902" priority="153" stopIfTrue="1" operator="lessThan">
      <formula>#REF!</formula>
    </cfRule>
  </conditionalFormatting>
  <conditionalFormatting sqref="E185">
    <cfRule type="cellIs" dxfId="4901" priority="152" stopIfTrue="1" operator="lessThan">
      <formula>#REF!</formula>
    </cfRule>
  </conditionalFormatting>
  <conditionalFormatting sqref="E186">
    <cfRule type="cellIs" dxfId="4900" priority="151" stopIfTrue="1" operator="lessThan">
      <formula>#REF!</formula>
    </cfRule>
  </conditionalFormatting>
  <conditionalFormatting sqref="E187">
    <cfRule type="cellIs" dxfId="4899" priority="150" stopIfTrue="1" operator="lessThan">
      <formula>#REF!</formula>
    </cfRule>
  </conditionalFormatting>
  <conditionalFormatting sqref="E188">
    <cfRule type="cellIs" dxfId="4898" priority="149" stopIfTrue="1" operator="lessThan">
      <formula>#REF!</formula>
    </cfRule>
  </conditionalFormatting>
  <conditionalFormatting sqref="E189:E190">
    <cfRule type="cellIs" dxfId="4897" priority="148" stopIfTrue="1" operator="lessThan">
      <formula>#REF!</formula>
    </cfRule>
  </conditionalFormatting>
  <conditionalFormatting sqref="K22:K37">
    <cfRule type="cellIs" dxfId="4896" priority="147" stopIfTrue="1" operator="lessThan">
      <formula>#REF!</formula>
    </cfRule>
  </conditionalFormatting>
  <conditionalFormatting sqref="K39:K53">
    <cfRule type="cellIs" dxfId="4895" priority="146" stopIfTrue="1" operator="lessThan">
      <formula>#REF!</formula>
    </cfRule>
  </conditionalFormatting>
  <conditionalFormatting sqref="K56:K70">
    <cfRule type="cellIs" dxfId="4894" priority="145" stopIfTrue="1" operator="lessThan">
      <formula>#REF!</formula>
    </cfRule>
  </conditionalFormatting>
  <conditionalFormatting sqref="K73:K87">
    <cfRule type="cellIs" dxfId="4893" priority="144" stopIfTrue="1" operator="lessThan">
      <formula>#REF!</formula>
    </cfRule>
  </conditionalFormatting>
  <conditionalFormatting sqref="K90:K104">
    <cfRule type="cellIs" dxfId="4892" priority="143" stopIfTrue="1" operator="lessThan">
      <formula>#REF!</formula>
    </cfRule>
  </conditionalFormatting>
  <conditionalFormatting sqref="K107:K121">
    <cfRule type="cellIs" dxfId="4891" priority="142" stopIfTrue="1" operator="lessThan">
      <formula>#REF!</formula>
    </cfRule>
  </conditionalFormatting>
  <conditionalFormatting sqref="K124:K138">
    <cfRule type="cellIs" dxfId="4890" priority="141" stopIfTrue="1" operator="lessThan">
      <formula>#REF!</formula>
    </cfRule>
  </conditionalFormatting>
  <conditionalFormatting sqref="K152">
    <cfRule type="cellIs" dxfId="4889" priority="140" stopIfTrue="1" operator="lessThan">
      <formula>#REF!</formula>
    </cfRule>
  </conditionalFormatting>
  <conditionalFormatting sqref="K153">
    <cfRule type="cellIs" dxfId="4888" priority="139" stopIfTrue="1" operator="lessThan">
      <formula>#REF!</formula>
    </cfRule>
  </conditionalFormatting>
  <conditionalFormatting sqref="K154">
    <cfRule type="cellIs" dxfId="4887" priority="138" stopIfTrue="1" operator="lessThan">
      <formula>#REF!</formula>
    </cfRule>
  </conditionalFormatting>
  <conditionalFormatting sqref="K155">
    <cfRule type="cellIs" dxfId="4886" priority="137" stopIfTrue="1" operator="lessThan">
      <formula>#REF!</formula>
    </cfRule>
  </conditionalFormatting>
  <conditionalFormatting sqref="K158">
    <cfRule type="cellIs" dxfId="4885" priority="136" stopIfTrue="1" operator="lessThan">
      <formula>#REF!</formula>
    </cfRule>
  </conditionalFormatting>
  <conditionalFormatting sqref="K159">
    <cfRule type="cellIs" dxfId="4884" priority="135" stopIfTrue="1" operator="lessThan">
      <formula>#REF!</formula>
    </cfRule>
  </conditionalFormatting>
  <conditionalFormatting sqref="K160">
    <cfRule type="cellIs" dxfId="4883" priority="134" stopIfTrue="1" operator="lessThan">
      <formula>#REF!</formula>
    </cfRule>
  </conditionalFormatting>
  <conditionalFormatting sqref="K161">
    <cfRule type="cellIs" dxfId="4882" priority="133" stopIfTrue="1" operator="lessThan">
      <formula>#REF!</formula>
    </cfRule>
  </conditionalFormatting>
  <conditionalFormatting sqref="K162">
    <cfRule type="cellIs" dxfId="4881" priority="132" stopIfTrue="1" operator="lessThan">
      <formula>#REF!</formula>
    </cfRule>
  </conditionalFormatting>
  <conditionalFormatting sqref="K163">
    <cfRule type="cellIs" dxfId="4880" priority="131" stopIfTrue="1" operator="lessThan">
      <formula>#REF!</formula>
    </cfRule>
  </conditionalFormatting>
  <conditionalFormatting sqref="K164">
    <cfRule type="cellIs" dxfId="4879" priority="130" stopIfTrue="1" operator="lessThan">
      <formula>#REF!</formula>
    </cfRule>
  </conditionalFormatting>
  <conditionalFormatting sqref="K165">
    <cfRule type="cellIs" dxfId="4878" priority="129" stopIfTrue="1" operator="lessThan">
      <formula>#REF!</formula>
    </cfRule>
  </conditionalFormatting>
  <conditionalFormatting sqref="K166">
    <cfRule type="cellIs" dxfId="4877" priority="128" stopIfTrue="1" operator="lessThan">
      <formula>#REF!</formula>
    </cfRule>
  </conditionalFormatting>
  <conditionalFormatting sqref="K167">
    <cfRule type="cellIs" dxfId="4876" priority="127" stopIfTrue="1" operator="lessThan">
      <formula>#REF!</formula>
    </cfRule>
  </conditionalFormatting>
  <conditionalFormatting sqref="K168">
    <cfRule type="cellIs" dxfId="4875" priority="126" stopIfTrue="1" operator="lessThan">
      <formula>#REF!</formula>
    </cfRule>
  </conditionalFormatting>
  <conditionalFormatting sqref="K169">
    <cfRule type="cellIs" dxfId="4874" priority="125" stopIfTrue="1" operator="lessThan">
      <formula>#REF!</formula>
    </cfRule>
  </conditionalFormatting>
  <conditionalFormatting sqref="K170">
    <cfRule type="cellIs" dxfId="4873" priority="124" stopIfTrue="1" operator="lessThan">
      <formula>#REF!</formula>
    </cfRule>
  </conditionalFormatting>
  <conditionalFormatting sqref="K171">
    <cfRule type="cellIs" dxfId="4872" priority="123" stopIfTrue="1" operator="lessThan">
      <formula>#REF!</formula>
    </cfRule>
  </conditionalFormatting>
  <conditionalFormatting sqref="K172">
    <cfRule type="cellIs" dxfId="4871" priority="122" stopIfTrue="1" operator="lessThan">
      <formula>#REF!</formula>
    </cfRule>
  </conditionalFormatting>
  <conditionalFormatting sqref="K175">
    <cfRule type="cellIs" dxfId="4870" priority="121" stopIfTrue="1" operator="lessThan">
      <formula>#REF!</formula>
    </cfRule>
  </conditionalFormatting>
  <conditionalFormatting sqref="K176">
    <cfRule type="cellIs" dxfId="4869" priority="120" stopIfTrue="1" operator="lessThan">
      <formula>#REF!</formula>
    </cfRule>
  </conditionalFormatting>
  <conditionalFormatting sqref="K177">
    <cfRule type="cellIs" dxfId="4868" priority="119" stopIfTrue="1" operator="lessThan">
      <formula>#REF!</formula>
    </cfRule>
  </conditionalFormatting>
  <conditionalFormatting sqref="K178">
    <cfRule type="cellIs" dxfId="4867" priority="118" stopIfTrue="1" operator="lessThan">
      <formula>#REF!</formula>
    </cfRule>
  </conditionalFormatting>
  <conditionalFormatting sqref="K179">
    <cfRule type="cellIs" dxfId="4866" priority="117" stopIfTrue="1" operator="lessThan">
      <formula>#REF!</formula>
    </cfRule>
  </conditionalFormatting>
  <conditionalFormatting sqref="K180">
    <cfRule type="cellIs" dxfId="4865" priority="116" stopIfTrue="1" operator="lessThan">
      <formula>#REF!</formula>
    </cfRule>
  </conditionalFormatting>
  <conditionalFormatting sqref="K181">
    <cfRule type="cellIs" dxfId="4864" priority="115" stopIfTrue="1" operator="lessThan">
      <formula>#REF!</formula>
    </cfRule>
  </conditionalFormatting>
  <conditionalFormatting sqref="K182">
    <cfRule type="cellIs" dxfId="4863" priority="114" stopIfTrue="1" operator="lessThan">
      <formula>#REF!</formula>
    </cfRule>
  </conditionalFormatting>
  <conditionalFormatting sqref="K183">
    <cfRule type="cellIs" dxfId="4862" priority="113" stopIfTrue="1" operator="lessThan">
      <formula>#REF!</formula>
    </cfRule>
  </conditionalFormatting>
  <conditionalFormatting sqref="K184">
    <cfRule type="cellIs" dxfId="4861" priority="112" stopIfTrue="1" operator="lessThan">
      <formula>#REF!</formula>
    </cfRule>
  </conditionalFormatting>
  <conditionalFormatting sqref="K185">
    <cfRule type="cellIs" dxfId="4860" priority="111" stopIfTrue="1" operator="lessThan">
      <formula>#REF!</formula>
    </cfRule>
  </conditionalFormatting>
  <conditionalFormatting sqref="K186">
    <cfRule type="cellIs" dxfId="4859" priority="110" stopIfTrue="1" operator="lessThan">
      <formula>#REF!</formula>
    </cfRule>
  </conditionalFormatting>
  <conditionalFormatting sqref="K187">
    <cfRule type="cellIs" dxfId="4858" priority="109" stopIfTrue="1" operator="lessThan">
      <formula>#REF!</formula>
    </cfRule>
  </conditionalFormatting>
  <conditionalFormatting sqref="K188">
    <cfRule type="cellIs" dxfId="4857" priority="108" stopIfTrue="1" operator="lessThan">
      <formula>#REF!</formula>
    </cfRule>
  </conditionalFormatting>
  <conditionalFormatting sqref="K189:K190">
    <cfRule type="cellIs" dxfId="4856" priority="107" stopIfTrue="1" operator="lessThan">
      <formula>#REF!</formula>
    </cfRule>
  </conditionalFormatting>
  <conditionalFormatting sqref="Q22:Q37">
    <cfRule type="cellIs" dxfId="4855" priority="106" stopIfTrue="1" operator="lessThan">
      <formula>#REF!</formula>
    </cfRule>
  </conditionalFormatting>
  <conditionalFormatting sqref="Q39:Q53">
    <cfRule type="cellIs" dxfId="4854" priority="105" stopIfTrue="1" operator="lessThan">
      <formula>#REF!</formula>
    </cfRule>
  </conditionalFormatting>
  <conditionalFormatting sqref="Q56:Q70">
    <cfRule type="cellIs" dxfId="4853" priority="104" stopIfTrue="1" operator="lessThan">
      <formula>#REF!</formula>
    </cfRule>
  </conditionalFormatting>
  <conditionalFormatting sqref="Q73:Q87">
    <cfRule type="cellIs" dxfId="4852" priority="103" stopIfTrue="1" operator="lessThan">
      <formula>#REF!</formula>
    </cfRule>
  </conditionalFormatting>
  <conditionalFormatting sqref="Q90:Q104">
    <cfRule type="cellIs" dxfId="4851" priority="102" stopIfTrue="1" operator="lessThan">
      <formula>#REF!</formula>
    </cfRule>
  </conditionalFormatting>
  <conditionalFormatting sqref="Q107:Q121">
    <cfRule type="cellIs" dxfId="4850" priority="101" stopIfTrue="1" operator="lessThan">
      <formula>#REF!</formula>
    </cfRule>
  </conditionalFormatting>
  <conditionalFormatting sqref="Q124:Q138">
    <cfRule type="cellIs" dxfId="4849" priority="100" stopIfTrue="1" operator="lessThan">
      <formula>#REF!</formula>
    </cfRule>
  </conditionalFormatting>
  <conditionalFormatting sqref="P190">
    <cfRule type="cellIs" dxfId="4848" priority="99" stopIfTrue="1" operator="lessThan">
      <formula>#REF!</formula>
    </cfRule>
  </conditionalFormatting>
  <conditionalFormatting sqref="X37:Y37">
    <cfRule type="cellIs" dxfId="4847" priority="98" stopIfTrue="1" operator="lessThan">
      <formula>#REF!</formula>
    </cfRule>
  </conditionalFormatting>
  <conditionalFormatting sqref="AD37:AE37">
    <cfRule type="cellIs" dxfId="4846" priority="97" stopIfTrue="1" operator="lessThan">
      <formula>#REF!</formula>
    </cfRule>
  </conditionalFormatting>
  <conditionalFormatting sqref="W188">
    <cfRule type="cellIs" dxfId="4845" priority="57" stopIfTrue="1" operator="lessThan">
      <formula>#REF!</formula>
    </cfRule>
  </conditionalFormatting>
  <conditionalFormatting sqref="W22:W37">
    <cfRule type="cellIs" dxfId="4844" priority="96" stopIfTrue="1" operator="lessThan">
      <formula>#REF!</formula>
    </cfRule>
  </conditionalFormatting>
  <conditionalFormatting sqref="W39:W53 W141:W151">
    <cfRule type="cellIs" dxfId="4843" priority="95" stopIfTrue="1" operator="lessThan">
      <formula>#REF!</formula>
    </cfRule>
  </conditionalFormatting>
  <conditionalFormatting sqref="W56:W70">
    <cfRule type="cellIs" dxfId="4842" priority="94" stopIfTrue="1" operator="lessThan">
      <formula>#REF!</formula>
    </cfRule>
  </conditionalFormatting>
  <conditionalFormatting sqref="W73:W87">
    <cfRule type="cellIs" dxfId="4841" priority="93" stopIfTrue="1" operator="lessThan">
      <formula>#REF!</formula>
    </cfRule>
  </conditionalFormatting>
  <conditionalFormatting sqref="W90:W104">
    <cfRule type="cellIs" dxfId="4840" priority="92" stopIfTrue="1" operator="lessThan">
      <formula>#REF!</formula>
    </cfRule>
  </conditionalFormatting>
  <conditionalFormatting sqref="W107:W121">
    <cfRule type="cellIs" dxfId="4839" priority="91" stopIfTrue="1" operator="lessThan">
      <formula>#REF!</formula>
    </cfRule>
  </conditionalFormatting>
  <conditionalFormatting sqref="W124:W138">
    <cfRule type="cellIs" dxfId="4838" priority="90" stopIfTrue="1" operator="lessThan">
      <formula>#REF!</formula>
    </cfRule>
  </conditionalFormatting>
  <conditionalFormatting sqref="W152">
    <cfRule type="cellIs" dxfId="4837" priority="89" stopIfTrue="1" operator="lessThan">
      <formula>#REF!</formula>
    </cfRule>
  </conditionalFormatting>
  <conditionalFormatting sqref="W153">
    <cfRule type="cellIs" dxfId="4836" priority="88" stopIfTrue="1" operator="lessThan">
      <formula>#REF!</formula>
    </cfRule>
  </conditionalFormatting>
  <conditionalFormatting sqref="W154">
    <cfRule type="cellIs" dxfId="4835" priority="87" stopIfTrue="1" operator="lessThan">
      <formula>#REF!</formula>
    </cfRule>
  </conditionalFormatting>
  <conditionalFormatting sqref="W155">
    <cfRule type="cellIs" dxfId="4834" priority="86" stopIfTrue="1" operator="lessThan">
      <formula>#REF!</formula>
    </cfRule>
  </conditionalFormatting>
  <conditionalFormatting sqref="W158">
    <cfRule type="cellIs" dxfId="4833" priority="85" stopIfTrue="1" operator="lessThan">
      <formula>#REF!</formula>
    </cfRule>
  </conditionalFormatting>
  <conditionalFormatting sqref="W159">
    <cfRule type="cellIs" dxfId="4832" priority="84" stopIfTrue="1" operator="lessThan">
      <formula>#REF!</formula>
    </cfRule>
  </conditionalFormatting>
  <conditionalFormatting sqref="W160">
    <cfRule type="cellIs" dxfId="4831" priority="83" stopIfTrue="1" operator="lessThan">
      <formula>#REF!</formula>
    </cfRule>
  </conditionalFormatting>
  <conditionalFormatting sqref="W161">
    <cfRule type="cellIs" dxfId="4830" priority="82" stopIfTrue="1" operator="lessThan">
      <formula>#REF!</formula>
    </cfRule>
  </conditionalFormatting>
  <conditionalFormatting sqref="W162">
    <cfRule type="cellIs" dxfId="4829" priority="81" stopIfTrue="1" operator="lessThan">
      <formula>#REF!</formula>
    </cfRule>
  </conditionalFormatting>
  <conditionalFormatting sqref="W163">
    <cfRule type="cellIs" dxfId="4828" priority="80" stopIfTrue="1" operator="lessThan">
      <formula>#REF!</formula>
    </cfRule>
  </conditionalFormatting>
  <conditionalFormatting sqref="W164">
    <cfRule type="cellIs" dxfId="4827" priority="79" stopIfTrue="1" operator="lessThan">
      <formula>#REF!</formula>
    </cfRule>
  </conditionalFormatting>
  <conditionalFormatting sqref="W165">
    <cfRule type="cellIs" dxfId="4826" priority="78" stopIfTrue="1" operator="lessThan">
      <formula>#REF!</formula>
    </cfRule>
  </conditionalFormatting>
  <conditionalFormatting sqref="W166">
    <cfRule type="cellIs" dxfId="4825" priority="77" stopIfTrue="1" operator="lessThan">
      <formula>#REF!</formula>
    </cfRule>
  </conditionalFormatting>
  <conditionalFormatting sqref="W167">
    <cfRule type="cellIs" dxfId="4824" priority="76" stopIfTrue="1" operator="lessThan">
      <formula>#REF!</formula>
    </cfRule>
  </conditionalFormatting>
  <conditionalFormatting sqref="W168">
    <cfRule type="cellIs" dxfId="4823" priority="75" stopIfTrue="1" operator="lessThan">
      <formula>#REF!</formula>
    </cfRule>
  </conditionalFormatting>
  <conditionalFormatting sqref="W169">
    <cfRule type="cellIs" dxfId="4822" priority="74" stopIfTrue="1" operator="lessThan">
      <formula>#REF!</formula>
    </cfRule>
  </conditionalFormatting>
  <conditionalFormatting sqref="W170">
    <cfRule type="cellIs" dxfId="4821" priority="73" stopIfTrue="1" operator="lessThan">
      <formula>#REF!</formula>
    </cfRule>
  </conditionalFormatting>
  <conditionalFormatting sqref="W171">
    <cfRule type="cellIs" dxfId="4820" priority="72" stopIfTrue="1" operator="lessThan">
      <formula>#REF!</formula>
    </cfRule>
  </conditionalFormatting>
  <conditionalFormatting sqref="W172">
    <cfRule type="cellIs" dxfId="4819" priority="71" stopIfTrue="1" operator="lessThan">
      <formula>#REF!</formula>
    </cfRule>
  </conditionalFormatting>
  <conditionalFormatting sqref="W175">
    <cfRule type="cellIs" dxfId="4818" priority="70" stopIfTrue="1" operator="lessThan">
      <formula>#REF!</formula>
    </cfRule>
  </conditionalFormatting>
  <conditionalFormatting sqref="W176">
    <cfRule type="cellIs" dxfId="4817" priority="69" stopIfTrue="1" operator="lessThan">
      <formula>#REF!</formula>
    </cfRule>
  </conditionalFormatting>
  <conditionalFormatting sqref="W177">
    <cfRule type="cellIs" dxfId="4816" priority="68" stopIfTrue="1" operator="lessThan">
      <formula>#REF!</formula>
    </cfRule>
  </conditionalFormatting>
  <conditionalFormatting sqref="W178">
    <cfRule type="cellIs" dxfId="4815" priority="67" stopIfTrue="1" operator="lessThan">
      <formula>#REF!</formula>
    </cfRule>
  </conditionalFormatting>
  <conditionalFormatting sqref="W179">
    <cfRule type="cellIs" dxfId="4814" priority="66" stopIfTrue="1" operator="lessThan">
      <formula>#REF!</formula>
    </cfRule>
  </conditionalFormatting>
  <conditionalFormatting sqref="W180">
    <cfRule type="cellIs" dxfId="4813" priority="65" stopIfTrue="1" operator="lessThan">
      <formula>#REF!</formula>
    </cfRule>
  </conditionalFormatting>
  <conditionalFormatting sqref="W181">
    <cfRule type="cellIs" dxfId="4812" priority="64" stopIfTrue="1" operator="lessThan">
      <formula>#REF!</formula>
    </cfRule>
  </conditionalFormatting>
  <conditionalFormatting sqref="W182">
    <cfRule type="cellIs" dxfId="4811" priority="63" stopIfTrue="1" operator="lessThan">
      <formula>#REF!</formula>
    </cfRule>
  </conditionalFormatting>
  <conditionalFormatting sqref="W183">
    <cfRule type="cellIs" dxfId="4810" priority="62" stopIfTrue="1" operator="lessThan">
      <formula>#REF!</formula>
    </cfRule>
  </conditionalFormatting>
  <conditionalFormatting sqref="W184">
    <cfRule type="cellIs" dxfId="4809" priority="61" stopIfTrue="1" operator="lessThan">
      <formula>#REF!</formula>
    </cfRule>
  </conditionalFormatting>
  <conditionalFormatting sqref="W185">
    <cfRule type="cellIs" dxfId="4808" priority="60" stopIfTrue="1" operator="lessThan">
      <formula>#REF!</formula>
    </cfRule>
  </conditionalFormatting>
  <conditionalFormatting sqref="W186">
    <cfRule type="cellIs" dxfId="4807" priority="59" stopIfTrue="1" operator="lessThan">
      <formula>#REF!</formula>
    </cfRule>
  </conditionalFormatting>
  <conditionalFormatting sqref="W187">
    <cfRule type="cellIs" dxfId="4806" priority="58" stopIfTrue="1" operator="lessThan">
      <formula>#REF!</formula>
    </cfRule>
  </conditionalFormatting>
  <conditionalFormatting sqref="W189:W190">
    <cfRule type="cellIs" dxfId="4805" priority="56" stopIfTrue="1" operator="lessThan">
      <formula>#REF!</formula>
    </cfRule>
  </conditionalFormatting>
  <conditionalFormatting sqref="AC188">
    <cfRule type="cellIs" dxfId="4804" priority="16" stopIfTrue="1" operator="lessThan">
      <formula>#REF!</formula>
    </cfRule>
  </conditionalFormatting>
  <conditionalFormatting sqref="AC22:AC37">
    <cfRule type="cellIs" dxfId="4803" priority="55" stopIfTrue="1" operator="lessThan">
      <formula>#REF!</formula>
    </cfRule>
  </conditionalFormatting>
  <conditionalFormatting sqref="AC39:AC53 AC141:AC151">
    <cfRule type="cellIs" dxfId="4802" priority="54" stopIfTrue="1" operator="lessThan">
      <formula>#REF!</formula>
    </cfRule>
  </conditionalFormatting>
  <conditionalFormatting sqref="AC56:AC70">
    <cfRule type="cellIs" dxfId="4801" priority="53" stopIfTrue="1" operator="lessThan">
      <formula>#REF!</formula>
    </cfRule>
  </conditionalFormatting>
  <conditionalFormatting sqref="AC73:AC87">
    <cfRule type="cellIs" dxfId="4800" priority="52" stopIfTrue="1" operator="lessThan">
      <formula>#REF!</formula>
    </cfRule>
  </conditionalFormatting>
  <conditionalFormatting sqref="AC90:AC104">
    <cfRule type="cellIs" dxfId="4799" priority="51" stopIfTrue="1" operator="lessThan">
      <formula>#REF!</formula>
    </cfRule>
  </conditionalFormatting>
  <conditionalFormatting sqref="AC107:AC121">
    <cfRule type="cellIs" dxfId="4798" priority="50" stopIfTrue="1" operator="lessThan">
      <formula>#REF!</formula>
    </cfRule>
  </conditionalFormatting>
  <conditionalFormatting sqref="AC124:AC138">
    <cfRule type="cellIs" dxfId="4797" priority="49" stopIfTrue="1" operator="lessThan">
      <formula>#REF!</formula>
    </cfRule>
  </conditionalFormatting>
  <conditionalFormatting sqref="AC152">
    <cfRule type="cellIs" dxfId="4796" priority="48" stopIfTrue="1" operator="lessThan">
      <formula>#REF!</formula>
    </cfRule>
  </conditionalFormatting>
  <conditionalFormatting sqref="AC153">
    <cfRule type="cellIs" dxfId="4795" priority="47" stopIfTrue="1" operator="lessThan">
      <formula>#REF!</formula>
    </cfRule>
  </conditionalFormatting>
  <conditionalFormatting sqref="AC154">
    <cfRule type="cellIs" dxfId="4794" priority="46" stopIfTrue="1" operator="lessThan">
      <formula>#REF!</formula>
    </cfRule>
  </conditionalFormatting>
  <conditionalFormatting sqref="AC155">
    <cfRule type="cellIs" dxfId="4793" priority="45" stopIfTrue="1" operator="lessThan">
      <formula>#REF!</formula>
    </cfRule>
  </conditionalFormatting>
  <conditionalFormatting sqref="AC158">
    <cfRule type="cellIs" dxfId="4792" priority="44" stopIfTrue="1" operator="lessThan">
      <formula>#REF!</formula>
    </cfRule>
  </conditionalFormatting>
  <conditionalFormatting sqref="AC159">
    <cfRule type="cellIs" dxfId="4791" priority="43" stopIfTrue="1" operator="lessThan">
      <formula>#REF!</formula>
    </cfRule>
  </conditionalFormatting>
  <conditionalFormatting sqref="AC160">
    <cfRule type="cellIs" dxfId="4790" priority="42" stopIfTrue="1" operator="lessThan">
      <formula>#REF!</formula>
    </cfRule>
  </conditionalFormatting>
  <conditionalFormatting sqref="AC161">
    <cfRule type="cellIs" dxfId="4789" priority="41" stopIfTrue="1" operator="lessThan">
      <formula>#REF!</formula>
    </cfRule>
  </conditionalFormatting>
  <conditionalFormatting sqref="AC162">
    <cfRule type="cellIs" dxfId="4788" priority="40" stopIfTrue="1" operator="lessThan">
      <formula>#REF!</formula>
    </cfRule>
  </conditionalFormatting>
  <conditionalFormatting sqref="AC163">
    <cfRule type="cellIs" dxfId="4787" priority="39" stopIfTrue="1" operator="lessThan">
      <formula>#REF!</formula>
    </cfRule>
  </conditionalFormatting>
  <conditionalFormatting sqref="AC164">
    <cfRule type="cellIs" dxfId="4786" priority="38" stopIfTrue="1" operator="lessThan">
      <formula>#REF!</formula>
    </cfRule>
  </conditionalFormatting>
  <conditionalFormatting sqref="AC165">
    <cfRule type="cellIs" dxfId="4785" priority="37" stopIfTrue="1" operator="lessThan">
      <formula>#REF!</formula>
    </cfRule>
  </conditionalFormatting>
  <conditionalFormatting sqref="AC166">
    <cfRule type="cellIs" dxfId="4784" priority="36" stopIfTrue="1" operator="lessThan">
      <formula>#REF!</formula>
    </cfRule>
  </conditionalFormatting>
  <conditionalFormatting sqref="AC167">
    <cfRule type="cellIs" dxfId="4783" priority="35" stopIfTrue="1" operator="lessThan">
      <formula>#REF!</formula>
    </cfRule>
  </conditionalFormatting>
  <conditionalFormatting sqref="AC168">
    <cfRule type="cellIs" dxfId="4782" priority="34" stopIfTrue="1" operator="lessThan">
      <formula>#REF!</formula>
    </cfRule>
  </conditionalFormatting>
  <conditionalFormatting sqref="AC169">
    <cfRule type="cellIs" dxfId="4781" priority="33" stopIfTrue="1" operator="lessThan">
      <formula>#REF!</formula>
    </cfRule>
  </conditionalFormatting>
  <conditionalFormatting sqref="AC170">
    <cfRule type="cellIs" dxfId="4780" priority="32" stopIfTrue="1" operator="lessThan">
      <formula>#REF!</formula>
    </cfRule>
  </conditionalFormatting>
  <conditionalFormatting sqref="AC171">
    <cfRule type="cellIs" dxfId="4779" priority="31" stopIfTrue="1" operator="lessThan">
      <formula>#REF!</formula>
    </cfRule>
  </conditionalFormatting>
  <conditionalFormatting sqref="AC172">
    <cfRule type="cellIs" dxfId="4778" priority="30" stopIfTrue="1" operator="lessThan">
      <formula>#REF!</formula>
    </cfRule>
  </conditionalFormatting>
  <conditionalFormatting sqref="AC175">
    <cfRule type="cellIs" dxfId="4777" priority="29" stopIfTrue="1" operator="lessThan">
      <formula>#REF!</formula>
    </cfRule>
  </conditionalFormatting>
  <conditionalFormatting sqref="AC176">
    <cfRule type="cellIs" dxfId="4776" priority="28" stopIfTrue="1" operator="lessThan">
      <formula>#REF!</formula>
    </cfRule>
  </conditionalFormatting>
  <conditionalFormatting sqref="AC177">
    <cfRule type="cellIs" dxfId="4775" priority="27" stopIfTrue="1" operator="lessThan">
      <formula>#REF!</formula>
    </cfRule>
  </conditionalFormatting>
  <conditionalFormatting sqref="AC178">
    <cfRule type="cellIs" dxfId="4774" priority="26" stopIfTrue="1" operator="lessThan">
      <formula>#REF!</formula>
    </cfRule>
  </conditionalFormatting>
  <conditionalFormatting sqref="AC179">
    <cfRule type="cellIs" dxfId="4773" priority="25" stopIfTrue="1" operator="lessThan">
      <formula>#REF!</formula>
    </cfRule>
  </conditionalFormatting>
  <conditionalFormatting sqref="AC180">
    <cfRule type="cellIs" dxfId="4772" priority="24" stopIfTrue="1" operator="lessThan">
      <formula>#REF!</formula>
    </cfRule>
  </conditionalFormatting>
  <conditionalFormatting sqref="AC181">
    <cfRule type="cellIs" dxfId="4771" priority="23" stopIfTrue="1" operator="lessThan">
      <formula>#REF!</formula>
    </cfRule>
  </conditionalFormatting>
  <conditionalFormatting sqref="AC182">
    <cfRule type="cellIs" dxfId="4770" priority="22" stopIfTrue="1" operator="lessThan">
      <formula>#REF!</formula>
    </cfRule>
  </conditionalFormatting>
  <conditionalFormatting sqref="AC183">
    <cfRule type="cellIs" dxfId="4769" priority="21" stopIfTrue="1" operator="lessThan">
      <formula>#REF!</formula>
    </cfRule>
  </conditionalFormatting>
  <conditionalFormatting sqref="AC184">
    <cfRule type="cellIs" dxfId="4768" priority="20" stopIfTrue="1" operator="lessThan">
      <formula>#REF!</formula>
    </cfRule>
  </conditionalFormatting>
  <conditionalFormatting sqref="AC185">
    <cfRule type="cellIs" dxfId="4767" priority="19" stopIfTrue="1" operator="lessThan">
      <formula>#REF!</formula>
    </cfRule>
  </conditionalFormatting>
  <conditionalFormatting sqref="AC186">
    <cfRule type="cellIs" dxfId="4766" priority="18" stopIfTrue="1" operator="lessThan">
      <formula>#REF!</formula>
    </cfRule>
  </conditionalFormatting>
  <conditionalFormatting sqref="AC187">
    <cfRule type="cellIs" dxfId="4765" priority="17" stopIfTrue="1" operator="lessThan">
      <formula>#REF!</formula>
    </cfRule>
  </conditionalFormatting>
  <conditionalFormatting sqref="AC189:AC190">
    <cfRule type="cellIs" dxfId="4764" priority="15" stopIfTrue="1" operator="lessThan">
      <formula>#REF!</formula>
    </cfRule>
  </conditionalFormatting>
  <conditionalFormatting sqref="V190">
    <cfRule type="cellIs" dxfId="4763" priority="14" stopIfTrue="1" operator="lessThan">
      <formula>#REF!</formula>
    </cfRule>
  </conditionalFormatting>
  <conditionalFormatting sqref="AB190">
    <cfRule type="cellIs" dxfId="4762" priority="13" stopIfTrue="1" operator="lessThan">
      <formula>#REF!</formula>
    </cfRule>
  </conditionalFormatting>
  <conditionalFormatting sqref="N37">
    <cfRule type="cellIs" dxfId="4761" priority="12" stopIfTrue="1" operator="lessThan">
      <formula>#REF!</formula>
    </cfRule>
  </conditionalFormatting>
  <conditionalFormatting sqref="T37">
    <cfRule type="cellIs" dxfId="4760" priority="11" stopIfTrue="1" operator="lessThan">
      <formula>#REF!</formula>
    </cfRule>
  </conditionalFormatting>
  <conditionalFormatting sqref="Z37">
    <cfRule type="cellIs" dxfId="4759" priority="10" stopIfTrue="1" operator="lessThan">
      <formula>#REF!</formula>
    </cfRule>
  </conditionalFormatting>
  <conditionalFormatting sqref="AF37">
    <cfRule type="cellIs" dxfId="4758" priority="9" stopIfTrue="1" operator="lessThan">
      <formula>#REF!</formula>
    </cfRule>
  </conditionalFormatting>
  <conditionalFormatting sqref="AG55">
    <cfRule type="cellIs" dxfId="4757" priority="8" stopIfTrue="1" operator="lessThan">
      <formula>#REF!</formula>
    </cfRule>
  </conditionalFormatting>
  <conditionalFormatting sqref="AG72">
    <cfRule type="cellIs" dxfId="4756" priority="7" stopIfTrue="1" operator="lessThan">
      <formula>#REF!</formula>
    </cfRule>
  </conditionalFormatting>
  <conditionalFormatting sqref="AG89">
    <cfRule type="cellIs" dxfId="4755" priority="6" stopIfTrue="1" operator="lessThan">
      <formula>#REF!</formula>
    </cfRule>
  </conditionalFormatting>
  <conditionalFormatting sqref="AG106">
    <cfRule type="cellIs" dxfId="4754" priority="5" stopIfTrue="1" operator="lessThan">
      <formula>#REF!</formula>
    </cfRule>
  </conditionalFormatting>
  <conditionalFormatting sqref="AG123">
    <cfRule type="cellIs" dxfId="4753" priority="4" stopIfTrue="1" operator="lessThan">
      <formula>#REF!</formula>
    </cfRule>
  </conditionalFormatting>
  <conditionalFormatting sqref="AG140">
    <cfRule type="cellIs" dxfId="4752" priority="3" stopIfTrue="1" operator="lessThan">
      <formula>#REF!</formula>
    </cfRule>
  </conditionalFormatting>
  <conditionalFormatting sqref="AG157">
    <cfRule type="cellIs" dxfId="4751" priority="2" stopIfTrue="1" operator="lessThan">
      <formula>#REF!</formula>
    </cfRule>
  </conditionalFormatting>
  <conditionalFormatting sqref="AG174">
    <cfRule type="cellIs" dxfId="4750" priority="1" stopIfTrue="1" operator="lessThan">
      <formula>#REF!</formula>
    </cfRule>
  </conditionalFormatting>
  <dataValidations count="6">
    <dataValidation type="list" allowBlank="1" showInputMessage="1" showErrorMessage="1" sqref="I12:J12 C12:D12" xr:uid="{00000000-0002-0000-1300-000000000000}">
      <formula1>$B$10:$B$28</formula1>
    </dataValidation>
    <dataValidation type="list" allowBlank="1" showInputMessage="1" showErrorMessage="1" sqref="I11:J11 C11:D11" xr:uid="{00000000-0002-0000-1300-000001000000}">
      <formula1>$D$12:$D$41</formula1>
    </dataValidation>
    <dataValidation type="list" allowBlank="1" showInputMessage="1" showErrorMessage="1" sqref="C13:D14 I13:J13" xr:uid="{00000000-0002-0000-1300-000002000000}">
      <formula1>$K$11:$K$15</formula1>
    </dataValidation>
    <dataValidation type="list" allowBlank="1" showInputMessage="1" showErrorMessage="1" sqref="F190 AD190 X190 R190 L190" xr:uid="{00000000-0002-0000-13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300-000004000000}">
      <formula1>$F$9:$F$12</formula1>
    </dataValidation>
    <dataValidation type="list" allowBlank="1" showInputMessage="1" showErrorMessage="1" sqref="C15:D15" xr:uid="{00000000-0002-0000-13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300-000006000000}">
          <x14:formula1>
            <xm:f>Données!$P$8:$P$9</xm:f>
          </x14:formula1>
          <xm:sqref>G192 Y192 S192 M192 AE192</xm:sqref>
        </x14:dataValidation>
        <x14:dataValidation type="list" allowBlank="1" showInputMessage="1" showErrorMessage="1" xr:uid="{00000000-0002-0000-1300-000007000000}">
          <x14:formula1>
            <xm:f>Données!$H$14:$H$17</xm:f>
          </x14:formula1>
          <xm:sqref>K17 T9:T13</xm:sqref>
        </x14:dataValidation>
        <x14:dataValidation type="list" allowBlank="1" showInputMessage="1" showErrorMessage="1" xr:uid="{00000000-0002-0000-1300-000008000000}">
          <x14:formula1>
            <xm:f>Données!$F$14:$F$17</xm:f>
          </x14:formula1>
          <xm:sqref>Z9:Z13</xm:sqref>
        </x14:dataValidation>
        <x14:dataValidation type="list" allowBlank="1" showInputMessage="1" showErrorMessage="1" xr:uid="{00000000-0002-0000-1300-000009000000}">
          <x14:formula1>
            <xm:f>Données!$P$19:$P$20</xm:f>
          </x14:formula1>
          <xm:sqref>R9:R13</xm:sqref>
        </x14:dataValidation>
        <x14:dataValidation type="list" allowBlank="1" showInputMessage="1" showErrorMessage="1" xr:uid="{00000000-0002-0000-1300-00000A000000}">
          <x14:formula1>
            <xm:f>Données!$J$14:$J$43</xm:f>
          </x14:formula1>
          <xm:sqref>L9:L13</xm:sqref>
        </x14:dataValidation>
        <x14:dataValidation type="list" allowBlank="1" showInputMessage="1" showErrorMessage="1" xr:uid="{00000000-0002-0000-1300-00000B000000}">
          <x14:formula1>
            <xm:f>Données!$B$14:$B$43</xm:f>
          </x14:formula1>
          <xm:sqref>AE17:AF17 M17:N17 S17:T17 Y17:Z17 G17:H17</xm:sqref>
        </x14:dataValidation>
        <x14:dataValidation type="list" allowBlank="1" showInputMessage="1" showErrorMessage="1" xr:uid="{00000000-0002-0000-1300-00000C000000}">
          <x14:formula1>
            <xm:f>Données!$D$14:$D$53</xm:f>
          </x14:formula1>
          <xm:sqref>B11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4749" priority="190" stopIfTrue="1" operator="lessThan">
      <formula>#REF!</formula>
    </cfRule>
  </conditionalFormatting>
  <conditionalFormatting sqref="L37:M37">
    <cfRule type="cellIs" dxfId="4748" priority="189" stopIfTrue="1" operator="lessThan">
      <formula>#REF!</formula>
    </cfRule>
  </conditionalFormatting>
  <conditionalFormatting sqref="R37:S37 AG56:AG70 AG21:AG53 AG73:AG87 AG90:AG104 AG107:AG121 AG124:AG138 AG141:AG155 AG158:AG172 AG175:AG190">
    <cfRule type="cellIs" dxfId="4747" priority="188" stopIfTrue="1" operator="lessThan">
      <formula>#REF!</formula>
    </cfRule>
  </conditionalFormatting>
  <conditionalFormatting sqref="K141:K151 Q141:Q142 E141:E151 E39:E53">
    <cfRule type="cellIs" dxfId="4746" priority="187" stopIfTrue="1" operator="lessThan">
      <formula>#REF!</formula>
    </cfRule>
  </conditionalFormatting>
  <conditionalFormatting sqref="E56:E70">
    <cfRule type="cellIs" dxfId="4745" priority="186" stopIfTrue="1" operator="lessThan">
      <formula>#REF!</formula>
    </cfRule>
  </conditionalFormatting>
  <conditionalFormatting sqref="E73:E87">
    <cfRule type="cellIs" dxfId="4744" priority="185" stopIfTrue="1" operator="lessThan">
      <formula>#REF!</formula>
    </cfRule>
  </conditionalFormatting>
  <conditionalFormatting sqref="E90:E104">
    <cfRule type="cellIs" dxfId="4743" priority="184" stopIfTrue="1" operator="lessThan">
      <formula>#REF!</formula>
    </cfRule>
  </conditionalFormatting>
  <conditionalFormatting sqref="E107:E121">
    <cfRule type="cellIs" dxfId="4742" priority="183" stopIfTrue="1" operator="lessThan">
      <formula>#REF!</formula>
    </cfRule>
  </conditionalFormatting>
  <conditionalFormatting sqref="E124:E138">
    <cfRule type="cellIs" dxfId="4741" priority="182" stopIfTrue="1" operator="lessThan">
      <formula>#REF!</formula>
    </cfRule>
  </conditionalFormatting>
  <conditionalFormatting sqref="E152">
    <cfRule type="cellIs" dxfId="4740" priority="181" stopIfTrue="1" operator="lessThan">
      <formula>#REF!</formula>
    </cfRule>
  </conditionalFormatting>
  <conditionalFormatting sqref="E153">
    <cfRule type="cellIs" dxfId="4739" priority="180" stopIfTrue="1" operator="lessThan">
      <formula>#REF!</formula>
    </cfRule>
  </conditionalFormatting>
  <conditionalFormatting sqref="E154">
    <cfRule type="cellIs" dxfId="4738" priority="179" stopIfTrue="1" operator="lessThan">
      <formula>#REF!</formula>
    </cfRule>
  </conditionalFormatting>
  <conditionalFormatting sqref="E155">
    <cfRule type="cellIs" dxfId="4737" priority="178" stopIfTrue="1" operator="lessThan">
      <formula>#REF!</formula>
    </cfRule>
  </conditionalFormatting>
  <conditionalFormatting sqref="E158">
    <cfRule type="cellIs" dxfId="4736" priority="177" stopIfTrue="1" operator="lessThan">
      <formula>#REF!</formula>
    </cfRule>
  </conditionalFormatting>
  <conditionalFormatting sqref="E159">
    <cfRule type="cellIs" dxfId="4735" priority="176" stopIfTrue="1" operator="lessThan">
      <formula>#REF!</formula>
    </cfRule>
  </conditionalFormatting>
  <conditionalFormatting sqref="E160">
    <cfRule type="cellIs" dxfId="4734" priority="175" stopIfTrue="1" operator="lessThan">
      <formula>#REF!</formula>
    </cfRule>
  </conditionalFormatting>
  <conditionalFormatting sqref="E161">
    <cfRule type="cellIs" dxfId="4733" priority="174" stopIfTrue="1" operator="lessThan">
      <formula>#REF!</formula>
    </cfRule>
  </conditionalFormatting>
  <conditionalFormatting sqref="E162">
    <cfRule type="cellIs" dxfId="4732" priority="173" stopIfTrue="1" operator="lessThan">
      <formula>#REF!</formula>
    </cfRule>
  </conditionalFormatting>
  <conditionalFormatting sqref="E163">
    <cfRule type="cellIs" dxfId="4731" priority="172" stopIfTrue="1" operator="lessThan">
      <formula>#REF!</formula>
    </cfRule>
  </conditionalFormatting>
  <conditionalFormatting sqref="E164">
    <cfRule type="cellIs" dxfId="4730" priority="171" stopIfTrue="1" operator="lessThan">
      <formula>#REF!</formula>
    </cfRule>
  </conditionalFormatting>
  <conditionalFormatting sqref="E165">
    <cfRule type="cellIs" dxfId="4729" priority="170" stopIfTrue="1" operator="lessThan">
      <formula>#REF!</formula>
    </cfRule>
  </conditionalFormatting>
  <conditionalFormatting sqref="E166">
    <cfRule type="cellIs" dxfId="4728" priority="169" stopIfTrue="1" operator="lessThan">
      <formula>#REF!</formula>
    </cfRule>
  </conditionalFormatting>
  <conditionalFormatting sqref="E167">
    <cfRule type="cellIs" dxfId="4727" priority="168" stopIfTrue="1" operator="lessThan">
      <formula>#REF!</formula>
    </cfRule>
  </conditionalFormatting>
  <conditionalFormatting sqref="E168">
    <cfRule type="cellIs" dxfId="4726" priority="167" stopIfTrue="1" operator="lessThan">
      <formula>#REF!</formula>
    </cfRule>
  </conditionalFormatting>
  <conditionalFormatting sqref="E169">
    <cfRule type="cellIs" dxfId="4725" priority="166" stopIfTrue="1" operator="lessThan">
      <formula>#REF!</formula>
    </cfRule>
  </conditionalFormatting>
  <conditionalFormatting sqref="E170">
    <cfRule type="cellIs" dxfId="4724" priority="165" stopIfTrue="1" operator="lessThan">
      <formula>#REF!</formula>
    </cfRule>
  </conditionalFormatting>
  <conditionalFormatting sqref="E171">
    <cfRule type="cellIs" dxfId="4723" priority="164" stopIfTrue="1" operator="lessThan">
      <formula>#REF!</formula>
    </cfRule>
  </conditionalFormatting>
  <conditionalFormatting sqref="E172">
    <cfRule type="cellIs" dxfId="4722" priority="163" stopIfTrue="1" operator="lessThan">
      <formula>#REF!</formula>
    </cfRule>
  </conditionalFormatting>
  <conditionalFormatting sqref="E175">
    <cfRule type="cellIs" dxfId="4721" priority="162" stopIfTrue="1" operator="lessThan">
      <formula>#REF!</formula>
    </cfRule>
  </conditionalFormatting>
  <conditionalFormatting sqref="E176">
    <cfRule type="cellIs" dxfId="4720" priority="161" stopIfTrue="1" operator="lessThan">
      <formula>#REF!</formula>
    </cfRule>
  </conditionalFormatting>
  <conditionalFormatting sqref="E177">
    <cfRule type="cellIs" dxfId="4719" priority="160" stopIfTrue="1" operator="lessThan">
      <formula>#REF!</formula>
    </cfRule>
  </conditionalFormatting>
  <conditionalFormatting sqref="E178">
    <cfRule type="cellIs" dxfId="4718" priority="159" stopIfTrue="1" operator="lessThan">
      <formula>#REF!</formula>
    </cfRule>
  </conditionalFormatting>
  <conditionalFormatting sqref="E179">
    <cfRule type="cellIs" dxfId="4717" priority="158" stopIfTrue="1" operator="lessThan">
      <formula>#REF!</formula>
    </cfRule>
  </conditionalFormatting>
  <conditionalFormatting sqref="E180">
    <cfRule type="cellIs" dxfId="4716" priority="157" stopIfTrue="1" operator="lessThan">
      <formula>#REF!</formula>
    </cfRule>
  </conditionalFormatting>
  <conditionalFormatting sqref="E181">
    <cfRule type="cellIs" dxfId="4715" priority="156" stopIfTrue="1" operator="lessThan">
      <formula>#REF!</formula>
    </cfRule>
  </conditionalFormatting>
  <conditionalFormatting sqref="E182">
    <cfRule type="cellIs" dxfId="4714" priority="155" stopIfTrue="1" operator="lessThan">
      <formula>#REF!</formula>
    </cfRule>
  </conditionalFormatting>
  <conditionalFormatting sqref="E183">
    <cfRule type="cellIs" dxfId="4713" priority="154" stopIfTrue="1" operator="lessThan">
      <formula>#REF!</formula>
    </cfRule>
  </conditionalFormatting>
  <conditionalFormatting sqref="E184">
    <cfRule type="cellIs" dxfId="4712" priority="153" stopIfTrue="1" operator="lessThan">
      <formula>#REF!</formula>
    </cfRule>
  </conditionalFormatting>
  <conditionalFormatting sqref="E185">
    <cfRule type="cellIs" dxfId="4711" priority="152" stopIfTrue="1" operator="lessThan">
      <formula>#REF!</formula>
    </cfRule>
  </conditionalFormatting>
  <conditionalFormatting sqref="E186">
    <cfRule type="cellIs" dxfId="4710" priority="151" stopIfTrue="1" operator="lessThan">
      <formula>#REF!</formula>
    </cfRule>
  </conditionalFormatting>
  <conditionalFormatting sqref="E187">
    <cfRule type="cellIs" dxfId="4709" priority="150" stopIfTrue="1" operator="lessThan">
      <formula>#REF!</formula>
    </cfRule>
  </conditionalFormatting>
  <conditionalFormatting sqref="E188">
    <cfRule type="cellIs" dxfId="4708" priority="149" stopIfTrue="1" operator="lessThan">
      <formula>#REF!</formula>
    </cfRule>
  </conditionalFormatting>
  <conditionalFormatting sqref="E189:E190">
    <cfRule type="cellIs" dxfId="4707" priority="148" stopIfTrue="1" operator="lessThan">
      <formula>#REF!</formula>
    </cfRule>
  </conditionalFormatting>
  <conditionalFormatting sqref="K22:K37">
    <cfRule type="cellIs" dxfId="4706" priority="147" stopIfTrue="1" operator="lessThan">
      <formula>#REF!</formula>
    </cfRule>
  </conditionalFormatting>
  <conditionalFormatting sqref="K39:K53">
    <cfRule type="cellIs" dxfId="4705" priority="146" stopIfTrue="1" operator="lessThan">
      <formula>#REF!</formula>
    </cfRule>
  </conditionalFormatting>
  <conditionalFormatting sqref="K56:K70">
    <cfRule type="cellIs" dxfId="4704" priority="145" stopIfTrue="1" operator="lessThan">
      <formula>#REF!</formula>
    </cfRule>
  </conditionalFormatting>
  <conditionalFormatting sqref="K73:K87">
    <cfRule type="cellIs" dxfId="4703" priority="144" stopIfTrue="1" operator="lessThan">
      <formula>#REF!</formula>
    </cfRule>
  </conditionalFormatting>
  <conditionalFormatting sqref="K90:K104">
    <cfRule type="cellIs" dxfId="4702" priority="143" stopIfTrue="1" operator="lessThan">
      <formula>#REF!</formula>
    </cfRule>
  </conditionalFormatting>
  <conditionalFormatting sqref="K107:K121">
    <cfRule type="cellIs" dxfId="4701" priority="142" stopIfTrue="1" operator="lessThan">
      <formula>#REF!</formula>
    </cfRule>
  </conditionalFormatting>
  <conditionalFormatting sqref="K124:K138">
    <cfRule type="cellIs" dxfId="4700" priority="141" stopIfTrue="1" operator="lessThan">
      <formula>#REF!</formula>
    </cfRule>
  </conditionalFormatting>
  <conditionalFormatting sqref="K152">
    <cfRule type="cellIs" dxfId="4699" priority="140" stopIfTrue="1" operator="lessThan">
      <formula>#REF!</formula>
    </cfRule>
  </conditionalFormatting>
  <conditionalFormatting sqref="K153">
    <cfRule type="cellIs" dxfId="4698" priority="139" stopIfTrue="1" operator="lessThan">
      <formula>#REF!</formula>
    </cfRule>
  </conditionalFormatting>
  <conditionalFormatting sqref="K154">
    <cfRule type="cellIs" dxfId="4697" priority="138" stopIfTrue="1" operator="lessThan">
      <formula>#REF!</formula>
    </cfRule>
  </conditionalFormatting>
  <conditionalFormatting sqref="K155">
    <cfRule type="cellIs" dxfId="4696" priority="137" stopIfTrue="1" operator="lessThan">
      <formula>#REF!</formula>
    </cfRule>
  </conditionalFormatting>
  <conditionalFormatting sqref="K158">
    <cfRule type="cellIs" dxfId="4695" priority="136" stopIfTrue="1" operator="lessThan">
      <formula>#REF!</formula>
    </cfRule>
  </conditionalFormatting>
  <conditionalFormatting sqref="K159">
    <cfRule type="cellIs" dxfId="4694" priority="135" stopIfTrue="1" operator="lessThan">
      <formula>#REF!</formula>
    </cfRule>
  </conditionalFormatting>
  <conditionalFormatting sqref="K160">
    <cfRule type="cellIs" dxfId="4693" priority="134" stopIfTrue="1" operator="lessThan">
      <formula>#REF!</formula>
    </cfRule>
  </conditionalFormatting>
  <conditionalFormatting sqref="K161">
    <cfRule type="cellIs" dxfId="4692" priority="133" stopIfTrue="1" operator="lessThan">
      <formula>#REF!</formula>
    </cfRule>
  </conditionalFormatting>
  <conditionalFormatting sqref="K162">
    <cfRule type="cellIs" dxfId="4691" priority="132" stopIfTrue="1" operator="lessThan">
      <formula>#REF!</formula>
    </cfRule>
  </conditionalFormatting>
  <conditionalFormatting sqref="K163">
    <cfRule type="cellIs" dxfId="4690" priority="131" stopIfTrue="1" operator="lessThan">
      <formula>#REF!</formula>
    </cfRule>
  </conditionalFormatting>
  <conditionalFormatting sqref="K164">
    <cfRule type="cellIs" dxfId="4689" priority="130" stopIfTrue="1" operator="lessThan">
      <formula>#REF!</formula>
    </cfRule>
  </conditionalFormatting>
  <conditionalFormatting sqref="K165">
    <cfRule type="cellIs" dxfId="4688" priority="129" stopIfTrue="1" operator="lessThan">
      <formula>#REF!</formula>
    </cfRule>
  </conditionalFormatting>
  <conditionalFormatting sqref="K166">
    <cfRule type="cellIs" dxfId="4687" priority="128" stopIfTrue="1" operator="lessThan">
      <formula>#REF!</formula>
    </cfRule>
  </conditionalFormatting>
  <conditionalFormatting sqref="K167">
    <cfRule type="cellIs" dxfId="4686" priority="127" stopIfTrue="1" operator="lessThan">
      <formula>#REF!</formula>
    </cfRule>
  </conditionalFormatting>
  <conditionalFormatting sqref="K168">
    <cfRule type="cellIs" dxfId="4685" priority="126" stopIfTrue="1" operator="lessThan">
      <formula>#REF!</formula>
    </cfRule>
  </conditionalFormatting>
  <conditionalFormatting sqref="K169">
    <cfRule type="cellIs" dxfId="4684" priority="125" stopIfTrue="1" operator="lessThan">
      <formula>#REF!</formula>
    </cfRule>
  </conditionalFormatting>
  <conditionalFormatting sqref="K170">
    <cfRule type="cellIs" dxfId="4683" priority="124" stopIfTrue="1" operator="lessThan">
      <formula>#REF!</formula>
    </cfRule>
  </conditionalFormatting>
  <conditionalFormatting sqref="K171">
    <cfRule type="cellIs" dxfId="4682" priority="123" stopIfTrue="1" operator="lessThan">
      <formula>#REF!</formula>
    </cfRule>
  </conditionalFormatting>
  <conditionalFormatting sqref="K172">
    <cfRule type="cellIs" dxfId="4681" priority="122" stopIfTrue="1" operator="lessThan">
      <formula>#REF!</formula>
    </cfRule>
  </conditionalFormatting>
  <conditionalFormatting sqref="K175">
    <cfRule type="cellIs" dxfId="4680" priority="121" stopIfTrue="1" operator="lessThan">
      <formula>#REF!</formula>
    </cfRule>
  </conditionalFormatting>
  <conditionalFormatting sqref="K176">
    <cfRule type="cellIs" dxfId="4679" priority="120" stopIfTrue="1" operator="lessThan">
      <formula>#REF!</formula>
    </cfRule>
  </conditionalFormatting>
  <conditionalFormatting sqref="K177">
    <cfRule type="cellIs" dxfId="4678" priority="119" stopIfTrue="1" operator="lessThan">
      <formula>#REF!</formula>
    </cfRule>
  </conditionalFormatting>
  <conditionalFormatting sqref="K178">
    <cfRule type="cellIs" dxfId="4677" priority="118" stopIfTrue="1" operator="lessThan">
      <formula>#REF!</formula>
    </cfRule>
  </conditionalFormatting>
  <conditionalFormatting sqref="K179">
    <cfRule type="cellIs" dxfId="4676" priority="117" stopIfTrue="1" operator="lessThan">
      <formula>#REF!</formula>
    </cfRule>
  </conditionalFormatting>
  <conditionalFormatting sqref="K180">
    <cfRule type="cellIs" dxfId="4675" priority="116" stopIfTrue="1" operator="lessThan">
      <formula>#REF!</formula>
    </cfRule>
  </conditionalFormatting>
  <conditionalFormatting sqref="K181">
    <cfRule type="cellIs" dxfId="4674" priority="115" stopIfTrue="1" operator="lessThan">
      <formula>#REF!</formula>
    </cfRule>
  </conditionalFormatting>
  <conditionalFormatting sqref="K182">
    <cfRule type="cellIs" dxfId="4673" priority="114" stopIfTrue="1" operator="lessThan">
      <formula>#REF!</formula>
    </cfRule>
  </conditionalFormatting>
  <conditionalFormatting sqref="K183">
    <cfRule type="cellIs" dxfId="4672" priority="113" stopIfTrue="1" operator="lessThan">
      <formula>#REF!</formula>
    </cfRule>
  </conditionalFormatting>
  <conditionalFormatting sqref="K184">
    <cfRule type="cellIs" dxfId="4671" priority="112" stopIfTrue="1" operator="lessThan">
      <formula>#REF!</formula>
    </cfRule>
  </conditionalFormatting>
  <conditionalFormatting sqref="K185">
    <cfRule type="cellIs" dxfId="4670" priority="111" stopIfTrue="1" operator="lessThan">
      <formula>#REF!</formula>
    </cfRule>
  </conditionalFormatting>
  <conditionalFormatting sqref="K186">
    <cfRule type="cellIs" dxfId="4669" priority="110" stopIfTrue="1" operator="lessThan">
      <formula>#REF!</formula>
    </cfRule>
  </conditionalFormatting>
  <conditionalFormatting sqref="K187">
    <cfRule type="cellIs" dxfId="4668" priority="109" stopIfTrue="1" operator="lessThan">
      <formula>#REF!</formula>
    </cfRule>
  </conditionalFormatting>
  <conditionalFormatting sqref="K188">
    <cfRule type="cellIs" dxfId="4667" priority="108" stopIfTrue="1" operator="lessThan">
      <formula>#REF!</formula>
    </cfRule>
  </conditionalFormatting>
  <conditionalFormatting sqref="K189:K190">
    <cfRule type="cellIs" dxfId="4666" priority="107" stopIfTrue="1" operator="lessThan">
      <formula>#REF!</formula>
    </cfRule>
  </conditionalFormatting>
  <conditionalFormatting sqref="Q22:Q37">
    <cfRule type="cellIs" dxfId="4665" priority="106" stopIfTrue="1" operator="lessThan">
      <formula>#REF!</formula>
    </cfRule>
  </conditionalFormatting>
  <conditionalFormatting sqref="Q39:Q53">
    <cfRule type="cellIs" dxfId="4664" priority="105" stopIfTrue="1" operator="lessThan">
      <formula>#REF!</formula>
    </cfRule>
  </conditionalFormatting>
  <conditionalFormatting sqref="Q56:Q70">
    <cfRule type="cellIs" dxfId="4663" priority="104" stopIfTrue="1" operator="lessThan">
      <formula>#REF!</formula>
    </cfRule>
  </conditionalFormatting>
  <conditionalFormatting sqref="Q73:Q87">
    <cfRule type="cellIs" dxfId="4662" priority="103" stopIfTrue="1" operator="lessThan">
      <formula>#REF!</formula>
    </cfRule>
  </conditionalFormatting>
  <conditionalFormatting sqref="Q90:Q104">
    <cfRule type="cellIs" dxfId="4661" priority="102" stopIfTrue="1" operator="lessThan">
      <formula>#REF!</formula>
    </cfRule>
  </conditionalFormatting>
  <conditionalFormatting sqref="Q107:Q121">
    <cfRule type="cellIs" dxfId="4660" priority="101" stopIfTrue="1" operator="lessThan">
      <formula>#REF!</formula>
    </cfRule>
  </conditionalFormatting>
  <conditionalFormatting sqref="Q124:Q138">
    <cfRule type="cellIs" dxfId="4659" priority="100" stopIfTrue="1" operator="lessThan">
      <formula>#REF!</formula>
    </cfRule>
  </conditionalFormatting>
  <conditionalFormatting sqref="P190">
    <cfRule type="cellIs" dxfId="4658" priority="99" stopIfTrue="1" operator="lessThan">
      <formula>#REF!</formula>
    </cfRule>
  </conditionalFormatting>
  <conditionalFormatting sqref="X37:Y37">
    <cfRule type="cellIs" dxfId="4657" priority="98" stopIfTrue="1" operator="lessThan">
      <formula>#REF!</formula>
    </cfRule>
  </conditionalFormatting>
  <conditionalFormatting sqref="AD37:AE37">
    <cfRule type="cellIs" dxfId="4656" priority="97" stopIfTrue="1" operator="lessThan">
      <formula>#REF!</formula>
    </cfRule>
  </conditionalFormatting>
  <conditionalFormatting sqref="W188">
    <cfRule type="cellIs" dxfId="4655" priority="57" stopIfTrue="1" operator="lessThan">
      <formula>#REF!</formula>
    </cfRule>
  </conditionalFormatting>
  <conditionalFormatting sqref="W22:W37">
    <cfRule type="cellIs" dxfId="4654" priority="96" stopIfTrue="1" operator="lessThan">
      <formula>#REF!</formula>
    </cfRule>
  </conditionalFormatting>
  <conditionalFormatting sqref="W39:W53 W141:W151">
    <cfRule type="cellIs" dxfId="4653" priority="95" stopIfTrue="1" operator="lessThan">
      <formula>#REF!</formula>
    </cfRule>
  </conditionalFormatting>
  <conditionalFormatting sqref="W56:W70">
    <cfRule type="cellIs" dxfId="4652" priority="94" stopIfTrue="1" operator="lessThan">
      <formula>#REF!</formula>
    </cfRule>
  </conditionalFormatting>
  <conditionalFormatting sqref="W73:W87">
    <cfRule type="cellIs" dxfId="4651" priority="93" stopIfTrue="1" operator="lessThan">
      <formula>#REF!</formula>
    </cfRule>
  </conditionalFormatting>
  <conditionalFormatting sqref="W90:W104">
    <cfRule type="cellIs" dxfId="4650" priority="92" stopIfTrue="1" operator="lessThan">
      <formula>#REF!</formula>
    </cfRule>
  </conditionalFormatting>
  <conditionalFormatting sqref="W107:W121">
    <cfRule type="cellIs" dxfId="4649" priority="91" stopIfTrue="1" operator="lessThan">
      <formula>#REF!</formula>
    </cfRule>
  </conditionalFormatting>
  <conditionalFormatting sqref="W124:W138">
    <cfRule type="cellIs" dxfId="4648" priority="90" stopIfTrue="1" operator="lessThan">
      <formula>#REF!</formula>
    </cfRule>
  </conditionalFormatting>
  <conditionalFormatting sqref="W152">
    <cfRule type="cellIs" dxfId="4647" priority="89" stopIfTrue="1" operator="lessThan">
      <formula>#REF!</formula>
    </cfRule>
  </conditionalFormatting>
  <conditionalFormatting sqref="W153">
    <cfRule type="cellIs" dxfId="4646" priority="88" stopIfTrue="1" operator="lessThan">
      <formula>#REF!</formula>
    </cfRule>
  </conditionalFormatting>
  <conditionalFormatting sqref="W154">
    <cfRule type="cellIs" dxfId="4645" priority="87" stopIfTrue="1" operator="lessThan">
      <formula>#REF!</formula>
    </cfRule>
  </conditionalFormatting>
  <conditionalFormatting sqref="W155">
    <cfRule type="cellIs" dxfId="4644" priority="86" stopIfTrue="1" operator="lessThan">
      <formula>#REF!</formula>
    </cfRule>
  </conditionalFormatting>
  <conditionalFormatting sqref="W158">
    <cfRule type="cellIs" dxfId="4643" priority="85" stopIfTrue="1" operator="lessThan">
      <formula>#REF!</formula>
    </cfRule>
  </conditionalFormatting>
  <conditionalFormatting sqref="W159">
    <cfRule type="cellIs" dxfId="4642" priority="84" stopIfTrue="1" operator="lessThan">
      <formula>#REF!</formula>
    </cfRule>
  </conditionalFormatting>
  <conditionalFormatting sqref="W160">
    <cfRule type="cellIs" dxfId="4641" priority="83" stopIfTrue="1" operator="lessThan">
      <formula>#REF!</formula>
    </cfRule>
  </conditionalFormatting>
  <conditionalFormatting sqref="W161">
    <cfRule type="cellIs" dxfId="4640" priority="82" stopIfTrue="1" operator="lessThan">
      <formula>#REF!</formula>
    </cfRule>
  </conditionalFormatting>
  <conditionalFormatting sqref="W162">
    <cfRule type="cellIs" dxfId="4639" priority="81" stopIfTrue="1" operator="lessThan">
      <formula>#REF!</formula>
    </cfRule>
  </conditionalFormatting>
  <conditionalFormatting sqref="W163">
    <cfRule type="cellIs" dxfId="4638" priority="80" stopIfTrue="1" operator="lessThan">
      <formula>#REF!</formula>
    </cfRule>
  </conditionalFormatting>
  <conditionalFormatting sqref="W164">
    <cfRule type="cellIs" dxfId="4637" priority="79" stopIfTrue="1" operator="lessThan">
      <formula>#REF!</formula>
    </cfRule>
  </conditionalFormatting>
  <conditionalFormatting sqref="W165">
    <cfRule type="cellIs" dxfId="4636" priority="78" stopIfTrue="1" operator="lessThan">
      <formula>#REF!</formula>
    </cfRule>
  </conditionalFormatting>
  <conditionalFormatting sqref="W166">
    <cfRule type="cellIs" dxfId="4635" priority="77" stopIfTrue="1" operator="lessThan">
      <formula>#REF!</formula>
    </cfRule>
  </conditionalFormatting>
  <conditionalFormatting sqref="W167">
    <cfRule type="cellIs" dxfId="4634" priority="76" stopIfTrue="1" operator="lessThan">
      <formula>#REF!</formula>
    </cfRule>
  </conditionalFormatting>
  <conditionalFormatting sqref="W168">
    <cfRule type="cellIs" dxfId="4633" priority="75" stopIfTrue="1" operator="lessThan">
      <formula>#REF!</formula>
    </cfRule>
  </conditionalFormatting>
  <conditionalFormatting sqref="W169">
    <cfRule type="cellIs" dxfId="4632" priority="74" stopIfTrue="1" operator="lessThan">
      <formula>#REF!</formula>
    </cfRule>
  </conditionalFormatting>
  <conditionalFormatting sqref="W170">
    <cfRule type="cellIs" dxfId="4631" priority="73" stopIfTrue="1" operator="lessThan">
      <formula>#REF!</formula>
    </cfRule>
  </conditionalFormatting>
  <conditionalFormatting sqref="W171">
    <cfRule type="cellIs" dxfId="4630" priority="72" stopIfTrue="1" operator="lessThan">
      <formula>#REF!</formula>
    </cfRule>
  </conditionalFormatting>
  <conditionalFormatting sqref="W172">
    <cfRule type="cellIs" dxfId="4629" priority="71" stopIfTrue="1" operator="lessThan">
      <formula>#REF!</formula>
    </cfRule>
  </conditionalFormatting>
  <conditionalFormatting sqref="W175">
    <cfRule type="cellIs" dxfId="4628" priority="70" stopIfTrue="1" operator="lessThan">
      <formula>#REF!</formula>
    </cfRule>
  </conditionalFormatting>
  <conditionalFormatting sqref="W176">
    <cfRule type="cellIs" dxfId="4627" priority="69" stopIfTrue="1" operator="lessThan">
      <formula>#REF!</formula>
    </cfRule>
  </conditionalFormatting>
  <conditionalFormatting sqref="W177">
    <cfRule type="cellIs" dxfId="4626" priority="68" stopIfTrue="1" operator="lessThan">
      <formula>#REF!</formula>
    </cfRule>
  </conditionalFormatting>
  <conditionalFormatting sqref="W178">
    <cfRule type="cellIs" dxfId="4625" priority="67" stopIfTrue="1" operator="lessThan">
      <formula>#REF!</formula>
    </cfRule>
  </conditionalFormatting>
  <conditionalFormatting sqref="W179">
    <cfRule type="cellIs" dxfId="4624" priority="66" stopIfTrue="1" operator="lessThan">
      <formula>#REF!</formula>
    </cfRule>
  </conditionalFormatting>
  <conditionalFormatting sqref="W180">
    <cfRule type="cellIs" dxfId="4623" priority="65" stopIfTrue="1" operator="lessThan">
      <formula>#REF!</formula>
    </cfRule>
  </conditionalFormatting>
  <conditionalFormatting sqref="W181">
    <cfRule type="cellIs" dxfId="4622" priority="64" stopIfTrue="1" operator="lessThan">
      <formula>#REF!</formula>
    </cfRule>
  </conditionalFormatting>
  <conditionalFormatting sqref="W182">
    <cfRule type="cellIs" dxfId="4621" priority="63" stopIfTrue="1" operator="lessThan">
      <formula>#REF!</formula>
    </cfRule>
  </conditionalFormatting>
  <conditionalFormatting sqref="W183">
    <cfRule type="cellIs" dxfId="4620" priority="62" stopIfTrue="1" operator="lessThan">
      <formula>#REF!</formula>
    </cfRule>
  </conditionalFormatting>
  <conditionalFormatting sqref="W184">
    <cfRule type="cellIs" dxfId="4619" priority="61" stopIfTrue="1" operator="lessThan">
      <formula>#REF!</formula>
    </cfRule>
  </conditionalFormatting>
  <conditionalFormatting sqref="W185">
    <cfRule type="cellIs" dxfId="4618" priority="60" stopIfTrue="1" operator="lessThan">
      <formula>#REF!</formula>
    </cfRule>
  </conditionalFormatting>
  <conditionalFormatting sqref="W186">
    <cfRule type="cellIs" dxfId="4617" priority="59" stopIfTrue="1" operator="lessThan">
      <formula>#REF!</formula>
    </cfRule>
  </conditionalFormatting>
  <conditionalFormatting sqref="W187">
    <cfRule type="cellIs" dxfId="4616" priority="58" stopIfTrue="1" operator="lessThan">
      <formula>#REF!</formula>
    </cfRule>
  </conditionalFormatting>
  <conditionalFormatting sqref="W189:W190">
    <cfRule type="cellIs" dxfId="4615" priority="56" stopIfTrue="1" operator="lessThan">
      <formula>#REF!</formula>
    </cfRule>
  </conditionalFormatting>
  <conditionalFormatting sqref="AC188">
    <cfRule type="cellIs" dxfId="4614" priority="16" stopIfTrue="1" operator="lessThan">
      <formula>#REF!</formula>
    </cfRule>
  </conditionalFormatting>
  <conditionalFormatting sqref="AC22:AC37">
    <cfRule type="cellIs" dxfId="4613" priority="55" stopIfTrue="1" operator="lessThan">
      <formula>#REF!</formula>
    </cfRule>
  </conditionalFormatting>
  <conditionalFormatting sqref="AC39:AC53 AC141:AC151">
    <cfRule type="cellIs" dxfId="4612" priority="54" stopIfTrue="1" operator="lessThan">
      <formula>#REF!</formula>
    </cfRule>
  </conditionalFormatting>
  <conditionalFormatting sqref="AC56:AC70">
    <cfRule type="cellIs" dxfId="4611" priority="53" stopIfTrue="1" operator="lessThan">
      <formula>#REF!</formula>
    </cfRule>
  </conditionalFormatting>
  <conditionalFormatting sqref="AC73:AC87">
    <cfRule type="cellIs" dxfId="4610" priority="52" stopIfTrue="1" operator="lessThan">
      <formula>#REF!</formula>
    </cfRule>
  </conditionalFormatting>
  <conditionalFormatting sqref="AC90:AC104">
    <cfRule type="cellIs" dxfId="4609" priority="51" stopIfTrue="1" operator="lessThan">
      <formula>#REF!</formula>
    </cfRule>
  </conditionalFormatting>
  <conditionalFormatting sqref="AC107:AC121">
    <cfRule type="cellIs" dxfId="4608" priority="50" stopIfTrue="1" operator="lessThan">
      <formula>#REF!</formula>
    </cfRule>
  </conditionalFormatting>
  <conditionalFormatting sqref="AC124:AC138">
    <cfRule type="cellIs" dxfId="4607" priority="49" stopIfTrue="1" operator="lessThan">
      <formula>#REF!</formula>
    </cfRule>
  </conditionalFormatting>
  <conditionalFormatting sqref="AC152">
    <cfRule type="cellIs" dxfId="4606" priority="48" stopIfTrue="1" operator="lessThan">
      <formula>#REF!</formula>
    </cfRule>
  </conditionalFormatting>
  <conditionalFormatting sqref="AC153">
    <cfRule type="cellIs" dxfId="4605" priority="47" stopIfTrue="1" operator="lessThan">
      <formula>#REF!</formula>
    </cfRule>
  </conditionalFormatting>
  <conditionalFormatting sqref="AC154">
    <cfRule type="cellIs" dxfId="4604" priority="46" stopIfTrue="1" operator="lessThan">
      <formula>#REF!</formula>
    </cfRule>
  </conditionalFormatting>
  <conditionalFormatting sqref="AC155">
    <cfRule type="cellIs" dxfId="4603" priority="45" stopIfTrue="1" operator="lessThan">
      <formula>#REF!</formula>
    </cfRule>
  </conditionalFormatting>
  <conditionalFormatting sqref="AC158">
    <cfRule type="cellIs" dxfId="4602" priority="44" stopIfTrue="1" operator="lessThan">
      <formula>#REF!</formula>
    </cfRule>
  </conditionalFormatting>
  <conditionalFormatting sqref="AC159">
    <cfRule type="cellIs" dxfId="4601" priority="43" stopIfTrue="1" operator="lessThan">
      <formula>#REF!</formula>
    </cfRule>
  </conditionalFormatting>
  <conditionalFormatting sqref="AC160">
    <cfRule type="cellIs" dxfId="4600" priority="42" stopIfTrue="1" operator="lessThan">
      <formula>#REF!</formula>
    </cfRule>
  </conditionalFormatting>
  <conditionalFormatting sqref="AC161">
    <cfRule type="cellIs" dxfId="4599" priority="41" stopIfTrue="1" operator="lessThan">
      <formula>#REF!</formula>
    </cfRule>
  </conditionalFormatting>
  <conditionalFormatting sqref="AC162">
    <cfRule type="cellIs" dxfId="4598" priority="40" stopIfTrue="1" operator="lessThan">
      <formula>#REF!</formula>
    </cfRule>
  </conditionalFormatting>
  <conditionalFormatting sqref="AC163">
    <cfRule type="cellIs" dxfId="4597" priority="39" stopIfTrue="1" operator="lessThan">
      <formula>#REF!</formula>
    </cfRule>
  </conditionalFormatting>
  <conditionalFormatting sqref="AC164">
    <cfRule type="cellIs" dxfId="4596" priority="38" stopIfTrue="1" operator="lessThan">
      <formula>#REF!</formula>
    </cfRule>
  </conditionalFormatting>
  <conditionalFormatting sqref="AC165">
    <cfRule type="cellIs" dxfId="4595" priority="37" stopIfTrue="1" operator="lessThan">
      <formula>#REF!</formula>
    </cfRule>
  </conditionalFormatting>
  <conditionalFormatting sqref="AC166">
    <cfRule type="cellIs" dxfId="4594" priority="36" stopIfTrue="1" operator="lessThan">
      <formula>#REF!</formula>
    </cfRule>
  </conditionalFormatting>
  <conditionalFormatting sqref="AC167">
    <cfRule type="cellIs" dxfId="4593" priority="35" stopIfTrue="1" operator="lessThan">
      <formula>#REF!</formula>
    </cfRule>
  </conditionalFormatting>
  <conditionalFormatting sqref="AC168">
    <cfRule type="cellIs" dxfId="4592" priority="34" stopIfTrue="1" operator="lessThan">
      <formula>#REF!</formula>
    </cfRule>
  </conditionalFormatting>
  <conditionalFormatting sqref="AC169">
    <cfRule type="cellIs" dxfId="4591" priority="33" stopIfTrue="1" operator="lessThan">
      <formula>#REF!</formula>
    </cfRule>
  </conditionalFormatting>
  <conditionalFormatting sqref="AC170">
    <cfRule type="cellIs" dxfId="4590" priority="32" stopIfTrue="1" operator="lessThan">
      <formula>#REF!</formula>
    </cfRule>
  </conditionalFormatting>
  <conditionalFormatting sqref="AC171">
    <cfRule type="cellIs" dxfId="4589" priority="31" stopIfTrue="1" operator="lessThan">
      <formula>#REF!</formula>
    </cfRule>
  </conditionalFormatting>
  <conditionalFormatting sqref="AC172">
    <cfRule type="cellIs" dxfId="4588" priority="30" stopIfTrue="1" operator="lessThan">
      <formula>#REF!</formula>
    </cfRule>
  </conditionalFormatting>
  <conditionalFormatting sqref="AC175">
    <cfRule type="cellIs" dxfId="4587" priority="29" stopIfTrue="1" operator="lessThan">
      <formula>#REF!</formula>
    </cfRule>
  </conditionalFormatting>
  <conditionalFormatting sqref="AC176">
    <cfRule type="cellIs" dxfId="4586" priority="28" stopIfTrue="1" operator="lessThan">
      <formula>#REF!</formula>
    </cfRule>
  </conditionalFormatting>
  <conditionalFormatting sqref="AC177">
    <cfRule type="cellIs" dxfId="4585" priority="27" stopIfTrue="1" operator="lessThan">
      <formula>#REF!</formula>
    </cfRule>
  </conditionalFormatting>
  <conditionalFormatting sqref="AC178">
    <cfRule type="cellIs" dxfId="4584" priority="26" stopIfTrue="1" operator="lessThan">
      <formula>#REF!</formula>
    </cfRule>
  </conditionalFormatting>
  <conditionalFormatting sqref="AC179">
    <cfRule type="cellIs" dxfId="4583" priority="25" stopIfTrue="1" operator="lessThan">
      <formula>#REF!</formula>
    </cfRule>
  </conditionalFormatting>
  <conditionalFormatting sqref="AC180">
    <cfRule type="cellIs" dxfId="4582" priority="24" stopIfTrue="1" operator="lessThan">
      <formula>#REF!</formula>
    </cfRule>
  </conditionalFormatting>
  <conditionalFormatting sqref="AC181">
    <cfRule type="cellIs" dxfId="4581" priority="23" stopIfTrue="1" operator="lessThan">
      <formula>#REF!</formula>
    </cfRule>
  </conditionalFormatting>
  <conditionalFormatting sqref="AC182">
    <cfRule type="cellIs" dxfId="4580" priority="22" stopIfTrue="1" operator="lessThan">
      <formula>#REF!</formula>
    </cfRule>
  </conditionalFormatting>
  <conditionalFormatting sqref="AC183">
    <cfRule type="cellIs" dxfId="4579" priority="21" stopIfTrue="1" operator="lessThan">
      <formula>#REF!</formula>
    </cfRule>
  </conditionalFormatting>
  <conditionalFormatting sqref="AC184">
    <cfRule type="cellIs" dxfId="4578" priority="20" stopIfTrue="1" operator="lessThan">
      <formula>#REF!</formula>
    </cfRule>
  </conditionalFormatting>
  <conditionalFormatting sqref="AC185">
    <cfRule type="cellIs" dxfId="4577" priority="19" stopIfTrue="1" operator="lessThan">
      <formula>#REF!</formula>
    </cfRule>
  </conditionalFormatting>
  <conditionalFormatting sqref="AC186">
    <cfRule type="cellIs" dxfId="4576" priority="18" stopIfTrue="1" operator="lessThan">
      <formula>#REF!</formula>
    </cfRule>
  </conditionalFormatting>
  <conditionalFormatting sqref="AC187">
    <cfRule type="cellIs" dxfId="4575" priority="17" stopIfTrue="1" operator="lessThan">
      <formula>#REF!</formula>
    </cfRule>
  </conditionalFormatting>
  <conditionalFormatting sqref="AC189:AC190">
    <cfRule type="cellIs" dxfId="4574" priority="15" stopIfTrue="1" operator="lessThan">
      <formula>#REF!</formula>
    </cfRule>
  </conditionalFormatting>
  <conditionalFormatting sqref="V190">
    <cfRule type="cellIs" dxfId="4573" priority="14" stopIfTrue="1" operator="lessThan">
      <formula>#REF!</formula>
    </cfRule>
  </conditionalFormatting>
  <conditionalFormatting sqref="AB190">
    <cfRule type="cellIs" dxfId="4572" priority="13" stopIfTrue="1" operator="lessThan">
      <formula>#REF!</formula>
    </cfRule>
  </conditionalFormatting>
  <conditionalFormatting sqref="N37">
    <cfRule type="cellIs" dxfId="4571" priority="12" stopIfTrue="1" operator="lessThan">
      <formula>#REF!</formula>
    </cfRule>
  </conditionalFormatting>
  <conditionalFormatting sqref="T37">
    <cfRule type="cellIs" dxfId="4570" priority="11" stopIfTrue="1" operator="lessThan">
      <formula>#REF!</formula>
    </cfRule>
  </conditionalFormatting>
  <conditionalFormatting sqref="Z37">
    <cfRule type="cellIs" dxfId="4569" priority="10" stopIfTrue="1" operator="lessThan">
      <formula>#REF!</formula>
    </cfRule>
  </conditionalFormatting>
  <conditionalFormatting sqref="AF37">
    <cfRule type="cellIs" dxfId="4568" priority="9" stopIfTrue="1" operator="lessThan">
      <formula>#REF!</formula>
    </cfRule>
  </conditionalFormatting>
  <conditionalFormatting sqref="AG55">
    <cfRule type="cellIs" dxfId="4567" priority="8" stopIfTrue="1" operator="lessThan">
      <formula>#REF!</formula>
    </cfRule>
  </conditionalFormatting>
  <conditionalFormatting sqref="AG72">
    <cfRule type="cellIs" dxfId="4566" priority="7" stopIfTrue="1" operator="lessThan">
      <formula>#REF!</formula>
    </cfRule>
  </conditionalFormatting>
  <conditionalFormatting sqref="AG89">
    <cfRule type="cellIs" dxfId="4565" priority="6" stopIfTrue="1" operator="lessThan">
      <formula>#REF!</formula>
    </cfRule>
  </conditionalFormatting>
  <conditionalFormatting sqref="AG106">
    <cfRule type="cellIs" dxfId="4564" priority="5" stopIfTrue="1" operator="lessThan">
      <formula>#REF!</formula>
    </cfRule>
  </conditionalFormatting>
  <conditionalFormatting sqref="AG123">
    <cfRule type="cellIs" dxfId="4563" priority="4" stopIfTrue="1" operator="lessThan">
      <formula>#REF!</formula>
    </cfRule>
  </conditionalFormatting>
  <conditionalFormatting sqref="AG140">
    <cfRule type="cellIs" dxfId="4562" priority="3" stopIfTrue="1" operator="lessThan">
      <formula>#REF!</formula>
    </cfRule>
  </conditionalFormatting>
  <conditionalFormatting sqref="AG157">
    <cfRule type="cellIs" dxfId="4561" priority="2" stopIfTrue="1" operator="lessThan">
      <formula>#REF!</formula>
    </cfRule>
  </conditionalFormatting>
  <conditionalFormatting sqref="AG174">
    <cfRule type="cellIs" dxfId="4560" priority="1" stopIfTrue="1" operator="lessThan">
      <formula>#REF!</formula>
    </cfRule>
  </conditionalFormatting>
  <dataValidations count="6">
    <dataValidation type="list" allowBlank="1" showInputMessage="1" showErrorMessage="1" sqref="I12:J12 C12:D12" xr:uid="{00000000-0002-0000-1400-000000000000}">
      <formula1>$B$10:$B$28</formula1>
    </dataValidation>
    <dataValidation type="list" allowBlank="1" showInputMessage="1" showErrorMessage="1" sqref="I11:J11 C11:D11" xr:uid="{00000000-0002-0000-1400-000001000000}">
      <formula1>$D$12:$D$41</formula1>
    </dataValidation>
    <dataValidation type="list" allowBlank="1" showInputMessage="1" showErrorMessage="1" sqref="C13:D14 I13:J13" xr:uid="{00000000-0002-0000-1400-000002000000}">
      <formula1>$K$11:$K$15</formula1>
    </dataValidation>
    <dataValidation type="list" allowBlank="1" showInputMessage="1" showErrorMessage="1" sqref="F190 AD190 X190 R190 L190" xr:uid="{00000000-0002-0000-14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400-000004000000}">
      <formula1>$F$9:$F$12</formula1>
    </dataValidation>
    <dataValidation type="list" allowBlank="1" showInputMessage="1" showErrorMessage="1" sqref="C15:D15" xr:uid="{00000000-0002-0000-14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400-000006000000}">
          <x14:formula1>
            <xm:f>Données!$F$14:$F$17</xm:f>
          </x14:formula1>
          <xm:sqref>Z9:Z13</xm:sqref>
        </x14:dataValidation>
        <x14:dataValidation type="list" allowBlank="1" showInputMessage="1" showErrorMessage="1" xr:uid="{00000000-0002-0000-1400-000007000000}">
          <x14:formula1>
            <xm:f>Données!$H$14:$H$17</xm:f>
          </x14:formula1>
          <xm:sqref>K17 T9:T13</xm:sqref>
        </x14:dataValidation>
        <x14:dataValidation type="list" allowBlank="1" showInputMessage="1" showErrorMessage="1" xr:uid="{00000000-0002-0000-1400-000008000000}">
          <x14:formula1>
            <xm:f>Données!$P$8:$P$9</xm:f>
          </x14:formula1>
          <xm:sqref>G192 Y192 S192 M192 AE192</xm:sqref>
        </x14:dataValidation>
        <x14:dataValidation type="list" allowBlank="1" showInputMessage="1" showErrorMessage="1" xr:uid="{00000000-0002-0000-1400-000009000000}">
          <x14:formula1>
            <xm:f>Données!$P$19:$P$20</xm:f>
          </x14:formula1>
          <xm:sqref>R9:R13</xm:sqref>
        </x14:dataValidation>
        <x14:dataValidation type="list" allowBlank="1" showInputMessage="1" showErrorMessage="1" xr:uid="{00000000-0002-0000-1400-00000A000000}">
          <x14:formula1>
            <xm:f>Données!$J$14:$J$43</xm:f>
          </x14:formula1>
          <xm:sqref>L9:L13</xm:sqref>
        </x14:dataValidation>
        <x14:dataValidation type="list" allowBlank="1" showInputMessage="1" showErrorMessage="1" xr:uid="{00000000-0002-0000-1400-00000B000000}">
          <x14:formula1>
            <xm:f>Données!$B$14:$B$43</xm:f>
          </x14:formula1>
          <xm:sqref>AE17:AF17 M17:N17 S17:T17 Y17:Z17 G17:H17</xm:sqref>
        </x14:dataValidation>
        <x14:dataValidation type="list" allowBlank="1" showInputMessage="1" showErrorMessage="1" xr:uid="{00000000-0002-0000-1400-00000C000000}">
          <x14:formula1>
            <xm:f>Données!$D$14:$D$53</xm:f>
          </x14:formula1>
          <xm:sqref>B11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4559" priority="190" stopIfTrue="1" operator="lessThan">
      <formula>#REF!</formula>
    </cfRule>
  </conditionalFormatting>
  <conditionalFormatting sqref="L37:M37">
    <cfRule type="cellIs" dxfId="4558" priority="189" stopIfTrue="1" operator="lessThan">
      <formula>#REF!</formula>
    </cfRule>
  </conditionalFormatting>
  <conditionalFormatting sqref="R37:S37 AG56:AG70 AG21:AG53 AG73:AG87 AG90:AG104 AG107:AG121 AG124:AG138 AG141:AG155 AG158:AG172 AG175:AG190">
    <cfRule type="cellIs" dxfId="4557" priority="188" stopIfTrue="1" operator="lessThan">
      <formula>#REF!</formula>
    </cfRule>
  </conditionalFormatting>
  <conditionalFormatting sqref="K141:K151 Q141:Q142 E141:E151 E39:E53">
    <cfRule type="cellIs" dxfId="4556" priority="187" stopIfTrue="1" operator="lessThan">
      <formula>#REF!</formula>
    </cfRule>
  </conditionalFormatting>
  <conditionalFormatting sqref="E56:E70">
    <cfRule type="cellIs" dxfId="4555" priority="186" stopIfTrue="1" operator="lessThan">
      <formula>#REF!</formula>
    </cfRule>
  </conditionalFormatting>
  <conditionalFormatting sqref="E73:E87">
    <cfRule type="cellIs" dxfId="4554" priority="185" stopIfTrue="1" operator="lessThan">
      <formula>#REF!</formula>
    </cfRule>
  </conditionalFormatting>
  <conditionalFormatting sqref="E90:E104">
    <cfRule type="cellIs" dxfId="4553" priority="184" stopIfTrue="1" operator="lessThan">
      <formula>#REF!</formula>
    </cfRule>
  </conditionalFormatting>
  <conditionalFormatting sqref="E107:E121">
    <cfRule type="cellIs" dxfId="4552" priority="183" stopIfTrue="1" operator="lessThan">
      <formula>#REF!</formula>
    </cfRule>
  </conditionalFormatting>
  <conditionalFormatting sqref="E124:E138">
    <cfRule type="cellIs" dxfId="4551" priority="182" stopIfTrue="1" operator="lessThan">
      <formula>#REF!</formula>
    </cfRule>
  </conditionalFormatting>
  <conditionalFormatting sqref="E152">
    <cfRule type="cellIs" dxfId="4550" priority="181" stopIfTrue="1" operator="lessThan">
      <formula>#REF!</formula>
    </cfRule>
  </conditionalFormatting>
  <conditionalFormatting sqref="E153">
    <cfRule type="cellIs" dxfId="4549" priority="180" stopIfTrue="1" operator="lessThan">
      <formula>#REF!</formula>
    </cfRule>
  </conditionalFormatting>
  <conditionalFormatting sqref="E154">
    <cfRule type="cellIs" dxfId="4548" priority="179" stopIfTrue="1" operator="lessThan">
      <formula>#REF!</formula>
    </cfRule>
  </conditionalFormatting>
  <conditionalFormatting sqref="E155">
    <cfRule type="cellIs" dxfId="4547" priority="178" stopIfTrue="1" operator="lessThan">
      <formula>#REF!</formula>
    </cfRule>
  </conditionalFormatting>
  <conditionalFormatting sqref="E158">
    <cfRule type="cellIs" dxfId="4546" priority="177" stopIfTrue="1" operator="lessThan">
      <formula>#REF!</formula>
    </cfRule>
  </conditionalFormatting>
  <conditionalFormatting sqref="E159">
    <cfRule type="cellIs" dxfId="4545" priority="176" stopIfTrue="1" operator="lessThan">
      <formula>#REF!</formula>
    </cfRule>
  </conditionalFormatting>
  <conditionalFormatting sqref="E160">
    <cfRule type="cellIs" dxfId="4544" priority="175" stopIfTrue="1" operator="lessThan">
      <formula>#REF!</formula>
    </cfRule>
  </conditionalFormatting>
  <conditionalFormatting sqref="E161">
    <cfRule type="cellIs" dxfId="4543" priority="174" stopIfTrue="1" operator="lessThan">
      <formula>#REF!</formula>
    </cfRule>
  </conditionalFormatting>
  <conditionalFormatting sqref="E162">
    <cfRule type="cellIs" dxfId="4542" priority="173" stopIfTrue="1" operator="lessThan">
      <formula>#REF!</formula>
    </cfRule>
  </conditionalFormatting>
  <conditionalFormatting sqref="E163">
    <cfRule type="cellIs" dxfId="4541" priority="172" stopIfTrue="1" operator="lessThan">
      <formula>#REF!</formula>
    </cfRule>
  </conditionalFormatting>
  <conditionalFormatting sqref="E164">
    <cfRule type="cellIs" dxfId="4540" priority="171" stopIfTrue="1" operator="lessThan">
      <formula>#REF!</formula>
    </cfRule>
  </conditionalFormatting>
  <conditionalFormatting sqref="E165">
    <cfRule type="cellIs" dxfId="4539" priority="170" stopIfTrue="1" operator="lessThan">
      <formula>#REF!</formula>
    </cfRule>
  </conditionalFormatting>
  <conditionalFormatting sqref="E166">
    <cfRule type="cellIs" dxfId="4538" priority="169" stopIfTrue="1" operator="lessThan">
      <formula>#REF!</formula>
    </cfRule>
  </conditionalFormatting>
  <conditionalFormatting sqref="E167">
    <cfRule type="cellIs" dxfId="4537" priority="168" stopIfTrue="1" operator="lessThan">
      <formula>#REF!</formula>
    </cfRule>
  </conditionalFormatting>
  <conditionalFormatting sqref="E168">
    <cfRule type="cellIs" dxfId="4536" priority="167" stopIfTrue="1" operator="lessThan">
      <formula>#REF!</formula>
    </cfRule>
  </conditionalFormatting>
  <conditionalFormatting sqref="E169">
    <cfRule type="cellIs" dxfId="4535" priority="166" stopIfTrue="1" operator="lessThan">
      <formula>#REF!</formula>
    </cfRule>
  </conditionalFormatting>
  <conditionalFormatting sqref="E170">
    <cfRule type="cellIs" dxfId="4534" priority="165" stopIfTrue="1" operator="lessThan">
      <formula>#REF!</formula>
    </cfRule>
  </conditionalFormatting>
  <conditionalFormatting sqref="E171">
    <cfRule type="cellIs" dxfId="4533" priority="164" stopIfTrue="1" operator="lessThan">
      <formula>#REF!</formula>
    </cfRule>
  </conditionalFormatting>
  <conditionalFormatting sqref="E172">
    <cfRule type="cellIs" dxfId="4532" priority="163" stopIfTrue="1" operator="lessThan">
      <formula>#REF!</formula>
    </cfRule>
  </conditionalFormatting>
  <conditionalFormatting sqref="E175">
    <cfRule type="cellIs" dxfId="4531" priority="162" stopIfTrue="1" operator="lessThan">
      <formula>#REF!</formula>
    </cfRule>
  </conditionalFormatting>
  <conditionalFormatting sqref="E176">
    <cfRule type="cellIs" dxfId="4530" priority="161" stopIfTrue="1" operator="lessThan">
      <formula>#REF!</formula>
    </cfRule>
  </conditionalFormatting>
  <conditionalFormatting sqref="E177">
    <cfRule type="cellIs" dxfId="4529" priority="160" stopIfTrue="1" operator="lessThan">
      <formula>#REF!</formula>
    </cfRule>
  </conditionalFormatting>
  <conditionalFormatting sqref="E178">
    <cfRule type="cellIs" dxfId="4528" priority="159" stopIfTrue="1" operator="lessThan">
      <formula>#REF!</formula>
    </cfRule>
  </conditionalFormatting>
  <conditionalFormatting sqref="E179">
    <cfRule type="cellIs" dxfId="4527" priority="158" stopIfTrue="1" operator="lessThan">
      <formula>#REF!</formula>
    </cfRule>
  </conditionalFormatting>
  <conditionalFormatting sqref="E180">
    <cfRule type="cellIs" dxfId="4526" priority="157" stopIfTrue="1" operator="lessThan">
      <formula>#REF!</formula>
    </cfRule>
  </conditionalFormatting>
  <conditionalFormatting sqref="E181">
    <cfRule type="cellIs" dxfId="4525" priority="156" stopIfTrue="1" operator="lessThan">
      <formula>#REF!</formula>
    </cfRule>
  </conditionalFormatting>
  <conditionalFormatting sqref="E182">
    <cfRule type="cellIs" dxfId="4524" priority="155" stopIfTrue="1" operator="lessThan">
      <formula>#REF!</formula>
    </cfRule>
  </conditionalFormatting>
  <conditionalFormatting sqref="E183">
    <cfRule type="cellIs" dxfId="4523" priority="154" stopIfTrue="1" operator="lessThan">
      <formula>#REF!</formula>
    </cfRule>
  </conditionalFormatting>
  <conditionalFormatting sqref="E184">
    <cfRule type="cellIs" dxfId="4522" priority="153" stopIfTrue="1" operator="lessThan">
      <formula>#REF!</formula>
    </cfRule>
  </conditionalFormatting>
  <conditionalFormatting sqref="E185">
    <cfRule type="cellIs" dxfId="4521" priority="152" stopIfTrue="1" operator="lessThan">
      <formula>#REF!</formula>
    </cfRule>
  </conditionalFormatting>
  <conditionalFormatting sqref="E186">
    <cfRule type="cellIs" dxfId="4520" priority="151" stopIfTrue="1" operator="lessThan">
      <formula>#REF!</formula>
    </cfRule>
  </conditionalFormatting>
  <conditionalFormatting sqref="E187">
    <cfRule type="cellIs" dxfId="4519" priority="150" stopIfTrue="1" operator="lessThan">
      <formula>#REF!</formula>
    </cfRule>
  </conditionalFormatting>
  <conditionalFormatting sqref="E188">
    <cfRule type="cellIs" dxfId="4518" priority="149" stopIfTrue="1" operator="lessThan">
      <formula>#REF!</formula>
    </cfRule>
  </conditionalFormatting>
  <conditionalFormatting sqref="E189:E190">
    <cfRule type="cellIs" dxfId="4517" priority="148" stopIfTrue="1" operator="lessThan">
      <formula>#REF!</formula>
    </cfRule>
  </conditionalFormatting>
  <conditionalFormatting sqref="K22:K37">
    <cfRule type="cellIs" dxfId="4516" priority="147" stopIfTrue="1" operator="lessThan">
      <formula>#REF!</formula>
    </cfRule>
  </conditionalFormatting>
  <conditionalFormatting sqref="K39:K53">
    <cfRule type="cellIs" dxfId="4515" priority="146" stopIfTrue="1" operator="lessThan">
      <formula>#REF!</formula>
    </cfRule>
  </conditionalFormatting>
  <conditionalFormatting sqref="K56:K70">
    <cfRule type="cellIs" dxfId="4514" priority="145" stopIfTrue="1" operator="lessThan">
      <formula>#REF!</formula>
    </cfRule>
  </conditionalFormatting>
  <conditionalFormatting sqref="K73:K87">
    <cfRule type="cellIs" dxfId="4513" priority="144" stopIfTrue="1" operator="lessThan">
      <formula>#REF!</formula>
    </cfRule>
  </conditionalFormatting>
  <conditionalFormatting sqref="K90:K104">
    <cfRule type="cellIs" dxfId="4512" priority="143" stopIfTrue="1" operator="lessThan">
      <formula>#REF!</formula>
    </cfRule>
  </conditionalFormatting>
  <conditionalFormatting sqref="K107:K121">
    <cfRule type="cellIs" dxfId="4511" priority="142" stopIfTrue="1" operator="lessThan">
      <formula>#REF!</formula>
    </cfRule>
  </conditionalFormatting>
  <conditionalFormatting sqref="K124:K138">
    <cfRule type="cellIs" dxfId="4510" priority="141" stopIfTrue="1" operator="lessThan">
      <formula>#REF!</formula>
    </cfRule>
  </conditionalFormatting>
  <conditionalFormatting sqref="K152">
    <cfRule type="cellIs" dxfId="4509" priority="140" stopIfTrue="1" operator="lessThan">
      <formula>#REF!</formula>
    </cfRule>
  </conditionalFormatting>
  <conditionalFormatting sqref="K153">
    <cfRule type="cellIs" dxfId="4508" priority="139" stopIfTrue="1" operator="lessThan">
      <formula>#REF!</formula>
    </cfRule>
  </conditionalFormatting>
  <conditionalFormatting sqref="K154">
    <cfRule type="cellIs" dxfId="4507" priority="138" stopIfTrue="1" operator="lessThan">
      <formula>#REF!</formula>
    </cfRule>
  </conditionalFormatting>
  <conditionalFormatting sqref="K155">
    <cfRule type="cellIs" dxfId="4506" priority="137" stopIfTrue="1" operator="lessThan">
      <formula>#REF!</formula>
    </cfRule>
  </conditionalFormatting>
  <conditionalFormatting sqref="K158">
    <cfRule type="cellIs" dxfId="4505" priority="136" stopIfTrue="1" operator="lessThan">
      <formula>#REF!</formula>
    </cfRule>
  </conditionalFormatting>
  <conditionalFormatting sqref="K159">
    <cfRule type="cellIs" dxfId="4504" priority="135" stopIfTrue="1" operator="lessThan">
      <formula>#REF!</formula>
    </cfRule>
  </conditionalFormatting>
  <conditionalFormatting sqref="K160">
    <cfRule type="cellIs" dxfId="4503" priority="134" stopIfTrue="1" operator="lessThan">
      <formula>#REF!</formula>
    </cfRule>
  </conditionalFormatting>
  <conditionalFormatting sqref="K161">
    <cfRule type="cellIs" dxfId="4502" priority="133" stopIfTrue="1" operator="lessThan">
      <formula>#REF!</formula>
    </cfRule>
  </conditionalFormatting>
  <conditionalFormatting sqref="K162">
    <cfRule type="cellIs" dxfId="4501" priority="132" stopIfTrue="1" operator="lessThan">
      <formula>#REF!</formula>
    </cfRule>
  </conditionalFormatting>
  <conditionalFormatting sqref="K163">
    <cfRule type="cellIs" dxfId="4500" priority="131" stopIfTrue="1" operator="lessThan">
      <formula>#REF!</formula>
    </cfRule>
  </conditionalFormatting>
  <conditionalFormatting sqref="K164">
    <cfRule type="cellIs" dxfId="4499" priority="130" stopIfTrue="1" operator="lessThan">
      <formula>#REF!</formula>
    </cfRule>
  </conditionalFormatting>
  <conditionalFormatting sqref="K165">
    <cfRule type="cellIs" dxfId="4498" priority="129" stopIfTrue="1" operator="lessThan">
      <formula>#REF!</formula>
    </cfRule>
  </conditionalFormatting>
  <conditionalFormatting sqref="K166">
    <cfRule type="cellIs" dxfId="4497" priority="128" stopIfTrue="1" operator="lessThan">
      <formula>#REF!</formula>
    </cfRule>
  </conditionalFormatting>
  <conditionalFormatting sqref="K167">
    <cfRule type="cellIs" dxfId="4496" priority="127" stopIfTrue="1" operator="lessThan">
      <formula>#REF!</formula>
    </cfRule>
  </conditionalFormatting>
  <conditionalFormatting sqref="K168">
    <cfRule type="cellIs" dxfId="4495" priority="126" stopIfTrue="1" operator="lessThan">
      <formula>#REF!</formula>
    </cfRule>
  </conditionalFormatting>
  <conditionalFormatting sqref="K169">
    <cfRule type="cellIs" dxfId="4494" priority="125" stopIfTrue="1" operator="lessThan">
      <formula>#REF!</formula>
    </cfRule>
  </conditionalFormatting>
  <conditionalFormatting sqref="K170">
    <cfRule type="cellIs" dxfId="4493" priority="124" stopIfTrue="1" operator="lessThan">
      <formula>#REF!</formula>
    </cfRule>
  </conditionalFormatting>
  <conditionalFormatting sqref="K171">
    <cfRule type="cellIs" dxfId="4492" priority="123" stopIfTrue="1" operator="lessThan">
      <formula>#REF!</formula>
    </cfRule>
  </conditionalFormatting>
  <conditionalFormatting sqref="K172">
    <cfRule type="cellIs" dxfId="4491" priority="122" stopIfTrue="1" operator="lessThan">
      <formula>#REF!</formula>
    </cfRule>
  </conditionalFormatting>
  <conditionalFormatting sqref="K175">
    <cfRule type="cellIs" dxfId="4490" priority="121" stopIfTrue="1" operator="lessThan">
      <formula>#REF!</formula>
    </cfRule>
  </conditionalFormatting>
  <conditionalFormatting sqref="K176">
    <cfRule type="cellIs" dxfId="4489" priority="120" stopIfTrue="1" operator="lessThan">
      <formula>#REF!</formula>
    </cfRule>
  </conditionalFormatting>
  <conditionalFormatting sqref="K177">
    <cfRule type="cellIs" dxfId="4488" priority="119" stopIfTrue="1" operator="lessThan">
      <formula>#REF!</formula>
    </cfRule>
  </conditionalFormatting>
  <conditionalFormatting sqref="K178">
    <cfRule type="cellIs" dxfId="4487" priority="118" stopIfTrue="1" operator="lessThan">
      <formula>#REF!</formula>
    </cfRule>
  </conditionalFormatting>
  <conditionalFormatting sqref="K179">
    <cfRule type="cellIs" dxfId="4486" priority="117" stopIfTrue="1" operator="lessThan">
      <formula>#REF!</formula>
    </cfRule>
  </conditionalFormatting>
  <conditionalFormatting sqref="K180">
    <cfRule type="cellIs" dxfId="4485" priority="116" stopIfTrue="1" operator="lessThan">
      <formula>#REF!</formula>
    </cfRule>
  </conditionalFormatting>
  <conditionalFormatting sqref="K181">
    <cfRule type="cellIs" dxfId="4484" priority="115" stopIfTrue="1" operator="lessThan">
      <formula>#REF!</formula>
    </cfRule>
  </conditionalFormatting>
  <conditionalFormatting sqref="K182">
    <cfRule type="cellIs" dxfId="4483" priority="114" stopIfTrue="1" operator="lessThan">
      <formula>#REF!</formula>
    </cfRule>
  </conditionalFormatting>
  <conditionalFormatting sqref="K183">
    <cfRule type="cellIs" dxfId="4482" priority="113" stopIfTrue="1" operator="lessThan">
      <formula>#REF!</formula>
    </cfRule>
  </conditionalFormatting>
  <conditionalFormatting sqref="K184">
    <cfRule type="cellIs" dxfId="4481" priority="112" stopIfTrue="1" operator="lessThan">
      <formula>#REF!</formula>
    </cfRule>
  </conditionalFormatting>
  <conditionalFormatting sqref="K185">
    <cfRule type="cellIs" dxfId="4480" priority="111" stopIfTrue="1" operator="lessThan">
      <formula>#REF!</formula>
    </cfRule>
  </conditionalFormatting>
  <conditionalFormatting sqref="K186">
    <cfRule type="cellIs" dxfId="4479" priority="110" stopIfTrue="1" operator="lessThan">
      <formula>#REF!</formula>
    </cfRule>
  </conditionalFormatting>
  <conditionalFormatting sqref="K187">
    <cfRule type="cellIs" dxfId="4478" priority="109" stopIfTrue="1" operator="lessThan">
      <formula>#REF!</formula>
    </cfRule>
  </conditionalFormatting>
  <conditionalFormatting sqref="K188">
    <cfRule type="cellIs" dxfId="4477" priority="108" stopIfTrue="1" operator="lessThan">
      <formula>#REF!</formula>
    </cfRule>
  </conditionalFormatting>
  <conditionalFormatting sqref="K189:K190">
    <cfRule type="cellIs" dxfId="4476" priority="107" stopIfTrue="1" operator="lessThan">
      <formula>#REF!</formula>
    </cfRule>
  </conditionalFormatting>
  <conditionalFormatting sqref="Q22:Q37">
    <cfRule type="cellIs" dxfId="4475" priority="106" stopIfTrue="1" operator="lessThan">
      <formula>#REF!</formula>
    </cfRule>
  </conditionalFormatting>
  <conditionalFormatting sqref="Q39:Q53">
    <cfRule type="cellIs" dxfId="4474" priority="105" stopIfTrue="1" operator="lessThan">
      <formula>#REF!</formula>
    </cfRule>
  </conditionalFormatting>
  <conditionalFormatting sqref="Q56:Q70">
    <cfRule type="cellIs" dxfId="4473" priority="104" stopIfTrue="1" operator="lessThan">
      <formula>#REF!</formula>
    </cfRule>
  </conditionalFormatting>
  <conditionalFormatting sqref="Q73:Q87">
    <cfRule type="cellIs" dxfId="4472" priority="103" stopIfTrue="1" operator="lessThan">
      <formula>#REF!</formula>
    </cfRule>
  </conditionalFormatting>
  <conditionalFormatting sqref="Q90:Q104">
    <cfRule type="cellIs" dxfId="4471" priority="102" stopIfTrue="1" operator="lessThan">
      <formula>#REF!</formula>
    </cfRule>
  </conditionalFormatting>
  <conditionalFormatting sqref="Q107:Q121">
    <cfRule type="cellIs" dxfId="4470" priority="101" stopIfTrue="1" operator="lessThan">
      <formula>#REF!</formula>
    </cfRule>
  </conditionalFormatting>
  <conditionalFormatting sqref="Q124:Q138">
    <cfRule type="cellIs" dxfId="4469" priority="100" stopIfTrue="1" operator="lessThan">
      <formula>#REF!</formula>
    </cfRule>
  </conditionalFormatting>
  <conditionalFormatting sqref="P190">
    <cfRule type="cellIs" dxfId="4468" priority="99" stopIfTrue="1" operator="lessThan">
      <formula>#REF!</formula>
    </cfRule>
  </conditionalFormatting>
  <conditionalFormatting sqref="X37:Y37">
    <cfRule type="cellIs" dxfId="4467" priority="98" stopIfTrue="1" operator="lessThan">
      <formula>#REF!</formula>
    </cfRule>
  </conditionalFormatting>
  <conditionalFormatting sqref="AD37:AE37">
    <cfRule type="cellIs" dxfId="4466" priority="97" stopIfTrue="1" operator="lessThan">
      <formula>#REF!</formula>
    </cfRule>
  </conditionalFormatting>
  <conditionalFormatting sqref="W188">
    <cfRule type="cellIs" dxfId="4465" priority="57" stopIfTrue="1" operator="lessThan">
      <formula>#REF!</formula>
    </cfRule>
  </conditionalFormatting>
  <conditionalFormatting sqref="W22:W37">
    <cfRule type="cellIs" dxfId="4464" priority="96" stopIfTrue="1" operator="lessThan">
      <formula>#REF!</formula>
    </cfRule>
  </conditionalFormatting>
  <conditionalFormatting sqref="W39:W53 W141:W151">
    <cfRule type="cellIs" dxfId="4463" priority="95" stopIfTrue="1" operator="lessThan">
      <formula>#REF!</formula>
    </cfRule>
  </conditionalFormatting>
  <conditionalFormatting sqref="W56:W70">
    <cfRule type="cellIs" dxfId="4462" priority="94" stopIfTrue="1" operator="lessThan">
      <formula>#REF!</formula>
    </cfRule>
  </conditionalFormatting>
  <conditionalFormatting sqref="W73:W87">
    <cfRule type="cellIs" dxfId="4461" priority="93" stopIfTrue="1" operator="lessThan">
      <formula>#REF!</formula>
    </cfRule>
  </conditionalFormatting>
  <conditionalFormatting sqref="W90:W104">
    <cfRule type="cellIs" dxfId="4460" priority="92" stopIfTrue="1" operator="lessThan">
      <formula>#REF!</formula>
    </cfRule>
  </conditionalFormatting>
  <conditionalFormatting sqref="W107:W121">
    <cfRule type="cellIs" dxfId="4459" priority="91" stopIfTrue="1" operator="lessThan">
      <formula>#REF!</formula>
    </cfRule>
  </conditionalFormatting>
  <conditionalFormatting sqref="W124:W138">
    <cfRule type="cellIs" dxfId="4458" priority="90" stopIfTrue="1" operator="lessThan">
      <formula>#REF!</formula>
    </cfRule>
  </conditionalFormatting>
  <conditionalFormatting sqref="W152">
    <cfRule type="cellIs" dxfId="4457" priority="89" stopIfTrue="1" operator="lessThan">
      <formula>#REF!</formula>
    </cfRule>
  </conditionalFormatting>
  <conditionalFormatting sqref="W153">
    <cfRule type="cellIs" dxfId="4456" priority="88" stopIfTrue="1" operator="lessThan">
      <formula>#REF!</formula>
    </cfRule>
  </conditionalFormatting>
  <conditionalFormatting sqref="W154">
    <cfRule type="cellIs" dxfId="4455" priority="87" stopIfTrue="1" operator="lessThan">
      <formula>#REF!</formula>
    </cfRule>
  </conditionalFormatting>
  <conditionalFormatting sqref="W155">
    <cfRule type="cellIs" dxfId="4454" priority="86" stopIfTrue="1" operator="lessThan">
      <formula>#REF!</formula>
    </cfRule>
  </conditionalFormatting>
  <conditionalFormatting sqref="W158">
    <cfRule type="cellIs" dxfId="4453" priority="85" stopIfTrue="1" operator="lessThan">
      <formula>#REF!</formula>
    </cfRule>
  </conditionalFormatting>
  <conditionalFormatting sqref="W159">
    <cfRule type="cellIs" dxfId="4452" priority="84" stopIfTrue="1" operator="lessThan">
      <formula>#REF!</formula>
    </cfRule>
  </conditionalFormatting>
  <conditionalFormatting sqref="W160">
    <cfRule type="cellIs" dxfId="4451" priority="83" stopIfTrue="1" operator="lessThan">
      <formula>#REF!</formula>
    </cfRule>
  </conditionalFormatting>
  <conditionalFormatting sqref="W161">
    <cfRule type="cellIs" dxfId="4450" priority="82" stopIfTrue="1" operator="lessThan">
      <formula>#REF!</formula>
    </cfRule>
  </conditionalFormatting>
  <conditionalFormatting sqref="W162">
    <cfRule type="cellIs" dxfId="4449" priority="81" stopIfTrue="1" operator="lessThan">
      <formula>#REF!</formula>
    </cfRule>
  </conditionalFormatting>
  <conditionalFormatting sqref="W163">
    <cfRule type="cellIs" dxfId="4448" priority="80" stopIfTrue="1" operator="lessThan">
      <formula>#REF!</formula>
    </cfRule>
  </conditionalFormatting>
  <conditionalFormatting sqref="W164">
    <cfRule type="cellIs" dxfId="4447" priority="79" stopIfTrue="1" operator="lessThan">
      <formula>#REF!</formula>
    </cfRule>
  </conditionalFormatting>
  <conditionalFormatting sqref="W165">
    <cfRule type="cellIs" dxfId="4446" priority="78" stopIfTrue="1" operator="lessThan">
      <formula>#REF!</formula>
    </cfRule>
  </conditionalFormatting>
  <conditionalFormatting sqref="W166">
    <cfRule type="cellIs" dxfId="4445" priority="77" stopIfTrue="1" operator="lessThan">
      <formula>#REF!</formula>
    </cfRule>
  </conditionalFormatting>
  <conditionalFormatting sqref="W167">
    <cfRule type="cellIs" dxfId="4444" priority="76" stopIfTrue="1" operator="lessThan">
      <formula>#REF!</formula>
    </cfRule>
  </conditionalFormatting>
  <conditionalFormatting sqref="W168">
    <cfRule type="cellIs" dxfId="4443" priority="75" stopIfTrue="1" operator="lessThan">
      <formula>#REF!</formula>
    </cfRule>
  </conditionalFormatting>
  <conditionalFormatting sqref="W169">
    <cfRule type="cellIs" dxfId="4442" priority="74" stopIfTrue="1" operator="lessThan">
      <formula>#REF!</formula>
    </cfRule>
  </conditionalFormatting>
  <conditionalFormatting sqref="W170">
    <cfRule type="cellIs" dxfId="4441" priority="73" stopIfTrue="1" operator="lessThan">
      <formula>#REF!</formula>
    </cfRule>
  </conditionalFormatting>
  <conditionalFormatting sqref="W171">
    <cfRule type="cellIs" dxfId="4440" priority="72" stopIfTrue="1" operator="lessThan">
      <formula>#REF!</formula>
    </cfRule>
  </conditionalFormatting>
  <conditionalFormatting sqref="W172">
    <cfRule type="cellIs" dxfId="4439" priority="71" stopIfTrue="1" operator="lessThan">
      <formula>#REF!</formula>
    </cfRule>
  </conditionalFormatting>
  <conditionalFormatting sqref="W175">
    <cfRule type="cellIs" dxfId="4438" priority="70" stopIfTrue="1" operator="lessThan">
      <formula>#REF!</formula>
    </cfRule>
  </conditionalFormatting>
  <conditionalFormatting sqref="W176">
    <cfRule type="cellIs" dxfId="4437" priority="69" stopIfTrue="1" operator="lessThan">
      <formula>#REF!</formula>
    </cfRule>
  </conditionalFormatting>
  <conditionalFormatting sqref="W177">
    <cfRule type="cellIs" dxfId="4436" priority="68" stopIfTrue="1" operator="lessThan">
      <formula>#REF!</formula>
    </cfRule>
  </conditionalFormatting>
  <conditionalFormatting sqref="W178">
    <cfRule type="cellIs" dxfId="4435" priority="67" stopIfTrue="1" operator="lessThan">
      <formula>#REF!</formula>
    </cfRule>
  </conditionalFormatting>
  <conditionalFormatting sqref="W179">
    <cfRule type="cellIs" dxfId="4434" priority="66" stopIfTrue="1" operator="lessThan">
      <formula>#REF!</formula>
    </cfRule>
  </conditionalFormatting>
  <conditionalFormatting sqref="W180">
    <cfRule type="cellIs" dxfId="4433" priority="65" stopIfTrue="1" operator="lessThan">
      <formula>#REF!</formula>
    </cfRule>
  </conditionalFormatting>
  <conditionalFormatting sqref="W181">
    <cfRule type="cellIs" dxfId="4432" priority="64" stopIfTrue="1" operator="lessThan">
      <formula>#REF!</formula>
    </cfRule>
  </conditionalFormatting>
  <conditionalFormatting sqref="W182">
    <cfRule type="cellIs" dxfId="4431" priority="63" stopIfTrue="1" operator="lessThan">
      <formula>#REF!</formula>
    </cfRule>
  </conditionalFormatting>
  <conditionalFormatting sqref="W183">
    <cfRule type="cellIs" dxfId="4430" priority="62" stopIfTrue="1" operator="lessThan">
      <formula>#REF!</formula>
    </cfRule>
  </conditionalFormatting>
  <conditionalFormatting sqref="W184">
    <cfRule type="cellIs" dxfId="4429" priority="61" stopIfTrue="1" operator="lessThan">
      <formula>#REF!</formula>
    </cfRule>
  </conditionalFormatting>
  <conditionalFormatting sqref="W185">
    <cfRule type="cellIs" dxfId="4428" priority="60" stopIfTrue="1" operator="lessThan">
      <formula>#REF!</formula>
    </cfRule>
  </conditionalFormatting>
  <conditionalFormatting sqref="W186">
    <cfRule type="cellIs" dxfId="4427" priority="59" stopIfTrue="1" operator="lessThan">
      <formula>#REF!</formula>
    </cfRule>
  </conditionalFormatting>
  <conditionalFormatting sqref="W187">
    <cfRule type="cellIs" dxfId="4426" priority="58" stopIfTrue="1" operator="lessThan">
      <formula>#REF!</formula>
    </cfRule>
  </conditionalFormatting>
  <conditionalFormatting sqref="W189:W190">
    <cfRule type="cellIs" dxfId="4425" priority="56" stopIfTrue="1" operator="lessThan">
      <formula>#REF!</formula>
    </cfRule>
  </conditionalFormatting>
  <conditionalFormatting sqref="AC188">
    <cfRule type="cellIs" dxfId="4424" priority="16" stopIfTrue="1" operator="lessThan">
      <formula>#REF!</formula>
    </cfRule>
  </conditionalFormatting>
  <conditionalFormatting sqref="AC22:AC37">
    <cfRule type="cellIs" dxfId="4423" priority="55" stopIfTrue="1" operator="lessThan">
      <formula>#REF!</formula>
    </cfRule>
  </conditionalFormatting>
  <conditionalFormatting sqref="AC39:AC53 AC141:AC151">
    <cfRule type="cellIs" dxfId="4422" priority="54" stopIfTrue="1" operator="lessThan">
      <formula>#REF!</formula>
    </cfRule>
  </conditionalFormatting>
  <conditionalFormatting sqref="AC56:AC70">
    <cfRule type="cellIs" dxfId="4421" priority="53" stopIfTrue="1" operator="lessThan">
      <formula>#REF!</formula>
    </cfRule>
  </conditionalFormatting>
  <conditionalFormatting sqref="AC73:AC87">
    <cfRule type="cellIs" dxfId="4420" priority="52" stopIfTrue="1" operator="lessThan">
      <formula>#REF!</formula>
    </cfRule>
  </conditionalFormatting>
  <conditionalFormatting sqref="AC90:AC104">
    <cfRule type="cellIs" dxfId="4419" priority="51" stopIfTrue="1" operator="lessThan">
      <formula>#REF!</formula>
    </cfRule>
  </conditionalFormatting>
  <conditionalFormatting sqref="AC107:AC121">
    <cfRule type="cellIs" dxfId="4418" priority="50" stopIfTrue="1" operator="lessThan">
      <formula>#REF!</formula>
    </cfRule>
  </conditionalFormatting>
  <conditionalFormatting sqref="AC124:AC138">
    <cfRule type="cellIs" dxfId="4417" priority="49" stopIfTrue="1" operator="lessThan">
      <formula>#REF!</formula>
    </cfRule>
  </conditionalFormatting>
  <conditionalFormatting sqref="AC152">
    <cfRule type="cellIs" dxfId="4416" priority="48" stopIfTrue="1" operator="lessThan">
      <formula>#REF!</formula>
    </cfRule>
  </conditionalFormatting>
  <conditionalFormatting sqref="AC153">
    <cfRule type="cellIs" dxfId="4415" priority="47" stopIfTrue="1" operator="lessThan">
      <formula>#REF!</formula>
    </cfRule>
  </conditionalFormatting>
  <conditionalFormatting sqref="AC154">
    <cfRule type="cellIs" dxfId="4414" priority="46" stopIfTrue="1" operator="lessThan">
      <formula>#REF!</formula>
    </cfRule>
  </conditionalFormatting>
  <conditionalFormatting sqref="AC155">
    <cfRule type="cellIs" dxfId="4413" priority="45" stopIfTrue="1" operator="lessThan">
      <formula>#REF!</formula>
    </cfRule>
  </conditionalFormatting>
  <conditionalFormatting sqref="AC158">
    <cfRule type="cellIs" dxfId="4412" priority="44" stopIfTrue="1" operator="lessThan">
      <formula>#REF!</formula>
    </cfRule>
  </conditionalFormatting>
  <conditionalFormatting sqref="AC159">
    <cfRule type="cellIs" dxfId="4411" priority="43" stopIfTrue="1" operator="lessThan">
      <formula>#REF!</formula>
    </cfRule>
  </conditionalFormatting>
  <conditionalFormatting sqref="AC160">
    <cfRule type="cellIs" dxfId="4410" priority="42" stopIfTrue="1" operator="lessThan">
      <formula>#REF!</formula>
    </cfRule>
  </conditionalFormatting>
  <conditionalFormatting sqref="AC161">
    <cfRule type="cellIs" dxfId="4409" priority="41" stopIfTrue="1" operator="lessThan">
      <formula>#REF!</formula>
    </cfRule>
  </conditionalFormatting>
  <conditionalFormatting sqref="AC162">
    <cfRule type="cellIs" dxfId="4408" priority="40" stopIfTrue="1" operator="lessThan">
      <formula>#REF!</formula>
    </cfRule>
  </conditionalFormatting>
  <conditionalFormatting sqref="AC163">
    <cfRule type="cellIs" dxfId="4407" priority="39" stopIfTrue="1" operator="lessThan">
      <formula>#REF!</formula>
    </cfRule>
  </conditionalFormatting>
  <conditionalFormatting sqref="AC164">
    <cfRule type="cellIs" dxfId="4406" priority="38" stopIfTrue="1" operator="lessThan">
      <formula>#REF!</formula>
    </cfRule>
  </conditionalFormatting>
  <conditionalFormatting sqref="AC165">
    <cfRule type="cellIs" dxfId="4405" priority="37" stopIfTrue="1" operator="lessThan">
      <formula>#REF!</formula>
    </cfRule>
  </conditionalFormatting>
  <conditionalFormatting sqref="AC166">
    <cfRule type="cellIs" dxfId="4404" priority="36" stopIfTrue="1" operator="lessThan">
      <formula>#REF!</formula>
    </cfRule>
  </conditionalFormatting>
  <conditionalFormatting sqref="AC167">
    <cfRule type="cellIs" dxfId="4403" priority="35" stopIfTrue="1" operator="lessThan">
      <formula>#REF!</formula>
    </cfRule>
  </conditionalFormatting>
  <conditionalFormatting sqref="AC168">
    <cfRule type="cellIs" dxfId="4402" priority="34" stopIfTrue="1" operator="lessThan">
      <formula>#REF!</formula>
    </cfRule>
  </conditionalFormatting>
  <conditionalFormatting sqref="AC169">
    <cfRule type="cellIs" dxfId="4401" priority="33" stopIfTrue="1" operator="lessThan">
      <formula>#REF!</formula>
    </cfRule>
  </conditionalFormatting>
  <conditionalFormatting sqref="AC170">
    <cfRule type="cellIs" dxfId="4400" priority="32" stopIfTrue="1" operator="lessThan">
      <formula>#REF!</formula>
    </cfRule>
  </conditionalFormatting>
  <conditionalFormatting sqref="AC171">
    <cfRule type="cellIs" dxfId="4399" priority="31" stopIfTrue="1" operator="lessThan">
      <formula>#REF!</formula>
    </cfRule>
  </conditionalFormatting>
  <conditionalFormatting sqref="AC172">
    <cfRule type="cellIs" dxfId="4398" priority="30" stopIfTrue="1" operator="lessThan">
      <formula>#REF!</formula>
    </cfRule>
  </conditionalFormatting>
  <conditionalFormatting sqref="AC175">
    <cfRule type="cellIs" dxfId="4397" priority="29" stopIfTrue="1" operator="lessThan">
      <formula>#REF!</formula>
    </cfRule>
  </conditionalFormatting>
  <conditionalFormatting sqref="AC176">
    <cfRule type="cellIs" dxfId="4396" priority="28" stopIfTrue="1" operator="lessThan">
      <formula>#REF!</formula>
    </cfRule>
  </conditionalFormatting>
  <conditionalFormatting sqref="AC177">
    <cfRule type="cellIs" dxfId="4395" priority="27" stopIfTrue="1" operator="lessThan">
      <formula>#REF!</formula>
    </cfRule>
  </conditionalFormatting>
  <conditionalFormatting sqref="AC178">
    <cfRule type="cellIs" dxfId="4394" priority="26" stopIfTrue="1" operator="lessThan">
      <formula>#REF!</formula>
    </cfRule>
  </conditionalFormatting>
  <conditionalFormatting sqref="AC179">
    <cfRule type="cellIs" dxfId="4393" priority="25" stopIfTrue="1" operator="lessThan">
      <formula>#REF!</formula>
    </cfRule>
  </conditionalFormatting>
  <conditionalFormatting sqref="AC180">
    <cfRule type="cellIs" dxfId="4392" priority="24" stopIfTrue="1" operator="lessThan">
      <formula>#REF!</formula>
    </cfRule>
  </conditionalFormatting>
  <conditionalFormatting sqref="AC181">
    <cfRule type="cellIs" dxfId="4391" priority="23" stopIfTrue="1" operator="lessThan">
      <formula>#REF!</formula>
    </cfRule>
  </conditionalFormatting>
  <conditionalFormatting sqref="AC182">
    <cfRule type="cellIs" dxfId="4390" priority="22" stopIfTrue="1" operator="lessThan">
      <formula>#REF!</formula>
    </cfRule>
  </conditionalFormatting>
  <conditionalFormatting sqref="AC183">
    <cfRule type="cellIs" dxfId="4389" priority="21" stopIfTrue="1" operator="lessThan">
      <formula>#REF!</formula>
    </cfRule>
  </conditionalFormatting>
  <conditionalFormatting sqref="AC184">
    <cfRule type="cellIs" dxfId="4388" priority="20" stopIfTrue="1" operator="lessThan">
      <formula>#REF!</formula>
    </cfRule>
  </conditionalFormatting>
  <conditionalFormatting sqref="AC185">
    <cfRule type="cellIs" dxfId="4387" priority="19" stopIfTrue="1" operator="lessThan">
      <formula>#REF!</formula>
    </cfRule>
  </conditionalFormatting>
  <conditionalFormatting sqref="AC186">
    <cfRule type="cellIs" dxfId="4386" priority="18" stopIfTrue="1" operator="lessThan">
      <formula>#REF!</formula>
    </cfRule>
  </conditionalFormatting>
  <conditionalFormatting sqref="AC187">
    <cfRule type="cellIs" dxfId="4385" priority="17" stopIfTrue="1" operator="lessThan">
      <formula>#REF!</formula>
    </cfRule>
  </conditionalFormatting>
  <conditionalFormatting sqref="AC189:AC190">
    <cfRule type="cellIs" dxfId="4384" priority="15" stopIfTrue="1" operator="lessThan">
      <formula>#REF!</formula>
    </cfRule>
  </conditionalFormatting>
  <conditionalFormatting sqref="V190">
    <cfRule type="cellIs" dxfId="4383" priority="14" stopIfTrue="1" operator="lessThan">
      <formula>#REF!</formula>
    </cfRule>
  </conditionalFormatting>
  <conditionalFormatting sqref="AB190">
    <cfRule type="cellIs" dxfId="4382" priority="13" stopIfTrue="1" operator="lessThan">
      <formula>#REF!</formula>
    </cfRule>
  </conditionalFormatting>
  <conditionalFormatting sqref="N37">
    <cfRule type="cellIs" dxfId="4381" priority="12" stopIfTrue="1" operator="lessThan">
      <formula>#REF!</formula>
    </cfRule>
  </conditionalFormatting>
  <conditionalFormatting sqref="T37">
    <cfRule type="cellIs" dxfId="4380" priority="11" stopIfTrue="1" operator="lessThan">
      <formula>#REF!</formula>
    </cfRule>
  </conditionalFormatting>
  <conditionalFormatting sqref="Z37">
    <cfRule type="cellIs" dxfId="4379" priority="10" stopIfTrue="1" operator="lessThan">
      <formula>#REF!</formula>
    </cfRule>
  </conditionalFormatting>
  <conditionalFormatting sqref="AF37">
    <cfRule type="cellIs" dxfId="4378" priority="9" stopIfTrue="1" operator="lessThan">
      <formula>#REF!</formula>
    </cfRule>
  </conditionalFormatting>
  <conditionalFormatting sqref="AG55">
    <cfRule type="cellIs" dxfId="4377" priority="8" stopIfTrue="1" operator="lessThan">
      <formula>#REF!</formula>
    </cfRule>
  </conditionalFormatting>
  <conditionalFormatting sqref="AG72">
    <cfRule type="cellIs" dxfId="4376" priority="7" stopIfTrue="1" operator="lessThan">
      <formula>#REF!</formula>
    </cfRule>
  </conditionalFormatting>
  <conditionalFormatting sqref="AG89">
    <cfRule type="cellIs" dxfId="4375" priority="6" stopIfTrue="1" operator="lessThan">
      <formula>#REF!</formula>
    </cfRule>
  </conditionalFormatting>
  <conditionalFormatting sqref="AG106">
    <cfRule type="cellIs" dxfId="4374" priority="5" stopIfTrue="1" operator="lessThan">
      <formula>#REF!</formula>
    </cfRule>
  </conditionalFormatting>
  <conditionalFormatting sqref="AG123">
    <cfRule type="cellIs" dxfId="4373" priority="4" stopIfTrue="1" operator="lessThan">
      <formula>#REF!</formula>
    </cfRule>
  </conditionalFormatting>
  <conditionalFormatting sqref="AG140">
    <cfRule type="cellIs" dxfId="4372" priority="3" stopIfTrue="1" operator="lessThan">
      <formula>#REF!</formula>
    </cfRule>
  </conditionalFormatting>
  <conditionalFormatting sqref="AG157">
    <cfRule type="cellIs" dxfId="4371" priority="2" stopIfTrue="1" operator="lessThan">
      <formula>#REF!</formula>
    </cfRule>
  </conditionalFormatting>
  <conditionalFormatting sqref="AG174">
    <cfRule type="cellIs" dxfId="4370" priority="1" stopIfTrue="1" operator="lessThan">
      <formula>#REF!</formula>
    </cfRule>
  </conditionalFormatting>
  <dataValidations count="6">
    <dataValidation type="list" allowBlank="1" showInputMessage="1" showErrorMessage="1" sqref="I12:J12 C12:D12" xr:uid="{00000000-0002-0000-1500-000000000000}">
      <formula1>$B$10:$B$28</formula1>
    </dataValidation>
    <dataValidation type="list" allowBlank="1" showInputMessage="1" showErrorMessage="1" sqref="I11:J11 C11:D11" xr:uid="{00000000-0002-0000-1500-000001000000}">
      <formula1>$D$12:$D$41</formula1>
    </dataValidation>
    <dataValidation type="list" allowBlank="1" showInputMessage="1" showErrorMessage="1" sqref="C13:D14 I13:J13" xr:uid="{00000000-0002-0000-1500-000002000000}">
      <formula1>$K$11:$K$15</formula1>
    </dataValidation>
    <dataValidation type="list" allowBlank="1" showInputMessage="1" showErrorMessage="1" sqref="F190 AD190 X190 R190 L190" xr:uid="{00000000-0002-0000-15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500-000004000000}">
      <formula1>$F$9:$F$12</formula1>
    </dataValidation>
    <dataValidation type="list" allowBlank="1" showInputMessage="1" showErrorMessage="1" sqref="C15:D15" xr:uid="{00000000-0002-0000-15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500-000006000000}">
          <x14:formula1>
            <xm:f>Données!$P$8:$P$9</xm:f>
          </x14:formula1>
          <xm:sqref>G192 Y192 S192 M192 AE192</xm:sqref>
        </x14:dataValidation>
        <x14:dataValidation type="list" allowBlank="1" showInputMessage="1" showErrorMessage="1" xr:uid="{00000000-0002-0000-1500-000007000000}">
          <x14:formula1>
            <xm:f>Données!$H$14:$H$17</xm:f>
          </x14:formula1>
          <xm:sqref>K17 T9:T13</xm:sqref>
        </x14:dataValidation>
        <x14:dataValidation type="list" allowBlank="1" showInputMessage="1" showErrorMessage="1" xr:uid="{00000000-0002-0000-1500-000008000000}">
          <x14:formula1>
            <xm:f>Données!$F$14:$F$17</xm:f>
          </x14:formula1>
          <xm:sqref>Z9:Z13</xm:sqref>
        </x14:dataValidation>
        <x14:dataValidation type="list" allowBlank="1" showInputMessage="1" showErrorMessage="1" xr:uid="{00000000-0002-0000-1500-000009000000}">
          <x14:formula1>
            <xm:f>Données!$P$19:$P$20</xm:f>
          </x14:formula1>
          <xm:sqref>R9:R13</xm:sqref>
        </x14:dataValidation>
        <x14:dataValidation type="list" allowBlank="1" showInputMessage="1" showErrorMessage="1" xr:uid="{00000000-0002-0000-1500-00000A000000}">
          <x14:formula1>
            <xm:f>Données!$J$14:$J$43</xm:f>
          </x14:formula1>
          <xm:sqref>L9:L13</xm:sqref>
        </x14:dataValidation>
        <x14:dataValidation type="list" allowBlank="1" showInputMessage="1" showErrorMessage="1" xr:uid="{00000000-0002-0000-1500-00000B000000}">
          <x14:formula1>
            <xm:f>Données!$B$14:$B$43</xm:f>
          </x14:formula1>
          <xm:sqref>AE17:AF17 M17:N17 S17:T17 Y17:Z17 G17:H17</xm:sqref>
        </x14:dataValidation>
        <x14:dataValidation type="list" allowBlank="1" showInputMessage="1" showErrorMessage="1" xr:uid="{00000000-0002-0000-1500-00000C000000}">
          <x14:formula1>
            <xm:f>Données!$D$14:$D$53</xm:f>
          </x14:formula1>
          <xm:sqref>B11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4369" priority="190" stopIfTrue="1" operator="lessThan">
      <formula>#REF!</formula>
    </cfRule>
  </conditionalFormatting>
  <conditionalFormatting sqref="L37:M37">
    <cfRule type="cellIs" dxfId="4368" priority="189" stopIfTrue="1" operator="lessThan">
      <formula>#REF!</formula>
    </cfRule>
  </conditionalFormatting>
  <conditionalFormatting sqref="R37:S37 AG56:AG70 AG21:AG53 AG73:AG87 AG90:AG104 AG107:AG121 AG124:AG138 AG141:AG155 AG158:AG172 AG175:AG190">
    <cfRule type="cellIs" dxfId="4367" priority="188" stopIfTrue="1" operator="lessThan">
      <formula>#REF!</formula>
    </cfRule>
  </conditionalFormatting>
  <conditionalFormatting sqref="K141:K151 Q141:Q142 E141:E151 E39:E53">
    <cfRule type="cellIs" dxfId="4366" priority="187" stopIfTrue="1" operator="lessThan">
      <formula>#REF!</formula>
    </cfRule>
  </conditionalFormatting>
  <conditionalFormatting sqref="E56:E70">
    <cfRule type="cellIs" dxfId="4365" priority="186" stopIfTrue="1" operator="lessThan">
      <formula>#REF!</formula>
    </cfRule>
  </conditionalFormatting>
  <conditionalFormatting sqref="E73:E87">
    <cfRule type="cellIs" dxfId="4364" priority="185" stopIfTrue="1" operator="lessThan">
      <formula>#REF!</formula>
    </cfRule>
  </conditionalFormatting>
  <conditionalFormatting sqref="E90:E104">
    <cfRule type="cellIs" dxfId="4363" priority="184" stopIfTrue="1" operator="lessThan">
      <formula>#REF!</formula>
    </cfRule>
  </conditionalFormatting>
  <conditionalFormatting sqref="E107:E121">
    <cfRule type="cellIs" dxfId="4362" priority="183" stopIfTrue="1" operator="lessThan">
      <formula>#REF!</formula>
    </cfRule>
  </conditionalFormatting>
  <conditionalFormatting sqref="E124:E138">
    <cfRule type="cellIs" dxfId="4361" priority="182" stopIfTrue="1" operator="lessThan">
      <formula>#REF!</formula>
    </cfRule>
  </conditionalFormatting>
  <conditionalFormatting sqref="E152">
    <cfRule type="cellIs" dxfId="4360" priority="181" stopIfTrue="1" operator="lessThan">
      <formula>#REF!</formula>
    </cfRule>
  </conditionalFormatting>
  <conditionalFormatting sqref="E153">
    <cfRule type="cellIs" dxfId="4359" priority="180" stopIfTrue="1" operator="lessThan">
      <formula>#REF!</formula>
    </cfRule>
  </conditionalFormatting>
  <conditionalFormatting sqref="E154">
    <cfRule type="cellIs" dxfId="4358" priority="179" stopIfTrue="1" operator="lessThan">
      <formula>#REF!</formula>
    </cfRule>
  </conditionalFormatting>
  <conditionalFormatting sqref="E155">
    <cfRule type="cellIs" dxfId="4357" priority="178" stopIfTrue="1" operator="lessThan">
      <formula>#REF!</formula>
    </cfRule>
  </conditionalFormatting>
  <conditionalFormatting sqref="E158">
    <cfRule type="cellIs" dxfId="4356" priority="177" stopIfTrue="1" operator="lessThan">
      <formula>#REF!</formula>
    </cfRule>
  </conditionalFormatting>
  <conditionalFormatting sqref="E159">
    <cfRule type="cellIs" dxfId="4355" priority="176" stopIfTrue="1" operator="lessThan">
      <formula>#REF!</formula>
    </cfRule>
  </conditionalFormatting>
  <conditionalFormatting sqref="E160">
    <cfRule type="cellIs" dxfId="4354" priority="175" stopIfTrue="1" operator="lessThan">
      <formula>#REF!</formula>
    </cfRule>
  </conditionalFormatting>
  <conditionalFormatting sqref="E161">
    <cfRule type="cellIs" dxfId="4353" priority="174" stopIfTrue="1" operator="lessThan">
      <formula>#REF!</formula>
    </cfRule>
  </conditionalFormatting>
  <conditionalFormatting sqref="E162">
    <cfRule type="cellIs" dxfId="4352" priority="173" stopIfTrue="1" operator="lessThan">
      <formula>#REF!</formula>
    </cfRule>
  </conditionalFormatting>
  <conditionalFormatting sqref="E163">
    <cfRule type="cellIs" dxfId="4351" priority="172" stopIfTrue="1" operator="lessThan">
      <formula>#REF!</formula>
    </cfRule>
  </conditionalFormatting>
  <conditionalFormatting sqref="E164">
    <cfRule type="cellIs" dxfId="4350" priority="171" stopIfTrue="1" operator="lessThan">
      <formula>#REF!</formula>
    </cfRule>
  </conditionalFormatting>
  <conditionalFormatting sqref="E165">
    <cfRule type="cellIs" dxfId="4349" priority="170" stopIfTrue="1" operator="lessThan">
      <formula>#REF!</formula>
    </cfRule>
  </conditionalFormatting>
  <conditionalFormatting sqref="E166">
    <cfRule type="cellIs" dxfId="4348" priority="169" stopIfTrue="1" operator="lessThan">
      <formula>#REF!</formula>
    </cfRule>
  </conditionalFormatting>
  <conditionalFormatting sqref="E167">
    <cfRule type="cellIs" dxfId="4347" priority="168" stopIfTrue="1" operator="lessThan">
      <formula>#REF!</formula>
    </cfRule>
  </conditionalFormatting>
  <conditionalFormatting sqref="E168">
    <cfRule type="cellIs" dxfId="4346" priority="167" stopIfTrue="1" operator="lessThan">
      <formula>#REF!</formula>
    </cfRule>
  </conditionalFormatting>
  <conditionalFormatting sqref="E169">
    <cfRule type="cellIs" dxfId="4345" priority="166" stopIfTrue="1" operator="lessThan">
      <formula>#REF!</formula>
    </cfRule>
  </conditionalFormatting>
  <conditionalFormatting sqref="E170">
    <cfRule type="cellIs" dxfId="4344" priority="165" stopIfTrue="1" operator="lessThan">
      <formula>#REF!</formula>
    </cfRule>
  </conditionalFormatting>
  <conditionalFormatting sqref="E171">
    <cfRule type="cellIs" dxfId="4343" priority="164" stopIfTrue="1" operator="lessThan">
      <formula>#REF!</formula>
    </cfRule>
  </conditionalFormatting>
  <conditionalFormatting sqref="E172">
    <cfRule type="cellIs" dxfId="4342" priority="163" stopIfTrue="1" operator="lessThan">
      <formula>#REF!</formula>
    </cfRule>
  </conditionalFormatting>
  <conditionalFormatting sqref="E175">
    <cfRule type="cellIs" dxfId="4341" priority="162" stopIfTrue="1" operator="lessThan">
      <formula>#REF!</formula>
    </cfRule>
  </conditionalFormatting>
  <conditionalFormatting sqref="E176">
    <cfRule type="cellIs" dxfId="4340" priority="161" stopIfTrue="1" operator="lessThan">
      <formula>#REF!</formula>
    </cfRule>
  </conditionalFormatting>
  <conditionalFormatting sqref="E177">
    <cfRule type="cellIs" dxfId="4339" priority="160" stopIfTrue="1" operator="lessThan">
      <formula>#REF!</formula>
    </cfRule>
  </conditionalFormatting>
  <conditionalFormatting sqref="E178">
    <cfRule type="cellIs" dxfId="4338" priority="159" stopIfTrue="1" operator="lessThan">
      <formula>#REF!</formula>
    </cfRule>
  </conditionalFormatting>
  <conditionalFormatting sqref="E179">
    <cfRule type="cellIs" dxfId="4337" priority="158" stopIfTrue="1" operator="lessThan">
      <formula>#REF!</formula>
    </cfRule>
  </conditionalFormatting>
  <conditionalFormatting sqref="E180">
    <cfRule type="cellIs" dxfId="4336" priority="157" stopIfTrue="1" operator="lessThan">
      <formula>#REF!</formula>
    </cfRule>
  </conditionalFormatting>
  <conditionalFormatting sqref="E181">
    <cfRule type="cellIs" dxfId="4335" priority="156" stopIfTrue="1" operator="lessThan">
      <formula>#REF!</formula>
    </cfRule>
  </conditionalFormatting>
  <conditionalFormatting sqref="E182">
    <cfRule type="cellIs" dxfId="4334" priority="155" stopIfTrue="1" operator="lessThan">
      <formula>#REF!</formula>
    </cfRule>
  </conditionalFormatting>
  <conditionalFormatting sqref="E183">
    <cfRule type="cellIs" dxfId="4333" priority="154" stopIfTrue="1" operator="lessThan">
      <formula>#REF!</formula>
    </cfRule>
  </conditionalFormatting>
  <conditionalFormatting sqref="E184">
    <cfRule type="cellIs" dxfId="4332" priority="153" stopIfTrue="1" operator="lessThan">
      <formula>#REF!</formula>
    </cfRule>
  </conditionalFormatting>
  <conditionalFormatting sqref="E185">
    <cfRule type="cellIs" dxfId="4331" priority="152" stopIfTrue="1" operator="lessThan">
      <formula>#REF!</formula>
    </cfRule>
  </conditionalFormatting>
  <conditionalFormatting sqref="E186">
    <cfRule type="cellIs" dxfId="4330" priority="151" stopIfTrue="1" operator="lessThan">
      <formula>#REF!</formula>
    </cfRule>
  </conditionalFormatting>
  <conditionalFormatting sqref="E187">
    <cfRule type="cellIs" dxfId="4329" priority="150" stopIfTrue="1" operator="lessThan">
      <formula>#REF!</formula>
    </cfRule>
  </conditionalFormatting>
  <conditionalFormatting sqref="E188">
    <cfRule type="cellIs" dxfId="4328" priority="149" stopIfTrue="1" operator="lessThan">
      <formula>#REF!</formula>
    </cfRule>
  </conditionalFormatting>
  <conditionalFormatting sqref="E189:E190">
    <cfRule type="cellIs" dxfId="4327" priority="148" stopIfTrue="1" operator="lessThan">
      <formula>#REF!</formula>
    </cfRule>
  </conditionalFormatting>
  <conditionalFormatting sqref="K22:K37">
    <cfRule type="cellIs" dxfId="4326" priority="147" stopIfTrue="1" operator="lessThan">
      <formula>#REF!</formula>
    </cfRule>
  </conditionalFormatting>
  <conditionalFormatting sqref="K39:K53">
    <cfRule type="cellIs" dxfId="4325" priority="146" stopIfTrue="1" operator="lessThan">
      <formula>#REF!</formula>
    </cfRule>
  </conditionalFormatting>
  <conditionalFormatting sqref="K56:K70">
    <cfRule type="cellIs" dxfId="4324" priority="145" stopIfTrue="1" operator="lessThan">
      <formula>#REF!</formula>
    </cfRule>
  </conditionalFormatting>
  <conditionalFormatting sqref="K73:K87">
    <cfRule type="cellIs" dxfId="4323" priority="144" stopIfTrue="1" operator="lessThan">
      <formula>#REF!</formula>
    </cfRule>
  </conditionalFormatting>
  <conditionalFormatting sqref="K90:K104">
    <cfRule type="cellIs" dxfId="4322" priority="143" stopIfTrue="1" operator="lessThan">
      <formula>#REF!</formula>
    </cfRule>
  </conditionalFormatting>
  <conditionalFormatting sqref="K107:K121">
    <cfRule type="cellIs" dxfId="4321" priority="142" stopIfTrue="1" operator="lessThan">
      <formula>#REF!</formula>
    </cfRule>
  </conditionalFormatting>
  <conditionalFormatting sqref="K124:K138">
    <cfRule type="cellIs" dxfId="4320" priority="141" stopIfTrue="1" operator="lessThan">
      <formula>#REF!</formula>
    </cfRule>
  </conditionalFormatting>
  <conditionalFormatting sqref="K152">
    <cfRule type="cellIs" dxfId="4319" priority="140" stopIfTrue="1" operator="lessThan">
      <formula>#REF!</formula>
    </cfRule>
  </conditionalFormatting>
  <conditionalFormatting sqref="K153">
    <cfRule type="cellIs" dxfId="4318" priority="139" stopIfTrue="1" operator="lessThan">
      <formula>#REF!</formula>
    </cfRule>
  </conditionalFormatting>
  <conditionalFormatting sqref="K154">
    <cfRule type="cellIs" dxfId="4317" priority="138" stopIfTrue="1" operator="lessThan">
      <formula>#REF!</formula>
    </cfRule>
  </conditionalFormatting>
  <conditionalFormatting sqref="K155">
    <cfRule type="cellIs" dxfId="4316" priority="137" stopIfTrue="1" operator="lessThan">
      <formula>#REF!</formula>
    </cfRule>
  </conditionalFormatting>
  <conditionalFormatting sqref="K158">
    <cfRule type="cellIs" dxfId="4315" priority="136" stopIfTrue="1" operator="lessThan">
      <formula>#REF!</formula>
    </cfRule>
  </conditionalFormatting>
  <conditionalFormatting sqref="K159">
    <cfRule type="cellIs" dxfId="4314" priority="135" stopIfTrue="1" operator="lessThan">
      <formula>#REF!</formula>
    </cfRule>
  </conditionalFormatting>
  <conditionalFormatting sqref="K160">
    <cfRule type="cellIs" dxfId="4313" priority="134" stopIfTrue="1" operator="lessThan">
      <formula>#REF!</formula>
    </cfRule>
  </conditionalFormatting>
  <conditionalFormatting sqref="K161">
    <cfRule type="cellIs" dxfId="4312" priority="133" stopIfTrue="1" operator="lessThan">
      <formula>#REF!</formula>
    </cfRule>
  </conditionalFormatting>
  <conditionalFormatting sqref="K162">
    <cfRule type="cellIs" dxfId="4311" priority="132" stopIfTrue="1" operator="lessThan">
      <formula>#REF!</formula>
    </cfRule>
  </conditionalFormatting>
  <conditionalFormatting sqref="K163">
    <cfRule type="cellIs" dxfId="4310" priority="131" stopIfTrue="1" operator="lessThan">
      <formula>#REF!</formula>
    </cfRule>
  </conditionalFormatting>
  <conditionalFormatting sqref="K164">
    <cfRule type="cellIs" dxfId="4309" priority="130" stopIfTrue="1" operator="lessThan">
      <formula>#REF!</formula>
    </cfRule>
  </conditionalFormatting>
  <conditionalFormatting sqref="K165">
    <cfRule type="cellIs" dxfId="4308" priority="129" stopIfTrue="1" operator="lessThan">
      <formula>#REF!</formula>
    </cfRule>
  </conditionalFormatting>
  <conditionalFormatting sqref="K166">
    <cfRule type="cellIs" dxfId="4307" priority="128" stopIfTrue="1" operator="lessThan">
      <formula>#REF!</formula>
    </cfRule>
  </conditionalFormatting>
  <conditionalFormatting sqref="K167">
    <cfRule type="cellIs" dxfId="4306" priority="127" stopIfTrue="1" operator="lessThan">
      <formula>#REF!</formula>
    </cfRule>
  </conditionalFormatting>
  <conditionalFormatting sqref="K168">
    <cfRule type="cellIs" dxfId="4305" priority="126" stopIfTrue="1" operator="lessThan">
      <formula>#REF!</formula>
    </cfRule>
  </conditionalFormatting>
  <conditionalFormatting sqref="K169">
    <cfRule type="cellIs" dxfId="4304" priority="125" stopIfTrue="1" operator="lessThan">
      <formula>#REF!</formula>
    </cfRule>
  </conditionalFormatting>
  <conditionalFormatting sqref="K170">
    <cfRule type="cellIs" dxfId="4303" priority="124" stopIfTrue="1" operator="lessThan">
      <formula>#REF!</formula>
    </cfRule>
  </conditionalFormatting>
  <conditionalFormatting sqref="K171">
    <cfRule type="cellIs" dxfId="4302" priority="123" stopIfTrue="1" operator="lessThan">
      <formula>#REF!</formula>
    </cfRule>
  </conditionalFormatting>
  <conditionalFormatting sqref="K172">
    <cfRule type="cellIs" dxfId="4301" priority="122" stopIfTrue="1" operator="lessThan">
      <formula>#REF!</formula>
    </cfRule>
  </conditionalFormatting>
  <conditionalFormatting sqref="K175">
    <cfRule type="cellIs" dxfId="4300" priority="121" stopIfTrue="1" operator="lessThan">
      <formula>#REF!</formula>
    </cfRule>
  </conditionalFormatting>
  <conditionalFormatting sqref="K176">
    <cfRule type="cellIs" dxfId="4299" priority="120" stopIfTrue="1" operator="lessThan">
      <formula>#REF!</formula>
    </cfRule>
  </conditionalFormatting>
  <conditionalFormatting sqref="K177">
    <cfRule type="cellIs" dxfId="4298" priority="119" stopIfTrue="1" operator="lessThan">
      <formula>#REF!</formula>
    </cfRule>
  </conditionalFormatting>
  <conditionalFormatting sqref="K178">
    <cfRule type="cellIs" dxfId="4297" priority="118" stopIfTrue="1" operator="lessThan">
      <formula>#REF!</formula>
    </cfRule>
  </conditionalFormatting>
  <conditionalFormatting sqref="K179">
    <cfRule type="cellIs" dxfId="4296" priority="117" stopIfTrue="1" operator="lessThan">
      <formula>#REF!</formula>
    </cfRule>
  </conditionalFormatting>
  <conditionalFormatting sqref="K180">
    <cfRule type="cellIs" dxfId="4295" priority="116" stopIfTrue="1" operator="lessThan">
      <formula>#REF!</formula>
    </cfRule>
  </conditionalFormatting>
  <conditionalFormatting sqref="K181">
    <cfRule type="cellIs" dxfId="4294" priority="115" stopIfTrue="1" operator="lessThan">
      <formula>#REF!</formula>
    </cfRule>
  </conditionalFormatting>
  <conditionalFormatting sqref="K182">
    <cfRule type="cellIs" dxfId="4293" priority="114" stopIfTrue="1" operator="lessThan">
      <formula>#REF!</formula>
    </cfRule>
  </conditionalFormatting>
  <conditionalFormatting sqref="K183">
    <cfRule type="cellIs" dxfId="4292" priority="113" stopIfTrue="1" operator="lessThan">
      <formula>#REF!</formula>
    </cfRule>
  </conditionalFormatting>
  <conditionalFormatting sqref="K184">
    <cfRule type="cellIs" dxfId="4291" priority="112" stopIfTrue="1" operator="lessThan">
      <formula>#REF!</formula>
    </cfRule>
  </conditionalFormatting>
  <conditionalFormatting sqref="K185">
    <cfRule type="cellIs" dxfId="4290" priority="111" stopIfTrue="1" operator="lessThan">
      <formula>#REF!</formula>
    </cfRule>
  </conditionalFormatting>
  <conditionalFormatting sqref="K186">
    <cfRule type="cellIs" dxfId="4289" priority="110" stopIfTrue="1" operator="lessThan">
      <formula>#REF!</formula>
    </cfRule>
  </conditionalFormatting>
  <conditionalFormatting sqref="K187">
    <cfRule type="cellIs" dxfId="4288" priority="109" stopIfTrue="1" operator="lessThan">
      <formula>#REF!</formula>
    </cfRule>
  </conditionalFormatting>
  <conditionalFormatting sqref="K188">
    <cfRule type="cellIs" dxfId="4287" priority="108" stopIfTrue="1" operator="lessThan">
      <formula>#REF!</formula>
    </cfRule>
  </conditionalFormatting>
  <conditionalFormatting sqref="K189:K190">
    <cfRule type="cellIs" dxfId="4286" priority="107" stopIfTrue="1" operator="lessThan">
      <formula>#REF!</formula>
    </cfRule>
  </conditionalFormatting>
  <conditionalFormatting sqref="Q22:Q37">
    <cfRule type="cellIs" dxfId="4285" priority="106" stopIfTrue="1" operator="lessThan">
      <formula>#REF!</formula>
    </cfRule>
  </conditionalFormatting>
  <conditionalFormatting sqref="Q39:Q53">
    <cfRule type="cellIs" dxfId="4284" priority="105" stopIfTrue="1" operator="lessThan">
      <formula>#REF!</formula>
    </cfRule>
  </conditionalFormatting>
  <conditionalFormatting sqref="Q56:Q70">
    <cfRule type="cellIs" dxfId="4283" priority="104" stopIfTrue="1" operator="lessThan">
      <formula>#REF!</formula>
    </cfRule>
  </conditionalFormatting>
  <conditionalFormatting sqref="Q73:Q87">
    <cfRule type="cellIs" dxfId="4282" priority="103" stopIfTrue="1" operator="lessThan">
      <formula>#REF!</formula>
    </cfRule>
  </conditionalFormatting>
  <conditionalFormatting sqref="Q90:Q104">
    <cfRule type="cellIs" dxfId="4281" priority="102" stopIfTrue="1" operator="lessThan">
      <formula>#REF!</formula>
    </cfRule>
  </conditionalFormatting>
  <conditionalFormatting sqref="Q107:Q121">
    <cfRule type="cellIs" dxfId="4280" priority="101" stopIfTrue="1" operator="lessThan">
      <formula>#REF!</formula>
    </cfRule>
  </conditionalFormatting>
  <conditionalFormatting sqref="Q124:Q138">
    <cfRule type="cellIs" dxfId="4279" priority="100" stopIfTrue="1" operator="lessThan">
      <formula>#REF!</formula>
    </cfRule>
  </conditionalFormatting>
  <conditionalFormatting sqref="P190">
    <cfRule type="cellIs" dxfId="4278" priority="99" stopIfTrue="1" operator="lessThan">
      <formula>#REF!</formula>
    </cfRule>
  </conditionalFormatting>
  <conditionalFormatting sqref="X37:Y37">
    <cfRule type="cellIs" dxfId="4277" priority="98" stopIfTrue="1" operator="lessThan">
      <formula>#REF!</formula>
    </cfRule>
  </conditionalFormatting>
  <conditionalFormatting sqref="AD37:AE37">
    <cfRule type="cellIs" dxfId="4276" priority="97" stopIfTrue="1" operator="lessThan">
      <formula>#REF!</formula>
    </cfRule>
  </conditionalFormatting>
  <conditionalFormatting sqref="W188">
    <cfRule type="cellIs" dxfId="4275" priority="57" stopIfTrue="1" operator="lessThan">
      <formula>#REF!</formula>
    </cfRule>
  </conditionalFormatting>
  <conditionalFormatting sqref="W22:W37">
    <cfRule type="cellIs" dxfId="4274" priority="96" stopIfTrue="1" operator="lessThan">
      <formula>#REF!</formula>
    </cfRule>
  </conditionalFormatting>
  <conditionalFormatting sqref="W39:W53 W141:W151">
    <cfRule type="cellIs" dxfId="4273" priority="95" stopIfTrue="1" operator="lessThan">
      <formula>#REF!</formula>
    </cfRule>
  </conditionalFormatting>
  <conditionalFormatting sqref="W56:W70">
    <cfRule type="cellIs" dxfId="4272" priority="94" stopIfTrue="1" operator="lessThan">
      <formula>#REF!</formula>
    </cfRule>
  </conditionalFormatting>
  <conditionalFormatting sqref="W73:W87">
    <cfRule type="cellIs" dxfId="4271" priority="93" stopIfTrue="1" operator="lessThan">
      <formula>#REF!</formula>
    </cfRule>
  </conditionalFormatting>
  <conditionalFormatting sqref="W90:W104">
    <cfRule type="cellIs" dxfId="4270" priority="92" stopIfTrue="1" operator="lessThan">
      <formula>#REF!</formula>
    </cfRule>
  </conditionalFormatting>
  <conditionalFormatting sqref="W107:W121">
    <cfRule type="cellIs" dxfId="4269" priority="91" stopIfTrue="1" operator="lessThan">
      <formula>#REF!</formula>
    </cfRule>
  </conditionalFormatting>
  <conditionalFormatting sqref="W124:W138">
    <cfRule type="cellIs" dxfId="4268" priority="90" stopIfTrue="1" operator="lessThan">
      <formula>#REF!</formula>
    </cfRule>
  </conditionalFormatting>
  <conditionalFormatting sqref="W152">
    <cfRule type="cellIs" dxfId="4267" priority="89" stopIfTrue="1" operator="lessThan">
      <formula>#REF!</formula>
    </cfRule>
  </conditionalFormatting>
  <conditionalFormatting sqref="W153">
    <cfRule type="cellIs" dxfId="4266" priority="88" stopIfTrue="1" operator="lessThan">
      <formula>#REF!</formula>
    </cfRule>
  </conditionalFormatting>
  <conditionalFormatting sqref="W154">
    <cfRule type="cellIs" dxfId="4265" priority="87" stopIfTrue="1" operator="lessThan">
      <formula>#REF!</formula>
    </cfRule>
  </conditionalFormatting>
  <conditionalFormatting sqref="W155">
    <cfRule type="cellIs" dxfId="4264" priority="86" stopIfTrue="1" operator="lessThan">
      <formula>#REF!</formula>
    </cfRule>
  </conditionalFormatting>
  <conditionalFormatting sqref="W158">
    <cfRule type="cellIs" dxfId="4263" priority="85" stopIfTrue="1" operator="lessThan">
      <formula>#REF!</formula>
    </cfRule>
  </conditionalFormatting>
  <conditionalFormatting sqref="W159">
    <cfRule type="cellIs" dxfId="4262" priority="84" stopIfTrue="1" operator="lessThan">
      <formula>#REF!</formula>
    </cfRule>
  </conditionalFormatting>
  <conditionalFormatting sqref="W160">
    <cfRule type="cellIs" dxfId="4261" priority="83" stopIfTrue="1" operator="lessThan">
      <formula>#REF!</formula>
    </cfRule>
  </conditionalFormatting>
  <conditionalFormatting sqref="W161">
    <cfRule type="cellIs" dxfId="4260" priority="82" stopIfTrue="1" operator="lessThan">
      <formula>#REF!</formula>
    </cfRule>
  </conditionalFormatting>
  <conditionalFormatting sqref="W162">
    <cfRule type="cellIs" dxfId="4259" priority="81" stopIfTrue="1" operator="lessThan">
      <formula>#REF!</formula>
    </cfRule>
  </conditionalFormatting>
  <conditionalFormatting sqref="W163">
    <cfRule type="cellIs" dxfId="4258" priority="80" stopIfTrue="1" operator="lessThan">
      <formula>#REF!</formula>
    </cfRule>
  </conditionalFormatting>
  <conditionalFormatting sqref="W164">
    <cfRule type="cellIs" dxfId="4257" priority="79" stopIfTrue="1" operator="lessThan">
      <formula>#REF!</formula>
    </cfRule>
  </conditionalFormatting>
  <conditionalFormatting sqref="W165">
    <cfRule type="cellIs" dxfId="4256" priority="78" stopIfTrue="1" operator="lessThan">
      <formula>#REF!</formula>
    </cfRule>
  </conditionalFormatting>
  <conditionalFormatting sqref="W166">
    <cfRule type="cellIs" dxfId="4255" priority="77" stopIfTrue="1" operator="lessThan">
      <formula>#REF!</formula>
    </cfRule>
  </conditionalFormatting>
  <conditionalFormatting sqref="W167">
    <cfRule type="cellIs" dxfId="4254" priority="76" stopIfTrue="1" operator="lessThan">
      <formula>#REF!</formula>
    </cfRule>
  </conditionalFormatting>
  <conditionalFormatting sqref="W168">
    <cfRule type="cellIs" dxfId="4253" priority="75" stopIfTrue="1" operator="lessThan">
      <formula>#REF!</formula>
    </cfRule>
  </conditionalFormatting>
  <conditionalFormatting sqref="W169">
    <cfRule type="cellIs" dxfId="4252" priority="74" stopIfTrue="1" operator="lessThan">
      <formula>#REF!</formula>
    </cfRule>
  </conditionalFormatting>
  <conditionalFormatting sqref="W170">
    <cfRule type="cellIs" dxfId="4251" priority="73" stopIfTrue="1" operator="lessThan">
      <formula>#REF!</formula>
    </cfRule>
  </conditionalFormatting>
  <conditionalFormatting sqref="W171">
    <cfRule type="cellIs" dxfId="4250" priority="72" stopIfTrue="1" operator="lessThan">
      <formula>#REF!</formula>
    </cfRule>
  </conditionalFormatting>
  <conditionalFormatting sqref="W172">
    <cfRule type="cellIs" dxfId="4249" priority="71" stopIfTrue="1" operator="lessThan">
      <formula>#REF!</formula>
    </cfRule>
  </conditionalFormatting>
  <conditionalFormatting sqref="W175">
    <cfRule type="cellIs" dxfId="4248" priority="70" stopIfTrue="1" operator="lessThan">
      <formula>#REF!</formula>
    </cfRule>
  </conditionalFormatting>
  <conditionalFormatting sqref="W176">
    <cfRule type="cellIs" dxfId="4247" priority="69" stopIfTrue="1" operator="lessThan">
      <formula>#REF!</formula>
    </cfRule>
  </conditionalFormatting>
  <conditionalFormatting sqref="W177">
    <cfRule type="cellIs" dxfId="4246" priority="68" stopIfTrue="1" operator="lessThan">
      <formula>#REF!</formula>
    </cfRule>
  </conditionalFormatting>
  <conditionalFormatting sqref="W178">
    <cfRule type="cellIs" dxfId="4245" priority="67" stopIfTrue="1" operator="lessThan">
      <formula>#REF!</formula>
    </cfRule>
  </conditionalFormatting>
  <conditionalFormatting sqref="W179">
    <cfRule type="cellIs" dxfId="4244" priority="66" stopIfTrue="1" operator="lessThan">
      <formula>#REF!</formula>
    </cfRule>
  </conditionalFormatting>
  <conditionalFormatting sqref="W180">
    <cfRule type="cellIs" dxfId="4243" priority="65" stopIfTrue="1" operator="lessThan">
      <formula>#REF!</formula>
    </cfRule>
  </conditionalFormatting>
  <conditionalFormatting sqref="W181">
    <cfRule type="cellIs" dxfId="4242" priority="64" stopIfTrue="1" operator="lessThan">
      <formula>#REF!</formula>
    </cfRule>
  </conditionalFormatting>
  <conditionalFormatting sqref="W182">
    <cfRule type="cellIs" dxfId="4241" priority="63" stopIfTrue="1" operator="lessThan">
      <formula>#REF!</formula>
    </cfRule>
  </conditionalFormatting>
  <conditionalFormatting sqref="W183">
    <cfRule type="cellIs" dxfId="4240" priority="62" stopIfTrue="1" operator="lessThan">
      <formula>#REF!</formula>
    </cfRule>
  </conditionalFormatting>
  <conditionalFormatting sqref="W184">
    <cfRule type="cellIs" dxfId="4239" priority="61" stopIfTrue="1" operator="lessThan">
      <formula>#REF!</formula>
    </cfRule>
  </conditionalFormatting>
  <conditionalFormatting sqref="W185">
    <cfRule type="cellIs" dxfId="4238" priority="60" stopIfTrue="1" operator="lessThan">
      <formula>#REF!</formula>
    </cfRule>
  </conditionalFormatting>
  <conditionalFormatting sqref="W186">
    <cfRule type="cellIs" dxfId="4237" priority="59" stopIfTrue="1" operator="lessThan">
      <formula>#REF!</formula>
    </cfRule>
  </conditionalFormatting>
  <conditionalFormatting sqref="W187">
    <cfRule type="cellIs" dxfId="4236" priority="58" stopIfTrue="1" operator="lessThan">
      <formula>#REF!</formula>
    </cfRule>
  </conditionalFormatting>
  <conditionalFormatting sqref="W189:W190">
    <cfRule type="cellIs" dxfId="4235" priority="56" stopIfTrue="1" operator="lessThan">
      <formula>#REF!</formula>
    </cfRule>
  </conditionalFormatting>
  <conditionalFormatting sqref="AC188">
    <cfRule type="cellIs" dxfId="4234" priority="16" stopIfTrue="1" operator="lessThan">
      <formula>#REF!</formula>
    </cfRule>
  </conditionalFormatting>
  <conditionalFormatting sqref="AC22:AC37">
    <cfRule type="cellIs" dxfId="4233" priority="55" stopIfTrue="1" operator="lessThan">
      <formula>#REF!</formula>
    </cfRule>
  </conditionalFormatting>
  <conditionalFormatting sqref="AC39:AC53 AC141:AC151">
    <cfRule type="cellIs" dxfId="4232" priority="54" stopIfTrue="1" operator="lessThan">
      <formula>#REF!</formula>
    </cfRule>
  </conditionalFormatting>
  <conditionalFormatting sqref="AC56:AC70">
    <cfRule type="cellIs" dxfId="4231" priority="53" stopIfTrue="1" operator="lessThan">
      <formula>#REF!</formula>
    </cfRule>
  </conditionalFormatting>
  <conditionalFormatting sqref="AC73:AC87">
    <cfRule type="cellIs" dxfId="4230" priority="52" stopIfTrue="1" operator="lessThan">
      <formula>#REF!</formula>
    </cfRule>
  </conditionalFormatting>
  <conditionalFormatting sqref="AC90:AC104">
    <cfRule type="cellIs" dxfId="4229" priority="51" stopIfTrue="1" operator="lessThan">
      <formula>#REF!</formula>
    </cfRule>
  </conditionalFormatting>
  <conditionalFormatting sqref="AC107:AC121">
    <cfRule type="cellIs" dxfId="4228" priority="50" stopIfTrue="1" operator="lessThan">
      <formula>#REF!</formula>
    </cfRule>
  </conditionalFormatting>
  <conditionalFormatting sqref="AC124:AC138">
    <cfRule type="cellIs" dxfId="4227" priority="49" stopIfTrue="1" operator="lessThan">
      <formula>#REF!</formula>
    </cfRule>
  </conditionalFormatting>
  <conditionalFormatting sqref="AC152">
    <cfRule type="cellIs" dxfId="4226" priority="48" stopIfTrue="1" operator="lessThan">
      <formula>#REF!</formula>
    </cfRule>
  </conditionalFormatting>
  <conditionalFormatting sqref="AC153">
    <cfRule type="cellIs" dxfId="4225" priority="47" stopIfTrue="1" operator="lessThan">
      <formula>#REF!</formula>
    </cfRule>
  </conditionalFormatting>
  <conditionalFormatting sqref="AC154">
    <cfRule type="cellIs" dxfId="4224" priority="46" stopIfTrue="1" operator="lessThan">
      <formula>#REF!</formula>
    </cfRule>
  </conditionalFormatting>
  <conditionalFormatting sqref="AC155">
    <cfRule type="cellIs" dxfId="4223" priority="45" stopIfTrue="1" operator="lessThan">
      <formula>#REF!</formula>
    </cfRule>
  </conditionalFormatting>
  <conditionalFormatting sqref="AC158">
    <cfRule type="cellIs" dxfId="4222" priority="44" stopIfTrue="1" operator="lessThan">
      <formula>#REF!</formula>
    </cfRule>
  </conditionalFormatting>
  <conditionalFormatting sqref="AC159">
    <cfRule type="cellIs" dxfId="4221" priority="43" stopIfTrue="1" operator="lessThan">
      <formula>#REF!</formula>
    </cfRule>
  </conditionalFormatting>
  <conditionalFormatting sqref="AC160">
    <cfRule type="cellIs" dxfId="4220" priority="42" stopIfTrue="1" operator="lessThan">
      <formula>#REF!</formula>
    </cfRule>
  </conditionalFormatting>
  <conditionalFormatting sqref="AC161">
    <cfRule type="cellIs" dxfId="4219" priority="41" stopIfTrue="1" operator="lessThan">
      <formula>#REF!</formula>
    </cfRule>
  </conditionalFormatting>
  <conditionalFormatting sqref="AC162">
    <cfRule type="cellIs" dxfId="4218" priority="40" stopIfTrue="1" operator="lessThan">
      <formula>#REF!</formula>
    </cfRule>
  </conditionalFormatting>
  <conditionalFormatting sqref="AC163">
    <cfRule type="cellIs" dxfId="4217" priority="39" stopIfTrue="1" operator="lessThan">
      <formula>#REF!</formula>
    </cfRule>
  </conditionalFormatting>
  <conditionalFormatting sqref="AC164">
    <cfRule type="cellIs" dxfId="4216" priority="38" stopIfTrue="1" operator="lessThan">
      <formula>#REF!</formula>
    </cfRule>
  </conditionalFormatting>
  <conditionalFormatting sqref="AC165">
    <cfRule type="cellIs" dxfId="4215" priority="37" stopIfTrue="1" operator="lessThan">
      <formula>#REF!</formula>
    </cfRule>
  </conditionalFormatting>
  <conditionalFormatting sqref="AC166">
    <cfRule type="cellIs" dxfId="4214" priority="36" stopIfTrue="1" operator="lessThan">
      <formula>#REF!</formula>
    </cfRule>
  </conditionalFormatting>
  <conditionalFormatting sqref="AC167">
    <cfRule type="cellIs" dxfId="4213" priority="35" stopIfTrue="1" operator="lessThan">
      <formula>#REF!</formula>
    </cfRule>
  </conditionalFormatting>
  <conditionalFormatting sqref="AC168">
    <cfRule type="cellIs" dxfId="4212" priority="34" stopIfTrue="1" operator="lessThan">
      <formula>#REF!</formula>
    </cfRule>
  </conditionalFormatting>
  <conditionalFormatting sqref="AC169">
    <cfRule type="cellIs" dxfId="4211" priority="33" stopIfTrue="1" operator="lessThan">
      <formula>#REF!</formula>
    </cfRule>
  </conditionalFormatting>
  <conditionalFormatting sqref="AC170">
    <cfRule type="cellIs" dxfId="4210" priority="32" stopIfTrue="1" operator="lessThan">
      <formula>#REF!</formula>
    </cfRule>
  </conditionalFormatting>
  <conditionalFormatting sqref="AC171">
    <cfRule type="cellIs" dxfId="4209" priority="31" stopIfTrue="1" operator="lessThan">
      <formula>#REF!</formula>
    </cfRule>
  </conditionalFormatting>
  <conditionalFormatting sqref="AC172">
    <cfRule type="cellIs" dxfId="4208" priority="30" stopIfTrue="1" operator="lessThan">
      <formula>#REF!</formula>
    </cfRule>
  </conditionalFormatting>
  <conditionalFormatting sqref="AC175">
    <cfRule type="cellIs" dxfId="4207" priority="29" stopIfTrue="1" operator="lessThan">
      <formula>#REF!</formula>
    </cfRule>
  </conditionalFormatting>
  <conditionalFormatting sqref="AC176">
    <cfRule type="cellIs" dxfId="4206" priority="28" stopIfTrue="1" operator="lessThan">
      <formula>#REF!</formula>
    </cfRule>
  </conditionalFormatting>
  <conditionalFormatting sqref="AC177">
    <cfRule type="cellIs" dxfId="4205" priority="27" stopIfTrue="1" operator="lessThan">
      <formula>#REF!</formula>
    </cfRule>
  </conditionalFormatting>
  <conditionalFormatting sqref="AC178">
    <cfRule type="cellIs" dxfId="4204" priority="26" stopIfTrue="1" operator="lessThan">
      <formula>#REF!</formula>
    </cfRule>
  </conditionalFormatting>
  <conditionalFormatting sqref="AC179">
    <cfRule type="cellIs" dxfId="4203" priority="25" stopIfTrue="1" operator="lessThan">
      <formula>#REF!</formula>
    </cfRule>
  </conditionalFormatting>
  <conditionalFormatting sqref="AC180">
    <cfRule type="cellIs" dxfId="4202" priority="24" stopIfTrue="1" operator="lessThan">
      <formula>#REF!</formula>
    </cfRule>
  </conditionalFormatting>
  <conditionalFormatting sqref="AC181">
    <cfRule type="cellIs" dxfId="4201" priority="23" stopIfTrue="1" operator="lessThan">
      <formula>#REF!</formula>
    </cfRule>
  </conditionalFormatting>
  <conditionalFormatting sqref="AC182">
    <cfRule type="cellIs" dxfId="4200" priority="22" stopIfTrue="1" operator="lessThan">
      <formula>#REF!</formula>
    </cfRule>
  </conditionalFormatting>
  <conditionalFormatting sqref="AC183">
    <cfRule type="cellIs" dxfId="4199" priority="21" stopIfTrue="1" operator="lessThan">
      <formula>#REF!</formula>
    </cfRule>
  </conditionalFormatting>
  <conditionalFormatting sqref="AC184">
    <cfRule type="cellIs" dxfId="4198" priority="20" stopIfTrue="1" operator="lessThan">
      <formula>#REF!</formula>
    </cfRule>
  </conditionalFormatting>
  <conditionalFormatting sqref="AC185">
    <cfRule type="cellIs" dxfId="4197" priority="19" stopIfTrue="1" operator="lessThan">
      <formula>#REF!</formula>
    </cfRule>
  </conditionalFormatting>
  <conditionalFormatting sqref="AC186">
    <cfRule type="cellIs" dxfId="4196" priority="18" stopIfTrue="1" operator="lessThan">
      <formula>#REF!</formula>
    </cfRule>
  </conditionalFormatting>
  <conditionalFormatting sqref="AC187">
    <cfRule type="cellIs" dxfId="4195" priority="17" stopIfTrue="1" operator="lessThan">
      <formula>#REF!</formula>
    </cfRule>
  </conditionalFormatting>
  <conditionalFormatting sqref="AC189:AC190">
    <cfRule type="cellIs" dxfId="4194" priority="15" stopIfTrue="1" operator="lessThan">
      <formula>#REF!</formula>
    </cfRule>
  </conditionalFormatting>
  <conditionalFormatting sqref="V190">
    <cfRule type="cellIs" dxfId="4193" priority="14" stopIfTrue="1" operator="lessThan">
      <formula>#REF!</formula>
    </cfRule>
  </conditionalFormatting>
  <conditionalFormatting sqref="AB190">
    <cfRule type="cellIs" dxfId="4192" priority="13" stopIfTrue="1" operator="lessThan">
      <formula>#REF!</formula>
    </cfRule>
  </conditionalFormatting>
  <conditionalFormatting sqref="N37">
    <cfRule type="cellIs" dxfId="4191" priority="12" stopIfTrue="1" operator="lessThan">
      <formula>#REF!</formula>
    </cfRule>
  </conditionalFormatting>
  <conditionalFormatting sqref="T37">
    <cfRule type="cellIs" dxfId="4190" priority="11" stopIfTrue="1" operator="lessThan">
      <formula>#REF!</formula>
    </cfRule>
  </conditionalFormatting>
  <conditionalFormatting sqref="Z37">
    <cfRule type="cellIs" dxfId="4189" priority="10" stopIfTrue="1" operator="lessThan">
      <formula>#REF!</formula>
    </cfRule>
  </conditionalFormatting>
  <conditionalFormatting sqref="AF37">
    <cfRule type="cellIs" dxfId="4188" priority="9" stopIfTrue="1" operator="lessThan">
      <formula>#REF!</formula>
    </cfRule>
  </conditionalFormatting>
  <conditionalFormatting sqref="AG55">
    <cfRule type="cellIs" dxfId="4187" priority="8" stopIfTrue="1" operator="lessThan">
      <formula>#REF!</formula>
    </cfRule>
  </conditionalFormatting>
  <conditionalFormatting sqref="AG72">
    <cfRule type="cellIs" dxfId="4186" priority="7" stopIfTrue="1" operator="lessThan">
      <formula>#REF!</formula>
    </cfRule>
  </conditionalFormatting>
  <conditionalFormatting sqref="AG89">
    <cfRule type="cellIs" dxfId="4185" priority="6" stopIfTrue="1" operator="lessThan">
      <formula>#REF!</formula>
    </cfRule>
  </conditionalFormatting>
  <conditionalFormatting sqref="AG106">
    <cfRule type="cellIs" dxfId="4184" priority="5" stopIfTrue="1" operator="lessThan">
      <formula>#REF!</formula>
    </cfRule>
  </conditionalFormatting>
  <conditionalFormatting sqref="AG123">
    <cfRule type="cellIs" dxfId="4183" priority="4" stopIfTrue="1" operator="lessThan">
      <formula>#REF!</formula>
    </cfRule>
  </conditionalFormatting>
  <conditionalFormatting sqref="AG140">
    <cfRule type="cellIs" dxfId="4182" priority="3" stopIfTrue="1" operator="lessThan">
      <formula>#REF!</formula>
    </cfRule>
  </conditionalFormatting>
  <conditionalFormatting sqref="AG157">
    <cfRule type="cellIs" dxfId="4181" priority="2" stopIfTrue="1" operator="lessThan">
      <formula>#REF!</formula>
    </cfRule>
  </conditionalFormatting>
  <conditionalFormatting sqref="AG174">
    <cfRule type="cellIs" dxfId="4180" priority="1" stopIfTrue="1" operator="lessThan">
      <formula>#REF!</formula>
    </cfRule>
  </conditionalFormatting>
  <dataValidations count="6">
    <dataValidation type="list" allowBlank="1" showInputMessage="1" showErrorMessage="1" sqref="I12:J12 C12:D12" xr:uid="{00000000-0002-0000-1600-000000000000}">
      <formula1>$B$10:$B$28</formula1>
    </dataValidation>
    <dataValidation type="list" allowBlank="1" showInputMessage="1" showErrorMessage="1" sqref="I11:J11 C11:D11" xr:uid="{00000000-0002-0000-1600-000001000000}">
      <formula1>$D$12:$D$41</formula1>
    </dataValidation>
    <dataValidation type="list" allowBlank="1" showInputMessage="1" showErrorMessage="1" sqref="C13:D14 I13:J13" xr:uid="{00000000-0002-0000-1600-000002000000}">
      <formula1>$K$11:$K$15</formula1>
    </dataValidation>
    <dataValidation type="list" allowBlank="1" showInputMessage="1" showErrorMessage="1" sqref="F190 AD190 X190 R190 L190" xr:uid="{00000000-0002-0000-16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600-000004000000}">
      <formula1>$F$9:$F$12</formula1>
    </dataValidation>
    <dataValidation type="list" allowBlank="1" showInputMessage="1" showErrorMessage="1" sqref="C15:D15" xr:uid="{00000000-0002-0000-16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600-000006000000}">
          <x14:formula1>
            <xm:f>Données!$F$14:$F$17</xm:f>
          </x14:formula1>
          <xm:sqref>Z9:Z13</xm:sqref>
        </x14:dataValidation>
        <x14:dataValidation type="list" allowBlank="1" showInputMessage="1" showErrorMessage="1" xr:uid="{00000000-0002-0000-1600-000007000000}">
          <x14:formula1>
            <xm:f>Données!$H$14:$H$17</xm:f>
          </x14:formula1>
          <xm:sqref>K17 T9:T13</xm:sqref>
        </x14:dataValidation>
        <x14:dataValidation type="list" allowBlank="1" showInputMessage="1" showErrorMessage="1" xr:uid="{00000000-0002-0000-1600-000008000000}">
          <x14:formula1>
            <xm:f>Données!$P$8:$P$9</xm:f>
          </x14:formula1>
          <xm:sqref>G192 Y192 S192 M192 AE192</xm:sqref>
        </x14:dataValidation>
        <x14:dataValidation type="list" allowBlank="1" showInputMessage="1" showErrorMessage="1" xr:uid="{00000000-0002-0000-1600-000009000000}">
          <x14:formula1>
            <xm:f>Données!$P$19:$P$20</xm:f>
          </x14:formula1>
          <xm:sqref>R9:R13</xm:sqref>
        </x14:dataValidation>
        <x14:dataValidation type="list" allowBlank="1" showInputMessage="1" showErrorMessage="1" xr:uid="{00000000-0002-0000-1600-00000A000000}">
          <x14:formula1>
            <xm:f>Données!$J$14:$J$43</xm:f>
          </x14:formula1>
          <xm:sqref>L9:L13</xm:sqref>
        </x14:dataValidation>
        <x14:dataValidation type="list" allowBlank="1" showInputMessage="1" showErrorMessage="1" xr:uid="{00000000-0002-0000-1600-00000B000000}">
          <x14:formula1>
            <xm:f>Données!$B$14:$B$43</xm:f>
          </x14:formula1>
          <xm:sqref>AE17:AF17 M17:N17 S17:T17 Y17:Z17 G17:H17</xm:sqref>
        </x14:dataValidation>
        <x14:dataValidation type="list" allowBlank="1" showInputMessage="1" showErrorMessage="1" xr:uid="{00000000-0002-0000-1600-00000C000000}">
          <x14:formula1>
            <xm:f>Données!$D$14:$D$53</xm:f>
          </x14:formula1>
          <xm:sqref>B11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4179" priority="190" stopIfTrue="1" operator="lessThan">
      <formula>#REF!</formula>
    </cfRule>
  </conditionalFormatting>
  <conditionalFormatting sqref="L37:M37">
    <cfRule type="cellIs" dxfId="4178" priority="189" stopIfTrue="1" operator="lessThan">
      <formula>#REF!</formula>
    </cfRule>
  </conditionalFormatting>
  <conditionalFormatting sqref="R37:S37 AG56:AG70 AG21:AG53 AG73:AG87 AG90:AG104 AG107:AG121 AG124:AG138 AG141:AG155 AG158:AG172 AG175:AG190">
    <cfRule type="cellIs" dxfId="4177" priority="188" stopIfTrue="1" operator="lessThan">
      <formula>#REF!</formula>
    </cfRule>
  </conditionalFormatting>
  <conditionalFormatting sqref="K141:K151 Q141:Q142 E141:E151 E39:E53">
    <cfRule type="cellIs" dxfId="4176" priority="187" stopIfTrue="1" operator="lessThan">
      <formula>#REF!</formula>
    </cfRule>
  </conditionalFormatting>
  <conditionalFormatting sqref="E56:E70">
    <cfRule type="cellIs" dxfId="4175" priority="186" stopIfTrue="1" operator="lessThan">
      <formula>#REF!</formula>
    </cfRule>
  </conditionalFormatting>
  <conditionalFormatting sqref="E73:E87">
    <cfRule type="cellIs" dxfId="4174" priority="185" stopIfTrue="1" operator="lessThan">
      <formula>#REF!</formula>
    </cfRule>
  </conditionalFormatting>
  <conditionalFormatting sqref="E90:E104">
    <cfRule type="cellIs" dxfId="4173" priority="184" stopIfTrue="1" operator="lessThan">
      <formula>#REF!</formula>
    </cfRule>
  </conditionalFormatting>
  <conditionalFormatting sqref="E107:E121">
    <cfRule type="cellIs" dxfId="4172" priority="183" stopIfTrue="1" operator="lessThan">
      <formula>#REF!</formula>
    </cfRule>
  </conditionalFormatting>
  <conditionalFormatting sqref="E124:E138">
    <cfRule type="cellIs" dxfId="4171" priority="182" stopIfTrue="1" operator="lessThan">
      <formula>#REF!</formula>
    </cfRule>
  </conditionalFormatting>
  <conditionalFormatting sqref="E152">
    <cfRule type="cellIs" dxfId="4170" priority="181" stopIfTrue="1" operator="lessThan">
      <formula>#REF!</formula>
    </cfRule>
  </conditionalFormatting>
  <conditionalFormatting sqref="E153">
    <cfRule type="cellIs" dxfId="4169" priority="180" stopIfTrue="1" operator="lessThan">
      <formula>#REF!</formula>
    </cfRule>
  </conditionalFormatting>
  <conditionalFormatting sqref="E154">
    <cfRule type="cellIs" dxfId="4168" priority="179" stopIfTrue="1" operator="lessThan">
      <formula>#REF!</formula>
    </cfRule>
  </conditionalFormatting>
  <conditionalFormatting sqref="E155">
    <cfRule type="cellIs" dxfId="4167" priority="178" stopIfTrue="1" operator="lessThan">
      <formula>#REF!</formula>
    </cfRule>
  </conditionalFormatting>
  <conditionalFormatting sqref="E158">
    <cfRule type="cellIs" dxfId="4166" priority="177" stopIfTrue="1" operator="lessThan">
      <formula>#REF!</formula>
    </cfRule>
  </conditionalFormatting>
  <conditionalFormatting sqref="E159">
    <cfRule type="cellIs" dxfId="4165" priority="176" stopIfTrue="1" operator="lessThan">
      <formula>#REF!</formula>
    </cfRule>
  </conditionalFormatting>
  <conditionalFormatting sqref="E160">
    <cfRule type="cellIs" dxfId="4164" priority="175" stopIfTrue="1" operator="lessThan">
      <formula>#REF!</formula>
    </cfRule>
  </conditionalFormatting>
  <conditionalFormatting sqref="E161">
    <cfRule type="cellIs" dxfId="4163" priority="174" stopIfTrue="1" operator="lessThan">
      <formula>#REF!</formula>
    </cfRule>
  </conditionalFormatting>
  <conditionalFormatting sqref="E162">
    <cfRule type="cellIs" dxfId="4162" priority="173" stopIfTrue="1" operator="lessThan">
      <formula>#REF!</formula>
    </cfRule>
  </conditionalFormatting>
  <conditionalFormatting sqref="E163">
    <cfRule type="cellIs" dxfId="4161" priority="172" stopIfTrue="1" operator="lessThan">
      <formula>#REF!</formula>
    </cfRule>
  </conditionalFormatting>
  <conditionalFormatting sqref="E164">
    <cfRule type="cellIs" dxfId="4160" priority="171" stopIfTrue="1" operator="lessThan">
      <formula>#REF!</formula>
    </cfRule>
  </conditionalFormatting>
  <conditionalFormatting sqref="E165">
    <cfRule type="cellIs" dxfId="4159" priority="170" stopIfTrue="1" operator="lessThan">
      <formula>#REF!</formula>
    </cfRule>
  </conditionalFormatting>
  <conditionalFormatting sqref="E166">
    <cfRule type="cellIs" dxfId="4158" priority="169" stopIfTrue="1" operator="lessThan">
      <formula>#REF!</formula>
    </cfRule>
  </conditionalFormatting>
  <conditionalFormatting sqref="E167">
    <cfRule type="cellIs" dxfId="4157" priority="168" stopIfTrue="1" operator="lessThan">
      <formula>#REF!</formula>
    </cfRule>
  </conditionalFormatting>
  <conditionalFormatting sqref="E168">
    <cfRule type="cellIs" dxfId="4156" priority="167" stopIfTrue="1" operator="lessThan">
      <formula>#REF!</formula>
    </cfRule>
  </conditionalFormatting>
  <conditionalFormatting sqref="E169">
    <cfRule type="cellIs" dxfId="4155" priority="166" stopIfTrue="1" operator="lessThan">
      <formula>#REF!</formula>
    </cfRule>
  </conditionalFormatting>
  <conditionalFormatting sqref="E170">
    <cfRule type="cellIs" dxfId="4154" priority="165" stopIfTrue="1" operator="lessThan">
      <formula>#REF!</formula>
    </cfRule>
  </conditionalFormatting>
  <conditionalFormatting sqref="E171">
    <cfRule type="cellIs" dxfId="4153" priority="164" stopIfTrue="1" operator="lessThan">
      <formula>#REF!</formula>
    </cfRule>
  </conditionalFormatting>
  <conditionalFormatting sqref="E172">
    <cfRule type="cellIs" dxfId="4152" priority="163" stopIfTrue="1" operator="lessThan">
      <formula>#REF!</formula>
    </cfRule>
  </conditionalFormatting>
  <conditionalFormatting sqref="E175">
    <cfRule type="cellIs" dxfId="4151" priority="162" stopIfTrue="1" operator="lessThan">
      <formula>#REF!</formula>
    </cfRule>
  </conditionalFormatting>
  <conditionalFormatting sqref="E176">
    <cfRule type="cellIs" dxfId="4150" priority="161" stopIfTrue="1" operator="lessThan">
      <formula>#REF!</formula>
    </cfRule>
  </conditionalFormatting>
  <conditionalFormatting sqref="E177">
    <cfRule type="cellIs" dxfId="4149" priority="160" stopIfTrue="1" operator="lessThan">
      <formula>#REF!</formula>
    </cfRule>
  </conditionalFormatting>
  <conditionalFormatting sqref="E178">
    <cfRule type="cellIs" dxfId="4148" priority="159" stopIfTrue="1" operator="lessThan">
      <formula>#REF!</formula>
    </cfRule>
  </conditionalFormatting>
  <conditionalFormatting sqref="E179">
    <cfRule type="cellIs" dxfId="4147" priority="158" stopIfTrue="1" operator="lessThan">
      <formula>#REF!</formula>
    </cfRule>
  </conditionalFormatting>
  <conditionalFormatting sqref="E180">
    <cfRule type="cellIs" dxfId="4146" priority="157" stopIfTrue="1" operator="lessThan">
      <formula>#REF!</formula>
    </cfRule>
  </conditionalFormatting>
  <conditionalFormatting sqref="E181">
    <cfRule type="cellIs" dxfId="4145" priority="156" stopIfTrue="1" operator="lessThan">
      <formula>#REF!</formula>
    </cfRule>
  </conditionalFormatting>
  <conditionalFormatting sqref="E182">
    <cfRule type="cellIs" dxfId="4144" priority="155" stopIfTrue="1" operator="lessThan">
      <formula>#REF!</formula>
    </cfRule>
  </conditionalFormatting>
  <conditionalFormatting sqref="E183">
    <cfRule type="cellIs" dxfId="4143" priority="154" stopIfTrue="1" operator="lessThan">
      <formula>#REF!</formula>
    </cfRule>
  </conditionalFormatting>
  <conditionalFormatting sqref="E184">
    <cfRule type="cellIs" dxfId="4142" priority="153" stopIfTrue="1" operator="lessThan">
      <formula>#REF!</formula>
    </cfRule>
  </conditionalFormatting>
  <conditionalFormatting sqref="E185">
    <cfRule type="cellIs" dxfId="4141" priority="152" stopIfTrue="1" operator="lessThan">
      <formula>#REF!</formula>
    </cfRule>
  </conditionalFormatting>
  <conditionalFormatting sqref="E186">
    <cfRule type="cellIs" dxfId="4140" priority="151" stopIfTrue="1" operator="lessThan">
      <formula>#REF!</formula>
    </cfRule>
  </conditionalFormatting>
  <conditionalFormatting sqref="E187">
    <cfRule type="cellIs" dxfId="4139" priority="150" stopIfTrue="1" operator="lessThan">
      <formula>#REF!</formula>
    </cfRule>
  </conditionalFormatting>
  <conditionalFormatting sqref="E188">
    <cfRule type="cellIs" dxfId="4138" priority="149" stopIfTrue="1" operator="lessThan">
      <formula>#REF!</formula>
    </cfRule>
  </conditionalFormatting>
  <conditionalFormatting sqref="E189:E190">
    <cfRule type="cellIs" dxfId="4137" priority="148" stopIfTrue="1" operator="lessThan">
      <formula>#REF!</formula>
    </cfRule>
  </conditionalFormatting>
  <conditionalFormatting sqref="K22:K37">
    <cfRule type="cellIs" dxfId="4136" priority="147" stopIfTrue="1" operator="lessThan">
      <formula>#REF!</formula>
    </cfRule>
  </conditionalFormatting>
  <conditionalFormatting sqref="K39:K53">
    <cfRule type="cellIs" dxfId="4135" priority="146" stopIfTrue="1" operator="lessThan">
      <formula>#REF!</formula>
    </cfRule>
  </conditionalFormatting>
  <conditionalFormatting sqref="K56:K70">
    <cfRule type="cellIs" dxfId="4134" priority="145" stopIfTrue="1" operator="lessThan">
      <formula>#REF!</formula>
    </cfRule>
  </conditionalFormatting>
  <conditionalFormatting sqref="K73:K87">
    <cfRule type="cellIs" dxfId="4133" priority="144" stopIfTrue="1" operator="lessThan">
      <formula>#REF!</formula>
    </cfRule>
  </conditionalFormatting>
  <conditionalFormatting sqref="K90:K104">
    <cfRule type="cellIs" dxfId="4132" priority="143" stopIfTrue="1" operator="lessThan">
      <formula>#REF!</formula>
    </cfRule>
  </conditionalFormatting>
  <conditionalFormatting sqref="K107:K121">
    <cfRule type="cellIs" dxfId="4131" priority="142" stopIfTrue="1" operator="lessThan">
      <formula>#REF!</formula>
    </cfRule>
  </conditionalFormatting>
  <conditionalFormatting sqref="K124:K138">
    <cfRule type="cellIs" dxfId="4130" priority="141" stopIfTrue="1" operator="lessThan">
      <formula>#REF!</formula>
    </cfRule>
  </conditionalFormatting>
  <conditionalFormatting sqref="K152">
    <cfRule type="cellIs" dxfId="4129" priority="140" stopIfTrue="1" operator="lessThan">
      <formula>#REF!</formula>
    </cfRule>
  </conditionalFormatting>
  <conditionalFormatting sqref="K153">
    <cfRule type="cellIs" dxfId="4128" priority="139" stopIfTrue="1" operator="lessThan">
      <formula>#REF!</formula>
    </cfRule>
  </conditionalFormatting>
  <conditionalFormatting sqref="K154">
    <cfRule type="cellIs" dxfId="4127" priority="138" stopIfTrue="1" operator="lessThan">
      <formula>#REF!</formula>
    </cfRule>
  </conditionalFormatting>
  <conditionalFormatting sqref="K155">
    <cfRule type="cellIs" dxfId="4126" priority="137" stopIfTrue="1" operator="lessThan">
      <formula>#REF!</formula>
    </cfRule>
  </conditionalFormatting>
  <conditionalFormatting sqref="K158">
    <cfRule type="cellIs" dxfId="4125" priority="136" stopIfTrue="1" operator="lessThan">
      <formula>#REF!</formula>
    </cfRule>
  </conditionalFormatting>
  <conditionalFormatting sqref="K159">
    <cfRule type="cellIs" dxfId="4124" priority="135" stopIfTrue="1" operator="lessThan">
      <formula>#REF!</formula>
    </cfRule>
  </conditionalFormatting>
  <conditionalFormatting sqref="K160">
    <cfRule type="cellIs" dxfId="4123" priority="134" stopIfTrue="1" operator="lessThan">
      <formula>#REF!</formula>
    </cfRule>
  </conditionalFormatting>
  <conditionalFormatting sqref="K161">
    <cfRule type="cellIs" dxfId="4122" priority="133" stopIfTrue="1" operator="lessThan">
      <formula>#REF!</formula>
    </cfRule>
  </conditionalFormatting>
  <conditionalFormatting sqref="K162">
    <cfRule type="cellIs" dxfId="4121" priority="132" stopIfTrue="1" operator="lessThan">
      <formula>#REF!</formula>
    </cfRule>
  </conditionalFormatting>
  <conditionalFormatting sqref="K163">
    <cfRule type="cellIs" dxfId="4120" priority="131" stopIfTrue="1" operator="lessThan">
      <formula>#REF!</formula>
    </cfRule>
  </conditionalFormatting>
  <conditionalFormatting sqref="K164">
    <cfRule type="cellIs" dxfId="4119" priority="130" stopIfTrue="1" operator="lessThan">
      <formula>#REF!</formula>
    </cfRule>
  </conditionalFormatting>
  <conditionalFormatting sqref="K165">
    <cfRule type="cellIs" dxfId="4118" priority="129" stopIfTrue="1" operator="lessThan">
      <formula>#REF!</formula>
    </cfRule>
  </conditionalFormatting>
  <conditionalFormatting sqref="K166">
    <cfRule type="cellIs" dxfId="4117" priority="128" stopIfTrue="1" operator="lessThan">
      <formula>#REF!</formula>
    </cfRule>
  </conditionalFormatting>
  <conditionalFormatting sqref="K167">
    <cfRule type="cellIs" dxfId="4116" priority="127" stopIfTrue="1" operator="lessThan">
      <formula>#REF!</formula>
    </cfRule>
  </conditionalFormatting>
  <conditionalFormatting sqref="K168">
    <cfRule type="cellIs" dxfId="4115" priority="126" stopIfTrue="1" operator="lessThan">
      <formula>#REF!</formula>
    </cfRule>
  </conditionalFormatting>
  <conditionalFormatting sqref="K169">
    <cfRule type="cellIs" dxfId="4114" priority="125" stopIfTrue="1" operator="lessThan">
      <formula>#REF!</formula>
    </cfRule>
  </conditionalFormatting>
  <conditionalFormatting sqref="K170">
    <cfRule type="cellIs" dxfId="4113" priority="124" stopIfTrue="1" operator="lessThan">
      <formula>#REF!</formula>
    </cfRule>
  </conditionalFormatting>
  <conditionalFormatting sqref="K171">
    <cfRule type="cellIs" dxfId="4112" priority="123" stopIfTrue="1" operator="lessThan">
      <formula>#REF!</formula>
    </cfRule>
  </conditionalFormatting>
  <conditionalFormatting sqref="K172">
    <cfRule type="cellIs" dxfId="4111" priority="122" stopIfTrue="1" operator="lessThan">
      <formula>#REF!</formula>
    </cfRule>
  </conditionalFormatting>
  <conditionalFormatting sqref="K175">
    <cfRule type="cellIs" dxfId="4110" priority="121" stopIfTrue="1" operator="lessThan">
      <formula>#REF!</formula>
    </cfRule>
  </conditionalFormatting>
  <conditionalFormatting sqref="K176">
    <cfRule type="cellIs" dxfId="4109" priority="120" stopIfTrue="1" operator="lessThan">
      <formula>#REF!</formula>
    </cfRule>
  </conditionalFormatting>
  <conditionalFormatting sqref="K177">
    <cfRule type="cellIs" dxfId="4108" priority="119" stopIfTrue="1" operator="lessThan">
      <formula>#REF!</formula>
    </cfRule>
  </conditionalFormatting>
  <conditionalFormatting sqref="K178">
    <cfRule type="cellIs" dxfId="4107" priority="118" stopIfTrue="1" operator="lessThan">
      <formula>#REF!</formula>
    </cfRule>
  </conditionalFormatting>
  <conditionalFormatting sqref="K179">
    <cfRule type="cellIs" dxfId="4106" priority="117" stopIfTrue="1" operator="lessThan">
      <formula>#REF!</formula>
    </cfRule>
  </conditionalFormatting>
  <conditionalFormatting sqref="K180">
    <cfRule type="cellIs" dxfId="4105" priority="116" stopIfTrue="1" operator="lessThan">
      <formula>#REF!</formula>
    </cfRule>
  </conditionalFormatting>
  <conditionalFormatting sqref="K181">
    <cfRule type="cellIs" dxfId="4104" priority="115" stopIfTrue="1" operator="lessThan">
      <formula>#REF!</formula>
    </cfRule>
  </conditionalFormatting>
  <conditionalFormatting sqref="K182">
    <cfRule type="cellIs" dxfId="4103" priority="114" stopIfTrue="1" operator="lessThan">
      <formula>#REF!</formula>
    </cfRule>
  </conditionalFormatting>
  <conditionalFormatting sqref="K183">
    <cfRule type="cellIs" dxfId="4102" priority="113" stopIfTrue="1" operator="lessThan">
      <formula>#REF!</formula>
    </cfRule>
  </conditionalFormatting>
  <conditionalFormatting sqref="K184">
    <cfRule type="cellIs" dxfId="4101" priority="112" stopIfTrue="1" operator="lessThan">
      <formula>#REF!</formula>
    </cfRule>
  </conditionalFormatting>
  <conditionalFormatting sqref="K185">
    <cfRule type="cellIs" dxfId="4100" priority="111" stopIfTrue="1" operator="lessThan">
      <formula>#REF!</formula>
    </cfRule>
  </conditionalFormatting>
  <conditionalFormatting sqref="K186">
    <cfRule type="cellIs" dxfId="4099" priority="110" stopIfTrue="1" operator="lessThan">
      <formula>#REF!</formula>
    </cfRule>
  </conditionalFormatting>
  <conditionalFormatting sqref="K187">
    <cfRule type="cellIs" dxfId="4098" priority="109" stopIfTrue="1" operator="lessThan">
      <formula>#REF!</formula>
    </cfRule>
  </conditionalFormatting>
  <conditionalFormatting sqref="K188">
    <cfRule type="cellIs" dxfId="4097" priority="108" stopIfTrue="1" operator="lessThan">
      <formula>#REF!</formula>
    </cfRule>
  </conditionalFormatting>
  <conditionalFormatting sqref="K189:K190">
    <cfRule type="cellIs" dxfId="4096" priority="107" stopIfTrue="1" operator="lessThan">
      <formula>#REF!</formula>
    </cfRule>
  </conditionalFormatting>
  <conditionalFormatting sqref="Q22:Q37">
    <cfRule type="cellIs" dxfId="4095" priority="106" stopIfTrue="1" operator="lessThan">
      <formula>#REF!</formula>
    </cfRule>
  </conditionalFormatting>
  <conditionalFormatting sqref="Q39:Q53">
    <cfRule type="cellIs" dxfId="4094" priority="105" stopIfTrue="1" operator="lessThan">
      <formula>#REF!</formula>
    </cfRule>
  </conditionalFormatting>
  <conditionalFormatting sqref="Q56:Q70">
    <cfRule type="cellIs" dxfId="4093" priority="104" stopIfTrue="1" operator="lessThan">
      <formula>#REF!</formula>
    </cfRule>
  </conditionalFormatting>
  <conditionalFormatting sqref="Q73:Q87">
    <cfRule type="cellIs" dxfId="4092" priority="103" stopIfTrue="1" operator="lessThan">
      <formula>#REF!</formula>
    </cfRule>
  </conditionalFormatting>
  <conditionalFormatting sqref="Q90:Q104">
    <cfRule type="cellIs" dxfId="4091" priority="102" stopIfTrue="1" operator="lessThan">
      <formula>#REF!</formula>
    </cfRule>
  </conditionalFormatting>
  <conditionalFormatting sqref="Q107:Q121">
    <cfRule type="cellIs" dxfId="4090" priority="101" stopIfTrue="1" operator="lessThan">
      <formula>#REF!</formula>
    </cfRule>
  </conditionalFormatting>
  <conditionalFormatting sqref="Q124:Q138">
    <cfRule type="cellIs" dxfId="4089" priority="100" stopIfTrue="1" operator="lessThan">
      <formula>#REF!</formula>
    </cfRule>
  </conditionalFormatting>
  <conditionalFormatting sqref="P190">
    <cfRule type="cellIs" dxfId="4088" priority="99" stopIfTrue="1" operator="lessThan">
      <formula>#REF!</formula>
    </cfRule>
  </conditionalFormatting>
  <conditionalFormatting sqref="X37:Y37">
    <cfRule type="cellIs" dxfId="4087" priority="98" stopIfTrue="1" operator="lessThan">
      <formula>#REF!</formula>
    </cfRule>
  </conditionalFormatting>
  <conditionalFormatting sqref="AD37:AE37">
    <cfRule type="cellIs" dxfId="4086" priority="97" stopIfTrue="1" operator="lessThan">
      <formula>#REF!</formula>
    </cfRule>
  </conditionalFormatting>
  <conditionalFormatting sqref="W188">
    <cfRule type="cellIs" dxfId="4085" priority="57" stopIfTrue="1" operator="lessThan">
      <formula>#REF!</formula>
    </cfRule>
  </conditionalFormatting>
  <conditionalFormatting sqref="W22:W37">
    <cfRule type="cellIs" dxfId="4084" priority="96" stopIfTrue="1" operator="lessThan">
      <formula>#REF!</formula>
    </cfRule>
  </conditionalFormatting>
  <conditionalFormatting sqref="W39:W53 W141:W151">
    <cfRule type="cellIs" dxfId="4083" priority="95" stopIfTrue="1" operator="lessThan">
      <formula>#REF!</formula>
    </cfRule>
  </conditionalFormatting>
  <conditionalFormatting sqref="W56:W70">
    <cfRule type="cellIs" dxfId="4082" priority="94" stopIfTrue="1" operator="lessThan">
      <formula>#REF!</formula>
    </cfRule>
  </conditionalFormatting>
  <conditionalFormatting sqref="W73:W87">
    <cfRule type="cellIs" dxfId="4081" priority="93" stopIfTrue="1" operator="lessThan">
      <formula>#REF!</formula>
    </cfRule>
  </conditionalFormatting>
  <conditionalFormatting sqref="W90:W104">
    <cfRule type="cellIs" dxfId="4080" priority="92" stopIfTrue="1" operator="lessThan">
      <formula>#REF!</formula>
    </cfRule>
  </conditionalFormatting>
  <conditionalFormatting sqref="W107:W121">
    <cfRule type="cellIs" dxfId="4079" priority="91" stopIfTrue="1" operator="lessThan">
      <formula>#REF!</formula>
    </cfRule>
  </conditionalFormatting>
  <conditionalFormatting sqref="W124:W138">
    <cfRule type="cellIs" dxfId="4078" priority="90" stopIfTrue="1" operator="lessThan">
      <formula>#REF!</formula>
    </cfRule>
  </conditionalFormatting>
  <conditionalFormatting sqref="W152">
    <cfRule type="cellIs" dxfId="4077" priority="89" stopIfTrue="1" operator="lessThan">
      <formula>#REF!</formula>
    </cfRule>
  </conditionalFormatting>
  <conditionalFormatting sqref="W153">
    <cfRule type="cellIs" dxfId="4076" priority="88" stopIfTrue="1" operator="lessThan">
      <formula>#REF!</formula>
    </cfRule>
  </conditionalFormatting>
  <conditionalFormatting sqref="W154">
    <cfRule type="cellIs" dxfId="4075" priority="87" stopIfTrue="1" operator="lessThan">
      <formula>#REF!</formula>
    </cfRule>
  </conditionalFormatting>
  <conditionalFormatting sqref="W155">
    <cfRule type="cellIs" dxfId="4074" priority="86" stopIfTrue="1" operator="lessThan">
      <formula>#REF!</formula>
    </cfRule>
  </conditionalFormatting>
  <conditionalFormatting sqref="W158">
    <cfRule type="cellIs" dxfId="4073" priority="85" stopIfTrue="1" operator="lessThan">
      <formula>#REF!</formula>
    </cfRule>
  </conditionalFormatting>
  <conditionalFormatting sqref="W159">
    <cfRule type="cellIs" dxfId="4072" priority="84" stopIfTrue="1" operator="lessThan">
      <formula>#REF!</formula>
    </cfRule>
  </conditionalFormatting>
  <conditionalFormatting sqref="W160">
    <cfRule type="cellIs" dxfId="4071" priority="83" stopIfTrue="1" operator="lessThan">
      <formula>#REF!</formula>
    </cfRule>
  </conditionalFormatting>
  <conditionalFormatting sqref="W161">
    <cfRule type="cellIs" dxfId="4070" priority="82" stopIfTrue="1" operator="lessThan">
      <formula>#REF!</formula>
    </cfRule>
  </conditionalFormatting>
  <conditionalFormatting sqref="W162">
    <cfRule type="cellIs" dxfId="4069" priority="81" stopIfTrue="1" operator="lessThan">
      <formula>#REF!</formula>
    </cfRule>
  </conditionalFormatting>
  <conditionalFormatting sqref="W163">
    <cfRule type="cellIs" dxfId="4068" priority="80" stopIfTrue="1" operator="lessThan">
      <formula>#REF!</formula>
    </cfRule>
  </conditionalFormatting>
  <conditionalFormatting sqref="W164">
    <cfRule type="cellIs" dxfId="4067" priority="79" stopIfTrue="1" operator="lessThan">
      <formula>#REF!</formula>
    </cfRule>
  </conditionalFormatting>
  <conditionalFormatting sqref="W165">
    <cfRule type="cellIs" dxfId="4066" priority="78" stopIfTrue="1" operator="lessThan">
      <formula>#REF!</formula>
    </cfRule>
  </conditionalFormatting>
  <conditionalFormatting sqref="W166">
    <cfRule type="cellIs" dxfId="4065" priority="77" stopIfTrue="1" operator="lessThan">
      <formula>#REF!</formula>
    </cfRule>
  </conditionalFormatting>
  <conditionalFormatting sqref="W167">
    <cfRule type="cellIs" dxfId="4064" priority="76" stopIfTrue="1" operator="lessThan">
      <formula>#REF!</formula>
    </cfRule>
  </conditionalFormatting>
  <conditionalFormatting sqref="W168">
    <cfRule type="cellIs" dxfId="4063" priority="75" stopIfTrue="1" operator="lessThan">
      <formula>#REF!</formula>
    </cfRule>
  </conditionalFormatting>
  <conditionalFormatting sqref="W169">
    <cfRule type="cellIs" dxfId="4062" priority="74" stopIfTrue="1" operator="lessThan">
      <formula>#REF!</formula>
    </cfRule>
  </conditionalFormatting>
  <conditionalFormatting sqref="W170">
    <cfRule type="cellIs" dxfId="4061" priority="73" stopIfTrue="1" operator="lessThan">
      <formula>#REF!</formula>
    </cfRule>
  </conditionalFormatting>
  <conditionalFormatting sqref="W171">
    <cfRule type="cellIs" dxfId="4060" priority="72" stopIfTrue="1" operator="lessThan">
      <formula>#REF!</formula>
    </cfRule>
  </conditionalFormatting>
  <conditionalFormatting sqref="W172">
    <cfRule type="cellIs" dxfId="4059" priority="71" stopIfTrue="1" operator="lessThan">
      <formula>#REF!</formula>
    </cfRule>
  </conditionalFormatting>
  <conditionalFormatting sqref="W175">
    <cfRule type="cellIs" dxfId="4058" priority="70" stopIfTrue="1" operator="lessThan">
      <formula>#REF!</formula>
    </cfRule>
  </conditionalFormatting>
  <conditionalFormatting sqref="W176">
    <cfRule type="cellIs" dxfId="4057" priority="69" stopIfTrue="1" operator="lessThan">
      <formula>#REF!</formula>
    </cfRule>
  </conditionalFormatting>
  <conditionalFormatting sqref="W177">
    <cfRule type="cellIs" dxfId="4056" priority="68" stopIfTrue="1" operator="lessThan">
      <formula>#REF!</formula>
    </cfRule>
  </conditionalFormatting>
  <conditionalFormatting sqref="W178">
    <cfRule type="cellIs" dxfId="4055" priority="67" stopIfTrue="1" operator="lessThan">
      <formula>#REF!</formula>
    </cfRule>
  </conditionalFormatting>
  <conditionalFormatting sqref="W179">
    <cfRule type="cellIs" dxfId="4054" priority="66" stopIfTrue="1" operator="lessThan">
      <formula>#REF!</formula>
    </cfRule>
  </conditionalFormatting>
  <conditionalFormatting sqref="W180">
    <cfRule type="cellIs" dxfId="4053" priority="65" stopIfTrue="1" operator="lessThan">
      <formula>#REF!</formula>
    </cfRule>
  </conditionalFormatting>
  <conditionalFormatting sqref="W181">
    <cfRule type="cellIs" dxfId="4052" priority="64" stopIfTrue="1" operator="lessThan">
      <formula>#REF!</formula>
    </cfRule>
  </conditionalFormatting>
  <conditionalFormatting sqref="W182">
    <cfRule type="cellIs" dxfId="4051" priority="63" stopIfTrue="1" operator="lessThan">
      <formula>#REF!</formula>
    </cfRule>
  </conditionalFormatting>
  <conditionalFormatting sqref="W183">
    <cfRule type="cellIs" dxfId="4050" priority="62" stopIfTrue="1" operator="lessThan">
      <formula>#REF!</formula>
    </cfRule>
  </conditionalFormatting>
  <conditionalFormatting sqref="W184">
    <cfRule type="cellIs" dxfId="4049" priority="61" stopIfTrue="1" operator="lessThan">
      <formula>#REF!</formula>
    </cfRule>
  </conditionalFormatting>
  <conditionalFormatting sqref="W185">
    <cfRule type="cellIs" dxfId="4048" priority="60" stopIfTrue="1" operator="lessThan">
      <formula>#REF!</formula>
    </cfRule>
  </conditionalFormatting>
  <conditionalFormatting sqref="W186">
    <cfRule type="cellIs" dxfId="4047" priority="59" stopIfTrue="1" operator="lessThan">
      <formula>#REF!</formula>
    </cfRule>
  </conditionalFormatting>
  <conditionalFormatting sqref="W187">
    <cfRule type="cellIs" dxfId="4046" priority="58" stopIfTrue="1" operator="lessThan">
      <formula>#REF!</formula>
    </cfRule>
  </conditionalFormatting>
  <conditionalFormatting sqref="W189:W190">
    <cfRule type="cellIs" dxfId="4045" priority="56" stopIfTrue="1" operator="lessThan">
      <formula>#REF!</formula>
    </cfRule>
  </conditionalFormatting>
  <conditionalFormatting sqref="AC188">
    <cfRule type="cellIs" dxfId="4044" priority="16" stopIfTrue="1" operator="lessThan">
      <formula>#REF!</formula>
    </cfRule>
  </conditionalFormatting>
  <conditionalFormatting sqref="AC22:AC37">
    <cfRule type="cellIs" dxfId="4043" priority="55" stopIfTrue="1" operator="lessThan">
      <formula>#REF!</formula>
    </cfRule>
  </conditionalFormatting>
  <conditionalFormatting sqref="AC39:AC53 AC141:AC151">
    <cfRule type="cellIs" dxfId="4042" priority="54" stopIfTrue="1" operator="lessThan">
      <formula>#REF!</formula>
    </cfRule>
  </conditionalFormatting>
  <conditionalFormatting sqref="AC56:AC70">
    <cfRule type="cellIs" dxfId="4041" priority="53" stopIfTrue="1" operator="lessThan">
      <formula>#REF!</formula>
    </cfRule>
  </conditionalFormatting>
  <conditionalFormatting sqref="AC73:AC87">
    <cfRule type="cellIs" dxfId="4040" priority="52" stopIfTrue="1" operator="lessThan">
      <formula>#REF!</formula>
    </cfRule>
  </conditionalFormatting>
  <conditionalFormatting sqref="AC90:AC104">
    <cfRule type="cellIs" dxfId="4039" priority="51" stopIfTrue="1" operator="lessThan">
      <formula>#REF!</formula>
    </cfRule>
  </conditionalFormatting>
  <conditionalFormatting sqref="AC107:AC121">
    <cfRule type="cellIs" dxfId="4038" priority="50" stopIfTrue="1" operator="lessThan">
      <formula>#REF!</formula>
    </cfRule>
  </conditionalFormatting>
  <conditionalFormatting sqref="AC124:AC138">
    <cfRule type="cellIs" dxfId="4037" priority="49" stopIfTrue="1" operator="lessThan">
      <formula>#REF!</formula>
    </cfRule>
  </conditionalFormatting>
  <conditionalFormatting sqref="AC152">
    <cfRule type="cellIs" dxfId="4036" priority="48" stopIfTrue="1" operator="lessThan">
      <formula>#REF!</formula>
    </cfRule>
  </conditionalFormatting>
  <conditionalFormatting sqref="AC153">
    <cfRule type="cellIs" dxfId="4035" priority="47" stopIfTrue="1" operator="lessThan">
      <formula>#REF!</formula>
    </cfRule>
  </conditionalFormatting>
  <conditionalFormatting sqref="AC154">
    <cfRule type="cellIs" dxfId="4034" priority="46" stopIfTrue="1" operator="lessThan">
      <formula>#REF!</formula>
    </cfRule>
  </conditionalFormatting>
  <conditionalFormatting sqref="AC155">
    <cfRule type="cellIs" dxfId="4033" priority="45" stopIfTrue="1" operator="lessThan">
      <formula>#REF!</formula>
    </cfRule>
  </conditionalFormatting>
  <conditionalFormatting sqref="AC158">
    <cfRule type="cellIs" dxfId="4032" priority="44" stopIfTrue="1" operator="lessThan">
      <formula>#REF!</formula>
    </cfRule>
  </conditionalFormatting>
  <conditionalFormatting sqref="AC159">
    <cfRule type="cellIs" dxfId="4031" priority="43" stopIfTrue="1" operator="lessThan">
      <formula>#REF!</formula>
    </cfRule>
  </conditionalFormatting>
  <conditionalFormatting sqref="AC160">
    <cfRule type="cellIs" dxfId="4030" priority="42" stopIfTrue="1" operator="lessThan">
      <formula>#REF!</formula>
    </cfRule>
  </conditionalFormatting>
  <conditionalFormatting sqref="AC161">
    <cfRule type="cellIs" dxfId="4029" priority="41" stopIfTrue="1" operator="lessThan">
      <formula>#REF!</formula>
    </cfRule>
  </conditionalFormatting>
  <conditionalFormatting sqref="AC162">
    <cfRule type="cellIs" dxfId="4028" priority="40" stopIfTrue="1" operator="lessThan">
      <formula>#REF!</formula>
    </cfRule>
  </conditionalFormatting>
  <conditionalFormatting sqref="AC163">
    <cfRule type="cellIs" dxfId="4027" priority="39" stopIfTrue="1" operator="lessThan">
      <formula>#REF!</formula>
    </cfRule>
  </conditionalFormatting>
  <conditionalFormatting sqref="AC164">
    <cfRule type="cellIs" dxfId="4026" priority="38" stopIfTrue="1" operator="lessThan">
      <formula>#REF!</formula>
    </cfRule>
  </conditionalFormatting>
  <conditionalFormatting sqref="AC165">
    <cfRule type="cellIs" dxfId="4025" priority="37" stopIfTrue="1" operator="lessThan">
      <formula>#REF!</formula>
    </cfRule>
  </conditionalFormatting>
  <conditionalFormatting sqref="AC166">
    <cfRule type="cellIs" dxfId="4024" priority="36" stopIfTrue="1" operator="lessThan">
      <formula>#REF!</formula>
    </cfRule>
  </conditionalFormatting>
  <conditionalFormatting sqref="AC167">
    <cfRule type="cellIs" dxfId="4023" priority="35" stopIfTrue="1" operator="lessThan">
      <formula>#REF!</formula>
    </cfRule>
  </conditionalFormatting>
  <conditionalFormatting sqref="AC168">
    <cfRule type="cellIs" dxfId="4022" priority="34" stopIfTrue="1" operator="lessThan">
      <formula>#REF!</formula>
    </cfRule>
  </conditionalFormatting>
  <conditionalFormatting sqref="AC169">
    <cfRule type="cellIs" dxfId="4021" priority="33" stopIfTrue="1" operator="lessThan">
      <formula>#REF!</formula>
    </cfRule>
  </conditionalFormatting>
  <conditionalFormatting sqref="AC170">
    <cfRule type="cellIs" dxfId="4020" priority="32" stopIfTrue="1" operator="lessThan">
      <formula>#REF!</formula>
    </cfRule>
  </conditionalFormatting>
  <conditionalFormatting sqref="AC171">
    <cfRule type="cellIs" dxfId="4019" priority="31" stopIfTrue="1" operator="lessThan">
      <formula>#REF!</formula>
    </cfRule>
  </conditionalFormatting>
  <conditionalFormatting sqref="AC172">
    <cfRule type="cellIs" dxfId="4018" priority="30" stopIfTrue="1" operator="lessThan">
      <formula>#REF!</formula>
    </cfRule>
  </conditionalFormatting>
  <conditionalFormatting sqref="AC175">
    <cfRule type="cellIs" dxfId="4017" priority="29" stopIfTrue="1" operator="lessThan">
      <formula>#REF!</formula>
    </cfRule>
  </conditionalFormatting>
  <conditionalFormatting sqref="AC176">
    <cfRule type="cellIs" dxfId="4016" priority="28" stopIfTrue="1" operator="lessThan">
      <formula>#REF!</formula>
    </cfRule>
  </conditionalFormatting>
  <conditionalFormatting sqref="AC177">
    <cfRule type="cellIs" dxfId="4015" priority="27" stopIfTrue="1" operator="lessThan">
      <formula>#REF!</formula>
    </cfRule>
  </conditionalFormatting>
  <conditionalFormatting sqref="AC178">
    <cfRule type="cellIs" dxfId="4014" priority="26" stopIfTrue="1" operator="lessThan">
      <formula>#REF!</formula>
    </cfRule>
  </conditionalFormatting>
  <conditionalFormatting sqref="AC179">
    <cfRule type="cellIs" dxfId="4013" priority="25" stopIfTrue="1" operator="lessThan">
      <formula>#REF!</formula>
    </cfRule>
  </conditionalFormatting>
  <conditionalFormatting sqref="AC180">
    <cfRule type="cellIs" dxfId="4012" priority="24" stopIfTrue="1" operator="lessThan">
      <formula>#REF!</formula>
    </cfRule>
  </conditionalFormatting>
  <conditionalFormatting sqref="AC181">
    <cfRule type="cellIs" dxfId="4011" priority="23" stopIfTrue="1" operator="lessThan">
      <formula>#REF!</formula>
    </cfRule>
  </conditionalFormatting>
  <conditionalFormatting sqref="AC182">
    <cfRule type="cellIs" dxfId="4010" priority="22" stopIfTrue="1" operator="lessThan">
      <formula>#REF!</formula>
    </cfRule>
  </conditionalFormatting>
  <conditionalFormatting sqref="AC183">
    <cfRule type="cellIs" dxfId="4009" priority="21" stopIfTrue="1" operator="lessThan">
      <formula>#REF!</formula>
    </cfRule>
  </conditionalFormatting>
  <conditionalFormatting sqref="AC184">
    <cfRule type="cellIs" dxfId="4008" priority="20" stopIfTrue="1" operator="lessThan">
      <formula>#REF!</formula>
    </cfRule>
  </conditionalFormatting>
  <conditionalFormatting sqref="AC185">
    <cfRule type="cellIs" dxfId="4007" priority="19" stopIfTrue="1" operator="lessThan">
      <formula>#REF!</formula>
    </cfRule>
  </conditionalFormatting>
  <conditionalFormatting sqref="AC186">
    <cfRule type="cellIs" dxfId="4006" priority="18" stopIfTrue="1" operator="lessThan">
      <formula>#REF!</formula>
    </cfRule>
  </conditionalFormatting>
  <conditionalFormatting sqref="AC187">
    <cfRule type="cellIs" dxfId="4005" priority="17" stopIfTrue="1" operator="lessThan">
      <formula>#REF!</formula>
    </cfRule>
  </conditionalFormatting>
  <conditionalFormatting sqref="AC189:AC190">
    <cfRule type="cellIs" dxfId="4004" priority="15" stopIfTrue="1" operator="lessThan">
      <formula>#REF!</formula>
    </cfRule>
  </conditionalFormatting>
  <conditionalFormatting sqref="V190">
    <cfRule type="cellIs" dxfId="4003" priority="14" stopIfTrue="1" operator="lessThan">
      <formula>#REF!</formula>
    </cfRule>
  </conditionalFormatting>
  <conditionalFormatting sqref="AB190">
    <cfRule type="cellIs" dxfId="4002" priority="13" stopIfTrue="1" operator="lessThan">
      <formula>#REF!</formula>
    </cfRule>
  </conditionalFormatting>
  <conditionalFormatting sqref="N37">
    <cfRule type="cellIs" dxfId="4001" priority="12" stopIfTrue="1" operator="lessThan">
      <formula>#REF!</formula>
    </cfRule>
  </conditionalFormatting>
  <conditionalFormatting sqref="T37">
    <cfRule type="cellIs" dxfId="4000" priority="11" stopIfTrue="1" operator="lessThan">
      <formula>#REF!</formula>
    </cfRule>
  </conditionalFormatting>
  <conditionalFormatting sqref="Z37">
    <cfRule type="cellIs" dxfId="3999" priority="10" stopIfTrue="1" operator="lessThan">
      <formula>#REF!</formula>
    </cfRule>
  </conditionalFormatting>
  <conditionalFormatting sqref="AF37">
    <cfRule type="cellIs" dxfId="3998" priority="9" stopIfTrue="1" operator="lessThan">
      <formula>#REF!</formula>
    </cfRule>
  </conditionalFormatting>
  <conditionalFormatting sqref="AG55">
    <cfRule type="cellIs" dxfId="3997" priority="8" stopIfTrue="1" operator="lessThan">
      <formula>#REF!</formula>
    </cfRule>
  </conditionalFormatting>
  <conditionalFormatting sqref="AG72">
    <cfRule type="cellIs" dxfId="3996" priority="7" stopIfTrue="1" operator="lessThan">
      <formula>#REF!</formula>
    </cfRule>
  </conditionalFormatting>
  <conditionalFormatting sqref="AG89">
    <cfRule type="cellIs" dxfId="3995" priority="6" stopIfTrue="1" operator="lessThan">
      <formula>#REF!</formula>
    </cfRule>
  </conditionalFormatting>
  <conditionalFormatting sqref="AG106">
    <cfRule type="cellIs" dxfId="3994" priority="5" stopIfTrue="1" operator="lessThan">
      <formula>#REF!</formula>
    </cfRule>
  </conditionalFormatting>
  <conditionalFormatting sqref="AG123">
    <cfRule type="cellIs" dxfId="3993" priority="4" stopIfTrue="1" operator="lessThan">
      <formula>#REF!</formula>
    </cfRule>
  </conditionalFormatting>
  <conditionalFormatting sqref="AG140">
    <cfRule type="cellIs" dxfId="3992" priority="3" stopIfTrue="1" operator="lessThan">
      <formula>#REF!</formula>
    </cfRule>
  </conditionalFormatting>
  <conditionalFormatting sqref="AG157">
    <cfRule type="cellIs" dxfId="3991" priority="2" stopIfTrue="1" operator="lessThan">
      <formula>#REF!</formula>
    </cfRule>
  </conditionalFormatting>
  <conditionalFormatting sqref="AG174">
    <cfRule type="cellIs" dxfId="3990" priority="1" stopIfTrue="1" operator="lessThan">
      <formula>#REF!</formula>
    </cfRule>
  </conditionalFormatting>
  <dataValidations count="6">
    <dataValidation type="list" allowBlank="1" showInputMessage="1" showErrorMessage="1" sqref="I12:J12 C12:D12" xr:uid="{00000000-0002-0000-1700-000000000000}">
      <formula1>$B$10:$B$28</formula1>
    </dataValidation>
    <dataValidation type="list" allowBlank="1" showInputMessage="1" showErrorMessage="1" sqref="I11:J11 C11:D11" xr:uid="{00000000-0002-0000-1700-000001000000}">
      <formula1>$D$12:$D$41</formula1>
    </dataValidation>
    <dataValidation type="list" allowBlank="1" showInputMessage="1" showErrorMessage="1" sqref="C13:D14 I13:J13" xr:uid="{00000000-0002-0000-1700-000002000000}">
      <formula1>$K$11:$K$15</formula1>
    </dataValidation>
    <dataValidation type="list" allowBlank="1" showInputMessage="1" showErrorMessage="1" sqref="F190 AD190 X190 R190 L190" xr:uid="{00000000-0002-0000-17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700-000004000000}">
      <formula1>$F$9:$F$12</formula1>
    </dataValidation>
    <dataValidation type="list" allowBlank="1" showInputMessage="1" showErrorMessage="1" sqref="C15:D15" xr:uid="{00000000-0002-0000-17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700-000006000000}">
          <x14:formula1>
            <xm:f>Données!$F$14:$F$17</xm:f>
          </x14:formula1>
          <xm:sqref>Z9:Z13</xm:sqref>
        </x14:dataValidation>
        <x14:dataValidation type="list" allowBlank="1" showInputMessage="1" showErrorMessage="1" xr:uid="{00000000-0002-0000-1700-000007000000}">
          <x14:formula1>
            <xm:f>Données!$H$14:$H$17</xm:f>
          </x14:formula1>
          <xm:sqref>K17 T9:T13</xm:sqref>
        </x14:dataValidation>
        <x14:dataValidation type="list" allowBlank="1" showInputMessage="1" showErrorMessage="1" xr:uid="{00000000-0002-0000-1700-000008000000}">
          <x14:formula1>
            <xm:f>Données!$P$8:$P$9</xm:f>
          </x14:formula1>
          <xm:sqref>G192 Y192 S192 M192 AE192</xm:sqref>
        </x14:dataValidation>
        <x14:dataValidation type="list" allowBlank="1" showInputMessage="1" showErrorMessage="1" xr:uid="{00000000-0002-0000-1700-000009000000}">
          <x14:formula1>
            <xm:f>Données!$P$19:$P$20</xm:f>
          </x14:formula1>
          <xm:sqref>R9:R13</xm:sqref>
        </x14:dataValidation>
        <x14:dataValidation type="list" allowBlank="1" showInputMessage="1" showErrorMessage="1" xr:uid="{00000000-0002-0000-1700-00000A000000}">
          <x14:formula1>
            <xm:f>Données!$J$14:$J$43</xm:f>
          </x14:formula1>
          <xm:sqref>L9:L13</xm:sqref>
        </x14:dataValidation>
        <x14:dataValidation type="list" allowBlank="1" showInputMessage="1" showErrorMessage="1" xr:uid="{00000000-0002-0000-1700-00000B000000}">
          <x14:formula1>
            <xm:f>Données!$B$14:$B$43</xm:f>
          </x14:formula1>
          <xm:sqref>AE17:AF17 M17:N17 S17:T17 Y17:Z17 G17:H17</xm:sqref>
        </x14:dataValidation>
        <x14:dataValidation type="list" allowBlank="1" showInputMessage="1" showErrorMessage="1" xr:uid="{00000000-0002-0000-1700-00000C000000}">
          <x14:formula1>
            <xm:f>Données!$D$14:$D$53</xm:f>
          </x14:formula1>
          <xm:sqref>B11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3989" priority="190" stopIfTrue="1" operator="lessThan">
      <formula>#REF!</formula>
    </cfRule>
  </conditionalFormatting>
  <conditionalFormatting sqref="L37:M37">
    <cfRule type="cellIs" dxfId="3988" priority="189" stopIfTrue="1" operator="lessThan">
      <formula>#REF!</formula>
    </cfRule>
  </conditionalFormatting>
  <conditionalFormatting sqref="R37:S37 AG56:AG70 AG21:AG53 AG73:AG87 AG90:AG104 AG107:AG121 AG124:AG138 AG141:AG155 AG158:AG172 AG175:AG190">
    <cfRule type="cellIs" dxfId="3987" priority="188" stopIfTrue="1" operator="lessThan">
      <formula>#REF!</formula>
    </cfRule>
  </conditionalFormatting>
  <conditionalFormatting sqref="K141:K151 Q141:Q142 E141:E151 E39:E53">
    <cfRule type="cellIs" dxfId="3986" priority="187" stopIfTrue="1" operator="lessThan">
      <formula>#REF!</formula>
    </cfRule>
  </conditionalFormatting>
  <conditionalFormatting sqref="E56:E70">
    <cfRule type="cellIs" dxfId="3985" priority="186" stopIfTrue="1" operator="lessThan">
      <formula>#REF!</formula>
    </cfRule>
  </conditionalFormatting>
  <conditionalFormatting sqref="E73:E87">
    <cfRule type="cellIs" dxfId="3984" priority="185" stopIfTrue="1" operator="lessThan">
      <formula>#REF!</formula>
    </cfRule>
  </conditionalFormatting>
  <conditionalFormatting sqref="E90:E104">
    <cfRule type="cellIs" dxfId="3983" priority="184" stopIfTrue="1" operator="lessThan">
      <formula>#REF!</formula>
    </cfRule>
  </conditionalFormatting>
  <conditionalFormatting sqref="E107:E121">
    <cfRule type="cellIs" dxfId="3982" priority="183" stopIfTrue="1" operator="lessThan">
      <formula>#REF!</formula>
    </cfRule>
  </conditionalFormatting>
  <conditionalFormatting sqref="E124:E138">
    <cfRule type="cellIs" dxfId="3981" priority="182" stopIfTrue="1" operator="lessThan">
      <formula>#REF!</formula>
    </cfRule>
  </conditionalFormatting>
  <conditionalFormatting sqref="E152">
    <cfRule type="cellIs" dxfId="3980" priority="181" stopIfTrue="1" operator="lessThan">
      <formula>#REF!</formula>
    </cfRule>
  </conditionalFormatting>
  <conditionalFormatting sqref="E153">
    <cfRule type="cellIs" dxfId="3979" priority="180" stopIfTrue="1" operator="lessThan">
      <formula>#REF!</formula>
    </cfRule>
  </conditionalFormatting>
  <conditionalFormatting sqref="E154">
    <cfRule type="cellIs" dxfId="3978" priority="179" stopIfTrue="1" operator="lessThan">
      <formula>#REF!</formula>
    </cfRule>
  </conditionalFormatting>
  <conditionalFormatting sqref="E155">
    <cfRule type="cellIs" dxfId="3977" priority="178" stopIfTrue="1" operator="lessThan">
      <formula>#REF!</formula>
    </cfRule>
  </conditionalFormatting>
  <conditionalFormatting sqref="E158">
    <cfRule type="cellIs" dxfId="3976" priority="177" stopIfTrue="1" operator="lessThan">
      <formula>#REF!</formula>
    </cfRule>
  </conditionalFormatting>
  <conditionalFormatting sqref="E159">
    <cfRule type="cellIs" dxfId="3975" priority="176" stopIfTrue="1" operator="lessThan">
      <formula>#REF!</formula>
    </cfRule>
  </conditionalFormatting>
  <conditionalFormatting sqref="E160">
    <cfRule type="cellIs" dxfId="3974" priority="175" stopIfTrue="1" operator="lessThan">
      <formula>#REF!</formula>
    </cfRule>
  </conditionalFormatting>
  <conditionalFormatting sqref="E161">
    <cfRule type="cellIs" dxfId="3973" priority="174" stopIfTrue="1" operator="lessThan">
      <formula>#REF!</formula>
    </cfRule>
  </conditionalFormatting>
  <conditionalFormatting sqref="E162">
    <cfRule type="cellIs" dxfId="3972" priority="173" stopIfTrue="1" operator="lessThan">
      <formula>#REF!</formula>
    </cfRule>
  </conditionalFormatting>
  <conditionalFormatting sqref="E163">
    <cfRule type="cellIs" dxfId="3971" priority="172" stopIfTrue="1" operator="lessThan">
      <formula>#REF!</formula>
    </cfRule>
  </conditionalFormatting>
  <conditionalFormatting sqref="E164">
    <cfRule type="cellIs" dxfId="3970" priority="171" stopIfTrue="1" operator="lessThan">
      <formula>#REF!</formula>
    </cfRule>
  </conditionalFormatting>
  <conditionalFormatting sqref="E165">
    <cfRule type="cellIs" dxfId="3969" priority="170" stopIfTrue="1" operator="lessThan">
      <formula>#REF!</formula>
    </cfRule>
  </conditionalFormatting>
  <conditionalFormatting sqref="E166">
    <cfRule type="cellIs" dxfId="3968" priority="169" stopIfTrue="1" operator="lessThan">
      <formula>#REF!</formula>
    </cfRule>
  </conditionalFormatting>
  <conditionalFormatting sqref="E167">
    <cfRule type="cellIs" dxfId="3967" priority="168" stopIfTrue="1" operator="lessThan">
      <formula>#REF!</formula>
    </cfRule>
  </conditionalFormatting>
  <conditionalFormatting sqref="E168">
    <cfRule type="cellIs" dxfId="3966" priority="167" stopIfTrue="1" operator="lessThan">
      <formula>#REF!</formula>
    </cfRule>
  </conditionalFormatting>
  <conditionalFormatting sqref="E169">
    <cfRule type="cellIs" dxfId="3965" priority="166" stopIfTrue="1" operator="lessThan">
      <formula>#REF!</formula>
    </cfRule>
  </conditionalFormatting>
  <conditionalFormatting sqref="E170">
    <cfRule type="cellIs" dxfId="3964" priority="165" stopIfTrue="1" operator="lessThan">
      <formula>#REF!</formula>
    </cfRule>
  </conditionalFormatting>
  <conditionalFormatting sqref="E171">
    <cfRule type="cellIs" dxfId="3963" priority="164" stopIfTrue="1" operator="lessThan">
      <formula>#REF!</formula>
    </cfRule>
  </conditionalFormatting>
  <conditionalFormatting sqref="E172">
    <cfRule type="cellIs" dxfId="3962" priority="163" stopIfTrue="1" operator="lessThan">
      <formula>#REF!</formula>
    </cfRule>
  </conditionalFormatting>
  <conditionalFormatting sqref="E175">
    <cfRule type="cellIs" dxfId="3961" priority="162" stopIfTrue="1" operator="lessThan">
      <formula>#REF!</formula>
    </cfRule>
  </conditionalFormatting>
  <conditionalFormatting sqref="E176">
    <cfRule type="cellIs" dxfId="3960" priority="161" stopIfTrue="1" operator="lessThan">
      <formula>#REF!</formula>
    </cfRule>
  </conditionalFormatting>
  <conditionalFormatting sqref="E177">
    <cfRule type="cellIs" dxfId="3959" priority="160" stopIfTrue="1" operator="lessThan">
      <formula>#REF!</formula>
    </cfRule>
  </conditionalFormatting>
  <conditionalFormatting sqref="E178">
    <cfRule type="cellIs" dxfId="3958" priority="159" stopIfTrue="1" operator="lessThan">
      <formula>#REF!</formula>
    </cfRule>
  </conditionalFormatting>
  <conditionalFormatting sqref="E179">
    <cfRule type="cellIs" dxfId="3957" priority="158" stopIfTrue="1" operator="lessThan">
      <formula>#REF!</formula>
    </cfRule>
  </conditionalFormatting>
  <conditionalFormatting sqref="E180">
    <cfRule type="cellIs" dxfId="3956" priority="157" stopIfTrue="1" operator="lessThan">
      <formula>#REF!</formula>
    </cfRule>
  </conditionalFormatting>
  <conditionalFormatting sqref="E181">
    <cfRule type="cellIs" dxfId="3955" priority="156" stopIfTrue="1" operator="lessThan">
      <formula>#REF!</formula>
    </cfRule>
  </conditionalFormatting>
  <conditionalFormatting sqref="E182">
    <cfRule type="cellIs" dxfId="3954" priority="155" stopIfTrue="1" operator="lessThan">
      <formula>#REF!</formula>
    </cfRule>
  </conditionalFormatting>
  <conditionalFormatting sqref="E183">
    <cfRule type="cellIs" dxfId="3953" priority="154" stopIfTrue="1" operator="lessThan">
      <formula>#REF!</formula>
    </cfRule>
  </conditionalFormatting>
  <conditionalFormatting sqref="E184">
    <cfRule type="cellIs" dxfId="3952" priority="153" stopIfTrue="1" operator="lessThan">
      <formula>#REF!</formula>
    </cfRule>
  </conditionalFormatting>
  <conditionalFormatting sqref="E185">
    <cfRule type="cellIs" dxfId="3951" priority="152" stopIfTrue="1" operator="lessThan">
      <formula>#REF!</formula>
    </cfRule>
  </conditionalFormatting>
  <conditionalFormatting sqref="E186">
    <cfRule type="cellIs" dxfId="3950" priority="151" stopIfTrue="1" operator="lessThan">
      <formula>#REF!</formula>
    </cfRule>
  </conditionalFormatting>
  <conditionalFormatting sqref="E187">
    <cfRule type="cellIs" dxfId="3949" priority="150" stopIfTrue="1" operator="lessThan">
      <formula>#REF!</formula>
    </cfRule>
  </conditionalFormatting>
  <conditionalFormatting sqref="E188">
    <cfRule type="cellIs" dxfId="3948" priority="149" stopIfTrue="1" operator="lessThan">
      <formula>#REF!</formula>
    </cfRule>
  </conditionalFormatting>
  <conditionalFormatting sqref="E189:E190">
    <cfRule type="cellIs" dxfId="3947" priority="148" stopIfTrue="1" operator="lessThan">
      <formula>#REF!</formula>
    </cfRule>
  </conditionalFormatting>
  <conditionalFormatting sqref="K22:K37">
    <cfRule type="cellIs" dxfId="3946" priority="147" stopIfTrue="1" operator="lessThan">
      <formula>#REF!</formula>
    </cfRule>
  </conditionalFormatting>
  <conditionalFormatting sqref="K39:K53">
    <cfRule type="cellIs" dxfId="3945" priority="146" stopIfTrue="1" operator="lessThan">
      <formula>#REF!</formula>
    </cfRule>
  </conditionalFormatting>
  <conditionalFormatting sqref="K56:K70">
    <cfRule type="cellIs" dxfId="3944" priority="145" stopIfTrue="1" operator="lessThan">
      <formula>#REF!</formula>
    </cfRule>
  </conditionalFormatting>
  <conditionalFormatting sqref="K73:K87">
    <cfRule type="cellIs" dxfId="3943" priority="144" stopIfTrue="1" operator="lessThan">
      <formula>#REF!</formula>
    </cfRule>
  </conditionalFormatting>
  <conditionalFormatting sqref="K90:K104">
    <cfRule type="cellIs" dxfId="3942" priority="143" stopIfTrue="1" operator="lessThan">
      <formula>#REF!</formula>
    </cfRule>
  </conditionalFormatting>
  <conditionalFormatting sqref="K107:K121">
    <cfRule type="cellIs" dxfId="3941" priority="142" stopIfTrue="1" operator="lessThan">
      <formula>#REF!</formula>
    </cfRule>
  </conditionalFormatting>
  <conditionalFormatting sqref="K124:K138">
    <cfRule type="cellIs" dxfId="3940" priority="141" stopIfTrue="1" operator="lessThan">
      <formula>#REF!</formula>
    </cfRule>
  </conditionalFormatting>
  <conditionalFormatting sqref="K152">
    <cfRule type="cellIs" dxfId="3939" priority="140" stopIfTrue="1" operator="lessThan">
      <formula>#REF!</formula>
    </cfRule>
  </conditionalFormatting>
  <conditionalFormatting sqref="K153">
    <cfRule type="cellIs" dxfId="3938" priority="139" stopIfTrue="1" operator="lessThan">
      <formula>#REF!</formula>
    </cfRule>
  </conditionalFormatting>
  <conditionalFormatting sqref="K154">
    <cfRule type="cellIs" dxfId="3937" priority="138" stopIfTrue="1" operator="lessThan">
      <formula>#REF!</formula>
    </cfRule>
  </conditionalFormatting>
  <conditionalFormatting sqref="K155">
    <cfRule type="cellIs" dxfId="3936" priority="137" stopIfTrue="1" operator="lessThan">
      <formula>#REF!</formula>
    </cfRule>
  </conditionalFormatting>
  <conditionalFormatting sqref="K158">
    <cfRule type="cellIs" dxfId="3935" priority="136" stopIfTrue="1" operator="lessThan">
      <formula>#REF!</formula>
    </cfRule>
  </conditionalFormatting>
  <conditionalFormatting sqref="K159">
    <cfRule type="cellIs" dxfId="3934" priority="135" stopIfTrue="1" operator="lessThan">
      <formula>#REF!</formula>
    </cfRule>
  </conditionalFormatting>
  <conditionalFormatting sqref="K160">
    <cfRule type="cellIs" dxfId="3933" priority="134" stopIfTrue="1" operator="lessThan">
      <formula>#REF!</formula>
    </cfRule>
  </conditionalFormatting>
  <conditionalFormatting sqref="K161">
    <cfRule type="cellIs" dxfId="3932" priority="133" stopIfTrue="1" operator="lessThan">
      <formula>#REF!</formula>
    </cfRule>
  </conditionalFormatting>
  <conditionalFormatting sqref="K162">
    <cfRule type="cellIs" dxfId="3931" priority="132" stopIfTrue="1" operator="lessThan">
      <formula>#REF!</formula>
    </cfRule>
  </conditionalFormatting>
  <conditionalFormatting sqref="K163">
    <cfRule type="cellIs" dxfId="3930" priority="131" stopIfTrue="1" operator="lessThan">
      <formula>#REF!</formula>
    </cfRule>
  </conditionalFormatting>
  <conditionalFormatting sqref="K164">
    <cfRule type="cellIs" dxfId="3929" priority="130" stopIfTrue="1" operator="lessThan">
      <formula>#REF!</formula>
    </cfRule>
  </conditionalFormatting>
  <conditionalFormatting sqref="K165">
    <cfRule type="cellIs" dxfId="3928" priority="129" stopIfTrue="1" operator="lessThan">
      <formula>#REF!</formula>
    </cfRule>
  </conditionalFormatting>
  <conditionalFormatting sqref="K166">
    <cfRule type="cellIs" dxfId="3927" priority="128" stopIfTrue="1" operator="lessThan">
      <formula>#REF!</formula>
    </cfRule>
  </conditionalFormatting>
  <conditionalFormatting sqref="K167">
    <cfRule type="cellIs" dxfId="3926" priority="127" stopIfTrue="1" operator="lessThan">
      <formula>#REF!</formula>
    </cfRule>
  </conditionalFormatting>
  <conditionalFormatting sqref="K168">
    <cfRule type="cellIs" dxfId="3925" priority="126" stopIfTrue="1" operator="lessThan">
      <formula>#REF!</formula>
    </cfRule>
  </conditionalFormatting>
  <conditionalFormatting sqref="K169">
    <cfRule type="cellIs" dxfId="3924" priority="125" stopIfTrue="1" operator="lessThan">
      <formula>#REF!</formula>
    </cfRule>
  </conditionalFormatting>
  <conditionalFormatting sqref="K170">
    <cfRule type="cellIs" dxfId="3923" priority="124" stopIfTrue="1" operator="lessThan">
      <formula>#REF!</formula>
    </cfRule>
  </conditionalFormatting>
  <conditionalFormatting sqref="K171">
    <cfRule type="cellIs" dxfId="3922" priority="123" stopIfTrue="1" operator="lessThan">
      <formula>#REF!</formula>
    </cfRule>
  </conditionalFormatting>
  <conditionalFormatting sqref="K172">
    <cfRule type="cellIs" dxfId="3921" priority="122" stopIfTrue="1" operator="lessThan">
      <formula>#REF!</formula>
    </cfRule>
  </conditionalFormatting>
  <conditionalFormatting sqref="K175">
    <cfRule type="cellIs" dxfId="3920" priority="121" stopIfTrue="1" operator="lessThan">
      <formula>#REF!</formula>
    </cfRule>
  </conditionalFormatting>
  <conditionalFormatting sqref="K176">
    <cfRule type="cellIs" dxfId="3919" priority="120" stopIfTrue="1" operator="lessThan">
      <formula>#REF!</formula>
    </cfRule>
  </conditionalFormatting>
  <conditionalFormatting sqref="K177">
    <cfRule type="cellIs" dxfId="3918" priority="119" stopIfTrue="1" operator="lessThan">
      <formula>#REF!</formula>
    </cfRule>
  </conditionalFormatting>
  <conditionalFormatting sqref="K178">
    <cfRule type="cellIs" dxfId="3917" priority="118" stopIfTrue="1" operator="lessThan">
      <formula>#REF!</formula>
    </cfRule>
  </conditionalFormatting>
  <conditionalFormatting sqref="K179">
    <cfRule type="cellIs" dxfId="3916" priority="117" stopIfTrue="1" operator="lessThan">
      <formula>#REF!</formula>
    </cfRule>
  </conditionalFormatting>
  <conditionalFormatting sqref="K180">
    <cfRule type="cellIs" dxfId="3915" priority="116" stopIfTrue="1" operator="lessThan">
      <formula>#REF!</formula>
    </cfRule>
  </conditionalFormatting>
  <conditionalFormatting sqref="K181">
    <cfRule type="cellIs" dxfId="3914" priority="115" stopIfTrue="1" operator="lessThan">
      <formula>#REF!</formula>
    </cfRule>
  </conditionalFormatting>
  <conditionalFormatting sqref="K182">
    <cfRule type="cellIs" dxfId="3913" priority="114" stopIfTrue="1" operator="lessThan">
      <formula>#REF!</formula>
    </cfRule>
  </conditionalFormatting>
  <conditionalFormatting sqref="K183">
    <cfRule type="cellIs" dxfId="3912" priority="113" stopIfTrue="1" operator="lessThan">
      <formula>#REF!</formula>
    </cfRule>
  </conditionalFormatting>
  <conditionalFormatting sqref="K184">
    <cfRule type="cellIs" dxfId="3911" priority="112" stopIfTrue="1" operator="lessThan">
      <formula>#REF!</formula>
    </cfRule>
  </conditionalFormatting>
  <conditionalFormatting sqref="K185">
    <cfRule type="cellIs" dxfId="3910" priority="111" stopIfTrue="1" operator="lessThan">
      <formula>#REF!</formula>
    </cfRule>
  </conditionalFormatting>
  <conditionalFormatting sqref="K186">
    <cfRule type="cellIs" dxfId="3909" priority="110" stopIfTrue="1" operator="lessThan">
      <formula>#REF!</formula>
    </cfRule>
  </conditionalFormatting>
  <conditionalFormatting sqref="K187">
    <cfRule type="cellIs" dxfId="3908" priority="109" stopIfTrue="1" operator="lessThan">
      <formula>#REF!</formula>
    </cfRule>
  </conditionalFormatting>
  <conditionalFormatting sqref="K188">
    <cfRule type="cellIs" dxfId="3907" priority="108" stopIfTrue="1" operator="lessThan">
      <formula>#REF!</formula>
    </cfRule>
  </conditionalFormatting>
  <conditionalFormatting sqref="K189:K190">
    <cfRule type="cellIs" dxfId="3906" priority="107" stopIfTrue="1" operator="lessThan">
      <formula>#REF!</formula>
    </cfRule>
  </conditionalFormatting>
  <conditionalFormatting sqref="Q22:Q37">
    <cfRule type="cellIs" dxfId="3905" priority="106" stopIfTrue="1" operator="lessThan">
      <formula>#REF!</formula>
    </cfRule>
  </conditionalFormatting>
  <conditionalFormatting sqref="Q39:Q53">
    <cfRule type="cellIs" dxfId="3904" priority="105" stopIfTrue="1" operator="lessThan">
      <formula>#REF!</formula>
    </cfRule>
  </conditionalFormatting>
  <conditionalFormatting sqref="Q56:Q70">
    <cfRule type="cellIs" dxfId="3903" priority="104" stopIfTrue="1" operator="lessThan">
      <formula>#REF!</formula>
    </cfRule>
  </conditionalFormatting>
  <conditionalFormatting sqref="Q73:Q87">
    <cfRule type="cellIs" dxfId="3902" priority="103" stopIfTrue="1" operator="lessThan">
      <formula>#REF!</formula>
    </cfRule>
  </conditionalFormatting>
  <conditionalFormatting sqref="Q90:Q104">
    <cfRule type="cellIs" dxfId="3901" priority="102" stopIfTrue="1" operator="lessThan">
      <formula>#REF!</formula>
    </cfRule>
  </conditionalFormatting>
  <conditionalFormatting sqref="Q107:Q121">
    <cfRule type="cellIs" dxfId="3900" priority="101" stopIfTrue="1" operator="lessThan">
      <formula>#REF!</formula>
    </cfRule>
  </conditionalFormatting>
  <conditionalFormatting sqref="Q124:Q138">
    <cfRule type="cellIs" dxfId="3899" priority="100" stopIfTrue="1" operator="lessThan">
      <formula>#REF!</formula>
    </cfRule>
  </conditionalFormatting>
  <conditionalFormatting sqref="P190">
    <cfRule type="cellIs" dxfId="3898" priority="99" stopIfTrue="1" operator="lessThan">
      <formula>#REF!</formula>
    </cfRule>
  </conditionalFormatting>
  <conditionalFormatting sqref="X37:Y37">
    <cfRule type="cellIs" dxfId="3897" priority="98" stopIfTrue="1" operator="lessThan">
      <formula>#REF!</formula>
    </cfRule>
  </conditionalFormatting>
  <conditionalFormatting sqref="AD37:AE37">
    <cfRule type="cellIs" dxfId="3896" priority="97" stopIfTrue="1" operator="lessThan">
      <formula>#REF!</formula>
    </cfRule>
  </conditionalFormatting>
  <conditionalFormatting sqref="W188">
    <cfRule type="cellIs" dxfId="3895" priority="57" stopIfTrue="1" operator="lessThan">
      <formula>#REF!</formula>
    </cfRule>
  </conditionalFormatting>
  <conditionalFormatting sqref="W22:W37">
    <cfRule type="cellIs" dxfId="3894" priority="96" stopIfTrue="1" operator="lessThan">
      <formula>#REF!</formula>
    </cfRule>
  </conditionalFormatting>
  <conditionalFormatting sqref="W39:W53 W141:W151">
    <cfRule type="cellIs" dxfId="3893" priority="95" stopIfTrue="1" operator="lessThan">
      <formula>#REF!</formula>
    </cfRule>
  </conditionalFormatting>
  <conditionalFormatting sqref="W56:W70">
    <cfRule type="cellIs" dxfId="3892" priority="94" stopIfTrue="1" operator="lessThan">
      <formula>#REF!</formula>
    </cfRule>
  </conditionalFormatting>
  <conditionalFormatting sqref="W73:W87">
    <cfRule type="cellIs" dxfId="3891" priority="93" stopIfTrue="1" operator="lessThan">
      <formula>#REF!</formula>
    </cfRule>
  </conditionalFormatting>
  <conditionalFormatting sqref="W90:W104">
    <cfRule type="cellIs" dxfId="3890" priority="92" stopIfTrue="1" operator="lessThan">
      <formula>#REF!</formula>
    </cfRule>
  </conditionalFormatting>
  <conditionalFormatting sqref="W107:W121">
    <cfRule type="cellIs" dxfId="3889" priority="91" stopIfTrue="1" operator="lessThan">
      <formula>#REF!</formula>
    </cfRule>
  </conditionalFormatting>
  <conditionalFormatting sqref="W124:W138">
    <cfRule type="cellIs" dxfId="3888" priority="90" stopIfTrue="1" operator="lessThan">
      <formula>#REF!</formula>
    </cfRule>
  </conditionalFormatting>
  <conditionalFormatting sqref="W152">
    <cfRule type="cellIs" dxfId="3887" priority="89" stopIfTrue="1" operator="lessThan">
      <formula>#REF!</formula>
    </cfRule>
  </conditionalFormatting>
  <conditionalFormatting sqref="W153">
    <cfRule type="cellIs" dxfId="3886" priority="88" stopIfTrue="1" operator="lessThan">
      <formula>#REF!</formula>
    </cfRule>
  </conditionalFormatting>
  <conditionalFormatting sqref="W154">
    <cfRule type="cellIs" dxfId="3885" priority="87" stopIfTrue="1" operator="lessThan">
      <formula>#REF!</formula>
    </cfRule>
  </conditionalFormatting>
  <conditionalFormatting sqref="W155">
    <cfRule type="cellIs" dxfId="3884" priority="86" stopIfTrue="1" operator="lessThan">
      <formula>#REF!</formula>
    </cfRule>
  </conditionalFormatting>
  <conditionalFormatting sqref="W158">
    <cfRule type="cellIs" dxfId="3883" priority="85" stopIfTrue="1" operator="lessThan">
      <formula>#REF!</formula>
    </cfRule>
  </conditionalFormatting>
  <conditionalFormatting sqref="W159">
    <cfRule type="cellIs" dxfId="3882" priority="84" stopIfTrue="1" operator="lessThan">
      <formula>#REF!</formula>
    </cfRule>
  </conditionalFormatting>
  <conditionalFormatting sqref="W160">
    <cfRule type="cellIs" dxfId="3881" priority="83" stopIfTrue="1" operator="lessThan">
      <formula>#REF!</formula>
    </cfRule>
  </conditionalFormatting>
  <conditionalFormatting sqref="W161">
    <cfRule type="cellIs" dxfId="3880" priority="82" stopIfTrue="1" operator="lessThan">
      <formula>#REF!</formula>
    </cfRule>
  </conditionalFormatting>
  <conditionalFormatting sqref="W162">
    <cfRule type="cellIs" dxfId="3879" priority="81" stopIfTrue="1" operator="lessThan">
      <formula>#REF!</formula>
    </cfRule>
  </conditionalFormatting>
  <conditionalFormatting sqref="W163">
    <cfRule type="cellIs" dxfId="3878" priority="80" stopIfTrue="1" operator="lessThan">
      <formula>#REF!</formula>
    </cfRule>
  </conditionalFormatting>
  <conditionalFormatting sqref="W164">
    <cfRule type="cellIs" dxfId="3877" priority="79" stopIfTrue="1" operator="lessThan">
      <formula>#REF!</formula>
    </cfRule>
  </conditionalFormatting>
  <conditionalFormatting sqref="W165">
    <cfRule type="cellIs" dxfId="3876" priority="78" stopIfTrue="1" operator="lessThan">
      <formula>#REF!</formula>
    </cfRule>
  </conditionalFormatting>
  <conditionalFormatting sqref="W166">
    <cfRule type="cellIs" dxfId="3875" priority="77" stopIfTrue="1" operator="lessThan">
      <formula>#REF!</formula>
    </cfRule>
  </conditionalFormatting>
  <conditionalFormatting sqref="W167">
    <cfRule type="cellIs" dxfId="3874" priority="76" stopIfTrue="1" operator="lessThan">
      <formula>#REF!</formula>
    </cfRule>
  </conditionalFormatting>
  <conditionalFormatting sqref="W168">
    <cfRule type="cellIs" dxfId="3873" priority="75" stopIfTrue="1" operator="lessThan">
      <formula>#REF!</formula>
    </cfRule>
  </conditionalFormatting>
  <conditionalFormatting sqref="W169">
    <cfRule type="cellIs" dxfId="3872" priority="74" stopIfTrue="1" operator="lessThan">
      <formula>#REF!</formula>
    </cfRule>
  </conditionalFormatting>
  <conditionalFormatting sqref="W170">
    <cfRule type="cellIs" dxfId="3871" priority="73" stopIfTrue="1" operator="lessThan">
      <formula>#REF!</formula>
    </cfRule>
  </conditionalFormatting>
  <conditionalFormatting sqref="W171">
    <cfRule type="cellIs" dxfId="3870" priority="72" stopIfTrue="1" operator="lessThan">
      <formula>#REF!</formula>
    </cfRule>
  </conditionalFormatting>
  <conditionalFormatting sqref="W172">
    <cfRule type="cellIs" dxfId="3869" priority="71" stopIfTrue="1" operator="lessThan">
      <formula>#REF!</formula>
    </cfRule>
  </conditionalFormatting>
  <conditionalFormatting sqref="W175">
    <cfRule type="cellIs" dxfId="3868" priority="70" stopIfTrue="1" operator="lessThan">
      <formula>#REF!</formula>
    </cfRule>
  </conditionalFormatting>
  <conditionalFormatting sqref="W176">
    <cfRule type="cellIs" dxfId="3867" priority="69" stopIfTrue="1" operator="lessThan">
      <formula>#REF!</formula>
    </cfRule>
  </conditionalFormatting>
  <conditionalFormatting sqref="W177">
    <cfRule type="cellIs" dxfId="3866" priority="68" stopIfTrue="1" operator="lessThan">
      <formula>#REF!</formula>
    </cfRule>
  </conditionalFormatting>
  <conditionalFormatting sqref="W178">
    <cfRule type="cellIs" dxfId="3865" priority="67" stopIfTrue="1" operator="lessThan">
      <formula>#REF!</formula>
    </cfRule>
  </conditionalFormatting>
  <conditionalFormatting sqref="W179">
    <cfRule type="cellIs" dxfId="3864" priority="66" stopIfTrue="1" operator="lessThan">
      <formula>#REF!</formula>
    </cfRule>
  </conditionalFormatting>
  <conditionalFormatting sqref="W180">
    <cfRule type="cellIs" dxfId="3863" priority="65" stopIfTrue="1" operator="lessThan">
      <formula>#REF!</formula>
    </cfRule>
  </conditionalFormatting>
  <conditionalFormatting sqref="W181">
    <cfRule type="cellIs" dxfId="3862" priority="64" stopIfTrue="1" operator="lessThan">
      <formula>#REF!</formula>
    </cfRule>
  </conditionalFormatting>
  <conditionalFormatting sqref="W182">
    <cfRule type="cellIs" dxfId="3861" priority="63" stopIfTrue="1" operator="lessThan">
      <formula>#REF!</formula>
    </cfRule>
  </conditionalFormatting>
  <conditionalFormatting sqref="W183">
    <cfRule type="cellIs" dxfId="3860" priority="62" stopIfTrue="1" operator="lessThan">
      <formula>#REF!</formula>
    </cfRule>
  </conditionalFormatting>
  <conditionalFormatting sqref="W184">
    <cfRule type="cellIs" dxfId="3859" priority="61" stopIfTrue="1" operator="lessThan">
      <formula>#REF!</formula>
    </cfRule>
  </conditionalFormatting>
  <conditionalFormatting sqref="W185">
    <cfRule type="cellIs" dxfId="3858" priority="60" stopIfTrue="1" operator="lessThan">
      <formula>#REF!</formula>
    </cfRule>
  </conditionalFormatting>
  <conditionalFormatting sqref="W186">
    <cfRule type="cellIs" dxfId="3857" priority="59" stopIfTrue="1" operator="lessThan">
      <formula>#REF!</formula>
    </cfRule>
  </conditionalFormatting>
  <conditionalFormatting sqref="W187">
    <cfRule type="cellIs" dxfId="3856" priority="58" stopIfTrue="1" operator="lessThan">
      <formula>#REF!</formula>
    </cfRule>
  </conditionalFormatting>
  <conditionalFormatting sqref="W189:W190">
    <cfRule type="cellIs" dxfId="3855" priority="56" stopIfTrue="1" operator="lessThan">
      <formula>#REF!</formula>
    </cfRule>
  </conditionalFormatting>
  <conditionalFormatting sqref="AC188">
    <cfRule type="cellIs" dxfId="3854" priority="16" stopIfTrue="1" operator="lessThan">
      <formula>#REF!</formula>
    </cfRule>
  </conditionalFormatting>
  <conditionalFormatting sqref="AC22:AC37">
    <cfRule type="cellIs" dxfId="3853" priority="55" stopIfTrue="1" operator="lessThan">
      <formula>#REF!</formula>
    </cfRule>
  </conditionalFormatting>
  <conditionalFormatting sqref="AC39:AC53 AC141:AC151">
    <cfRule type="cellIs" dxfId="3852" priority="54" stopIfTrue="1" operator="lessThan">
      <formula>#REF!</formula>
    </cfRule>
  </conditionalFormatting>
  <conditionalFormatting sqref="AC56:AC70">
    <cfRule type="cellIs" dxfId="3851" priority="53" stopIfTrue="1" operator="lessThan">
      <formula>#REF!</formula>
    </cfRule>
  </conditionalFormatting>
  <conditionalFormatting sqref="AC73:AC87">
    <cfRule type="cellIs" dxfId="3850" priority="52" stopIfTrue="1" operator="lessThan">
      <formula>#REF!</formula>
    </cfRule>
  </conditionalFormatting>
  <conditionalFormatting sqref="AC90:AC104">
    <cfRule type="cellIs" dxfId="3849" priority="51" stopIfTrue="1" operator="lessThan">
      <formula>#REF!</formula>
    </cfRule>
  </conditionalFormatting>
  <conditionalFormatting sqref="AC107:AC121">
    <cfRule type="cellIs" dxfId="3848" priority="50" stopIfTrue="1" operator="lessThan">
      <formula>#REF!</formula>
    </cfRule>
  </conditionalFormatting>
  <conditionalFormatting sqref="AC124:AC138">
    <cfRule type="cellIs" dxfId="3847" priority="49" stopIfTrue="1" operator="lessThan">
      <formula>#REF!</formula>
    </cfRule>
  </conditionalFormatting>
  <conditionalFormatting sqref="AC152">
    <cfRule type="cellIs" dxfId="3846" priority="48" stopIfTrue="1" operator="lessThan">
      <formula>#REF!</formula>
    </cfRule>
  </conditionalFormatting>
  <conditionalFormatting sqref="AC153">
    <cfRule type="cellIs" dxfId="3845" priority="47" stopIfTrue="1" operator="lessThan">
      <formula>#REF!</formula>
    </cfRule>
  </conditionalFormatting>
  <conditionalFormatting sqref="AC154">
    <cfRule type="cellIs" dxfId="3844" priority="46" stopIfTrue="1" operator="lessThan">
      <formula>#REF!</formula>
    </cfRule>
  </conditionalFormatting>
  <conditionalFormatting sqref="AC155">
    <cfRule type="cellIs" dxfId="3843" priority="45" stopIfTrue="1" operator="lessThan">
      <formula>#REF!</formula>
    </cfRule>
  </conditionalFormatting>
  <conditionalFormatting sqref="AC158">
    <cfRule type="cellIs" dxfId="3842" priority="44" stopIfTrue="1" operator="lessThan">
      <formula>#REF!</formula>
    </cfRule>
  </conditionalFormatting>
  <conditionalFormatting sqref="AC159">
    <cfRule type="cellIs" dxfId="3841" priority="43" stopIfTrue="1" operator="lessThan">
      <formula>#REF!</formula>
    </cfRule>
  </conditionalFormatting>
  <conditionalFormatting sqref="AC160">
    <cfRule type="cellIs" dxfId="3840" priority="42" stopIfTrue="1" operator="lessThan">
      <formula>#REF!</formula>
    </cfRule>
  </conditionalFormatting>
  <conditionalFormatting sqref="AC161">
    <cfRule type="cellIs" dxfId="3839" priority="41" stopIfTrue="1" operator="lessThan">
      <formula>#REF!</formula>
    </cfRule>
  </conditionalFormatting>
  <conditionalFormatting sqref="AC162">
    <cfRule type="cellIs" dxfId="3838" priority="40" stopIfTrue="1" operator="lessThan">
      <formula>#REF!</formula>
    </cfRule>
  </conditionalFormatting>
  <conditionalFormatting sqref="AC163">
    <cfRule type="cellIs" dxfId="3837" priority="39" stopIfTrue="1" operator="lessThan">
      <formula>#REF!</formula>
    </cfRule>
  </conditionalFormatting>
  <conditionalFormatting sqref="AC164">
    <cfRule type="cellIs" dxfId="3836" priority="38" stopIfTrue="1" operator="lessThan">
      <formula>#REF!</formula>
    </cfRule>
  </conditionalFormatting>
  <conditionalFormatting sqref="AC165">
    <cfRule type="cellIs" dxfId="3835" priority="37" stopIfTrue="1" operator="lessThan">
      <formula>#REF!</formula>
    </cfRule>
  </conditionalFormatting>
  <conditionalFormatting sqref="AC166">
    <cfRule type="cellIs" dxfId="3834" priority="36" stopIfTrue="1" operator="lessThan">
      <formula>#REF!</formula>
    </cfRule>
  </conditionalFormatting>
  <conditionalFormatting sqref="AC167">
    <cfRule type="cellIs" dxfId="3833" priority="35" stopIfTrue="1" operator="lessThan">
      <formula>#REF!</formula>
    </cfRule>
  </conditionalFormatting>
  <conditionalFormatting sqref="AC168">
    <cfRule type="cellIs" dxfId="3832" priority="34" stopIfTrue="1" operator="lessThan">
      <formula>#REF!</formula>
    </cfRule>
  </conditionalFormatting>
  <conditionalFormatting sqref="AC169">
    <cfRule type="cellIs" dxfId="3831" priority="33" stopIfTrue="1" operator="lessThan">
      <formula>#REF!</formula>
    </cfRule>
  </conditionalFormatting>
  <conditionalFormatting sqref="AC170">
    <cfRule type="cellIs" dxfId="3830" priority="32" stopIfTrue="1" operator="lessThan">
      <formula>#REF!</formula>
    </cfRule>
  </conditionalFormatting>
  <conditionalFormatting sqref="AC171">
    <cfRule type="cellIs" dxfId="3829" priority="31" stopIfTrue="1" operator="lessThan">
      <formula>#REF!</formula>
    </cfRule>
  </conditionalFormatting>
  <conditionalFormatting sqref="AC172">
    <cfRule type="cellIs" dxfId="3828" priority="30" stopIfTrue="1" operator="lessThan">
      <formula>#REF!</formula>
    </cfRule>
  </conditionalFormatting>
  <conditionalFormatting sqref="AC175">
    <cfRule type="cellIs" dxfId="3827" priority="29" stopIfTrue="1" operator="lessThan">
      <formula>#REF!</formula>
    </cfRule>
  </conditionalFormatting>
  <conditionalFormatting sqref="AC176">
    <cfRule type="cellIs" dxfId="3826" priority="28" stopIfTrue="1" operator="lessThan">
      <formula>#REF!</formula>
    </cfRule>
  </conditionalFormatting>
  <conditionalFormatting sqref="AC177">
    <cfRule type="cellIs" dxfId="3825" priority="27" stopIfTrue="1" operator="lessThan">
      <formula>#REF!</formula>
    </cfRule>
  </conditionalFormatting>
  <conditionalFormatting sqref="AC178">
    <cfRule type="cellIs" dxfId="3824" priority="26" stopIfTrue="1" operator="lessThan">
      <formula>#REF!</formula>
    </cfRule>
  </conditionalFormatting>
  <conditionalFormatting sqref="AC179">
    <cfRule type="cellIs" dxfId="3823" priority="25" stopIfTrue="1" operator="lessThan">
      <formula>#REF!</formula>
    </cfRule>
  </conditionalFormatting>
  <conditionalFormatting sqref="AC180">
    <cfRule type="cellIs" dxfId="3822" priority="24" stopIfTrue="1" operator="lessThan">
      <formula>#REF!</formula>
    </cfRule>
  </conditionalFormatting>
  <conditionalFormatting sqref="AC181">
    <cfRule type="cellIs" dxfId="3821" priority="23" stopIfTrue="1" operator="lessThan">
      <formula>#REF!</formula>
    </cfRule>
  </conditionalFormatting>
  <conditionalFormatting sqref="AC182">
    <cfRule type="cellIs" dxfId="3820" priority="22" stopIfTrue="1" operator="lessThan">
      <formula>#REF!</formula>
    </cfRule>
  </conditionalFormatting>
  <conditionalFormatting sqref="AC183">
    <cfRule type="cellIs" dxfId="3819" priority="21" stopIfTrue="1" operator="lessThan">
      <formula>#REF!</formula>
    </cfRule>
  </conditionalFormatting>
  <conditionalFormatting sqref="AC184">
    <cfRule type="cellIs" dxfId="3818" priority="20" stopIfTrue="1" operator="lessThan">
      <formula>#REF!</formula>
    </cfRule>
  </conditionalFormatting>
  <conditionalFormatting sqref="AC185">
    <cfRule type="cellIs" dxfId="3817" priority="19" stopIfTrue="1" operator="lessThan">
      <formula>#REF!</formula>
    </cfRule>
  </conditionalFormatting>
  <conditionalFormatting sqref="AC186">
    <cfRule type="cellIs" dxfId="3816" priority="18" stopIfTrue="1" operator="lessThan">
      <formula>#REF!</formula>
    </cfRule>
  </conditionalFormatting>
  <conditionalFormatting sqref="AC187">
    <cfRule type="cellIs" dxfId="3815" priority="17" stopIfTrue="1" operator="lessThan">
      <formula>#REF!</formula>
    </cfRule>
  </conditionalFormatting>
  <conditionalFormatting sqref="AC189:AC190">
    <cfRule type="cellIs" dxfId="3814" priority="15" stopIfTrue="1" operator="lessThan">
      <formula>#REF!</formula>
    </cfRule>
  </conditionalFormatting>
  <conditionalFormatting sqref="V190">
    <cfRule type="cellIs" dxfId="3813" priority="14" stopIfTrue="1" operator="lessThan">
      <formula>#REF!</formula>
    </cfRule>
  </conditionalFormatting>
  <conditionalFormatting sqref="AB190">
    <cfRule type="cellIs" dxfId="3812" priority="13" stopIfTrue="1" operator="lessThan">
      <formula>#REF!</formula>
    </cfRule>
  </conditionalFormatting>
  <conditionalFormatting sqref="N37">
    <cfRule type="cellIs" dxfId="3811" priority="12" stopIfTrue="1" operator="lessThan">
      <formula>#REF!</formula>
    </cfRule>
  </conditionalFormatting>
  <conditionalFormatting sqref="T37">
    <cfRule type="cellIs" dxfId="3810" priority="11" stopIfTrue="1" operator="lessThan">
      <formula>#REF!</formula>
    </cfRule>
  </conditionalFormatting>
  <conditionalFormatting sqref="Z37">
    <cfRule type="cellIs" dxfId="3809" priority="10" stopIfTrue="1" operator="lessThan">
      <formula>#REF!</formula>
    </cfRule>
  </conditionalFormatting>
  <conditionalFormatting sqref="AF37">
    <cfRule type="cellIs" dxfId="3808" priority="9" stopIfTrue="1" operator="lessThan">
      <formula>#REF!</formula>
    </cfRule>
  </conditionalFormatting>
  <conditionalFormatting sqref="AG55">
    <cfRule type="cellIs" dxfId="3807" priority="8" stopIfTrue="1" operator="lessThan">
      <formula>#REF!</formula>
    </cfRule>
  </conditionalFormatting>
  <conditionalFormatting sqref="AG72">
    <cfRule type="cellIs" dxfId="3806" priority="7" stopIfTrue="1" operator="lessThan">
      <formula>#REF!</formula>
    </cfRule>
  </conditionalFormatting>
  <conditionalFormatting sqref="AG89">
    <cfRule type="cellIs" dxfId="3805" priority="6" stopIfTrue="1" operator="lessThan">
      <formula>#REF!</formula>
    </cfRule>
  </conditionalFormatting>
  <conditionalFormatting sqref="AG106">
    <cfRule type="cellIs" dxfId="3804" priority="5" stopIfTrue="1" operator="lessThan">
      <formula>#REF!</formula>
    </cfRule>
  </conditionalFormatting>
  <conditionalFormatting sqref="AG123">
    <cfRule type="cellIs" dxfId="3803" priority="4" stopIfTrue="1" operator="lessThan">
      <formula>#REF!</formula>
    </cfRule>
  </conditionalFormatting>
  <conditionalFormatting sqref="AG140">
    <cfRule type="cellIs" dxfId="3802" priority="3" stopIfTrue="1" operator="lessThan">
      <formula>#REF!</formula>
    </cfRule>
  </conditionalFormatting>
  <conditionalFormatting sqref="AG157">
    <cfRule type="cellIs" dxfId="3801" priority="2" stopIfTrue="1" operator="lessThan">
      <formula>#REF!</formula>
    </cfRule>
  </conditionalFormatting>
  <conditionalFormatting sqref="AG174">
    <cfRule type="cellIs" dxfId="3800" priority="1" stopIfTrue="1" operator="lessThan">
      <formula>#REF!</formula>
    </cfRule>
  </conditionalFormatting>
  <dataValidations count="6">
    <dataValidation type="list" allowBlank="1" showInputMessage="1" showErrorMessage="1" sqref="I12:J12 C12:D12" xr:uid="{00000000-0002-0000-1800-000000000000}">
      <formula1>$B$10:$B$28</formula1>
    </dataValidation>
    <dataValidation type="list" allowBlank="1" showInputMessage="1" showErrorMessage="1" sqref="I11:J11 C11:D11" xr:uid="{00000000-0002-0000-1800-000001000000}">
      <formula1>$D$12:$D$41</formula1>
    </dataValidation>
    <dataValidation type="list" allowBlank="1" showInputMessage="1" showErrorMessage="1" sqref="C13:D14 I13:J13" xr:uid="{00000000-0002-0000-1800-000002000000}">
      <formula1>$K$11:$K$15</formula1>
    </dataValidation>
    <dataValidation type="list" allowBlank="1" showInputMessage="1" showErrorMessage="1" sqref="F190 AD190 X190 R190 L190" xr:uid="{00000000-0002-0000-18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800-000004000000}">
      <formula1>$F$9:$F$12</formula1>
    </dataValidation>
    <dataValidation type="list" allowBlank="1" showInputMessage="1" showErrorMessage="1" sqref="C15:D15" xr:uid="{00000000-0002-0000-18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6000000}">
          <x14:formula1>
            <xm:f>Données!$P$8:$P$9</xm:f>
          </x14:formula1>
          <xm:sqref>G192 Y192 S192 M192 AE192</xm:sqref>
        </x14:dataValidation>
        <x14:dataValidation type="list" allowBlank="1" showInputMessage="1" showErrorMessage="1" xr:uid="{00000000-0002-0000-1800-000007000000}">
          <x14:formula1>
            <xm:f>Données!$H$14:$H$17</xm:f>
          </x14:formula1>
          <xm:sqref>K17 T9:T13</xm:sqref>
        </x14:dataValidation>
        <x14:dataValidation type="list" allowBlank="1" showInputMessage="1" showErrorMessage="1" xr:uid="{00000000-0002-0000-1800-000008000000}">
          <x14:formula1>
            <xm:f>Données!$F$14:$F$17</xm:f>
          </x14:formula1>
          <xm:sqref>Z9:Z13</xm:sqref>
        </x14:dataValidation>
        <x14:dataValidation type="list" allowBlank="1" showInputMessage="1" showErrorMessage="1" xr:uid="{00000000-0002-0000-1800-000009000000}">
          <x14:formula1>
            <xm:f>Données!$P$19:$P$20</xm:f>
          </x14:formula1>
          <xm:sqref>R9:R13</xm:sqref>
        </x14:dataValidation>
        <x14:dataValidation type="list" allowBlank="1" showInputMessage="1" showErrorMessage="1" xr:uid="{00000000-0002-0000-1800-00000A000000}">
          <x14:formula1>
            <xm:f>Données!$J$14:$J$43</xm:f>
          </x14:formula1>
          <xm:sqref>L9:L13</xm:sqref>
        </x14:dataValidation>
        <x14:dataValidation type="list" allowBlank="1" showInputMessage="1" showErrorMessage="1" xr:uid="{00000000-0002-0000-1800-00000B000000}">
          <x14:formula1>
            <xm:f>Données!$B$14:$B$43</xm:f>
          </x14:formula1>
          <xm:sqref>AE17:AF17 M17:N17 S17:T17 Y17:Z17 G17:H17</xm:sqref>
        </x14:dataValidation>
        <x14:dataValidation type="list" allowBlank="1" showInputMessage="1" showErrorMessage="1" xr:uid="{00000000-0002-0000-1800-00000C000000}">
          <x14:formula1>
            <xm:f>Données!$D$14:$D$53</xm:f>
          </x14:formula1>
          <xm:sqref>B11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3799" priority="190" stopIfTrue="1" operator="lessThan">
      <formula>#REF!</formula>
    </cfRule>
  </conditionalFormatting>
  <conditionalFormatting sqref="L37:M37">
    <cfRule type="cellIs" dxfId="3798" priority="189" stopIfTrue="1" operator="lessThan">
      <formula>#REF!</formula>
    </cfRule>
  </conditionalFormatting>
  <conditionalFormatting sqref="R37:S37 AG56:AG70 AG21:AG53 AG73:AG87 AG90:AG104 AG107:AG121 AG124:AG138 AG141:AG155 AG158:AG172 AG175:AG190">
    <cfRule type="cellIs" dxfId="3797" priority="188" stopIfTrue="1" operator="lessThan">
      <formula>#REF!</formula>
    </cfRule>
  </conditionalFormatting>
  <conditionalFormatting sqref="K141:K151 Q141:Q142 E141:E151 E39:E53">
    <cfRule type="cellIs" dxfId="3796" priority="187" stopIfTrue="1" operator="lessThan">
      <formula>#REF!</formula>
    </cfRule>
  </conditionalFormatting>
  <conditionalFormatting sqref="E56:E70">
    <cfRule type="cellIs" dxfId="3795" priority="186" stopIfTrue="1" operator="lessThan">
      <formula>#REF!</formula>
    </cfRule>
  </conditionalFormatting>
  <conditionalFormatting sqref="E73:E87">
    <cfRule type="cellIs" dxfId="3794" priority="185" stopIfTrue="1" operator="lessThan">
      <formula>#REF!</formula>
    </cfRule>
  </conditionalFormatting>
  <conditionalFormatting sqref="E90:E104">
    <cfRule type="cellIs" dxfId="3793" priority="184" stopIfTrue="1" operator="lessThan">
      <formula>#REF!</formula>
    </cfRule>
  </conditionalFormatting>
  <conditionalFormatting sqref="E107:E121">
    <cfRule type="cellIs" dxfId="3792" priority="183" stopIfTrue="1" operator="lessThan">
      <formula>#REF!</formula>
    </cfRule>
  </conditionalFormatting>
  <conditionalFormatting sqref="E124:E138">
    <cfRule type="cellIs" dxfId="3791" priority="182" stopIfTrue="1" operator="lessThan">
      <formula>#REF!</formula>
    </cfRule>
  </conditionalFormatting>
  <conditionalFormatting sqref="E152">
    <cfRule type="cellIs" dxfId="3790" priority="181" stopIfTrue="1" operator="lessThan">
      <formula>#REF!</formula>
    </cfRule>
  </conditionalFormatting>
  <conditionalFormatting sqref="E153">
    <cfRule type="cellIs" dxfId="3789" priority="180" stopIfTrue="1" operator="lessThan">
      <formula>#REF!</formula>
    </cfRule>
  </conditionalFormatting>
  <conditionalFormatting sqref="E154">
    <cfRule type="cellIs" dxfId="3788" priority="179" stopIfTrue="1" operator="lessThan">
      <formula>#REF!</formula>
    </cfRule>
  </conditionalFormatting>
  <conditionalFormatting sqref="E155">
    <cfRule type="cellIs" dxfId="3787" priority="178" stopIfTrue="1" operator="lessThan">
      <formula>#REF!</formula>
    </cfRule>
  </conditionalFormatting>
  <conditionalFormatting sqref="E158">
    <cfRule type="cellIs" dxfId="3786" priority="177" stopIfTrue="1" operator="lessThan">
      <formula>#REF!</formula>
    </cfRule>
  </conditionalFormatting>
  <conditionalFormatting sqref="E159">
    <cfRule type="cellIs" dxfId="3785" priority="176" stopIfTrue="1" operator="lessThan">
      <formula>#REF!</formula>
    </cfRule>
  </conditionalFormatting>
  <conditionalFormatting sqref="E160">
    <cfRule type="cellIs" dxfId="3784" priority="175" stopIfTrue="1" operator="lessThan">
      <formula>#REF!</formula>
    </cfRule>
  </conditionalFormatting>
  <conditionalFormatting sqref="E161">
    <cfRule type="cellIs" dxfId="3783" priority="174" stopIfTrue="1" operator="lessThan">
      <formula>#REF!</formula>
    </cfRule>
  </conditionalFormatting>
  <conditionalFormatting sqref="E162">
    <cfRule type="cellIs" dxfId="3782" priority="173" stopIfTrue="1" operator="lessThan">
      <formula>#REF!</formula>
    </cfRule>
  </conditionalFormatting>
  <conditionalFormatting sqref="E163">
    <cfRule type="cellIs" dxfId="3781" priority="172" stopIfTrue="1" operator="lessThan">
      <formula>#REF!</formula>
    </cfRule>
  </conditionalFormatting>
  <conditionalFormatting sqref="E164">
    <cfRule type="cellIs" dxfId="3780" priority="171" stopIfTrue="1" operator="lessThan">
      <formula>#REF!</formula>
    </cfRule>
  </conditionalFormatting>
  <conditionalFormatting sqref="E165">
    <cfRule type="cellIs" dxfId="3779" priority="170" stopIfTrue="1" operator="lessThan">
      <formula>#REF!</formula>
    </cfRule>
  </conditionalFormatting>
  <conditionalFormatting sqref="E166">
    <cfRule type="cellIs" dxfId="3778" priority="169" stopIfTrue="1" operator="lessThan">
      <formula>#REF!</formula>
    </cfRule>
  </conditionalFormatting>
  <conditionalFormatting sqref="E167">
    <cfRule type="cellIs" dxfId="3777" priority="168" stopIfTrue="1" operator="lessThan">
      <formula>#REF!</formula>
    </cfRule>
  </conditionalFormatting>
  <conditionalFormatting sqref="E168">
    <cfRule type="cellIs" dxfId="3776" priority="167" stopIfTrue="1" operator="lessThan">
      <formula>#REF!</formula>
    </cfRule>
  </conditionalFormatting>
  <conditionalFormatting sqref="E169">
    <cfRule type="cellIs" dxfId="3775" priority="166" stopIfTrue="1" operator="lessThan">
      <formula>#REF!</formula>
    </cfRule>
  </conditionalFormatting>
  <conditionalFormatting sqref="E170">
    <cfRule type="cellIs" dxfId="3774" priority="165" stopIfTrue="1" operator="lessThan">
      <formula>#REF!</formula>
    </cfRule>
  </conditionalFormatting>
  <conditionalFormatting sqref="E171">
    <cfRule type="cellIs" dxfId="3773" priority="164" stopIfTrue="1" operator="lessThan">
      <formula>#REF!</formula>
    </cfRule>
  </conditionalFormatting>
  <conditionalFormatting sqref="E172">
    <cfRule type="cellIs" dxfId="3772" priority="163" stopIfTrue="1" operator="lessThan">
      <formula>#REF!</formula>
    </cfRule>
  </conditionalFormatting>
  <conditionalFormatting sqref="E175">
    <cfRule type="cellIs" dxfId="3771" priority="162" stopIfTrue="1" operator="lessThan">
      <formula>#REF!</formula>
    </cfRule>
  </conditionalFormatting>
  <conditionalFormatting sqref="E176">
    <cfRule type="cellIs" dxfId="3770" priority="161" stopIfTrue="1" operator="lessThan">
      <formula>#REF!</formula>
    </cfRule>
  </conditionalFormatting>
  <conditionalFormatting sqref="E177">
    <cfRule type="cellIs" dxfId="3769" priority="160" stopIfTrue="1" operator="lessThan">
      <formula>#REF!</formula>
    </cfRule>
  </conditionalFormatting>
  <conditionalFormatting sqref="E178">
    <cfRule type="cellIs" dxfId="3768" priority="159" stopIfTrue="1" operator="lessThan">
      <formula>#REF!</formula>
    </cfRule>
  </conditionalFormatting>
  <conditionalFormatting sqref="E179">
    <cfRule type="cellIs" dxfId="3767" priority="158" stopIfTrue="1" operator="lessThan">
      <formula>#REF!</formula>
    </cfRule>
  </conditionalFormatting>
  <conditionalFormatting sqref="E180">
    <cfRule type="cellIs" dxfId="3766" priority="157" stopIfTrue="1" operator="lessThan">
      <formula>#REF!</formula>
    </cfRule>
  </conditionalFormatting>
  <conditionalFormatting sqref="E181">
    <cfRule type="cellIs" dxfId="3765" priority="156" stopIfTrue="1" operator="lessThan">
      <formula>#REF!</formula>
    </cfRule>
  </conditionalFormatting>
  <conditionalFormatting sqref="E182">
    <cfRule type="cellIs" dxfId="3764" priority="155" stopIfTrue="1" operator="lessThan">
      <formula>#REF!</formula>
    </cfRule>
  </conditionalFormatting>
  <conditionalFormatting sqref="E183">
    <cfRule type="cellIs" dxfId="3763" priority="154" stopIfTrue="1" operator="lessThan">
      <formula>#REF!</formula>
    </cfRule>
  </conditionalFormatting>
  <conditionalFormatting sqref="E184">
    <cfRule type="cellIs" dxfId="3762" priority="153" stopIfTrue="1" operator="lessThan">
      <formula>#REF!</formula>
    </cfRule>
  </conditionalFormatting>
  <conditionalFormatting sqref="E185">
    <cfRule type="cellIs" dxfId="3761" priority="152" stopIfTrue="1" operator="lessThan">
      <formula>#REF!</formula>
    </cfRule>
  </conditionalFormatting>
  <conditionalFormatting sqref="E186">
    <cfRule type="cellIs" dxfId="3760" priority="151" stopIfTrue="1" operator="lessThan">
      <formula>#REF!</formula>
    </cfRule>
  </conditionalFormatting>
  <conditionalFormatting sqref="E187">
    <cfRule type="cellIs" dxfId="3759" priority="150" stopIfTrue="1" operator="lessThan">
      <formula>#REF!</formula>
    </cfRule>
  </conditionalFormatting>
  <conditionalFormatting sqref="E188">
    <cfRule type="cellIs" dxfId="3758" priority="149" stopIfTrue="1" operator="lessThan">
      <formula>#REF!</formula>
    </cfRule>
  </conditionalFormatting>
  <conditionalFormatting sqref="E189:E190">
    <cfRule type="cellIs" dxfId="3757" priority="148" stopIfTrue="1" operator="lessThan">
      <formula>#REF!</formula>
    </cfRule>
  </conditionalFormatting>
  <conditionalFormatting sqref="K22:K37">
    <cfRule type="cellIs" dxfId="3756" priority="147" stopIfTrue="1" operator="lessThan">
      <formula>#REF!</formula>
    </cfRule>
  </conditionalFormatting>
  <conditionalFormatting sqref="K39:K53">
    <cfRule type="cellIs" dxfId="3755" priority="146" stopIfTrue="1" operator="lessThan">
      <formula>#REF!</formula>
    </cfRule>
  </conditionalFormatting>
  <conditionalFormatting sqref="K56:K70">
    <cfRule type="cellIs" dxfId="3754" priority="145" stopIfTrue="1" operator="lessThan">
      <formula>#REF!</formula>
    </cfRule>
  </conditionalFormatting>
  <conditionalFormatting sqref="K73:K87">
    <cfRule type="cellIs" dxfId="3753" priority="144" stopIfTrue="1" operator="lessThan">
      <formula>#REF!</formula>
    </cfRule>
  </conditionalFormatting>
  <conditionalFormatting sqref="K90:K104">
    <cfRule type="cellIs" dxfId="3752" priority="143" stopIfTrue="1" operator="lessThan">
      <formula>#REF!</formula>
    </cfRule>
  </conditionalFormatting>
  <conditionalFormatting sqref="K107:K121">
    <cfRule type="cellIs" dxfId="3751" priority="142" stopIfTrue="1" operator="lessThan">
      <formula>#REF!</formula>
    </cfRule>
  </conditionalFormatting>
  <conditionalFormatting sqref="K124:K138">
    <cfRule type="cellIs" dxfId="3750" priority="141" stopIfTrue="1" operator="lessThan">
      <formula>#REF!</formula>
    </cfRule>
  </conditionalFormatting>
  <conditionalFormatting sqref="K152">
    <cfRule type="cellIs" dxfId="3749" priority="140" stopIfTrue="1" operator="lessThan">
      <formula>#REF!</formula>
    </cfRule>
  </conditionalFormatting>
  <conditionalFormatting sqref="K153">
    <cfRule type="cellIs" dxfId="3748" priority="139" stopIfTrue="1" operator="lessThan">
      <formula>#REF!</formula>
    </cfRule>
  </conditionalFormatting>
  <conditionalFormatting sqref="K154">
    <cfRule type="cellIs" dxfId="3747" priority="138" stopIfTrue="1" operator="lessThan">
      <formula>#REF!</formula>
    </cfRule>
  </conditionalFormatting>
  <conditionalFormatting sqref="K155">
    <cfRule type="cellIs" dxfId="3746" priority="137" stopIfTrue="1" operator="lessThan">
      <formula>#REF!</formula>
    </cfRule>
  </conditionalFormatting>
  <conditionalFormatting sqref="K158">
    <cfRule type="cellIs" dxfId="3745" priority="136" stopIfTrue="1" operator="lessThan">
      <formula>#REF!</formula>
    </cfRule>
  </conditionalFormatting>
  <conditionalFormatting sqref="K159">
    <cfRule type="cellIs" dxfId="3744" priority="135" stopIfTrue="1" operator="lessThan">
      <formula>#REF!</formula>
    </cfRule>
  </conditionalFormatting>
  <conditionalFormatting sqref="K160">
    <cfRule type="cellIs" dxfId="3743" priority="134" stopIfTrue="1" operator="lessThan">
      <formula>#REF!</formula>
    </cfRule>
  </conditionalFormatting>
  <conditionalFormatting sqref="K161">
    <cfRule type="cellIs" dxfId="3742" priority="133" stopIfTrue="1" operator="lessThan">
      <formula>#REF!</formula>
    </cfRule>
  </conditionalFormatting>
  <conditionalFormatting sqref="K162">
    <cfRule type="cellIs" dxfId="3741" priority="132" stopIfTrue="1" operator="lessThan">
      <formula>#REF!</formula>
    </cfRule>
  </conditionalFormatting>
  <conditionalFormatting sqref="K163">
    <cfRule type="cellIs" dxfId="3740" priority="131" stopIfTrue="1" operator="lessThan">
      <formula>#REF!</formula>
    </cfRule>
  </conditionalFormatting>
  <conditionalFormatting sqref="K164">
    <cfRule type="cellIs" dxfId="3739" priority="130" stopIfTrue="1" operator="lessThan">
      <formula>#REF!</formula>
    </cfRule>
  </conditionalFormatting>
  <conditionalFormatting sqref="K165">
    <cfRule type="cellIs" dxfId="3738" priority="129" stopIfTrue="1" operator="lessThan">
      <formula>#REF!</formula>
    </cfRule>
  </conditionalFormatting>
  <conditionalFormatting sqref="K166">
    <cfRule type="cellIs" dxfId="3737" priority="128" stopIfTrue="1" operator="lessThan">
      <formula>#REF!</formula>
    </cfRule>
  </conditionalFormatting>
  <conditionalFormatting sqref="K167">
    <cfRule type="cellIs" dxfId="3736" priority="127" stopIfTrue="1" operator="lessThan">
      <formula>#REF!</formula>
    </cfRule>
  </conditionalFormatting>
  <conditionalFormatting sqref="K168">
    <cfRule type="cellIs" dxfId="3735" priority="126" stopIfTrue="1" operator="lessThan">
      <formula>#REF!</formula>
    </cfRule>
  </conditionalFormatting>
  <conditionalFormatting sqref="K169">
    <cfRule type="cellIs" dxfId="3734" priority="125" stopIfTrue="1" operator="lessThan">
      <formula>#REF!</formula>
    </cfRule>
  </conditionalFormatting>
  <conditionalFormatting sqref="K170">
    <cfRule type="cellIs" dxfId="3733" priority="124" stopIfTrue="1" operator="lessThan">
      <formula>#REF!</formula>
    </cfRule>
  </conditionalFormatting>
  <conditionalFormatting sqref="K171">
    <cfRule type="cellIs" dxfId="3732" priority="123" stopIfTrue="1" operator="lessThan">
      <formula>#REF!</formula>
    </cfRule>
  </conditionalFormatting>
  <conditionalFormatting sqref="K172">
    <cfRule type="cellIs" dxfId="3731" priority="122" stopIfTrue="1" operator="lessThan">
      <formula>#REF!</formula>
    </cfRule>
  </conditionalFormatting>
  <conditionalFormatting sqref="K175">
    <cfRule type="cellIs" dxfId="3730" priority="121" stopIfTrue="1" operator="lessThan">
      <formula>#REF!</formula>
    </cfRule>
  </conditionalFormatting>
  <conditionalFormatting sqref="K176">
    <cfRule type="cellIs" dxfId="3729" priority="120" stopIfTrue="1" operator="lessThan">
      <formula>#REF!</formula>
    </cfRule>
  </conditionalFormatting>
  <conditionalFormatting sqref="K177">
    <cfRule type="cellIs" dxfId="3728" priority="119" stopIfTrue="1" operator="lessThan">
      <formula>#REF!</formula>
    </cfRule>
  </conditionalFormatting>
  <conditionalFormatting sqref="K178">
    <cfRule type="cellIs" dxfId="3727" priority="118" stopIfTrue="1" operator="lessThan">
      <formula>#REF!</formula>
    </cfRule>
  </conditionalFormatting>
  <conditionalFormatting sqref="K179">
    <cfRule type="cellIs" dxfId="3726" priority="117" stopIfTrue="1" operator="lessThan">
      <formula>#REF!</formula>
    </cfRule>
  </conditionalFormatting>
  <conditionalFormatting sqref="K180">
    <cfRule type="cellIs" dxfId="3725" priority="116" stopIfTrue="1" operator="lessThan">
      <formula>#REF!</formula>
    </cfRule>
  </conditionalFormatting>
  <conditionalFormatting sqref="K181">
    <cfRule type="cellIs" dxfId="3724" priority="115" stopIfTrue="1" operator="lessThan">
      <formula>#REF!</formula>
    </cfRule>
  </conditionalFormatting>
  <conditionalFormatting sqref="K182">
    <cfRule type="cellIs" dxfId="3723" priority="114" stopIfTrue="1" operator="lessThan">
      <formula>#REF!</formula>
    </cfRule>
  </conditionalFormatting>
  <conditionalFormatting sqref="K183">
    <cfRule type="cellIs" dxfId="3722" priority="113" stopIfTrue="1" operator="lessThan">
      <formula>#REF!</formula>
    </cfRule>
  </conditionalFormatting>
  <conditionalFormatting sqref="K184">
    <cfRule type="cellIs" dxfId="3721" priority="112" stopIfTrue="1" operator="lessThan">
      <formula>#REF!</formula>
    </cfRule>
  </conditionalFormatting>
  <conditionalFormatting sqref="K185">
    <cfRule type="cellIs" dxfId="3720" priority="111" stopIfTrue="1" operator="lessThan">
      <formula>#REF!</formula>
    </cfRule>
  </conditionalFormatting>
  <conditionalFormatting sqref="K186">
    <cfRule type="cellIs" dxfId="3719" priority="110" stopIfTrue="1" operator="lessThan">
      <formula>#REF!</formula>
    </cfRule>
  </conditionalFormatting>
  <conditionalFormatting sqref="K187">
    <cfRule type="cellIs" dxfId="3718" priority="109" stopIfTrue="1" operator="lessThan">
      <formula>#REF!</formula>
    </cfRule>
  </conditionalFormatting>
  <conditionalFormatting sqref="K188">
    <cfRule type="cellIs" dxfId="3717" priority="108" stopIfTrue="1" operator="lessThan">
      <formula>#REF!</formula>
    </cfRule>
  </conditionalFormatting>
  <conditionalFormatting sqref="K189:K190">
    <cfRule type="cellIs" dxfId="3716" priority="107" stopIfTrue="1" operator="lessThan">
      <formula>#REF!</formula>
    </cfRule>
  </conditionalFormatting>
  <conditionalFormatting sqref="Q22:Q37">
    <cfRule type="cellIs" dxfId="3715" priority="106" stopIfTrue="1" operator="lessThan">
      <formula>#REF!</formula>
    </cfRule>
  </conditionalFormatting>
  <conditionalFormatting sqref="Q39:Q53">
    <cfRule type="cellIs" dxfId="3714" priority="105" stopIfTrue="1" operator="lessThan">
      <formula>#REF!</formula>
    </cfRule>
  </conditionalFormatting>
  <conditionalFormatting sqref="Q56:Q70">
    <cfRule type="cellIs" dxfId="3713" priority="104" stopIfTrue="1" operator="lessThan">
      <formula>#REF!</formula>
    </cfRule>
  </conditionalFormatting>
  <conditionalFormatting sqref="Q73:Q87">
    <cfRule type="cellIs" dxfId="3712" priority="103" stopIfTrue="1" operator="lessThan">
      <formula>#REF!</formula>
    </cfRule>
  </conditionalFormatting>
  <conditionalFormatting sqref="Q90:Q104">
    <cfRule type="cellIs" dxfId="3711" priority="102" stopIfTrue="1" operator="lessThan">
      <formula>#REF!</formula>
    </cfRule>
  </conditionalFormatting>
  <conditionalFormatting sqref="Q107:Q121">
    <cfRule type="cellIs" dxfId="3710" priority="101" stopIfTrue="1" operator="lessThan">
      <formula>#REF!</formula>
    </cfRule>
  </conditionalFormatting>
  <conditionalFormatting sqref="Q124:Q138">
    <cfRule type="cellIs" dxfId="3709" priority="100" stopIfTrue="1" operator="lessThan">
      <formula>#REF!</formula>
    </cfRule>
  </conditionalFormatting>
  <conditionalFormatting sqref="P190">
    <cfRule type="cellIs" dxfId="3708" priority="99" stopIfTrue="1" operator="lessThan">
      <formula>#REF!</formula>
    </cfRule>
  </conditionalFormatting>
  <conditionalFormatting sqref="X37:Y37">
    <cfRule type="cellIs" dxfId="3707" priority="98" stopIfTrue="1" operator="lessThan">
      <formula>#REF!</formula>
    </cfRule>
  </conditionalFormatting>
  <conditionalFormatting sqref="AD37:AE37">
    <cfRule type="cellIs" dxfId="3706" priority="97" stopIfTrue="1" operator="lessThan">
      <formula>#REF!</formula>
    </cfRule>
  </conditionalFormatting>
  <conditionalFormatting sqref="W188">
    <cfRule type="cellIs" dxfId="3705" priority="57" stopIfTrue="1" operator="lessThan">
      <formula>#REF!</formula>
    </cfRule>
  </conditionalFormatting>
  <conditionalFormatting sqref="W22:W37">
    <cfRule type="cellIs" dxfId="3704" priority="96" stopIfTrue="1" operator="lessThan">
      <formula>#REF!</formula>
    </cfRule>
  </conditionalFormatting>
  <conditionalFormatting sqref="W39:W53 W141:W151">
    <cfRule type="cellIs" dxfId="3703" priority="95" stopIfTrue="1" operator="lessThan">
      <formula>#REF!</formula>
    </cfRule>
  </conditionalFormatting>
  <conditionalFormatting sqref="W56:W70">
    <cfRule type="cellIs" dxfId="3702" priority="94" stopIfTrue="1" operator="lessThan">
      <formula>#REF!</formula>
    </cfRule>
  </conditionalFormatting>
  <conditionalFormatting sqref="W73:W87">
    <cfRule type="cellIs" dxfId="3701" priority="93" stopIfTrue="1" operator="lessThan">
      <formula>#REF!</formula>
    </cfRule>
  </conditionalFormatting>
  <conditionalFormatting sqref="W90:W104">
    <cfRule type="cellIs" dxfId="3700" priority="92" stopIfTrue="1" operator="lessThan">
      <formula>#REF!</formula>
    </cfRule>
  </conditionalFormatting>
  <conditionalFormatting sqref="W107:W121">
    <cfRule type="cellIs" dxfId="3699" priority="91" stopIfTrue="1" operator="lessThan">
      <formula>#REF!</formula>
    </cfRule>
  </conditionalFormatting>
  <conditionalFormatting sqref="W124:W138">
    <cfRule type="cellIs" dxfId="3698" priority="90" stopIfTrue="1" operator="lessThan">
      <formula>#REF!</formula>
    </cfRule>
  </conditionalFormatting>
  <conditionalFormatting sqref="W152">
    <cfRule type="cellIs" dxfId="3697" priority="89" stopIfTrue="1" operator="lessThan">
      <formula>#REF!</formula>
    </cfRule>
  </conditionalFormatting>
  <conditionalFormatting sqref="W153">
    <cfRule type="cellIs" dxfId="3696" priority="88" stopIfTrue="1" operator="lessThan">
      <formula>#REF!</formula>
    </cfRule>
  </conditionalFormatting>
  <conditionalFormatting sqref="W154">
    <cfRule type="cellIs" dxfId="3695" priority="87" stopIfTrue="1" operator="lessThan">
      <formula>#REF!</formula>
    </cfRule>
  </conditionalFormatting>
  <conditionalFormatting sqref="W155">
    <cfRule type="cellIs" dxfId="3694" priority="86" stopIfTrue="1" operator="lessThan">
      <formula>#REF!</formula>
    </cfRule>
  </conditionalFormatting>
  <conditionalFormatting sqref="W158">
    <cfRule type="cellIs" dxfId="3693" priority="85" stopIfTrue="1" operator="lessThan">
      <formula>#REF!</formula>
    </cfRule>
  </conditionalFormatting>
  <conditionalFormatting sqref="W159">
    <cfRule type="cellIs" dxfId="3692" priority="84" stopIfTrue="1" operator="lessThan">
      <formula>#REF!</formula>
    </cfRule>
  </conditionalFormatting>
  <conditionalFormatting sqref="W160">
    <cfRule type="cellIs" dxfId="3691" priority="83" stopIfTrue="1" operator="lessThan">
      <formula>#REF!</formula>
    </cfRule>
  </conditionalFormatting>
  <conditionalFormatting sqref="W161">
    <cfRule type="cellIs" dxfId="3690" priority="82" stopIfTrue="1" operator="lessThan">
      <formula>#REF!</formula>
    </cfRule>
  </conditionalFormatting>
  <conditionalFormatting sqref="W162">
    <cfRule type="cellIs" dxfId="3689" priority="81" stopIfTrue="1" operator="lessThan">
      <formula>#REF!</formula>
    </cfRule>
  </conditionalFormatting>
  <conditionalFormatting sqref="W163">
    <cfRule type="cellIs" dxfId="3688" priority="80" stopIfTrue="1" operator="lessThan">
      <formula>#REF!</formula>
    </cfRule>
  </conditionalFormatting>
  <conditionalFormatting sqref="W164">
    <cfRule type="cellIs" dxfId="3687" priority="79" stopIfTrue="1" operator="lessThan">
      <formula>#REF!</formula>
    </cfRule>
  </conditionalFormatting>
  <conditionalFormatting sqref="W165">
    <cfRule type="cellIs" dxfId="3686" priority="78" stopIfTrue="1" operator="lessThan">
      <formula>#REF!</formula>
    </cfRule>
  </conditionalFormatting>
  <conditionalFormatting sqref="W166">
    <cfRule type="cellIs" dxfId="3685" priority="77" stopIfTrue="1" operator="lessThan">
      <formula>#REF!</formula>
    </cfRule>
  </conditionalFormatting>
  <conditionalFormatting sqref="W167">
    <cfRule type="cellIs" dxfId="3684" priority="76" stopIfTrue="1" operator="lessThan">
      <formula>#REF!</formula>
    </cfRule>
  </conditionalFormatting>
  <conditionalFormatting sqref="W168">
    <cfRule type="cellIs" dxfId="3683" priority="75" stopIfTrue="1" operator="lessThan">
      <formula>#REF!</formula>
    </cfRule>
  </conditionalFormatting>
  <conditionalFormatting sqref="W169">
    <cfRule type="cellIs" dxfId="3682" priority="74" stopIfTrue="1" operator="lessThan">
      <formula>#REF!</formula>
    </cfRule>
  </conditionalFormatting>
  <conditionalFormatting sqref="W170">
    <cfRule type="cellIs" dxfId="3681" priority="73" stopIfTrue="1" operator="lessThan">
      <formula>#REF!</formula>
    </cfRule>
  </conditionalFormatting>
  <conditionalFormatting sqref="W171">
    <cfRule type="cellIs" dxfId="3680" priority="72" stopIfTrue="1" operator="lessThan">
      <formula>#REF!</formula>
    </cfRule>
  </conditionalFormatting>
  <conditionalFormatting sqref="W172">
    <cfRule type="cellIs" dxfId="3679" priority="71" stopIfTrue="1" operator="lessThan">
      <formula>#REF!</formula>
    </cfRule>
  </conditionalFormatting>
  <conditionalFormatting sqref="W175">
    <cfRule type="cellIs" dxfId="3678" priority="70" stopIfTrue="1" operator="lessThan">
      <formula>#REF!</formula>
    </cfRule>
  </conditionalFormatting>
  <conditionalFormatting sqref="W176">
    <cfRule type="cellIs" dxfId="3677" priority="69" stopIfTrue="1" operator="lessThan">
      <formula>#REF!</formula>
    </cfRule>
  </conditionalFormatting>
  <conditionalFormatting sqref="W177">
    <cfRule type="cellIs" dxfId="3676" priority="68" stopIfTrue="1" operator="lessThan">
      <formula>#REF!</formula>
    </cfRule>
  </conditionalFormatting>
  <conditionalFormatting sqref="W178">
    <cfRule type="cellIs" dxfId="3675" priority="67" stopIfTrue="1" operator="lessThan">
      <formula>#REF!</formula>
    </cfRule>
  </conditionalFormatting>
  <conditionalFormatting sqref="W179">
    <cfRule type="cellIs" dxfId="3674" priority="66" stopIfTrue="1" operator="lessThan">
      <formula>#REF!</formula>
    </cfRule>
  </conditionalFormatting>
  <conditionalFormatting sqref="W180">
    <cfRule type="cellIs" dxfId="3673" priority="65" stopIfTrue="1" operator="lessThan">
      <formula>#REF!</formula>
    </cfRule>
  </conditionalFormatting>
  <conditionalFormatting sqref="W181">
    <cfRule type="cellIs" dxfId="3672" priority="64" stopIfTrue="1" operator="lessThan">
      <formula>#REF!</formula>
    </cfRule>
  </conditionalFormatting>
  <conditionalFormatting sqref="W182">
    <cfRule type="cellIs" dxfId="3671" priority="63" stopIfTrue="1" operator="lessThan">
      <formula>#REF!</formula>
    </cfRule>
  </conditionalFormatting>
  <conditionalFormatting sqref="W183">
    <cfRule type="cellIs" dxfId="3670" priority="62" stopIfTrue="1" operator="lessThan">
      <formula>#REF!</formula>
    </cfRule>
  </conditionalFormatting>
  <conditionalFormatting sqref="W184">
    <cfRule type="cellIs" dxfId="3669" priority="61" stopIfTrue="1" operator="lessThan">
      <formula>#REF!</formula>
    </cfRule>
  </conditionalFormatting>
  <conditionalFormatting sqref="W185">
    <cfRule type="cellIs" dxfId="3668" priority="60" stopIfTrue="1" operator="lessThan">
      <formula>#REF!</formula>
    </cfRule>
  </conditionalFormatting>
  <conditionalFormatting sqref="W186">
    <cfRule type="cellIs" dxfId="3667" priority="59" stopIfTrue="1" operator="lessThan">
      <formula>#REF!</formula>
    </cfRule>
  </conditionalFormatting>
  <conditionalFormatting sqref="W187">
    <cfRule type="cellIs" dxfId="3666" priority="58" stopIfTrue="1" operator="lessThan">
      <formula>#REF!</formula>
    </cfRule>
  </conditionalFormatting>
  <conditionalFormatting sqref="W189:W190">
    <cfRule type="cellIs" dxfId="3665" priority="56" stopIfTrue="1" operator="lessThan">
      <formula>#REF!</formula>
    </cfRule>
  </conditionalFormatting>
  <conditionalFormatting sqref="AC188">
    <cfRule type="cellIs" dxfId="3664" priority="16" stopIfTrue="1" operator="lessThan">
      <formula>#REF!</formula>
    </cfRule>
  </conditionalFormatting>
  <conditionalFormatting sqref="AC22:AC37">
    <cfRule type="cellIs" dxfId="3663" priority="55" stopIfTrue="1" operator="lessThan">
      <formula>#REF!</formula>
    </cfRule>
  </conditionalFormatting>
  <conditionalFormatting sqref="AC39:AC53 AC141:AC151">
    <cfRule type="cellIs" dxfId="3662" priority="54" stopIfTrue="1" operator="lessThan">
      <formula>#REF!</formula>
    </cfRule>
  </conditionalFormatting>
  <conditionalFormatting sqref="AC56:AC70">
    <cfRule type="cellIs" dxfId="3661" priority="53" stopIfTrue="1" operator="lessThan">
      <formula>#REF!</formula>
    </cfRule>
  </conditionalFormatting>
  <conditionalFormatting sqref="AC73:AC87">
    <cfRule type="cellIs" dxfId="3660" priority="52" stopIfTrue="1" operator="lessThan">
      <formula>#REF!</formula>
    </cfRule>
  </conditionalFormatting>
  <conditionalFormatting sqref="AC90:AC104">
    <cfRule type="cellIs" dxfId="3659" priority="51" stopIfTrue="1" operator="lessThan">
      <formula>#REF!</formula>
    </cfRule>
  </conditionalFormatting>
  <conditionalFormatting sqref="AC107:AC121">
    <cfRule type="cellIs" dxfId="3658" priority="50" stopIfTrue="1" operator="lessThan">
      <formula>#REF!</formula>
    </cfRule>
  </conditionalFormatting>
  <conditionalFormatting sqref="AC124:AC138">
    <cfRule type="cellIs" dxfId="3657" priority="49" stopIfTrue="1" operator="lessThan">
      <formula>#REF!</formula>
    </cfRule>
  </conditionalFormatting>
  <conditionalFormatting sqref="AC152">
    <cfRule type="cellIs" dxfId="3656" priority="48" stopIfTrue="1" operator="lessThan">
      <formula>#REF!</formula>
    </cfRule>
  </conditionalFormatting>
  <conditionalFormatting sqref="AC153">
    <cfRule type="cellIs" dxfId="3655" priority="47" stopIfTrue="1" operator="lessThan">
      <formula>#REF!</formula>
    </cfRule>
  </conditionalFormatting>
  <conditionalFormatting sqref="AC154">
    <cfRule type="cellIs" dxfId="3654" priority="46" stopIfTrue="1" operator="lessThan">
      <formula>#REF!</formula>
    </cfRule>
  </conditionalFormatting>
  <conditionalFormatting sqref="AC155">
    <cfRule type="cellIs" dxfId="3653" priority="45" stopIfTrue="1" operator="lessThan">
      <formula>#REF!</formula>
    </cfRule>
  </conditionalFormatting>
  <conditionalFormatting sqref="AC158">
    <cfRule type="cellIs" dxfId="3652" priority="44" stopIfTrue="1" operator="lessThan">
      <formula>#REF!</formula>
    </cfRule>
  </conditionalFormatting>
  <conditionalFormatting sqref="AC159">
    <cfRule type="cellIs" dxfId="3651" priority="43" stopIfTrue="1" operator="lessThan">
      <formula>#REF!</formula>
    </cfRule>
  </conditionalFormatting>
  <conditionalFormatting sqref="AC160">
    <cfRule type="cellIs" dxfId="3650" priority="42" stopIfTrue="1" operator="lessThan">
      <formula>#REF!</formula>
    </cfRule>
  </conditionalFormatting>
  <conditionalFormatting sqref="AC161">
    <cfRule type="cellIs" dxfId="3649" priority="41" stopIfTrue="1" operator="lessThan">
      <formula>#REF!</formula>
    </cfRule>
  </conditionalFormatting>
  <conditionalFormatting sqref="AC162">
    <cfRule type="cellIs" dxfId="3648" priority="40" stopIfTrue="1" operator="lessThan">
      <formula>#REF!</formula>
    </cfRule>
  </conditionalFormatting>
  <conditionalFormatting sqref="AC163">
    <cfRule type="cellIs" dxfId="3647" priority="39" stopIfTrue="1" operator="lessThan">
      <formula>#REF!</formula>
    </cfRule>
  </conditionalFormatting>
  <conditionalFormatting sqref="AC164">
    <cfRule type="cellIs" dxfId="3646" priority="38" stopIfTrue="1" operator="lessThan">
      <formula>#REF!</formula>
    </cfRule>
  </conditionalFormatting>
  <conditionalFormatting sqref="AC165">
    <cfRule type="cellIs" dxfId="3645" priority="37" stopIfTrue="1" operator="lessThan">
      <formula>#REF!</formula>
    </cfRule>
  </conditionalFormatting>
  <conditionalFormatting sqref="AC166">
    <cfRule type="cellIs" dxfId="3644" priority="36" stopIfTrue="1" operator="lessThan">
      <formula>#REF!</formula>
    </cfRule>
  </conditionalFormatting>
  <conditionalFormatting sqref="AC167">
    <cfRule type="cellIs" dxfId="3643" priority="35" stopIfTrue="1" operator="lessThan">
      <formula>#REF!</formula>
    </cfRule>
  </conditionalFormatting>
  <conditionalFormatting sqref="AC168">
    <cfRule type="cellIs" dxfId="3642" priority="34" stopIfTrue="1" operator="lessThan">
      <formula>#REF!</formula>
    </cfRule>
  </conditionalFormatting>
  <conditionalFormatting sqref="AC169">
    <cfRule type="cellIs" dxfId="3641" priority="33" stopIfTrue="1" operator="lessThan">
      <formula>#REF!</formula>
    </cfRule>
  </conditionalFormatting>
  <conditionalFormatting sqref="AC170">
    <cfRule type="cellIs" dxfId="3640" priority="32" stopIfTrue="1" operator="lessThan">
      <formula>#REF!</formula>
    </cfRule>
  </conditionalFormatting>
  <conditionalFormatting sqref="AC171">
    <cfRule type="cellIs" dxfId="3639" priority="31" stopIfTrue="1" operator="lessThan">
      <formula>#REF!</formula>
    </cfRule>
  </conditionalFormatting>
  <conditionalFormatting sqref="AC172">
    <cfRule type="cellIs" dxfId="3638" priority="30" stopIfTrue="1" operator="lessThan">
      <formula>#REF!</formula>
    </cfRule>
  </conditionalFormatting>
  <conditionalFormatting sqref="AC175">
    <cfRule type="cellIs" dxfId="3637" priority="29" stopIfTrue="1" operator="lessThan">
      <formula>#REF!</formula>
    </cfRule>
  </conditionalFormatting>
  <conditionalFormatting sqref="AC176">
    <cfRule type="cellIs" dxfId="3636" priority="28" stopIfTrue="1" operator="lessThan">
      <formula>#REF!</formula>
    </cfRule>
  </conditionalFormatting>
  <conditionalFormatting sqref="AC177">
    <cfRule type="cellIs" dxfId="3635" priority="27" stopIfTrue="1" operator="lessThan">
      <formula>#REF!</formula>
    </cfRule>
  </conditionalFormatting>
  <conditionalFormatting sqref="AC178">
    <cfRule type="cellIs" dxfId="3634" priority="26" stopIfTrue="1" operator="lessThan">
      <formula>#REF!</formula>
    </cfRule>
  </conditionalFormatting>
  <conditionalFormatting sqref="AC179">
    <cfRule type="cellIs" dxfId="3633" priority="25" stopIfTrue="1" operator="lessThan">
      <formula>#REF!</formula>
    </cfRule>
  </conditionalFormatting>
  <conditionalFormatting sqref="AC180">
    <cfRule type="cellIs" dxfId="3632" priority="24" stopIfTrue="1" operator="lessThan">
      <formula>#REF!</formula>
    </cfRule>
  </conditionalFormatting>
  <conditionalFormatting sqref="AC181">
    <cfRule type="cellIs" dxfId="3631" priority="23" stopIfTrue="1" operator="lessThan">
      <formula>#REF!</formula>
    </cfRule>
  </conditionalFormatting>
  <conditionalFormatting sqref="AC182">
    <cfRule type="cellIs" dxfId="3630" priority="22" stopIfTrue="1" operator="lessThan">
      <formula>#REF!</formula>
    </cfRule>
  </conditionalFormatting>
  <conditionalFormatting sqref="AC183">
    <cfRule type="cellIs" dxfId="3629" priority="21" stopIfTrue="1" operator="lessThan">
      <formula>#REF!</formula>
    </cfRule>
  </conditionalFormatting>
  <conditionalFormatting sqref="AC184">
    <cfRule type="cellIs" dxfId="3628" priority="20" stopIfTrue="1" operator="lessThan">
      <formula>#REF!</formula>
    </cfRule>
  </conditionalFormatting>
  <conditionalFormatting sqref="AC185">
    <cfRule type="cellIs" dxfId="3627" priority="19" stopIfTrue="1" operator="lessThan">
      <formula>#REF!</formula>
    </cfRule>
  </conditionalFormatting>
  <conditionalFormatting sqref="AC186">
    <cfRule type="cellIs" dxfId="3626" priority="18" stopIfTrue="1" operator="lessThan">
      <formula>#REF!</formula>
    </cfRule>
  </conditionalFormatting>
  <conditionalFormatting sqref="AC187">
    <cfRule type="cellIs" dxfId="3625" priority="17" stopIfTrue="1" operator="lessThan">
      <formula>#REF!</formula>
    </cfRule>
  </conditionalFormatting>
  <conditionalFormatting sqref="AC189:AC190">
    <cfRule type="cellIs" dxfId="3624" priority="15" stopIfTrue="1" operator="lessThan">
      <formula>#REF!</formula>
    </cfRule>
  </conditionalFormatting>
  <conditionalFormatting sqref="V190">
    <cfRule type="cellIs" dxfId="3623" priority="14" stopIfTrue="1" operator="lessThan">
      <formula>#REF!</formula>
    </cfRule>
  </conditionalFormatting>
  <conditionalFormatting sqref="AB190">
    <cfRule type="cellIs" dxfId="3622" priority="13" stopIfTrue="1" operator="lessThan">
      <formula>#REF!</formula>
    </cfRule>
  </conditionalFormatting>
  <conditionalFormatting sqref="N37">
    <cfRule type="cellIs" dxfId="3621" priority="12" stopIfTrue="1" operator="lessThan">
      <formula>#REF!</formula>
    </cfRule>
  </conditionalFormatting>
  <conditionalFormatting sqref="T37">
    <cfRule type="cellIs" dxfId="3620" priority="11" stopIfTrue="1" operator="lessThan">
      <formula>#REF!</formula>
    </cfRule>
  </conditionalFormatting>
  <conditionalFormatting sqref="Z37">
    <cfRule type="cellIs" dxfId="3619" priority="10" stopIfTrue="1" operator="lessThan">
      <formula>#REF!</formula>
    </cfRule>
  </conditionalFormatting>
  <conditionalFormatting sqref="AF37">
    <cfRule type="cellIs" dxfId="3618" priority="9" stopIfTrue="1" operator="lessThan">
      <formula>#REF!</formula>
    </cfRule>
  </conditionalFormatting>
  <conditionalFormatting sqref="AG55">
    <cfRule type="cellIs" dxfId="3617" priority="8" stopIfTrue="1" operator="lessThan">
      <formula>#REF!</formula>
    </cfRule>
  </conditionalFormatting>
  <conditionalFormatting sqref="AG72">
    <cfRule type="cellIs" dxfId="3616" priority="7" stopIfTrue="1" operator="lessThan">
      <formula>#REF!</formula>
    </cfRule>
  </conditionalFormatting>
  <conditionalFormatting sqref="AG89">
    <cfRule type="cellIs" dxfId="3615" priority="6" stopIfTrue="1" operator="lessThan">
      <formula>#REF!</formula>
    </cfRule>
  </conditionalFormatting>
  <conditionalFormatting sqref="AG106">
    <cfRule type="cellIs" dxfId="3614" priority="5" stopIfTrue="1" operator="lessThan">
      <formula>#REF!</formula>
    </cfRule>
  </conditionalFormatting>
  <conditionalFormatting sqref="AG123">
    <cfRule type="cellIs" dxfId="3613" priority="4" stopIfTrue="1" operator="lessThan">
      <formula>#REF!</formula>
    </cfRule>
  </conditionalFormatting>
  <conditionalFormatting sqref="AG140">
    <cfRule type="cellIs" dxfId="3612" priority="3" stopIfTrue="1" operator="lessThan">
      <formula>#REF!</formula>
    </cfRule>
  </conditionalFormatting>
  <conditionalFormatting sqref="AG157">
    <cfRule type="cellIs" dxfId="3611" priority="2" stopIfTrue="1" operator="lessThan">
      <formula>#REF!</formula>
    </cfRule>
  </conditionalFormatting>
  <conditionalFormatting sqref="AG174">
    <cfRule type="cellIs" dxfId="3610" priority="1" stopIfTrue="1" operator="lessThan">
      <formula>#REF!</formula>
    </cfRule>
  </conditionalFormatting>
  <dataValidations count="6">
    <dataValidation type="list" allowBlank="1" showInputMessage="1" showErrorMessage="1" sqref="I12:J12 C12:D12" xr:uid="{00000000-0002-0000-1900-000000000000}">
      <formula1>$B$10:$B$28</formula1>
    </dataValidation>
    <dataValidation type="list" allowBlank="1" showInputMessage="1" showErrorMessage="1" sqref="I11:J11 C11:D11" xr:uid="{00000000-0002-0000-1900-000001000000}">
      <formula1>$D$12:$D$41</formula1>
    </dataValidation>
    <dataValidation type="list" allowBlank="1" showInputMessage="1" showErrorMessage="1" sqref="C13:D14 I13:J13" xr:uid="{00000000-0002-0000-1900-000002000000}">
      <formula1>$K$11:$K$15</formula1>
    </dataValidation>
    <dataValidation type="list" allowBlank="1" showInputMessage="1" showErrorMessage="1" sqref="F190 AD190 X190 R190 L190" xr:uid="{00000000-0002-0000-1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900-000004000000}">
      <formula1>$F$9:$F$12</formula1>
    </dataValidation>
    <dataValidation type="list" allowBlank="1" showInputMessage="1" showErrorMessage="1" sqref="C15:D15" xr:uid="{00000000-0002-0000-1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900-000006000000}">
          <x14:formula1>
            <xm:f>Données!$F$14:$F$17</xm:f>
          </x14:formula1>
          <xm:sqref>Z9:Z13</xm:sqref>
        </x14:dataValidation>
        <x14:dataValidation type="list" allowBlank="1" showInputMessage="1" showErrorMessage="1" xr:uid="{00000000-0002-0000-1900-000007000000}">
          <x14:formula1>
            <xm:f>Données!$H$14:$H$17</xm:f>
          </x14:formula1>
          <xm:sqref>K17 T9:T13</xm:sqref>
        </x14:dataValidation>
        <x14:dataValidation type="list" allowBlank="1" showInputMessage="1" showErrorMessage="1" xr:uid="{00000000-0002-0000-1900-000008000000}">
          <x14:formula1>
            <xm:f>Données!$P$8:$P$9</xm:f>
          </x14:formula1>
          <xm:sqref>G192 Y192 S192 M192 AE192</xm:sqref>
        </x14:dataValidation>
        <x14:dataValidation type="list" allowBlank="1" showInputMessage="1" showErrorMessage="1" xr:uid="{00000000-0002-0000-1900-000009000000}">
          <x14:formula1>
            <xm:f>Données!$P$19:$P$20</xm:f>
          </x14:formula1>
          <xm:sqref>R9:R13</xm:sqref>
        </x14:dataValidation>
        <x14:dataValidation type="list" allowBlank="1" showInputMessage="1" showErrorMessage="1" xr:uid="{00000000-0002-0000-1900-00000A000000}">
          <x14:formula1>
            <xm:f>Données!$J$14:$J$43</xm:f>
          </x14:formula1>
          <xm:sqref>L9:L13</xm:sqref>
        </x14:dataValidation>
        <x14:dataValidation type="list" allowBlank="1" showInputMessage="1" showErrorMessage="1" xr:uid="{00000000-0002-0000-1900-00000B000000}">
          <x14:formula1>
            <xm:f>Données!$B$14:$B$43</xm:f>
          </x14:formula1>
          <xm:sqref>AE17:AF17 M17:N17 S17:T17 Y17:Z17 G17:H17</xm:sqref>
        </x14:dataValidation>
        <x14:dataValidation type="list" allowBlank="1" showInputMessage="1" showErrorMessage="1" xr:uid="{00000000-0002-0000-1900-00000C000000}">
          <x14:formula1>
            <xm:f>Données!$D$14:$D$53</xm:f>
          </x14:formula1>
          <xm:sqref>B11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3609" priority="190" stopIfTrue="1" operator="lessThan">
      <formula>#REF!</formula>
    </cfRule>
  </conditionalFormatting>
  <conditionalFormatting sqref="L37:M37">
    <cfRule type="cellIs" dxfId="3608" priority="189" stopIfTrue="1" operator="lessThan">
      <formula>#REF!</formula>
    </cfRule>
  </conditionalFormatting>
  <conditionalFormatting sqref="R37:S37 AG56:AG70 AG21:AG53 AG73:AG87 AG90:AG104 AG107:AG121 AG124:AG138 AG141:AG155 AG158:AG172 AG175:AG190">
    <cfRule type="cellIs" dxfId="3607" priority="188" stopIfTrue="1" operator="lessThan">
      <formula>#REF!</formula>
    </cfRule>
  </conditionalFormatting>
  <conditionalFormatting sqref="K141:K151 Q141:Q142 E141:E151 E39:E53">
    <cfRule type="cellIs" dxfId="3606" priority="187" stopIfTrue="1" operator="lessThan">
      <formula>#REF!</formula>
    </cfRule>
  </conditionalFormatting>
  <conditionalFormatting sqref="E56:E70">
    <cfRule type="cellIs" dxfId="3605" priority="186" stopIfTrue="1" operator="lessThan">
      <formula>#REF!</formula>
    </cfRule>
  </conditionalFormatting>
  <conditionalFormatting sqref="E73:E87">
    <cfRule type="cellIs" dxfId="3604" priority="185" stopIfTrue="1" operator="lessThan">
      <formula>#REF!</formula>
    </cfRule>
  </conditionalFormatting>
  <conditionalFormatting sqref="E90:E104">
    <cfRule type="cellIs" dxfId="3603" priority="184" stopIfTrue="1" operator="lessThan">
      <formula>#REF!</formula>
    </cfRule>
  </conditionalFormatting>
  <conditionalFormatting sqref="E107:E121">
    <cfRule type="cellIs" dxfId="3602" priority="183" stopIfTrue="1" operator="lessThan">
      <formula>#REF!</formula>
    </cfRule>
  </conditionalFormatting>
  <conditionalFormatting sqref="E124:E138">
    <cfRule type="cellIs" dxfId="3601" priority="182" stopIfTrue="1" operator="lessThan">
      <formula>#REF!</formula>
    </cfRule>
  </conditionalFormatting>
  <conditionalFormatting sqref="E152">
    <cfRule type="cellIs" dxfId="3600" priority="181" stopIfTrue="1" operator="lessThan">
      <formula>#REF!</formula>
    </cfRule>
  </conditionalFormatting>
  <conditionalFormatting sqref="E153">
    <cfRule type="cellIs" dxfId="3599" priority="180" stopIfTrue="1" operator="lessThan">
      <formula>#REF!</formula>
    </cfRule>
  </conditionalFormatting>
  <conditionalFormatting sqref="E154">
    <cfRule type="cellIs" dxfId="3598" priority="179" stopIfTrue="1" operator="lessThan">
      <formula>#REF!</formula>
    </cfRule>
  </conditionalFormatting>
  <conditionalFormatting sqref="E155">
    <cfRule type="cellIs" dxfId="3597" priority="178" stopIfTrue="1" operator="lessThan">
      <formula>#REF!</formula>
    </cfRule>
  </conditionalFormatting>
  <conditionalFormatting sqref="E158">
    <cfRule type="cellIs" dxfId="3596" priority="177" stopIfTrue="1" operator="lessThan">
      <formula>#REF!</formula>
    </cfRule>
  </conditionalFormatting>
  <conditionalFormatting sqref="E159">
    <cfRule type="cellIs" dxfId="3595" priority="176" stopIfTrue="1" operator="lessThan">
      <formula>#REF!</formula>
    </cfRule>
  </conditionalFormatting>
  <conditionalFormatting sqref="E160">
    <cfRule type="cellIs" dxfId="3594" priority="175" stopIfTrue="1" operator="lessThan">
      <formula>#REF!</formula>
    </cfRule>
  </conditionalFormatting>
  <conditionalFormatting sqref="E161">
    <cfRule type="cellIs" dxfId="3593" priority="174" stopIfTrue="1" operator="lessThan">
      <formula>#REF!</formula>
    </cfRule>
  </conditionalFormatting>
  <conditionalFormatting sqref="E162">
    <cfRule type="cellIs" dxfId="3592" priority="173" stopIfTrue="1" operator="lessThan">
      <formula>#REF!</formula>
    </cfRule>
  </conditionalFormatting>
  <conditionalFormatting sqref="E163">
    <cfRule type="cellIs" dxfId="3591" priority="172" stopIfTrue="1" operator="lessThan">
      <formula>#REF!</formula>
    </cfRule>
  </conditionalFormatting>
  <conditionalFormatting sqref="E164">
    <cfRule type="cellIs" dxfId="3590" priority="171" stopIfTrue="1" operator="lessThan">
      <formula>#REF!</formula>
    </cfRule>
  </conditionalFormatting>
  <conditionalFormatting sqref="E165">
    <cfRule type="cellIs" dxfId="3589" priority="170" stopIfTrue="1" operator="lessThan">
      <formula>#REF!</formula>
    </cfRule>
  </conditionalFormatting>
  <conditionalFormatting sqref="E166">
    <cfRule type="cellIs" dxfId="3588" priority="169" stopIfTrue="1" operator="lessThan">
      <formula>#REF!</formula>
    </cfRule>
  </conditionalFormatting>
  <conditionalFormatting sqref="E167">
    <cfRule type="cellIs" dxfId="3587" priority="168" stopIfTrue="1" operator="lessThan">
      <formula>#REF!</formula>
    </cfRule>
  </conditionalFormatting>
  <conditionalFormatting sqref="E168">
    <cfRule type="cellIs" dxfId="3586" priority="167" stopIfTrue="1" operator="lessThan">
      <formula>#REF!</formula>
    </cfRule>
  </conditionalFormatting>
  <conditionalFormatting sqref="E169">
    <cfRule type="cellIs" dxfId="3585" priority="166" stopIfTrue="1" operator="lessThan">
      <formula>#REF!</formula>
    </cfRule>
  </conditionalFormatting>
  <conditionalFormatting sqref="E170">
    <cfRule type="cellIs" dxfId="3584" priority="165" stopIfTrue="1" operator="lessThan">
      <formula>#REF!</formula>
    </cfRule>
  </conditionalFormatting>
  <conditionalFormatting sqref="E171">
    <cfRule type="cellIs" dxfId="3583" priority="164" stopIfTrue="1" operator="lessThan">
      <formula>#REF!</formula>
    </cfRule>
  </conditionalFormatting>
  <conditionalFormatting sqref="E172">
    <cfRule type="cellIs" dxfId="3582" priority="163" stopIfTrue="1" operator="lessThan">
      <formula>#REF!</formula>
    </cfRule>
  </conditionalFormatting>
  <conditionalFormatting sqref="E175">
    <cfRule type="cellIs" dxfId="3581" priority="162" stopIfTrue="1" operator="lessThan">
      <formula>#REF!</formula>
    </cfRule>
  </conditionalFormatting>
  <conditionalFormatting sqref="E176">
    <cfRule type="cellIs" dxfId="3580" priority="161" stopIfTrue="1" operator="lessThan">
      <formula>#REF!</formula>
    </cfRule>
  </conditionalFormatting>
  <conditionalFormatting sqref="E177">
    <cfRule type="cellIs" dxfId="3579" priority="160" stopIfTrue="1" operator="lessThan">
      <formula>#REF!</formula>
    </cfRule>
  </conditionalFormatting>
  <conditionalFormatting sqref="E178">
    <cfRule type="cellIs" dxfId="3578" priority="159" stopIfTrue="1" operator="lessThan">
      <formula>#REF!</formula>
    </cfRule>
  </conditionalFormatting>
  <conditionalFormatting sqref="E179">
    <cfRule type="cellIs" dxfId="3577" priority="158" stopIfTrue="1" operator="lessThan">
      <formula>#REF!</formula>
    </cfRule>
  </conditionalFormatting>
  <conditionalFormatting sqref="E180">
    <cfRule type="cellIs" dxfId="3576" priority="157" stopIfTrue="1" operator="lessThan">
      <formula>#REF!</formula>
    </cfRule>
  </conditionalFormatting>
  <conditionalFormatting sqref="E181">
    <cfRule type="cellIs" dxfId="3575" priority="156" stopIfTrue="1" operator="lessThan">
      <formula>#REF!</formula>
    </cfRule>
  </conditionalFormatting>
  <conditionalFormatting sqref="E182">
    <cfRule type="cellIs" dxfId="3574" priority="155" stopIfTrue="1" operator="lessThan">
      <formula>#REF!</formula>
    </cfRule>
  </conditionalFormatting>
  <conditionalFormatting sqref="E183">
    <cfRule type="cellIs" dxfId="3573" priority="154" stopIfTrue="1" operator="lessThan">
      <formula>#REF!</formula>
    </cfRule>
  </conditionalFormatting>
  <conditionalFormatting sqref="E184">
    <cfRule type="cellIs" dxfId="3572" priority="153" stopIfTrue="1" operator="lessThan">
      <formula>#REF!</formula>
    </cfRule>
  </conditionalFormatting>
  <conditionalFormatting sqref="E185">
    <cfRule type="cellIs" dxfId="3571" priority="152" stopIfTrue="1" operator="lessThan">
      <formula>#REF!</formula>
    </cfRule>
  </conditionalFormatting>
  <conditionalFormatting sqref="E186">
    <cfRule type="cellIs" dxfId="3570" priority="151" stopIfTrue="1" operator="lessThan">
      <formula>#REF!</formula>
    </cfRule>
  </conditionalFormatting>
  <conditionalFormatting sqref="E187">
    <cfRule type="cellIs" dxfId="3569" priority="150" stopIfTrue="1" operator="lessThan">
      <formula>#REF!</formula>
    </cfRule>
  </conditionalFormatting>
  <conditionalFormatting sqref="E188">
    <cfRule type="cellIs" dxfId="3568" priority="149" stopIfTrue="1" operator="lessThan">
      <formula>#REF!</formula>
    </cfRule>
  </conditionalFormatting>
  <conditionalFormatting sqref="E189:E190">
    <cfRule type="cellIs" dxfId="3567" priority="148" stopIfTrue="1" operator="lessThan">
      <formula>#REF!</formula>
    </cfRule>
  </conditionalFormatting>
  <conditionalFormatting sqref="K22:K37">
    <cfRule type="cellIs" dxfId="3566" priority="147" stopIfTrue="1" operator="lessThan">
      <formula>#REF!</formula>
    </cfRule>
  </conditionalFormatting>
  <conditionalFormatting sqref="K39:K53">
    <cfRule type="cellIs" dxfId="3565" priority="146" stopIfTrue="1" operator="lessThan">
      <formula>#REF!</formula>
    </cfRule>
  </conditionalFormatting>
  <conditionalFormatting sqref="K56:K70">
    <cfRule type="cellIs" dxfId="3564" priority="145" stopIfTrue="1" operator="lessThan">
      <formula>#REF!</formula>
    </cfRule>
  </conditionalFormatting>
  <conditionalFormatting sqref="K73:K87">
    <cfRule type="cellIs" dxfId="3563" priority="144" stopIfTrue="1" operator="lessThan">
      <formula>#REF!</formula>
    </cfRule>
  </conditionalFormatting>
  <conditionalFormatting sqref="K90:K104">
    <cfRule type="cellIs" dxfId="3562" priority="143" stopIfTrue="1" operator="lessThan">
      <formula>#REF!</formula>
    </cfRule>
  </conditionalFormatting>
  <conditionalFormatting sqref="K107:K121">
    <cfRule type="cellIs" dxfId="3561" priority="142" stopIfTrue="1" operator="lessThan">
      <formula>#REF!</formula>
    </cfRule>
  </conditionalFormatting>
  <conditionalFormatting sqref="K124:K138">
    <cfRule type="cellIs" dxfId="3560" priority="141" stopIfTrue="1" operator="lessThan">
      <formula>#REF!</formula>
    </cfRule>
  </conditionalFormatting>
  <conditionalFormatting sqref="K152">
    <cfRule type="cellIs" dxfId="3559" priority="140" stopIfTrue="1" operator="lessThan">
      <formula>#REF!</formula>
    </cfRule>
  </conditionalFormatting>
  <conditionalFormatting sqref="K153">
    <cfRule type="cellIs" dxfId="3558" priority="139" stopIfTrue="1" operator="lessThan">
      <formula>#REF!</formula>
    </cfRule>
  </conditionalFormatting>
  <conditionalFormatting sqref="K154">
    <cfRule type="cellIs" dxfId="3557" priority="138" stopIfTrue="1" operator="lessThan">
      <formula>#REF!</formula>
    </cfRule>
  </conditionalFormatting>
  <conditionalFormatting sqref="K155">
    <cfRule type="cellIs" dxfId="3556" priority="137" stopIfTrue="1" operator="lessThan">
      <formula>#REF!</formula>
    </cfRule>
  </conditionalFormatting>
  <conditionalFormatting sqref="K158">
    <cfRule type="cellIs" dxfId="3555" priority="136" stopIfTrue="1" operator="lessThan">
      <formula>#REF!</formula>
    </cfRule>
  </conditionalFormatting>
  <conditionalFormatting sqref="K159">
    <cfRule type="cellIs" dxfId="3554" priority="135" stopIfTrue="1" operator="lessThan">
      <formula>#REF!</formula>
    </cfRule>
  </conditionalFormatting>
  <conditionalFormatting sqref="K160">
    <cfRule type="cellIs" dxfId="3553" priority="134" stopIfTrue="1" operator="lessThan">
      <formula>#REF!</formula>
    </cfRule>
  </conditionalFormatting>
  <conditionalFormatting sqref="K161">
    <cfRule type="cellIs" dxfId="3552" priority="133" stopIfTrue="1" operator="lessThan">
      <formula>#REF!</formula>
    </cfRule>
  </conditionalFormatting>
  <conditionalFormatting sqref="K162">
    <cfRule type="cellIs" dxfId="3551" priority="132" stopIfTrue="1" operator="lessThan">
      <formula>#REF!</formula>
    </cfRule>
  </conditionalFormatting>
  <conditionalFormatting sqref="K163">
    <cfRule type="cellIs" dxfId="3550" priority="131" stopIfTrue="1" operator="lessThan">
      <formula>#REF!</formula>
    </cfRule>
  </conditionalFormatting>
  <conditionalFormatting sqref="K164">
    <cfRule type="cellIs" dxfId="3549" priority="130" stopIfTrue="1" operator="lessThan">
      <formula>#REF!</formula>
    </cfRule>
  </conditionalFormatting>
  <conditionalFormatting sqref="K165">
    <cfRule type="cellIs" dxfId="3548" priority="129" stopIfTrue="1" operator="lessThan">
      <formula>#REF!</formula>
    </cfRule>
  </conditionalFormatting>
  <conditionalFormatting sqref="K166">
    <cfRule type="cellIs" dxfId="3547" priority="128" stopIfTrue="1" operator="lessThan">
      <formula>#REF!</formula>
    </cfRule>
  </conditionalFormatting>
  <conditionalFormatting sqref="K167">
    <cfRule type="cellIs" dxfId="3546" priority="127" stopIfTrue="1" operator="lessThan">
      <formula>#REF!</formula>
    </cfRule>
  </conditionalFormatting>
  <conditionalFormatting sqref="K168">
    <cfRule type="cellIs" dxfId="3545" priority="126" stopIfTrue="1" operator="lessThan">
      <formula>#REF!</formula>
    </cfRule>
  </conditionalFormatting>
  <conditionalFormatting sqref="K169">
    <cfRule type="cellIs" dxfId="3544" priority="125" stopIfTrue="1" operator="lessThan">
      <formula>#REF!</formula>
    </cfRule>
  </conditionalFormatting>
  <conditionalFormatting sqref="K170">
    <cfRule type="cellIs" dxfId="3543" priority="124" stopIfTrue="1" operator="lessThan">
      <formula>#REF!</formula>
    </cfRule>
  </conditionalFormatting>
  <conditionalFormatting sqref="K171">
    <cfRule type="cellIs" dxfId="3542" priority="123" stopIfTrue="1" operator="lessThan">
      <formula>#REF!</formula>
    </cfRule>
  </conditionalFormatting>
  <conditionalFormatting sqref="K172">
    <cfRule type="cellIs" dxfId="3541" priority="122" stopIfTrue="1" operator="lessThan">
      <formula>#REF!</formula>
    </cfRule>
  </conditionalFormatting>
  <conditionalFormatting sqref="K175">
    <cfRule type="cellIs" dxfId="3540" priority="121" stopIfTrue="1" operator="lessThan">
      <formula>#REF!</formula>
    </cfRule>
  </conditionalFormatting>
  <conditionalFormatting sqref="K176">
    <cfRule type="cellIs" dxfId="3539" priority="120" stopIfTrue="1" operator="lessThan">
      <formula>#REF!</formula>
    </cfRule>
  </conditionalFormatting>
  <conditionalFormatting sqref="K177">
    <cfRule type="cellIs" dxfId="3538" priority="119" stopIfTrue="1" operator="lessThan">
      <formula>#REF!</formula>
    </cfRule>
  </conditionalFormatting>
  <conditionalFormatting sqref="K178">
    <cfRule type="cellIs" dxfId="3537" priority="118" stopIfTrue="1" operator="lessThan">
      <formula>#REF!</formula>
    </cfRule>
  </conditionalFormatting>
  <conditionalFormatting sqref="K179">
    <cfRule type="cellIs" dxfId="3536" priority="117" stopIfTrue="1" operator="lessThan">
      <formula>#REF!</formula>
    </cfRule>
  </conditionalFormatting>
  <conditionalFormatting sqref="K180">
    <cfRule type="cellIs" dxfId="3535" priority="116" stopIfTrue="1" operator="lessThan">
      <formula>#REF!</formula>
    </cfRule>
  </conditionalFormatting>
  <conditionalFormatting sqref="K181">
    <cfRule type="cellIs" dxfId="3534" priority="115" stopIfTrue="1" operator="lessThan">
      <formula>#REF!</formula>
    </cfRule>
  </conditionalFormatting>
  <conditionalFormatting sqref="K182">
    <cfRule type="cellIs" dxfId="3533" priority="114" stopIfTrue="1" operator="lessThan">
      <formula>#REF!</formula>
    </cfRule>
  </conditionalFormatting>
  <conditionalFormatting sqref="K183">
    <cfRule type="cellIs" dxfId="3532" priority="113" stopIfTrue="1" operator="lessThan">
      <formula>#REF!</formula>
    </cfRule>
  </conditionalFormatting>
  <conditionalFormatting sqref="K184">
    <cfRule type="cellIs" dxfId="3531" priority="112" stopIfTrue="1" operator="lessThan">
      <formula>#REF!</formula>
    </cfRule>
  </conditionalFormatting>
  <conditionalFormatting sqref="K185">
    <cfRule type="cellIs" dxfId="3530" priority="111" stopIfTrue="1" operator="lessThan">
      <formula>#REF!</formula>
    </cfRule>
  </conditionalFormatting>
  <conditionalFormatting sqref="K186">
    <cfRule type="cellIs" dxfId="3529" priority="110" stopIfTrue="1" operator="lessThan">
      <formula>#REF!</formula>
    </cfRule>
  </conditionalFormatting>
  <conditionalFormatting sqref="K187">
    <cfRule type="cellIs" dxfId="3528" priority="109" stopIfTrue="1" operator="lessThan">
      <formula>#REF!</formula>
    </cfRule>
  </conditionalFormatting>
  <conditionalFormatting sqref="K188">
    <cfRule type="cellIs" dxfId="3527" priority="108" stopIfTrue="1" operator="lessThan">
      <formula>#REF!</formula>
    </cfRule>
  </conditionalFormatting>
  <conditionalFormatting sqref="K189:K190">
    <cfRule type="cellIs" dxfId="3526" priority="107" stopIfTrue="1" operator="lessThan">
      <formula>#REF!</formula>
    </cfRule>
  </conditionalFormatting>
  <conditionalFormatting sqref="Q22:Q37">
    <cfRule type="cellIs" dxfId="3525" priority="106" stopIfTrue="1" operator="lessThan">
      <formula>#REF!</formula>
    </cfRule>
  </conditionalFormatting>
  <conditionalFormatting sqref="Q39:Q53">
    <cfRule type="cellIs" dxfId="3524" priority="105" stopIfTrue="1" operator="lessThan">
      <formula>#REF!</formula>
    </cfRule>
  </conditionalFormatting>
  <conditionalFormatting sqref="Q56:Q70">
    <cfRule type="cellIs" dxfId="3523" priority="104" stopIfTrue="1" operator="lessThan">
      <formula>#REF!</formula>
    </cfRule>
  </conditionalFormatting>
  <conditionalFormatting sqref="Q73:Q87">
    <cfRule type="cellIs" dxfId="3522" priority="103" stopIfTrue="1" operator="lessThan">
      <formula>#REF!</formula>
    </cfRule>
  </conditionalFormatting>
  <conditionalFormatting sqref="Q90:Q104">
    <cfRule type="cellIs" dxfId="3521" priority="102" stopIfTrue="1" operator="lessThan">
      <formula>#REF!</formula>
    </cfRule>
  </conditionalFormatting>
  <conditionalFormatting sqref="Q107:Q121">
    <cfRule type="cellIs" dxfId="3520" priority="101" stopIfTrue="1" operator="lessThan">
      <formula>#REF!</formula>
    </cfRule>
  </conditionalFormatting>
  <conditionalFormatting sqref="Q124:Q138">
    <cfRule type="cellIs" dxfId="3519" priority="100" stopIfTrue="1" operator="lessThan">
      <formula>#REF!</formula>
    </cfRule>
  </conditionalFormatting>
  <conditionalFormatting sqref="P190">
    <cfRule type="cellIs" dxfId="3518" priority="99" stopIfTrue="1" operator="lessThan">
      <formula>#REF!</formula>
    </cfRule>
  </conditionalFormatting>
  <conditionalFormatting sqref="X37:Y37">
    <cfRule type="cellIs" dxfId="3517" priority="98" stopIfTrue="1" operator="lessThan">
      <formula>#REF!</formula>
    </cfRule>
  </conditionalFormatting>
  <conditionalFormatting sqref="AD37:AE37">
    <cfRule type="cellIs" dxfId="3516" priority="97" stopIfTrue="1" operator="lessThan">
      <formula>#REF!</formula>
    </cfRule>
  </conditionalFormatting>
  <conditionalFormatting sqref="W188">
    <cfRule type="cellIs" dxfId="3515" priority="57" stopIfTrue="1" operator="lessThan">
      <formula>#REF!</formula>
    </cfRule>
  </conditionalFormatting>
  <conditionalFormatting sqref="W22:W37">
    <cfRule type="cellIs" dxfId="3514" priority="96" stopIfTrue="1" operator="lessThan">
      <formula>#REF!</formula>
    </cfRule>
  </conditionalFormatting>
  <conditionalFormatting sqref="W39:W53 W141:W151">
    <cfRule type="cellIs" dxfId="3513" priority="95" stopIfTrue="1" operator="lessThan">
      <formula>#REF!</formula>
    </cfRule>
  </conditionalFormatting>
  <conditionalFormatting sqref="W56:W70">
    <cfRule type="cellIs" dxfId="3512" priority="94" stopIfTrue="1" operator="lessThan">
      <formula>#REF!</formula>
    </cfRule>
  </conditionalFormatting>
  <conditionalFormatting sqref="W73:W87">
    <cfRule type="cellIs" dxfId="3511" priority="93" stopIfTrue="1" operator="lessThan">
      <formula>#REF!</formula>
    </cfRule>
  </conditionalFormatting>
  <conditionalFormatting sqref="W90:W104">
    <cfRule type="cellIs" dxfId="3510" priority="92" stopIfTrue="1" operator="lessThan">
      <formula>#REF!</formula>
    </cfRule>
  </conditionalFormatting>
  <conditionalFormatting sqref="W107:W121">
    <cfRule type="cellIs" dxfId="3509" priority="91" stopIfTrue="1" operator="lessThan">
      <formula>#REF!</formula>
    </cfRule>
  </conditionalFormatting>
  <conditionalFormatting sqref="W124:W138">
    <cfRule type="cellIs" dxfId="3508" priority="90" stopIfTrue="1" operator="lessThan">
      <formula>#REF!</formula>
    </cfRule>
  </conditionalFormatting>
  <conditionalFormatting sqref="W152">
    <cfRule type="cellIs" dxfId="3507" priority="89" stopIfTrue="1" operator="lessThan">
      <formula>#REF!</formula>
    </cfRule>
  </conditionalFormatting>
  <conditionalFormatting sqref="W153">
    <cfRule type="cellIs" dxfId="3506" priority="88" stopIfTrue="1" operator="lessThan">
      <formula>#REF!</formula>
    </cfRule>
  </conditionalFormatting>
  <conditionalFormatting sqref="W154">
    <cfRule type="cellIs" dxfId="3505" priority="87" stopIfTrue="1" operator="lessThan">
      <formula>#REF!</formula>
    </cfRule>
  </conditionalFormatting>
  <conditionalFormatting sqref="W155">
    <cfRule type="cellIs" dxfId="3504" priority="86" stopIfTrue="1" operator="lessThan">
      <formula>#REF!</formula>
    </cfRule>
  </conditionalFormatting>
  <conditionalFormatting sqref="W158">
    <cfRule type="cellIs" dxfId="3503" priority="85" stopIfTrue="1" operator="lessThan">
      <formula>#REF!</formula>
    </cfRule>
  </conditionalFormatting>
  <conditionalFormatting sqref="W159">
    <cfRule type="cellIs" dxfId="3502" priority="84" stopIfTrue="1" operator="lessThan">
      <formula>#REF!</formula>
    </cfRule>
  </conditionalFormatting>
  <conditionalFormatting sqref="W160">
    <cfRule type="cellIs" dxfId="3501" priority="83" stopIfTrue="1" operator="lessThan">
      <formula>#REF!</formula>
    </cfRule>
  </conditionalFormatting>
  <conditionalFormatting sqref="W161">
    <cfRule type="cellIs" dxfId="3500" priority="82" stopIfTrue="1" operator="lessThan">
      <formula>#REF!</formula>
    </cfRule>
  </conditionalFormatting>
  <conditionalFormatting sqref="W162">
    <cfRule type="cellIs" dxfId="3499" priority="81" stopIfTrue="1" operator="lessThan">
      <formula>#REF!</formula>
    </cfRule>
  </conditionalFormatting>
  <conditionalFormatting sqref="W163">
    <cfRule type="cellIs" dxfId="3498" priority="80" stopIfTrue="1" operator="lessThan">
      <formula>#REF!</formula>
    </cfRule>
  </conditionalFormatting>
  <conditionalFormatting sqref="W164">
    <cfRule type="cellIs" dxfId="3497" priority="79" stopIfTrue="1" operator="lessThan">
      <formula>#REF!</formula>
    </cfRule>
  </conditionalFormatting>
  <conditionalFormatting sqref="W165">
    <cfRule type="cellIs" dxfId="3496" priority="78" stopIfTrue="1" operator="lessThan">
      <formula>#REF!</formula>
    </cfRule>
  </conditionalFormatting>
  <conditionalFormatting sqref="W166">
    <cfRule type="cellIs" dxfId="3495" priority="77" stopIfTrue="1" operator="lessThan">
      <formula>#REF!</formula>
    </cfRule>
  </conditionalFormatting>
  <conditionalFormatting sqref="W167">
    <cfRule type="cellIs" dxfId="3494" priority="76" stopIfTrue="1" operator="lessThan">
      <formula>#REF!</formula>
    </cfRule>
  </conditionalFormatting>
  <conditionalFormatting sqref="W168">
    <cfRule type="cellIs" dxfId="3493" priority="75" stopIfTrue="1" operator="lessThan">
      <formula>#REF!</formula>
    </cfRule>
  </conditionalFormatting>
  <conditionalFormatting sqref="W169">
    <cfRule type="cellIs" dxfId="3492" priority="74" stopIfTrue="1" operator="lessThan">
      <formula>#REF!</formula>
    </cfRule>
  </conditionalFormatting>
  <conditionalFormatting sqref="W170">
    <cfRule type="cellIs" dxfId="3491" priority="73" stopIfTrue="1" operator="lessThan">
      <formula>#REF!</formula>
    </cfRule>
  </conditionalFormatting>
  <conditionalFormatting sqref="W171">
    <cfRule type="cellIs" dxfId="3490" priority="72" stopIfTrue="1" operator="lessThan">
      <formula>#REF!</formula>
    </cfRule>
  </conditionalFormatting>
  <conditionalFormatting sqref="W172">
    <cfRule type="cellIs" dxfId="3489" priority="71" stopIfTrue="1" operator="lessThan">
      <formula>#REF!</formula>
    </cfRule>
  </conditionalFormatting>
  <conditionalFormatting sqref="W175">
    <cfRule type="cellIs" dxfId="3488" priority="70" stopIfTrue="1" operator="lessThan">
      <formula>#REF!</formula>
    </cfRule>
  </conditionalFormatting>
  <conditionalFormatting sqref="W176">
    <cfRule type="cellIs" dxfId="3487" priority="69" stopIfTrue="1" operator="lessThan">
      <formula>#REF!</formula>
    </cfRule>
  </conditionalFormatting>
  <conditionalFormatting sqref="W177">
    <cfRule type="cellIs" dxfId="3486" priority="68" stopIfTrue="1" operator="lessThan">
      <formula>#REF!</formula>
    </cfRule>
  </conditionalFormatting>
  <conditionalFormatting sqref="W178">
    <cfRule type="cellIs" dxfId="3485" priority="67" stopIfTrue="1" operator="lessThan">
      <formula>#REF!</formula>
    </cfRule>
  </conditionalFormatting>
  <conditionalFormatting sqref="W179">
    <cfRule type="cellIs" dxfId="3484" priority="66" stopIfTrue="1" operator="lessThan">
      <formula>#REF!</formula>
    </cfRule>
  </conditionalFormatting>
  <conditionalFormatting sqref="W180">
    <cfRule type="cellIs" dxfId="3483" priority="65" stopIfTrue="1" operator="lessThan">
      <formula>#REF!</formula>
    </cfRule>
  </conditionalFormatting>
  <conditionalFormatting sqref="W181">
    <cfRule type="cellIs" dxfId="3482" priority="64" stopIfTrue="1" operator="lessThan">
      <formula>#REF!</formula>
    </cfRule>
  </conditionalFormatting>
  <conditionalFormatting sqref="W182">
    <cfRule type="cellIs" dxfId="3481" priority="63" stopIfTrue="1" operator="lessThan">
      <formula>#REF!</formula>
    </cfRule>
  </conditionalFormatting>
  <conditionalFormatting sqref="W183">
    <cfRule type="cellIs" dxfId="3480" priority="62" stopIfTrue="1" operator="lessThan">
      <formula>#REF!</formula>
    </cfRule>
  </conditionalFormatting>
  <conditionalFormatting sqref="W184">
    <cfRule type="cellIs" dxfId="3479" priority="61" stopIfTrue="1" operator="lessThan">
      <formula>#REF!</formula>
    </cfRule>
  </conditionalFormatting>
  <conditionalFormatting sqref="W185">
    <cfRule type="cellIs" dxfId="3478" priority="60" stopIfTrue="1" operator="lessThan">
      <formula>#REF!</formula>
    </cfRule>
  </conditionalFormatting>
  <conditionalFormatting sqref="W186">
    <cfRule type="cellIs" dxfId="3477" priority="59" stopIfTrue="1" operator="lessThan">
      <formula>#REF!</formula>
    </cfRule>
  </conditionalFormatting>
  <conditionalFormatting sqref="W187">
    <cfRule type="cellIs" dxfId="3476" priority="58" stopIfTrue="1" operator="lessThan">
      <formula>#REF!</formula>
    </cfRule>
  </conditionalFormatting>
  <conditionalFormatting sqref="W189:W190">
    <cfRule type="cellIs" dxfId="3475" priority="56" stopIfTrue="1" operator="lessThan">
      <formula>#REF!</formula>
    </cfRule>
  </conditionalFormatting>
  <conditionalFormatting sqref="AC188">
    <cfRule type="cellIs" dxfId="3474" priority="16" stopIfTrue="1" operator="lessThan">
      <formula>#REF!</formula>
    </cfRule>
  </conditionalFormatting>
  <conditionalFormatting sqref="AC22:AC37">
    <cfRule type="cellIs" dxfId="3473" priority="55" stopIfTrue="1" operator="lessThan">
      <formula>#REF!</formula>
    </cfRule>
  </conditionalFormatting>
  <conditionalFormatting sqref="AC39:AC53 AC141:AC151">
    <cfRule type="cellIs" dxfId="3472" priority="54" stopIfTrue="1" operator="lessThan">
      <formula>#REF!</formula>
    </cfRule>
  </conditionalFormatting>
  <conditionalFormatting sqref="AC56:AC70">
    <cfRule type="cellIs" dxfId="3471" priority="53" stopIfTrue="1" operator="lessThan">
      <formula>#REF!</formula>
    </cfRule>
  </conditionalFormatting>
  <conditionalFormatting sqref="AC73:AC87">
    <cfRule type="cellIs" dxfId="3470" priority="52" stopIfTrue="1" operator="lessThan">
      <formula>#REF!</formula>
    </cfRule>
  </conditionalFormatting>
  <conditionalFormatting sqref="AC90:AC104">
    <cfRule type="cellIs" dxfId="3469" priority="51" stopIfTrue="1" operator="lessThan">
      <formula>#REF!</formula>
    </cfRule>
  </conditionalFormatting>
  <conditionalFormatting sqref="AC107:AC121">
    <cfRule type="cellIs" dxfId="3468" priority="50" stopIfTrue="1" operator="lessThan">
      <formula>#REF!</formula>
    </cfRule>
  </conditionalFormatting>
  <conditionalFormatting sqref="AC124:AC138">
    <cfRule type="cellIs" dxfId="3467" priority="49" stopIfTrue="1" operator="lessThan">
      <formula>#REF!</formula>
    </cfRule>
  </conditionalFormatting>
  <conditionalFormatting sqref="AC152">
    <cfRule type="cellIs" dxfId="3466" priority="48" stopIfTrue="1" operator="lessThan">
      <formula>#REF!</formula>
    </cfRule>
  </conditionalFormatting>
  <conditionalFormatting sqref="AC153">
    <cfRule type="cellIs" dxfId="3465" priority="47" stopIfTrue="1" operator="lessThan">
      <formula>#REF!</formula>
    </cfRule>
  </conditionalFormatting>
  <conditionalFormatting sqref="AC154">
    <cfRule type="cellIs" dxfId="3464" priority="46" stopIfTrue="1" operator="lessThan">
      <formula>#REF!</formula>
    </cfRule>
  </conditionalFormatting>
  <conditionalFormatting sqref="AC155">
    <cfRule type="cellIs" dxfId="3463" priority="45" stopIfTrue="1" operator="lessThan">
      <formula>#REF!</formula>
    </cfRule>
  </conditionalFormatting>
  <conditionalFormatting sqref="AC158">
    <cfRule type="cellIs" dxfId="3462" priority="44" stopIfTrue="1" operator="lessThan">
      <formula>#REF!</formula>
    </cfRule>
  </conditionalFormatting>
  <conditionalFormatting sqref="AC159">
    <cfRule type="cellIs" dxfId="3461" priority="43" stopIfTrue="1" operator="lessThan">
      <formula>#REF!</formula>
    </cfRule>
  </conditionalFormatting>
  <conditionalFormatting sqref="AC160">
    <cfRule type="cellIs" dxfId="3460" priority="42" stopIfTrue="1" operator="lessThan">
      <formula>#REF!</formula>
    </cfRule>
  </conditionalFormatting>
  <conditionalFormatting sqref="AC161">
    <cfRule type="cellIs" dxfId="3459" priority="41" stopIfTrue="1" operator="lessThan">
      <formula>#REF!</formula>
    </cfRule>
  </conditionalFormatting>
  <conditionalFormatting sqref="AC162">
    <cfRule type="cellIs" dxfId="3458" priority="40" stopIfTrue="1" operator="lessThan">
      <formula>#REF!</formula>
    </cfRule>
  </conditionalFormatting>
  <conditionalFormatting sqref="AC163">
    <cfRule type="cellIs" dxfId="3457" priority="39" stopIfTrue="1" operator="lessThan">
      <formula>#REF!</formula>
    </cfRule>
  </conditionalFormatting>
  <conditionalFormatting sqref="AC164">
    <cfRule type="cellIs" dxfId="3456" priority="38" stopIfTrue="1" operator="lessThan">
      <formula>#REF!</formula>
    </cfRule>
  </conditionalFormatting>
  <conditionalFormatting sqref="AC165">
    <cfRule type="cellIs" dxfId="3455" priority="37" stopIfTrue="1" operator="lessThan">
      <formula>#REF!</formula>
    </cfRule>
  </conditionalFormatting>
  <conditionalFormatting sqref="AC166">
    <cfRule type="cellIs" dxfId="3454" priority="36" stopIfTrue="1" operator="lessThan">
      <formula>#REF!</formula>
    </cfRule>
  </conditionalFormatting>
  <conditionalFormatting sqref="AC167">
    <cfRule type="cellIs" dxfId="3453" priority="35" stopIfTrue="1" operator="lessThan">
      <formula>#REF!</formula>
    </cfRule>
  </conditionalFormatting>
  <conditionalFormatting sqref="AC168">
    <cfRule type="cellIs" dxfId="3452" priority="34" stopIfTrue="1" operator="lessThan">
      <formula>#REF!</formula>
    </cfRule>
  </conditionalFormatting>
  <conditionalFormatting sqref="AC169">
    <cfRule type="cellIs" dxfId="3451" priority="33" stopIfTrue="1" operator="lessThan">
      <formula>#REF!</formula>
    </cfRule>
  </conditionalFormatting>
  <conditionalFormatting sqref="AC170">
    <cfRule type="cellIs" dxfId="3450" priority="32" stopIfTrue="1" operator="lessThan">
      <formula>#REF!</formula>
    </cfRule>
  </conditionalFormatting>
  <conditionalFormatting sqref="AC171">
    <cfRule type="cellIs" dxfId="3449" priority="31" stopIfTrue="1" operator="lessThan">
      <formula>#REF!</formula>
    </cfRule>
  </conditionalFormatting>
  <conditionalFormatting sqref="AC172">
    <cfRule type="cellIs" dxfId="3448" priority="30" stopIfTrue="1" operator="lessThan">
      <formula>#REF!</formula>
    </cfRule>
  </conditionalFormatting>
  <conditionalFormatting sqref="AC175">
    <cfRule type="cellIs" dxfId="3447" priority="29" stopIfTrue="1" operator="lessThan">
      <formula>#REF!</formula>
    </cfRule>
  </conditionalFormatting>
  <conditionalFormatting sqref="AC176">
    <cfRule type="cellIs" dxfId="3446" priority="28" stopIfTrue="1" operator="lessThan">
      <formula>#REF!</formula>
    </cfRule>
  </conditionalFormatting>
  <conditionalFormatting sqref="AC177">
    <cfRule type="cellIs" dxfId="3445" priority="27" stopIfTrue="1" operator="lessThan">
      <formula>#REF!</formula>
    </cfRule>
  </conditionalFormatting>
  <conditionalFormatting sqref="AC178">
    <cfRule type="cellIs" dxfId="3444" priority="26" stopIfTrue="1" operator="lessThan">
      <formula>#REF!</formula>
    </cfRule>
  </conditionalFormatting>
  <conditionalFormatting sqref="AC179">
    <cfRule type="cellIs" dxfId="3443" priority="25" stopIfTrue="1" operator="lessThan">
      <formula>#REF!</formula>
    </cfRule>
  </conditionalFormatting>
  <conditionalFormatting sqref="AC180">
    <cfRule type="cellIs" dxfId="3442" priority="24" stopIfTrue="1" operator="lessThan">
      <formula>#REF!</formula>
    </cfRule>
  </conditionalFormatting>
  <conditionalFormatting sqref="AC181">
    <cfRule type="cellIs" dxfId="3441" priority="23" stopIfTrue="1" operator="lessThan">
      <formula>#REF!</formula>
    </cfRule>
  </conditionalFormatting>
  <conditionalFormatting sqref="AC182">
    <cfRule type="cellIs" dxfId="3440" priority="22" stopIfTrue="1" operator="lessThan">
      <formula>#REF!</formula>
    </cfRule>
  </conditionalFormatting>
  <conditionalFormatting sqref="AC183">
    <cfRule type="cellIs" dxfId="3439" priority="21" stopIfTrue="1" operator="lessThan">
      <formula>#REF!</formula>
    </cfRule>
  </conditionalFormatting>
  <conditionalFormatting sqref="AC184">
    <cfRule type="cellIs" dxfId="3438" priority="20" stopIfTrue="1" operator="lessThan">
      <formula>#REF!</formula>
    </cfRule>
  </conditionalFormatting>
  <conditionalFormatting sqref="AC185">
    <cfRule type="cellIs" dxfId="3437" priority="19" stopIfTrue="1" operator="lessThan">
      <formula>#REF!</formula>
    </cfRule>
  </conditionalFormatting>
  <conditionalFormatting sqref="AC186">
    <cfRule type="cellIs" dxfId="3436" priority="18" stopIfTrue="1" operator="lessThan">
      <formula>#REF!</formula>
    </cfRule>
  </conditionalFormatting>
  <conditionalFormatting sqref="AC187">
    <cfRule type="cellIs" dxfId="3435" priority="17" stopIfTrue="1" operator="lessThan">
      <formula>#REF!</formula>
    </cfRule>
  </conditionalFormatting>
  <conditionalFormatting sqref="AC189:AC190">
    <cfRule type="cellIs" dxfId="3434" priority="15" stopIfTrue="1" operator="lessThan">
      <formula>#REF!</formula>
    </cfRule>
  </conditionalFormatting>
  <conditionalFormatting sqref="V190">
    <cfRule type="cellIs" dxfId="3433" priority="14" stopIfTrue="1" operator="lessThan">
      <formula>#REF!</formula>
    </cfRule>
  </conditionalFormatting>
  <conditionalFormatting sqref="AB190">
    <cfRule type="cellIs" dxfId="3432" priority="13" stopIfTrue="1" operator="lessThan">
      <formula>#REF!</formula>
    </cfRule>
  </conditionalFormatting>
  <conditionalFormatting sqref="N37">
    <cfRule type="cellIs" dxfId="3431" priority="12" stopIfTrue="1" operator="lessThan">
      <formula>#REF!</formula>
    </cfRule>
  </conditionalFormatting>
  <conditionalFormatting sqref="T37">
    <cfRule type="cellIs" dxfId="3430" priority="11" stopIfTrue="1" operator="lessThan">
      <formula>#REF!</formula>
    </cfRule>
  </conditionalFormatting>
  <conditionalFormatting sqref="Z37">
    <cfRule type="cellIs" dxfId="3429" priority="10" stopIfTrue="1" operator="lessThan">
      <formula>#REF!</formula>
    </cfRule>
  </conditionalFormatting>
  <conditionalFormatting sqref="AF37">
    <cfRule type="cellIs" dxfId="3428" priority="9" stopIfTrue="1" operator="lessThan">
      <formula>#REF!</formula>
    </cfRule>
  </conditionalFormatting>
  <conditionalFormatting sqref="AG55">
    <cfRule type="cellIs" dxfId="3427" priority="8" stopIfTrue="1" operator="lessThan">
      <formula>#REF!</formula>
    </cfRule>
  </conditionalFormatting>
  <conditionalFormatting sqref="AG72">
    <cfRule type="cellIs" dxfId="3426" priority="7" stopIfTrue="1" operator="lessThan">
      <formula>#REF!</formula>
    </cfRule>
  </conditionalFormatting>
  <conditionalFormatting sqref="AG89">
    <cfRule type="cellIs" dxfId="3425" priority="6" stopIfTrue="1" operator="lessThan">
      <formula>#REF!</formula>
    </cfRule>
  </conditionalFormatting>
  <conditionalFormatting sqref="AG106">
    <cfRule type="cellIs" dxfId="3424" priority="5" stopIfTrue="1" operator="lessThan">
      <formula>#REF!</formula>
    </cfRule>
  </conditionalFormatting>
  <conditionalFormatting sqref="AG123">
    <cfRule type="cellIs" dxfId="3423" priority="4" stopIfTrue="1" operator="lessThan">
      <formula>#REF!</formula>
    </cfRule>
  </conditionalFormatting>
  <conditionalFormatting sqref="AG140">
    <cfRule type="cellIs" dxfId="3422" priority="3" stopIfTrue="1" operator="lessThan">
      <formula>#REF!</formula>
    </cfRule>
  </conditionalFormatting>
  <conditionalFormatting sqref="AG157">
    <cfRule type="cellIs" dxfId="3421" priority="2" stopIfTrue="1" operator="lessThan">
      <formula>#REF!</formula>
    </cfRule>
  </conditionalFormatting>
  <conditionalFormatting sqref="AG174">
    <cfRule type="cellIs" dxfId="3420" priority="1" stopIfTrue="1" operator="lessThan">
      <formula>#REF!</formula>
    </cfRule>
  </conditionalFormatting>
  <dataValidations count="6">
    <dataValidation type="list" allowBlank="1" showInputMessage="1" showErrorMessage="1" sqref="I12:J12 C12:D12" xr:uid="{00000000-0002-0000-1A00-000000000000}">
      <formula1>$B$10:$B$28</formula1>
    </dataValidation>
    <dataValidation type="list" allowBlank="1" showInputMessage="1" showErrorMessage="1" sqref="I11:J11 C11:D11" xr:uid="{00000000-0002-0000-1A00-000001000000}">
      <formula1>$D$12:$D$41</formula1>
    </dataValidation>
    <dataValidation type="list" allowBlank="1" showInputMessage="1" showErrorMessage="1" sqref="C13:D14 I13:J13" xr:uid="{00000000-0002-0000-1A00-000002000000}">
      <formula1>$K$11:$K$15</formula1>
    </dataValidation>
    <dataValidation type="list" allowBlank="1" showInputMessage="1" showErrorMessage="1" sqref="F190 AD190 X190 R190 L190" xr:uid="{00000000-0002-0000-1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A00-000004000000}">
      <formula1>$F$9:$F$12</formula1>
    </dataValidation>
    <dataValidation type="list" allowBlank="1" showInputMessage="1" showErrorMessage="1" sqref="C15:D15" xr:uid="{00000000-0002-0000-1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A00-000006000000}">
          <x14:formula1>
            <xm:f>Données!$P$8:$P$9</xm:f>
          </x14:formula1>
          <xm:sqref>G192 Y192 S192 M192 AE192</xm:sqref>
        </x14:dataValidation>
        <x14:dataValidation type="list" allowBlank="1" showInputMessage="1" showErrorMessage="1" xr:uid="{00000000-0002-0000-1A00-000007000000}">
          <x14:formula1>
            <xm:f>Données!$H$14:$H$17</xm:f>
          </x14:formula1>
          <xm:sqref>K17 T9:T13</xm:sqref>
        </x14:dataValidation>
        <x14:dataValidation type="list" allowBlank="1" showInputMessage="1" showErrorMessage="1" xr:uid="{00000000-0002-0000-1A00-000008000000}">
          <x14:formula1>
            <xm:f>Données!$F$14:$F$17</xm:f>
          </x14:formula1>
          <xm:sqref>Z9:Z13</xm:sqref>
        </x14:dataValidation>
        <x14:dataValidation type="list" allowBlank="1" showInputMessage="1" showErrorMessage="1" xr:uid="{00000000-0002-0000-1A00-000009000000}">
          <x14:formula1>
            <xm:f>Données!$P$19:$P$20</xm:f>
          </x14:formula1>
          <xm:sqref>R9:R13</xm:sqref>
        </x14:dataValidation>
        <x14:dataValidation type="list" allowBlank="1" showInputMessage="1" showErrorMessage="1" xr:uid="{00000000-0002-0000-1A00-00000A000000}">
          <x14:formula1>
            <xm:f>Données!$J$14:$J$43</xm:f>
          </x14:formula1>
          <xm:sqref>L9:L13</xm:sqref>
        </x14:dataValidation>
        <x14:dataValidation type="list" allowBlank="1" showInputMessage="1" showErrorMessage="1" xr:uid="{00000000-0002-0000-1A00-00000B000000}">
          <x14:formula1>
            <xm:f>Données!$B$14:$B$43</xm:f>
          </x14:formula1>
          <xm:sqref>AE17:AF17 M17:N17 S17:T17 Y17:Z17 G17:H17</xm:sqref>
        </x14:dataValidation>
        <x14:dataValidation type="list" allowBlank="1" showInputMessage="1" showErrorMessage="1" xr:uid="{00000000-0002-0000-1A00-00000C000000}">
          <x14:formula1>
            <xm:f>Données!$D$14:$D$53</xm:f>
          </x14:formula1>
          <xm:sqref>B11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3419" priority="190" stopIfTrue="1" operator="lessThan">
      <formula>#REF!</formula>
    </cfRule>
  </conditionalFormatting>
  <conditionalFormatting sqref="L37:M37">
    <cfRule type="cellIs" dxfId="3418" priority="189" stopIfTrue="1" operator="lessThan">
      <formula>#REF!</formula>
    </cfRule>
  </conditionalFormatting>
  <conditionalFormatting sqref="R37:S37 AG56:AG70 AG21:AG53 AG73:AG87 AG90:AG104 AG107:AG121 AG124:AG138 AG141:AG155 AG158:AG172 AG175:AG190">
    <cfRule type="cellIs" dxfId="3417" priority="188" stopIfTrue="1" operator="lessThan">
      <formula>#REF!</formula>
    </cfRule>
  </conditionalFormatting>
  <conditionalFormatting sqref="K141:K151 Q141:Q142 E141:E151 E39:E53">
    <cfRule type="cellIs" dxfId="3416" priority="187" stopIfTrue="1" operator="lessThan">
      <formula>#REF!</formula>
    </cfRule>
  </conditionalFormatting>
  <conditionalFormatting sqref="E56:E70">
    <cfRule type="cellIs" dxfId="3415" priority="186" stopIfTrue="1" operator="lessThan">
      <formula>#REF!</formula>
    </cfRule>
  </conditionalFormatting>
  <conditionalFormatting sqref="E73:E87">
    <cfRule type="cellIs" dxfId="3414" priority="185" stopIfTrue="1" operator="lessThan">
      <formula>#REF!</formula>
    </cfRule>
  </conditionalFormatting>
  <conditionalFormatting sqref="E90:E104">
    <cfRule type="cellIs" dxfId="3413" priority="184" stopIfTrue="1" operator="lessThan">
      <formula>#REF!</formula>
    </cfRule>
  </conditionalFormatting>
  <conditionalFormatting sqref="E107:E121">
    <cfRule type="cellIs" dxfId="3412" priority="183" stopIfTrue="1" operator="lessThan">
      <formula>#REF!</formula>
    </cfRule>
  </conditionalFormatting>
  <conditionalFormatting sqref="E124:E138">
    <cfRule type="cellIs" dxfId="3411" priority="182" stopIfTrue="1" operator="lessThan">
      <formula>#REF!</formula>
    </cfRule>
  </conditionalFormatting>
  <conditionalFormatting sqref="E152">
    <cfRule type="cellIs" dxfId="3410" priority="181" stopIfTrue="1" operator="lessThan">
      <formula>#REF!</formula>
    </cfRule>
  </conditionalFormatting>
  <conditionalFormatting sqref="E153">
    <cfRule type="cellIs" dxfId="3409" priority="180" stopIfTrue="1" operator="lessThan">
      <formula>#REF!</formula>
    </cfRule>
  </conditionalFormatting>
  <conditionalFormatting sqref="E154">
    <cfRule type="cellIs" dxfId="3408" priority="179" stopIfTrue="1" operator="lessThan">
      <formula>#REF!</formula>
    </cfRule>
  </conditionalFormatting>
  <conditionalFormatting sqref="E155">
    <cfRule type="cellIs" dxfId="3407" priority="178" stopIfTrue="1" operator="lessThan">
      <formula>#REF!</formula>
    </cfRule>
  </conditionalFormatting>
  <conditionalFormatting sqref="E158">
    <cfRule type="cellIs" dxfId="3406" priority="177" stopIfTrue="1" operator="lessThan">
      <formula>#REF!</formula>
    </cfRule>
  </conditionalFormatting>
  <conditionalFormatting sqref="E159">
    <cfRule type="cellIs" dxfId="3405" priority="176" stopIfTrue="1" operator="lessThan">
      <formula>#REF!</formula>
    </cfRule>
  </conditionalFormatting>
  <conditionalFormatting sqref="E160">
    <cfRule type="cellIs" dxfId="3404" priority="175" stopIfTrue="1" operator="lessThan">
      <formula>#REF!</formula>
    </cfRule>
  </conditionalFormatting>
  <conditionalFormatting sqref="E161">
    <cfRule type="cellIs" dxfId="3403" priority="174" stopIfTrue="1" operator="lessThan">
      <formula>#REF!</formula>
    </cfRule>
  </conditionalFormatting>
  <conditionalFormatting sqref="E162">
    <cfRule type="cellIs" dxfId="3402" priority="173" stopIfTrue="1" operator="lessThan">
      <formula>#REF!</formula>
    </cfRule>
  </conditionalFormatting>
  <conditionalFormatting sqref="E163">
    <cfRule type="cellIs" dxfId="3401" priority="172" stopIfTrue="1" operator="lessThan">
      <formula>#REF!</formula>
    </cfRule>
  </conditionalFormatting>
  <conditionalFormatting sqref="E164">
    <cfRule type="cellIs" dxfId="3400" priority="171" stopIfTrue="1" operator="lessThan">
      <formula>#REF!</formula>
    </cfRule>
  </conditionalFormatting>
  <conditionalFormatting sqref="E165">
    <cfRule type="cellIs" dxfId="3399" priority="170" stopIfTrue="1" operator="lessThan">
      <formula>#REF!</formula>
    </cfRule>
  </conditionalFormatting>
  <conditionalFormatting sqref="E166">
    <cfRule type="cellIs" dxfId="3398" priority="169" stopIfTrue="1" operator="lessThan">
      <formula>#REF!</formula>
    </cfRule>
  </conditionalFormatting>
  <conditionalFormatting sqref="E167">
    <cfRule type="cellIs" dxfId="3397" priority="168" stopIfTrue="1" operator="lessThan">
      <formula>#REF!</formula>
    </cfRule>
  </conditionalFormatting>
  <conditionalFormatting sqref="E168">
    <cfRule type="cellIs" dxfId="3396" priority="167" stopIfTrue="1" operator="lessThan">
      <formula>#REF!</formula>
    </cfRule>
  </conditionalFormatting>
  <conditionalFormatting sqref="E169">
    <cfRule type="cellIs" dxfId="3395" priority="166" stopIfTrue="1" operator="lessThan">
      <formula>#REF!</formula>
    </cfRule>
  </conditionalFormatting>
  <conditionalFormatting sqref="E170">
    <cfRule type="cellIs" dxfId="3394" priority="165" stopIfTrue="1" operator="lessThan">
      <formula>#REF!</formula>
    </cfRule>
  </conditionalFormatting>
  <conditionalFormatting sqref="E171">
    <cfRule type="cellIs" dxfId="3393" priority="164" stopIfTrue="1" operator="lessThan">
      <formula>#REF!</formula>
    </cfRule>
  </conditionalFormatting>
  <conditionalFormatting sqref="E172">
    <cfRule type="cellIs" dxfId="3392" priority="163" stopIfTrue="1" operator="lessThan">
      <formula>#REF!</formula>
    </cfRule>
  </conditionalFormatting>
  <conditionalFormatting sqref="E175">
    <cfRule type="cellIs" dxfId="3391" priority="162" stopIfTrue="1" operator="lessThan">
      <formula>#REF!</formula>
    </cfRule>
  </conditionalFormatting>
  <conditionalFormatting sqref="E176">
    <cfRule type="cellIs" dxfId="3390" priority="161" stopIfTrue="1" operator="lessThan">
      <formula>#REF!</formula>
    </cfRule>
  </conditionalFormatting>
  <conditionalFormatting sqref="E177">
    <cfRule type="cellIs" dxfId="3389" priority="160" stopIfTrue="1" operator="lessThan">
      <formula>#REF!</formula>
    </cfRule>
  </conditionalFormatting>
  <conditionalFormatting sqref="E178">
    <cfRule type="cellIs" dxfId="3388" priority="159" stopIfTrue="1" operator="lessThan">
      <formula>#REF!</formula>
    </cfRule>
  </conditionalFormatting>
  <conditionalFormatting sqref="E179">
    <cfRule type="cellIs" dxfId="3387" priority="158" stopIfTrue="1" operator="lessThan">
      <formula>#REF!</formula>
    </cfRule>
  </conditionalFormatting>
  <conditionalFormatting sqref="E180">
    <cfRule type="cellIs" dxfId="3386" priority="157" stopIfTrue="1" operator="lessThan">
      <formula>#REF!</formula>
    </cfRule>
  </conditionalFormatting>
  <conditionalFormatting sqref="E181">
    <cfRule type="cellIs" dxfId="3385" priority="156" stopIfTrue="1" operator="lessThan">
      <formula>#REF!</formula>
    </cfRule>
  </conditionalFormatting>
  <conditionalFormatting sqref="E182">
    <cfRule type="cellIs" dxfId="3384" priority="155" stopIfTrue="1" operator="lessThan">
      <formula>#REF!</formula>
    </cfRule>
  </conditionalFormatting>
  <conditionalFormatting sqref="E183">
    <cfRule type="cellIs" dxfId="3383" priority="154" stopIfTrue="1" operator="lessThan">
      <formula>#REF!</formula>
    </cfRule>
  </conditionalFormatting>
  <conditionalFormatting sqref="E184">
    <cfRule type="cellIs" dxfId="3382" priority="153" stopIfTrue="1" operator="lessThan">
      <formula>#REF!</formula>
    </cfRule>
  </conditionalFormatting>
  <conditionalFormatting sqref="E185">
    <cfRule type="cellIs" dxfId="3381" priority="152" stopIfTrue="1" operator="lessThan">
      <formula>#REF!</formula>
    </cfRule>
  </conditionalFormatting>
  <conditionalFormatting sqref="E186">
    <cfRule type="cellIs" dxfId="3380" priority="151" stopIfTrue="1" operator="lessThan">
      <formula>#REF!</formula>
    </cfRule>
  </conditionalFormatting>
  <conditionalFormatting sqref="E187">
    <cfRule type="cellIs" dxfId="3379" priority="150" stopIfTrue="1" operator="lessThan">
      <formula>#REF!</formula>
    </cfRule>
  </conditionalFormatting>
  <conditionalFormatting sqref="E188">
    <cfRule type="cellIs" dxfId="3378" priority="149" stopIfTrue="1" operator="lessThan">
      <formula>#REF!</formula>
    </cfRule>
  </conditionalFormatting>
  <conditionalFormatting sqref="E189:E190">
    <cfRule type="cellIs" dxfId="3377" priority="148" stopIfTrue="1" operator="lessThan">
      <formula>#REF!</formula>
    </cfRule>
  </conditionalFormatting>
  <conditionalFormatting sqref="K22:K37">
    <cfRule type="cellIs" dxfId="3376" priority="147" stopIfTrue="1" operator="lessThan">
      <formula>#REF!</formula>
    </cfRule>
  </conditionalFormatting>
  <conditionalFormatting sqref="K39:K53">
    <cfRule type="cellIs" dxfId="3375" priority="146" stopIfTrue="1" operator="lessThan">
      <formula>#REF!</formula>
    </cfRule>
  </conditionalFormatting>
  <conditionalFormatting sqref="K56:K70">
    <cfRule type="cellIs" dxfId="3374" priority="145" stopIfTrue="1" operator="lessThan">
      <formula>#REF!</formula>
    </cfRule>
  </conditionalFormatting>
  <conditionalFormatting sqref="K73:K87">
    <cfRule type="cellIs" dxfId="3373" priority="144" stopIfTrue="1" operator="lessThan">
      <formula>#REF!</formula>
    </cfRule>
  </conditionalFormatting>
  <conditionalFormatting sqref="K90:K104">
    <cfRule type="cellIs" dxfId="3372" priority="143" stopIfTrue="1" operator="lessThan">
      <formula>#REF!</formula>
    </cfRule>
  </conditionalFormatting>
  <conditionalFormatting sqref="K107:K121">
    <cfRule type="cellIs" dxfId="3371" priority="142" stopIfTrue="1" operator="lessThan">
      <formula>#REF!</formula>
    </cfRule>
  </conditionalFormatting>
  <conditionalFormatting sqref="K124:K138">
    <cfRule type="cellIs" dxfId="3370" priority="141" stopIfTrue="1" operator="lessThan">
      <formula>#REF!</formula>
    </cfRule>
  </conditionalFormatting>
  <conditionalFormatting sqref="K152">
    <cfRule type="cellIs" dxfId="3369" priority="140" stopIfTrue="1" operator="lessThan">
      <formula>#REF!</formula>
    </cfRule>
  </conditionalFormatting>
  <conditionalFormatting sqref="K153">
    <cfRule type="cellIs" dxfId="3368" priority="139" stopIfTrue="1" operator="lessThan">
      <formula>#REF!</formula>
    </cfRule>
  </conditionalFormatting>
  <conditionalFormatting sqref="K154">
    <cfRule type="cellIs" dxfId="3367" priority="138" stopIfTrue="1" operator="lessThan">
      <formula>#REF!</formula>
    </cfRule>
  </conditionalFormatting>
  <conditionalFormatting sqref="K155">
    <cfRule type="cellIs" dxfId="3366" priority="137" stopIfTrue="1" operator="lessThan">
      <formula>#REF!</formula>
    </cfRule>
  </conditionalFormatting>
  <conditionalFormatting sqref="K158">
    <cfRule type="cellIs" dxfId="3365" priority="136" stopIfTrue="1" operator="lessThan">
      <formula>#REF!</formula>
    </cfRule>
  </conditionalFormatting>
  <conditionalFormatting sqref="K159">
    <cfRule type="cellIs" dxfId="3364" priority="135" stopIfTrue="1" operator="lessThan">
      <formula>#REF!</formula>
    </cfRule>
  </conditionalFormatting>
  <conditionalFormatting sqref="K160">
    <cfRule type="cellIs" dxfId="3363" priority="134" stopIfTrue="1" operator="lessThan">
      <formula>#REF!</formula>
    </cfRule>
  </conditionalFormatting>
  <conditionalFormatting sqref="K161">
    <cfRule type="cellIs" dxfId="3362" priority="133" stopIfTrue="1" operator="lessThan">
      <formula>#REF!</formula>
    </cfRule>
  </conditionalFormatting>
  <conditionalFormatting sqref="K162">
    <cfRule type="cellIs" dxfId="3361" priority="132" stopIfTrue="1" operator="lessThan">
      <formula>#REF!</formula>
    </cfRule>
  </conditionalFormatting>
  <conditionalFormatting sqref="K163">
    <cfRule type="cellIs" dxfId="3360" priority="131" stopIfTrue="1" operator="lessThan">
      <formula>#REF!</formula>
    </cfRule>
  </conditionalFormatting>
  <conditionalFormatting sqref="K164">
    <cfRule type="cellIs" dxfId="3359" priority="130" stopIfTrue="1" operator="lessThan">
      <formula>#REF!</formula>
    </cfRule>
  </conditionalFormatting>
  <conditionalFormatting sqref="K165">
    <cfRule type="cellIs" dxfId="3358" priority="129" stopIfTrue="1" operator="lessThan">
      <formula>#REF!</formula>
    </cfRule>
  </conditionalFormatting>
  <conditionalFormatting sqref="K166">
    <cfRule type="cellIs" dxfId="3357" priority="128" stopIfTrue="1" operator="lessThan">
      <formula>#REF!</formula>
    </cfRule>
  </conditionalFormatting>
  <conditionalFormatting sqref="K167">
    <cfRule type="cellIs" dxfId="3356" priority="127" stopIfTrue="1" operator="lessThan">
      <formula>#REF!</formula>
    </cfRule>
  </conditionalFormatting>
  <conditionalFormatting sqref="K168">
    <cfRule type="cellIs" dxfId="3355" priority="126" stopIfTrue="1" operator="lessThan">
      <formula>#REF!</formula>
    </cfRule>
  </conditionalFormatting>
  <conditionalFormatting sqref="K169">
    <cfRule type="cellIs" dxfId="3354" priority="125" stopIfTrue="1" operator="lessThan">
      <formula>#REF!</formula>
    </cfRule>
  </conditionalFormatting>
  <conditionalFormatting sqref="K170">
    <cfRule type="cellIs" dxfId="3353" priority="124" stopIfTrue="1" operator="lessThan">
      <formula>#REF!</formula>
    </cfRule>
  </conditionalFormatting>
  <conditionalFormatting sqref="K171">
    <cfRule type="cellIs" dxfId="3352" priority="123" stopIfTrue="1" operator="lessThan">
      <formula>#REF!</formula>
    </cfRule>
  </conditionalFormatting>
  <conditionalFormatting sqref="K172">
    <cfRule type="cellIs" dxfId="3351" priority="122" stopIfTrue="1" operator="lessThan">
      <formula>#REF!</formula>
    </cfRule>
  </conditionalFormatting>
  <conditionalFormatting sqref="K175">
    <cfRule type="cellIs" dxfId="3350" priority="121" stopIfTrue="1" operator="lessThan">
      <formula>#REF!</formula>
    </cfRule>
  </conditionalFormatting>
  <conditionalFormatting sqref="K176">
    <cfRule type="cellIs" dxfId="3349" priority="120" stopIfTrue="1" operator="lessThan">
      <formula>#REF!</formula>
    </cfRule>
  </conditionalFormatting>
  <conditionalFormatting sqref="K177">
    <cfRule type="cellIs" dxfId="3348" priority="119" stopIfTrue="1" operator="lessThan">
      <formula>#REF!</formula>
    </cfRule>
  </conditionalFormatting>
  <conditionalFormatting sqref="K178">
    <cfRule type="cellIs" dxfId="3347" priority="118" stopIfTrue="1" operator="lessThan">
      <formula>#REF!</formula>
    </cfRule>
  </conditionalFormatting>
  <conditionalFormatting sqref="K179">
    <cfRule type="cellIs" dxfId="3346" priority="117" stopIfTrue="1" operator="lessThan">
      <formula>#REF!</formula>
    </cfRule>
  </conditionalFormatting>
  <conditionalFormatting sqref="K180">
    <cfRule type="cellIs" dxfId="3345" priority="116" stopIfTrue="1" operator="lessThan">
      <formula>#REF!</formula>
    </cfRule>
  </conditionalFormatting>
  <conditionalFormatting sqref="K181">
    <cfRule type="cellIs" dxfId="3344" priority="115" stopIfTrue="1" operator="lessThan">
      <formula>#REF!</formula>
    </cfRule>
  </conditionalFormatting>
  <conditionalFormatting sqref="K182">
    <cfRule type="cellIs" dxfId="3343" priority="114" stopIfTrue="1" operator="lessThan">
      <formula>#REF!</formula>
    </cfRule>
  </conditionalFormatting>
  <conditionalFormatting sqref="K183">
    <cfRule type="cellIs" dxfId="3342" priority="113" stopIfTrue="1" operator="lessThan">
      <formula>#REF!</formula>
    </cfRule>
  </conditionalFormatting>
  <conditionalFormatting sqref="K184">
    <cfRule type="cellIs" dxfId="3341" priority="112" stopIfTrue="1" operator="lessThan">
      <formula>#REF!</formula>
    </cfRule>
  </conditionalFormatting>
  <conditionalFormatting sqref="K185">
    <cfRule type="cellIs" dxfId="3340" priority="111" stopIfTrue="1" operator="lessThan">
      <formula>#REF!</formula>
    </cfRule>
  </conditionalFormatting>
  <conditionalFormatting sqref="K186">
    <cfRule type="cellIs" dxfId="3339" priority="110" stopIfTrue="1" operator="lessThan">
      <formula>#REF!</formula>
    </cfRule>
  </conditionalFormatting>
  <conditionalFormatting sqref="K187">
    <cfRule type="cellIs" dxfId="3338" priority="109" stopIfTrue="1" operator="lessThan">
      <formula>#REF!</formula>
    </cfRule>
  </conditionalFormatting>
  <conditionalFormatting sqref="K188">
    <cfRule type="cellIs" dxfId="3337" priority="108" stopIfTrue="1" operator="lessThan">
      <formula>#REF!</formula>
    </cfRule>
  </conditionalFormatting>
  <conditionalFormatting sqref="K189:K190">
    <cfRule type="cellIs" dxfId="3336" priority="107" stopIfTrue="1" operator="lessThan">
      <formula>#REF!</formula>
    </cfRule>
  </conditionalFormatting>
  <conditionalFormatting sqref="Q22:Q37">
    <cfRule type="cellIs" dxfId="3335" priority="106" stopIfTrue="1" operator="lessThan">
      <formula>#REF!</formula>
    </cfRule>
  </conditionalFormatting>
  <conditionalFormatting sqref="Q39:Q53">
    <cfRule type="cellIs" dxfId="3334" priority="105" stopIfTrue="1" operator="lessThan">
      <formula>#REF!</formula>
    </cfRule>
  </conditionalFormatting>
  <conditionalFormatting sqref="Q56:Q70">
    <cfRule type="cellIs" dxfId="3333" priority="104" stopIfTrue="1" operator="lessThan">
      <formula>#REF!</formula>
    </cfRule>
  </conditionalFormatting>
  <conditionalFormatting sqref="Q73:Q87">
    <cfRule type="cellIs" dxfId="3332" priority="103" stopIfTrue="1" operator="lessThan">
      <formula>#REF!</formula>
    </cfRule>
  </conditionalFormatting>
  <conditionalFormatting sqref="Q90:Q104">
    <cfRule type="cellIs" dxfId="3331" priority="102" stopIfTrue="1" operator="lessThan">
      <formula>#REF!</formula>
    </cfRule>
  </conditionalFormatting>
  <conditionalFormatting sqref="Q107:Q121">
    <cfRule type="cellIs" dxfId="3330" priority="101" stopIfTrue="1" operator="lessThan">
      <formula>#REF!</formula>
    </cfRule>
  </conditionalFormatting>
  <conditionalFormatting sqref="Q124:Q138">
    <cfRule type="cellIs" dxfId="3329" priority="100" stopIfTrue="1" operator="lessThan">
      <formula>#REF!</formula>
    </cfRule>
  </conditionalFormatting>
  <conditionalFormatting sqref="P190">
    <cfRule type="cellIs" dxfId="3328" priority="99" stopIfTrue="1" operator="lessThan">
      <formula>#REF!</formula>
    </cfRule>
  </conditionalFormatting>
  <conditionalFormatting sqref="X37:Y37">
    <cfRule type="cellIs" dxfId="3327" priority="98" stopIfTrue="1" operator="lessThan">
      <formula>#REF!</formula>
    </cfRule>
  </conditionalFormatting>
  <conditionalFormatting sqref="AD37:AE37">
    <cfRule type="cellIs" dxfId="3326" priority="97" stopIfTrue="1" operator="lessThan">
      <formula>#REF!</formula>
    </cfRule>
  </conditionalFormatting>
  <conditionalFormatting sqref="W188">
    <cfRule type="cellIs" dxfId="3325" priority="57" stopIfTrue="1" operator="lessThan">
      <formula>#REF!</formula>
    </cfRule>
  </conditionalFormatting>
  <conditionalFormatting sqref="W22:W37">
    <cfRule type="cellIs" dxfId="3324" priority="96" stopIfTrue="1" operator="lessThan">
      <formula>#REF!</formula>
    </cfRule>
  </conditionalFormatting>
  <conditionalFormatting sqref="W39:W53 W141:W151">
    <cfRule type="cellIs" dxfId="3323" priority="95" stopIfTrue="1" operator="lessThan">
      <formula>#REF!</formula>
    </cfRule>
  </conditionalFormatting>
  <conditionalFormatting sqref="W56:W70">
    <cfRule type="cellIs" dxfId="3322" priority="94" stopIfTrue="1" operator="lessThan">
      <formula>#REF!</formula>
    </cfRule>
  </conditionalFormatting>
  <conditionalFormatting sqref="W73:W87">
    <cfRule type="cellIs" dxfId="3321" priority="93" stopIfTrue="1" operator="lessThan">
      <formula>#REF!</formula>
    </cfRule>
  </conditionalFormatting>
  <conditionalFormatting sqref="W90:W104">
    <cfRule type="cellIs" dxfId="3320" priority="92" stopIfTrue="1" operator="lessThan">
      <formula>#REF!</formula>
    </cfRule>
  </conditionalFormatting>
  <conditionalFormatting sqref="W107:W121">
    <cfRule type="cellIs" dxfId="3319" priority="91" stopIfTrue="1" operator="lessThan">
      <formula>#REF!</formula>
    </cfRule>
  </conditionalFormatting>
  <conditionalFormatting sqref="W124:W138">
    <cfRule type="cellIs" dxfId="3318" priority="90" stopIfTrue="1" operator="lessThan">
      <formula>#REF!</formula>
    </cfRule>
  </conditionalFormatting>
  <conditionalFormatting sqref="W152">
    <cfRule type="cellIs" dxfId="3317" priority="89" stopIfTrue="1" operator="lessThan">
      <formula>#REF!</formula>
    </cfRule>
  </conditionalFormatting>
  <conditionalFormatting sqref="W153">
    <cfRule type="cellIs" dxfId="3316" priority="88" stopIfTrue="1" operator="lessThan">
      <formula>#REF!</formula>
    </cfRule>
  </conditionalFormatting>
  <conditionalFormatting sqref="W154">
    <cfRule type="cellIs" dxfId="3315" priority="87" stopIfTrue="1" operator="lessThan">
      <formula>#REF!</formula>
    </cfRule>
  </conditionalFormatting>
  <conditionalFormatting sqref="W155">
    <cfRule type="cellIs" dxfId="3314" priority="86" stopIfTrue="1" operator="lessThan">
      <formula>#REF!</formula>
    </cfRule>
  </conditionalFormatting>
  <conditionalFormatting sqref="W158">
    <cfRule type="cellIs" dxfId="3313" priority="85" stopIfTrue="1" operator="lessThan">
      <formula>#REF!</formula>
    </cfRule>
  </conditionalFormatting>
  <conditionalFormatting sqref="W159">
    <cfRule type="cellIs" dxfId="3312" priority="84" stopIfTrue="1" operator="lessThan">
      <formula>#REF!</formula>
    </cfRule>
  </conditionalFormatting>
  <conditionalFormatting sqref="W160">
    <cfRule type="cellIs" dxfId="3311" priority="83" stopIfTrue="1" operator="lessThan">
      <formula>#REF!</formula>
    </cfRule>
  </conditionalFormatting>
  <conditionalFormatting sqref="W161">
    <cfRule type="cellIs" dxfId="3310" priority="82" stopIfTrue="1" operator="lessThan">
      <formula>#REF!</formula>
    </cfRule>
  </conditionalFormatting>
  <conditionalFormatting sqref="W162">
    <cfRule type="cellIs" dxfId="3309" priority="81" stopIfTrue="1" operator="lessThan">
      <formula>#REF!</formula>
    </cfRule>
  </conditionalFormatting>
  <conditionalFormatting sqref="W163">
    <cfRule type="cellIs" dxfId="3308" priority="80" stopIfTrue="1" operator="lessThan">
      <formula>#REF!</formula>
    </cfRule>
  </conditionalFormatting>
  <conditionalFormatting sqref="W164">
    <cfRule type="cellIs" dxfId="3307" priority="79" stopIfTrue="1" operator="lessThan">
      <formula>#REF!</formula>
    </cfRule>
  </conditionalFormatting>
  <conditionalFormatting sqref="W165">
    <cfRule type="cellIs" dxfId="3306" priority="78" stopIfTrue="1" operator="lessThan">
      <formula>#REF!</formula>
    </cfRule>
  </conditionalFormatting>
  <conditionalFormatting sqref="W166">
    <cfRule type="cellIs" dxfId="3305" priority="77" stopIfTrue="1" operator="lessThan">
      <formula>#REF!</formula>
    </cfRule>
  </conditionalFormatting>
  <conditionalFormatting sqref="W167">
    <cfRule type="cellIs" dxfId="3304" priority="76" stopIfTrue="1" operator="lessThan">
      <formula>#REF!</formula>
    </cfRule>
  </conditionalFormatting>
  <conditionalFormatting sqref="W168">
    <cfRule type="cellIs" dxfId="3303" priority="75" stopIfTrue="1" operator="lessThan">
      <formula>#REF!</formula>
    </cfRule>
  </conditionalFormatting>
  <conditionalFormatting sqref="W169">
    <cfRule type="cellIs" dxfId="3302" priority="74" stopIfTrue="1" operator="lessThan">
      <formula>#REF!</formula>
    </cfRule>
  </conditionalFormatting>
  <conditionalFormatting sqref="W170">
    <cfRule type="cellIs" dxfId="3301" priority="73" stopIfTrue="1" operator="lessThan">
      <formula>#REF!</formula>
    </cfRule>
  </conditionalFormatting>
  <conditionalFormatting sqref="W171">
    <cfRule type="cellIs" dxfId="3300" priority="72" stopIfTrue="1" operator="lessThan">
      <formula>#REF!</formula>
    </cfRule>
  </conditionalFormatting>
  <conditionalFormatting sqref="W172">
    <cfRule type="cellIs" dxfId="3299" priority="71" stopIfTrue="1" operator="lessThan">
      <formula>#REF!</formula>
    </cfRule>
  </conditionalFormatting>
  <conditionalFormatting sqref="W175">
    <cfRule type="cellIs" dxfId="3298" priority="70" stopIfTrue="1" operator="lessThan">
      <formula>#REF!</formula>
    </cfRule>
  </conditionalFormatting>
  <conditionalFormatting sqref="W176">
    <cfRule type="cellIs" dxfId="3297" priority="69" stopIfTrue="1" operator="lessThan">
      <formula>#REF!</formula>
    </cfRule>
  </conditionalFormatting>
  <conditionalFormatting sqref="W177">
    <cfRule type="cellIs" dxfId="3296" priority="68" stopIfTrue="1" operator="lessThan">
      <formula>#REF!</formula>
    </cfRule>
  </conditionalFormatting>
  <conditionalFormatting sqref="W178">
    <cfRule type="cellIs" dxfId="3295" priority="67" stopIfTrue="1" operator="lessThan">
      <formula>#REF!</formula>
    </cfRule>
  </conditionalFormatting>
  <conditionalFormatting sqref="W179">
    <cfRule type="cellIs" dxfId="3294" priority="66" stopIfTrue="1" operator="lessThan">
      <formula>#REF!</formula>
    </cfRule>
  </conditionalFormatting>
  <conditionalFormatting sqref="W180">
    <cfRule type="cellIs" dxfId="3293" priority="65" stopIfTrue="1" operator="lessThan">
      <formula>#REF!</formula>
    </cfRule>
  </conditionalFormatting>
  <conditionalFormatting sqref="W181">
    <cfRule type="cellIs" dxfId="3292" priority="64" stopIfTrue="1" operator="lessThan">
      <formula>#REF!</formula>
    </cfRule>
  </conditionalFormatting>
  <conditionalFormatting sqref="W182">
    <cfRule type="cellIs" dxfId="3291" priority="63" stopIfTrue="1" operator="lessThan">
      <formula>#REF!</formula>
    </cfRule>
  </conditionalFormatting>
  <conditionalFormatting sqref="W183">
    <cfRule type="cellIs" dxfId="3290" priority="62" stopIfTrue="1" operator="lessThan">
      <formula>#REF!</formula>
    </cfRule>
  </conditionalFormatting>
  <conditionalFormatting sqref="W184">
    <cfRule type="cellIs" dxfId="3289" priority="61" stopIfTrue="1" operator="lessThan">
      <formula>#REF!</formula>
    </cfRule>
  </conditionalFormatting>
  <conditionalFormatting sqref="W185">
    <cfRule type="cellIs" dxfId="3288" priority="60" stopIfTrue="1" operator="lessThan">
      <formula>#REF!</formula>
    </cfRule>
  </conditionalFormatting>
  <conditionalFormatting sqref="W186">
    <cfRule type="cellIs" dxfId="3287" priority="59" stopIfTrue="1" operator="lessThan">
      <formula>#REF!</formula>
    </cfRule>
  </conditionalFormatting>
  <conditionalFormatting sqref="W187">
    <cfRule type="cellIs" dxfId="3286" priority="58" stopIfTrue="1" operator="lessThan">
      <formula>#REF!</formula>
    </cfRule>
  </conditionalFormatting>
  <conditionalFormatting sqref="W189:W190">
    <cfRule type="cellIs" dxfId="3285" priority="56" stopIfTrue="1" operator="lessThan">
      <formula>#REF!</formula>
    </cfRule>
  </conditionalFormatting>
  <conditionalFormatting sqref="AC188">
    <cfRule type="cellIs" dxfId="3284" priority="16" stopIfTrue="1" operator="lessThan">
      <formula>#REF!</formula>
    </cfRule>
  </conditionalFormatting>
  <conditionalFormatting sqref="AC22:AC37">
    <cfRule type="cellIs" dxfId="3283" priority="55" stopIfTrue="1" operator="lessThan">
      <formula>#REF!</formula>
    </cfRule>
  </conditionalFormatting>
  <conditionalFormatting sqref="AC39:AC53 AC141:AC151">
    <cfRule type="cellIs" dxfId="3282" priority="54" stopIfTrue="1" operator="lessThan">
      <formula>#REF!</formula>
    </cfRule>
  </conditionalFormatting>
  <conditionalFormatting sqref="AC56:AC70">
    <cfRule type="cellIs" dxfId="3281" priority="53" stopIfTrue="1" operator="lessThan">
      <formula>#REF!</formula>
    </cfRule>
  </conditionalFormatting>
  <conditionalFormatting sqref="AC73:AC87">
    <cfRule type="cellIs" dxfId="3280" priority="52" stopIfTrue="1" operator="lessThan">
      <formula>#REF!</formula>
    </cfRule>
  </conditionalFormatting>
  <conditionalFormatting sqref="AC90:AC104">
    <cfRule type="cellIs" dxfId="3279" priority="51" stopIfTrue="1" operator="lessThan">
      <formula>#REF!</formula>
    </cfRule>
  </conditionalFormatting>
  <conditionalFormatting sqref="AC107:AC121">
    <cfRule type="cellIs" dxfId="3278" priority="50" stopIfTrue="1" operator="lessThan">
      <formula>#REF!</formula>
    </cfRule>
  </conditionalFormatting>
  <conditionalFormatting sqref="AC124:AC138">
    <cfRule type="cellIs" dxfId="3277" priority="49" stopIfTrue="1" operator="lessThan">
      <formula>#REF!</formula>
    </cfRule>
  </conditionalFormatting>
  <conditionalFormatting sqref="AC152">
    <cfRule type="cellIs" dxfId="3276" priority="48" stopIfTrue="1" operator="lessThan">
      <formula>#REF!</formula>
    </cfRule>
  </conditionalFormatting>
  <conditionalFormatting sqref="AC153">
    <cfRule type="cellIs" dxfId="3275" priority="47" stopIfTrue="1" operator="lessThan">
      <formula>#REF!</formula>
    </cfRule>
  </conditionalFormatting>
  <conditionalFormatting sqref="AC154">
    <cfRule type="cellIs" dxfId="3274" priority="46" stopIfTrue="1" operator="lessThan">
      <formula>#REF!</formula>
    </cfRule>
  </conditionalFormatting>
  <conditionalFormatting sqref="AC155">
    <cfRule type="cellIs" dxfId="3273" priority="45" stopIfTrue="1" operator="lessThan">
      <formula>#REF!</formula>
    </cfRule>
  </conditionalFormatting>
  <conditionalFormatting sqref="AC158">
    <cfRule type="cellIs" dxfId="3272" priority="44" stopIfTrue="1" operator="lessThan">
      <formula>#REF!</formula>
    </cfRule>
  </conditionalFormatting>
  <conditionalFormatting sqref="AC159">
    <cfRule type="cellIs" dxfId="3271" priority="43" stopIfTrue="1" operator="lessThan">
      <formula>#REF!</formula>
    </cfRule>
  </conditionalFormatting>
  <conditionalFormatting sqref="AC160">
    <cfRule type="cellIs" dxfId="3270" priority="42" stopIfTrue="1" operator="lessThan">
      <formula>#REF!</formula>
    </cfRule>
  </conditionalFormatting>
  <conditionalFormatting sqref="AC161">
    <cfRule type="cellIs" dxfId="3269" priority="41" stopIfTrue="1" operator="lessThan">
      <formula>#REF!</formula>
    </cfRule>
  </conditionalFormatting>
  <conditionalFormatting sqref="AC162">
    <cfRule type="cellIs" dxfId="3268" priority="40" stopIfTrue="1" operator="lessThan">
      <formula>#REF!</formula>
    </cfRule>
  </conditionalFormatting>
  <conditionalFormatting sqref="AC163">
    <cfRule type="cellIs" dxfId="3267" priority="39" stopIfTrue="1" operator="lessThan">
      <formula>#REF!</formula>
    </cfRule>
  </conditionalFormatting>
  <conditionalFormatting sqref="AC164">
    <cfRule type="cellIs" dxfId="3266" priority="38" stopIfTrue="1" operator="lessThan">
      <formula>#REF!</formula>
    </cfRule>
  </conditionalFormatting>
  <conditionalFormatting sqref="AC165">
    <cfRule type="cellIs" dxfId="3265" priority="37" stopIfTrue="1" operator="lessThan">
      <formula>#REF!</formula>
    </cfRule>
  </conditionalFormatting>
  <conditionalFormatting sqref="AC166">
    <cfRule type="cellIs" dxfId="3264" priority="36" stopIfTrue="1" operator="lessThan">
      <formula>#REF!</formula>
    </cfRule>
  </conditionalFormatting>
  <conditionalFormatting sqref="AC167">
    <cfRule type="cellIs" dxfId="3263" priority="35" stopIfTrue="1" operator="lessThan">
      <formula>#REF!</formula>
    </cfRule>
  </conditionalFormatting>
  <conditionalFormatting sqref="AC168">
    <cfRule type="cellIs" dxfId="3262" priority="34" stopIfTrue="1" operator="lessThan">
      <formula>#REF!</formula>
    </cfRule>
  </conditionalFormatting>
  <conditionalFormatting sqref="AC169">
    <cfRule type="cellIs" dxfId="3261" priority="33" stopIfTrue="1" operator="lessThan">
      <formula>#REF!</formula>
    </cfRule>
  </conditionalFormatting>
  <conditionalFormatting sqref="AC170">
    <cfRule type="cellIs" dxfId="3260" priority="32" stopIfTrue="1" operator="lessThan">
      <formula>#REF!</formula>
    </cfRule>
  </conditionalFormatting>
  <conditionalFormatting sqref="AC171">
    <cfRule type="cellIs" dxfId="3259" priority="31" stopIfTrue="1" operator="lessThan">
      <formula>#REF!</formula>
    </cfRule>
  </conditionalFormatting>
  <conditionalFormatting sqref="AC172">
    <cfRule type="cellIs" dxfId="3258" priority="30" stopIfTrue="1" operator="lessThan">
      <formula>#REF!</formula>
    </cfRule>
  </conditionalFormatting>
  <conditionalFormatting sqref="AC175">
    <cfRule type="cellIs" dxfId="3257" priority="29" stopIfTrue="1" operator="lessThan">
      <formula>#REF!</formula>
    </cfRule>
  </conditionalFormatting>
  <conditionalFormatting sqref="AC176">
    <cfRule type="cellIs" dxfId="3256" priority="28" stopIfTrue="1" operator="lessThan">
      <formula>#REF!</formula>
    </cfRule>
  </conditionalFormatting>
  <conditionalFormatting sqref="AC177">
    <cfRule type="cellIs" dxfId="3255" priority="27" stopIfTrue="1" operator="lessThan">
      <formula>#REF!</formula>
    </cfRule>
  </conditionalFormatting>
  <conditionalFormatting sqref="AC178">
    <cfRule type="cellIs" dxfId="3254" priority="26" stopIfTrue="1" operator="lessThan">
      <formula>#REF!</formula>
    </cfRule>
  </conditionalFormatting>
  <conditionalFormatting sqref="AC179">
    <cfRule type="cellIs" dxfId="3253" priority="25" stopIfTrue="1" operator="lessThan">
      <formula>#REF!</formula>
    </cfRule>
  </conditionalFormatting>
  <conditionalFormatting sqref="AC180">
    <cfRule type="cellIs" dxfId="3252" priority="24" stopIfTrue="1" operator="lessThan">
      <formula>#REF!</formula>
    </cfRule>
  </conditionalFormatting>
  <conditionalFormatting sqref="AC181">
    <cfRule type="cellIs" dxfId="3251" priority="23" stopIfTrue="1" operator="lessThan">
      <formula>#REF!</formula>
    </cfRule>
  </conditionalFormatting>
  <conditionalFormatting sqref="AC182">
    <cfRule type="cellIs" dxfId="3250" priority="22" stopIfTrue="1" operator="lessThan">
      <formula>#REF!</formula>
    </cfRule>
  </conditionalFormatting>
  <conditionalFormatting sqref="AC183">
    <cfRule type="cellIs" dxfId="3249" priority="21" stopIfTrue="1" operator="lessThan">
      <formula>#REF!</formula>
    </cfRule>
  </conditionalFormatting>
  <conditionalFormatting sqref="AC184">
    <cfRule type="cellIs" dxfId="3248" priority="20" stopIfTrue="1" operator="lessThan">
      <formula>#REF!</formula>
    </cfRule>
  </conditionalFormatting>
  <conditionalFormatting sqref="AC185">
    <cfRule type="cellIs" dxfId="3247" priority="19" stopIfTrue="1" operator="lessThan">
      <formula>#REF!</formula>
    </cfRule>
  </conditionalFormatting>
  <conditionalFormatting sqref="AC186">
    <cfRule type="cellIs" dxfId="3246" priority="18" stopIfTrue="1" operator="lessThan">
      <formula>#REF!</formula>
    </cfRule>
  </conditionalFormatting>
  <conditionalFormatting sqref="AC187">
    <cfRule type="cellIs" dxfId="3245" priority="17" stopIfTrue="1" operator="lessThan">
      <formula>#REF!</formula>
    </cfRule>
  </conditionalFormatting>
  <conditionalFormatting sqref="AC189:AC190">
    <cfRule type="cellIs" dxfId="3244" priority="15" stopIfTrue="1" operator="lessThan">
      <formula>#REF!</formula>
    </cfRule>
  </conditionalFormatting>
  <conditionalFormatting sqref="V190">
    <cfRule type="cellIs" dxfId="3243" priority="14" stopIfTrue="1" operator="lessThan">
      <formula>#REF!</formula>
    </cfRule>
  </conditionalFormatting>
  <conditionalFormatting sqref="AB190">
    <cfRule type="cellIs" dxfId="3242" priority="13" stopIfTrue="1" operator="lessThan">
      <formula>#REF!</formula>
    </cfRule>
  </conditionalFormatting>
  <conditionalFormatting sqref="N37">
    <cfRule type="cellIs" dxfId="3241" priority="12" stopIfTrue="1" operator="lessThan">
      <formula>#REF!</formula>
    </cfRule>
  </conditionalFormatting>
  <conditionalFormatting sqref="T37">
    <cfRule type="cellIs" dxfId="3240" priority="11" stopIfTrue="1" operator="lessThan">
      <formula>#REF!</formula>
    </cfRule>
  </conditionalFormatting>
  <conditionalFormatting sqref="Z37">
    <cfRule type="cellIs" dxfId="3239" priority="10" stopIfTrue="1" operator="lessThan">
      <formula>#REF!</formula>
    </cfRule>
  </conditionalFormatting>
  <conditionalFormatting sqref="AF37">
    <cfRule type="cellIs" dxfId="3238" priority="9" stopIfTrue="1" operator="lessThan">
      <formula>#REF!</formula>
    </cfRule>
  </conditionalFormatting>
  <conditionalFormatting sqref="AG55">
    <cfRule type="cellIs" dxfId="3237" priority="8" stopIfTrue="1" operator="lessThan">
      <formula>#REF!</formula>
    </cfRule>
  </conditionalFormatting>
  <conditionalFormatting sqref="AG72">
    <cfRule type="cellIs" dxfId="3236" priority="7" stopIfTrue="1" operator="lessThan">
      <formula>#REF!</formula>
    </cfRule>
  </conditionalFormatting>
  <conditionalFormatting sqref="AG89">
    <cfRule type="cellIs" dxfId="3235" priority="6" stopIfTrue="1" operator="lessThan">
      <formula>#REF!</formula>
    </cfRule>
  </conditionalFormatting>
  <conditionalFormatting sqref="AG106">
    <cfRule type="cellIs" dxfId="3234" priority="5" stopIfTrue="1" operator="lessThan">
      <formula>#REF!</formula>
    </cfRule>
  </conditionalFormatting>
  <conditionalFormatting sqref="AG123">
    <cfRule type="cellIs" dxfId="3233" priority="4" stopIfTrue="1" operator="lessThan">
      <formula>#REF!</formula>
    </cfRule>
  </conditionalFormatting>
  <conditionalFormatting sqref="AG140">
    <cfRule type="cellIs" dxfId="3232" priority="3" stopIfTrue="1" operator="lessThan">
      <formula>#REF!</formula>
    </cfRule>
  </conditionalFormatting>
  <conditionalFormatting sqref="AG157">
    <cfRule type="cellIs" dxfId="3231" priority="2" stopIfTrue="1" operator="lessThan">
      <formula>#REF!</formula>
    </cfRule>
  </conditionalFormatting>
  <conditionalFormatting sqref="AG174">
    <cfRule type="cellIs" dxfId="3230" priority="1" stopIfTrue="1" operator="lessThan">
      <formula>#REF!</formula>
    </cfRule>
  </conditionalFormatting>
  <dataValidations count="6">
    <dataValidation type="list" allowBlank="1" showInputMessage="1" showErrorMessage="1" sqref="I12:J12 C12:D12" xr:uid="{00000000-0002-0000-1B00-000000000000}">
      <formula1>$B$10:$B$28</formula1>
    </dataValidation>
    <dataValidation type="list" allowBlank="1" showInputMessage="1" showErrorMessage="1" sqref="I11:J11 C11:D11" xr:uid="{00000000-0002-0000-1B00-000001000000}">
      <formula1>$D$12:$D$41</formula1>
    </dataValidation>
    <dataValidation type="list" allowBlank="1" showInputMessage="1" showErrorMessage="1" sqref="C13:D14 I13:J13" xr:uid="{00000000-0002-0000-1B00-000002000000}">
      <formula1>$K$11:$K$15</formula1>
    </dataValidation>
    <dataValidation type="list" allowBlank="1" showInputMessage="1" showErrorMessage="1" sqref="F190 AD190 X190 R190 L190" xr:uid="{00000000-0002-0000-1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B00-000004000000}">
      <formula1>$F$9:$F$12</formula1>
    </dataValidation>
    <dataValidation type="list" allowBlank="1" showInputMessage="1" showErrorMessage="1" sqref="C15:D15" xr:uid="{00000000-0002-0000-1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B00-000006000000}">
          <x14:formula1>
            <xm:f>Données!$P$8:$P$9</xm:f>
          </x14:formula1>
          <xm:sqref>G192 Y192 S192 M192 AE192</xm:sqref>
        </x14:dataValidation>
        <x14:dataValidation type="list" allowBlank="1" showInputMessage="1" showErrorMessage="1" xr:uid="{00000000-0002-0000-1B00-000007000000}">
          <x14:formula1>
            <xm:f>Données!$H$14:$H$17</xm:f>
          </x14:formula1>
          <xm:sqref>K17 T9:T13</xm:sqref>
        </x14:dataValidation>
        <x14:dataValidation type="list" allowBlank="1" showInputMessage="1" showErrorMessage="1" xr:uid="{00000000-0002-0000-1B00-000008000000}">
          <x14:formula1>
            <xm:f>Données!$F$14:$F$17</xm:f>
          </x14:formula1>
          <xm:sqref>Z9:Z13</xm:sqref>
        </x14:dataValidation>
        <x14:dataValidation type="list" allowBlank="1" showInputMessage="1" showErrorMessage="1" xr:uid="{00000000-0002-0000-1B00-000009000000}">
          <x14:formula1>
            <xm:f>Données!$P$19:$P$20</xm:f>
          </x14:formula1>
          <xm:sqref>R9:R13</xm:sqref>
        </x14:dataValidation>
        <x14:dataValidation type="list" allowBlank="1" showInputMessage="1" showErrorMessage="1" xr:uid="{00000000-0002-0000-1B00-00000A000000}">
          <x14:formula1>
            <xm:f>Données!$J$14:$J$43</xm:f>
          </x14:formula1>
          <xm:sqref>L9:L13</xm:sqref>
        </x14:dataValidation>
        <x14:dataValidation type="list" allowBlank="1" showInputMessage="1" showErrorMessage="1" xr:uid="{00000000-0002-0000-1B00-00000B000000}">
          <x14:formula1>
            <xm:f>Données!$B$14:$B$43</xm:f>
          </x14:formula1>
          <xm:sqref>AE17:AF17 M17:N17 S17:T17 Y17:Z17 G17:H17</xm:sqref>
        </x14:dataValidation>
        <x14:dataValidation type="list" allowBlank="1" showInputMessage="1" showErrorMessage="1" xr:uid="{00000000-0002-0000-1B00-00000C000000}">
          <x14:formula1>
            <xm:f>Données!$D$14:$D$53</xm:f>
          </x14:formula1>
          <xm:sqref>B11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3229" priority="190" stopIfTrue="1" operator="lessThan">
      <formula>#REF!</formula>
    </cfRule>
  </conditionalFormatting>
  <conditionalFormatting sqref="L37:M37">
    <cfRule type="cellIs" dxfId="3228" priority="189" stopIfTrue="1" operator="lessThan">
      <formula>#REF!</formula>
    </cfRule>
  </conditionalFormatting>
  <conditionalFormatting sqref="R37:S37 AG56:AG70 AG21:AG53 AG73:AG87 AG90:AG104 AG107:AG121 AG124:AG138 AG141:AG155 AG158:AG172 AG175:AG190">
    <cfRule type="cellIs" dxfId="3227" priority="188" stopIfTrue="1" operator="lessThan">
      <formula>#REF!</formula>
    </cfRule>
  </conditionalFormatting>
  <conditionalFormatting sqref="K141:K151 Q141:Q142 E141:E151 E39:E53">
    <cfRule type="cellIs" dxfId="3226" priority="187" stopIfTrue="1" operator="lessThan">
      <formula>#REF!</formula>
    </cfRule>
  </conditionalFormatting>
  <conditionalFormatting sqref="E56:E70">
    <cfRule type="cellIs" dxfId="3225" priority="186" stopIfTrue="1" operator="lessThan">
      <formula>#REF!</formula>
    </cfRule>
  </conditionalFormatting>
  <conditionalFormatting sqref="E73:E87">
    <cfRule type="cellIs" dxfId="3224" priority="185" stopIfTrue="1" operator="lessThan">
      <formula>#REF!</formula>
    </cfRule>
  </conditionalFormatting>
  <conditionalFormatting sqref="E90:E104">
    <cfRule type="cellIs" dxfId="3223" priority="184" stopIfTrue="1" operator="lessThan">
      <formula>#REF!</formula>
    </cfRule>
  </conditionalFormatting>
  <conditionalFormatting sqref="E107:E121">
    <cfRule type="cellIs" dxfId="3222" priority="183" stopIfTrue="1" operator="lessThan">
      <formula>#REF!</formula>
    </cfRule>
  </conditionalFormatting>
  <conditionalFormatting sqref="E124:E138">
    <cfRule type="cellIs" dxfId="3221" priority="182" stopIfTrue="1" operator="lessThan">
      <formula>#REF!</formula>
    </cfRule>
  </conditionalFormatting>
  <conditionalFormatting sqref="E152">
    <cfRule type="cellIs" dxfId="3220" priority="181" stopIfTrue="1" operator="lessThan">
      <formula>#REF!</formula>
    </cfRule>
  </conditionalFormatting>
  <conditionalFormatting sqref="E153">
    <cfRule type="cellIs" dxfId="3219" priority="180" stopIfTrue="1" operator="lessThan">
      <formula>#REF!</formula>
    </cfRule>
  </conditionalFormatting>
  <conditionalFormatting sqref="E154">
    <cfRule type="cellIs" dxfId="3218" priority="179" stopIfTrue="1" operator="lessThan">
      <formula>#REF!</formula>
    </cfRule>
  </conditionalFormatting>
  <conditionalFormatting sqref="E155">
    <cfRule type="cellIs" dxfId="3217" priority="178" stopIfTrue="1" operator="lessThan">
      <formula>#REF!</formula>
    </cfRule>
  </conditionalFormatting>
  <conditionalFormatting sqref="E158">
    <cfRule type="cellIs" dxfId="3216" priority="177" stopIfTrue="1" operator="lessThan">
      <formula>#REF!</formula>
    </cfRule>
  </conditionalFormatting>
  <conditionalFormatting sqref="E159">
    <cfRule type="cellIs" dxfId="3215" priority="176" stopIfTrue="1" operator="lessThan">
      <formula>#REF!</formula>
    </cfRule>
  </conditionalFormatting>
  <conditionalFormatting sqref="E160">
    <cfRule type="cellIs" dxfId="3214" priority="175" stopIfTrue="1" operator="lessThan">
      <formula>#REF!</formula>
    </cfRule>
  </conditionalFormatting>
  <conditionalFormatting sqref="E161">
    <cfRule type="cellIs" dxfId="3213" priority="174" stopIfTrue="1" operator="lessThan">
      <formula>#REF!</formula>
    </cfRule>
  </conditionalFormatting>
  <conditionalFormatting sqref="E162">
    <cfRule type="cellIs" dxfId="3212" priority="173" stopIfTrue="1" operator="lessThan">
      <formula>#REF!</formula>
    </cfRule>
  </conditionalFormatting>
  <conditionalFormatting sqref="E163">
    <cfRule type="cellIs" dxfId="3211" priority="172" stopIfTrue="1" operator="lessThan">
      <formula>#REF!</formula>
    </cfRule>
  </conditionalFormatting>
  <conditionalFormatting sqref="E164">
    <cfRule type="cellIs" dxfId="3210" priority="171" stopIfTrue="1" operator="lessThan">
      <formula>#REF!</formula>
    </cfRule>
  </conditionalFormatting>
  <conditionalFormatting sqref="E165">
    <cfRule type="cellIs" dxfId="3209" priority="170" stopIfTrue="1" operator="lessThan">
      <formula>#REF!</formula>
    </cfRule>
  </conditionalFormatting>
  <conditionalFormatting sqref="E166">
    <cfRule type="cellIs" dxfId="3208" priority="169" stopIfTrue="1" operator="lessThan">
      <formula>#REF!</formula>
    </cfRule>
  </conditionalFormatting>
  <conditionalFormatting sqref="E167">
    <cfRule type="cellIs" dxfId="3207" priority="168" stopIfTrue="1" operator="lessThan">
      <formula>#REF!</formula>
    </cfRule>
  </conditionalFormatting>
  <conditionalFormatting sqref="E168">
    <cfRule type="cellIs" dxfId="3206" priority="167" stopIfTrue="1" operator="lessThan">
      <formula>#REF!</formula>
    </cfRule>
  </conditionalFormatting>
  <conditionalFormatting sqref="E169">
    <cfRule type="cellIs" dxfId="3205" priority="166" stopIfTrue="1" operator="lessThan">
      <formula>#REF!</formula>
    </cfRule>
  </conditionalFormatting>
  <conditionalFormatting sqref="E170">
    <cfRule type="cellIs" dxfId="3204" priority="165" stopIfTrue="1" operator="lessThan">
      <formula>#REF!</formula>
    </cfRule>
  </conditionalFormatting>
  <conditionalFormatting sqref="E171">
    <cfRule type="cellIs" dxfId="3203" priority="164" stopIfTrue="1" operator="lessThan">
      <formula>#REF!</formula>
    </cfRule>
  </conditionalFormatting>
  <conditionalFormatting sqref="E172">
    <cfRule type="cellIs" dxfId="3202" priority="163" stopIfTrue="1" operator="lessThan">
      <formula>#REF!</formula>
    </cfRule>
  </conditionalFormatting>
  <conditionalFormatting sqref="E175">
    <cfRule type="cellIs" dxfId="3201" priority="162" stopIfTrue="1" operator="lessThan">
      <formula>#REF!</formula>
    </cfRule>
  </conditionalFormatting>
  <conditionalFormatting sqref="E176">
    <cfRule type="cellIs" dxfId="3200" priority="161" stopIfTrue="1" operator="lessThan">
      <formula>#REF!</formula>
    </cfRule>
  </conditionalFormatting>
  <conditionalFormatting sqref="E177">
    <cfRule type="cellIs" dxfId="3199" priority="160" stopIfTrue="1" operator="lessThan">
      <formula>#REF!</formula>
    </cfRule>
  </conditionalFormatting>
  <conditionalFormatting sqref="E178">
    <cfRule type="cellIs" dxfId="3198" priority="159" stopIfTrue="1" operator="lessThan">
      <formula>#REF!</formula>
    </cfRule>
  </conditionalFormatting>
  <conditionalFormatting sqref="E179">
    <cfRule type="cellIs" dxfId="3197" priority="158" stopIfTrue="1" operator="lessThan">
      <formula>#REF!</formula>
    </cfRule>
  </conditionalFormatting>
  <conditionalFormatting sqref="E180">
    <cfRule type="cellIs" dxfId="3196" priority="157" stopIfTrue="1" operator="lessThan">
      <formula>#REF!</formula>
    </cfRule>
  </conditionalFormatting>
  <conditionalFormatting sqref="E181">
    <cfRule type="cellIs" dxfId="3195" priority="156" stopIfTrue="1" operator="lessThan">
      <formula>#REF!</formula>
    </cfRule>
  </conditionalFormatting>
  <conditionalFormatting sqref="E182">
    <cfRule type="cellIs" dxfId="3194" priority="155" stopIfTrue="1" operator="lessThan">
      <formula>#REF!</formula>
    </cfRule>
  </conditionalFormatting>
  <conditionalFormatting sqref="E183">
    <cfRule type="cellIs" dxfId="3193" priority="154" stopIfTrue="1" operator="lessThan">
      <formula>#REF!</formula>
    </cfRule>
  </conditionalFormatting>
  <conditionalFormatting sqref="E184">
    <cfRule type="cellIs" dxfId="3192" priority="153" stopIfTrue="1" operator="lessThan">
      <formula>#REF!</formula>
    </cfRule>
  </conditionalFormatting>
  <conditionalFormatting sqref="E185">
    <cfRule type="cellIs" dxfId="3191" priority="152" stopIfTrue="1" operator="lessThan">
      <formula>#REF!</formula>
    </cfRule>
  </conditionalFormatting>
  <conditionalFormatting sqref="E186">
    <cfRule type="cellIs" dxfId="3190" priority="151" stopIfTrue="1" operator="lessThan">
      <formula>#REF!</formula>
    </cfRule>
  </conditionalFormatting>
  <conditionalFormatting sqref="E187">
    <cfRule type="cellIs" dxfId="3189" priority="150" stopIfTrue="1" operator="lessThan">
      <formula>#REF!</formula>
    </cfRule>
  </conditionalFormatting>
  <conditionalFormatting sqref="E188">
    <cfRule type="cellIs" dxfId="3188" priority="149" stopIfTrue="1" operator="lessThan">
      <formula>#REF!</formula>
    </cfRule>
  </conditionalFormatting>
  <conditionalFormatting sqref="E189:E190">
    <cfRule type="cellIs" dxfId="3187" priority="148" stopIfTrue="1" operator="lessThan">
      <formula>#REF!</formula>
    </cfRule>
  </conditionalFormatting>
  <conditionalFormatting sqref="K22:K37">
    <cfRule type="cellIs" dxfId="3186" priority="147" stopIfTrue="1" operator="lessThan">
      <formula>#REF!</formula>
    </cfRule>
  </conditionalFormatting>
  <conditionalFormatting sqref="K39:K53">
    <cfRule type="cellIs" dxfId="3185" priority="146" stopIfTrue="1" operator="lessThan">
      <formula>#REF!</formula>
    </cfRule>
  </conditionalFormatting>
  <conditionalFormatting sqref="K56:K70">
    <cfRule type="cellIs" dxfId="3184" priority="145" stopIfTrue="1" operator="lessThan">
      <formula>#REF!</formula>
    </cfRule>
  </conditionalFormatting>
  <conditionalFormatting sqref="K73:K87">
    <cfRule type="cellIs" dxfId="3183" priority="144" stopIfTrue="1" operator="lessThan">
      <formula>#REF!</formula>
    </cfRule>
  </conditionalFormatting>
  <conditionalFormatting sqref="K90:K104">
    <cfRule type="cellIs" dxfId="3182" priority="143" stopIfTrue="1" operator="lessThan">
      <formula>#REF!</formula>
    </cfRule>
  </conditionalFormatting>
  <conditionalFormatting sqref="K107:K121">
    <cfRule type="cellIs" dxfId="3181" priority="142" stopIfTrue="1" operator="lessThan">
      <formula>#REF!</formula>
    </cfRule>
  </conditionalFormatting>
  <conditionalFormatting sqref="K124:K138">
    <cfRule type="cellIs" dxfId="3180" priority="141" stopIfTrue="1" operator="lessThan">
      <formula>#REF!</formula>
    </cfRule>
  </conditionalFormatting>
  <conditionalFormatting sqref="K152">
    <cfRule type="cellIs" dxfId="3179" priority="140" stopIfTrue="1" operator="lessThan">
      <formula>#REF!</formula>
    </cfRule>
  </conditionalFormatting>
  <conditionalFormatting sqref="K153">
    <cfRule type="cellIs" dxfId="3178" priority="139" stopIfTrue="1" operator="lessThan">
      <formula>#REF!</formula>
    </cfRule>
  </conditionalFormatting>
  <conditionalFormatting sqref="K154">
    <cfRule type="cellIs" dxfId="3177" priority="138" stopIfTrue="1" operator="lessThan">
      <formula>#REF!</formula>
    </cfRule>
  </conditionalFormatting>
  <conditionalFormatting sqref="K155">
    <cfRule type="cellIs" dxfId="3176" priority="137" stopIfTrue="1" operator="lessThan">
      <formula>#REF!</formula>
    </cfRule>
  </conditionalFormatting>
  <conditionalFormatting sqref="K158">
    <cfRule type="cellIs" dxfId="3175" priority="136" stopIfTrue="1" operator="lessThan">
      <formula>#REF!</formula>
    </cfRule>
  </conditionalFormatting>
  <conditionalFormatting sqref="K159">
    <cfRule type="cellIs" dxfId="3174" priority="135" stopIfTrue="1" operator="lessThan">
      <formula>#REF!</formula>
    </cfRule>
  </conditionalFormatting>
  <conditionalFormatting sqref="K160">
    <cfRule type="cellIs" dxfId="3173" priority="134" stopIfTrue="1" operator="lessThan">
      <formula>#REF!</formula>
    </cfRule>
  </conditionalFormatting>
  <conditionalFormatting sqref="K161">
    <cfRule type="cellIs" dxfId="3172" priority="133" stopIfTrue="1" operator="lessThan">
      <formula>#REF!</formula>
    </cfRule>
  </conditionalFormatting>
  <conditionalFormatting sqref="K162">
    <cfRule type="cellIs" dxfId="3171" priority="132" stopIfTrue="1" operator="lessThan">
      <formula>#REF!</formula>
    </cfRule>
  </conditionalFormatting>
  <conditionalFormatting sqref="K163">
    <cfRule type="cellIs" dxfId="3170" priority="131" stopIfTrue="1" operator="lessThan">
      <formula>#REF!</formula>
    </cfRule>
  </conditionalFormatting>
  <conditionalFormatting sqref="K164">
    <cfRule type="cellIs" dxfId="3169" priority="130" stopIfTrue="1" operator="lessThan">
      <formula>#REF!</formula>
    </cfRule>
  </conditionalFormatting>
  <conditionalFormatting sqref="K165">
    <cfRule type="cellIs" dxfId="3168" priority="129" stopIfTrue="1" operator="lessThan">
      <formula>#REF!</formula>
    </cfRule>
  </conditionalFormatting>
  <conditionalFormatting sqref="K166">
    <cfRule type="cellIs" dxfId="3167" priority="128" stopIfTrue="1" operator="lessThan">
      <formula>#REF!</formula>
    </cfRule>
  </conditionalFormatting>
  <conditionalFormatting sqref="K167">
    <cfRule type="cellIs" dxfId="3166" priority="127" stopIfTrue="1" operator="lessThan">
      <formula>#REF!</formula>
    </cfRule>
  </conditionalFormatting>
  <conditionalFormatting sqref="K168">
    <cfRule type="cellIs" dxfId="3165" priority="126" stopIfTrue="1" operator="lessThan">
      <formula>#REF!</formula>
    </cfRule>
  </conditionalFormatting>
  <conditionalFormatting sqref="K169">
    <cfRule type="cellIs" dxfId="3164" priority="125" stopIfTrue="1" operator="lessThan">
      <formula>#REF!</formula>
    </cfRule>
  </conditionalFormatting>
  <conditionalFormatting sqref="K170">
    <cfRule type="cellIs" dxfId="3163" priority="124" stopIfTrue="1" operator="lessThan">
      <formula>#REF!</formula>
    </cfRule>
  </conditionalFormatting>
  <conditionalFormatting sqref="K171">
    <cfRule type="cellIs" dxfId="3162" priority="123" stopIfTrue="1" operator="lessThan">
      <formula>#REF!</formula>
    </cfRule>
  </conditionalFormatting>
  <conditionalFormatting sqref="K172">
    <cfRule type="cellIs" dxfId="3161" priority="122" stopIfTrue="1" operator="lessThan">
      <formula>#REF!</formula>
    </cfRule>
  </conditionalFormatting>
  <conditionalFormatting sqref="K175">
    <cfRule type="cellIs" dxfId="3160" priority="121" stopIfTrue="1" operator="lessThan">
      <formula>#REF!</formula>
    </cfRule>
  </conditionalFormatting>
  <conditionalFormatting sqref="K176">
    <cfRule type="cellIs" dxfId="3159" priority="120" stopIfTrue="1" operator="lessThan">
      <formula>#REF!</formula>
    </cfRule>
  </conditionalFormatting>
  <conditionalFormatting sqref="K177">
    <cfRule type="cellIs" dxfId="3158" priority="119" stopIfTrue="1" operator="lessThan">
      <formula>#REF!</formula>
    </cfRule>
  </conditionalFormatting>
  <conditionalFormatting sqref="K178">
    <cfRule type="cellIs" dxfId="3157" priority="118" stopIfTrue="1" operator="lessThan">
      <formula>#REF!</formula>
    </cfRule>
  </conditionalFormatting>
  <conditionalFormatting sqref="K179">
    <cfRule type="cellIs" dxfId="3156" priority="117" stopIfTrue="1" operator="lessThan">
      <formula>#REF!</formula>
    </cfRule>
  </conditionalFormatting>
  <conditionalFormatting sqref="K180">
    <cfRule type="cellIs" dxfId="3155" priority="116" stopIfTrue="1" operator="lessThan">
      <formula>#REF!</formula>
    </cfRule>
  </conditionalFormatting>
  <conditionalFormatting sqref="K181">
    <cfRule type="cellIs" dxfId="3154" priority="115" stopIfTrue="1" operator="lessThan">
      <formula>#REF!</formula>
    </cfRule>
  </conditionalFormatting>
  <conditionalFormatting sqref="K182">
    <cfRule type="cellIs" dxfId="3153" priority="114" stopIfTrue="1" operator="lessThan">
      <formula>#REF!</formula>
    </cfRule>
  </conditionalFormatting>
  <conditionalFormatting sqref="K183">
    <cfRule type="cellIs" dxfId="3152" priority="113" stopIfTrue="1" operator="lessThan">
      <formula>#REF!</formula>
    </cfRule>
  </conditionalFormatting>
  <conditionalFormatting sqref="K184">
    <cfRule type="cellIs" dxfId="3151" priority="112" stopIfTrue="1" operator="lessThan">
      <formula>#REF!</formula>
    </cfRule>
  </conditionalFormatting>
  <conditionalFormatting sqref="K185">
    <cfRule type="cellIs" dxfId="3150" priority="111" stopIfTrue="1" operator="lessThan">
      <formula>#REF!</formula>
    </cfRule>
  </conditionalFormatting>
  <conditionalFormatting sqref="K186">
    <cfRule type="cellIs" dxfId="3149" priority="110" stopIfTrue="1" operator="lessThan">
      <formula>#REF!</formula>
    </cfRule>
  </conditionalFormatting>
  <conditionalFormatting sqref="K187">
    <cfRule type="cellIs" dxfId="3148" priority="109" stopIfTrue="1" operator="lessThan">
      <formula>#REF!</formula>
    </cfRule>
  </conditionalFormatting>
  <conditionalFormatting sqref="K188">
    <cfRule type="cellIs" dxfId="3147" priority="108" stopIfTrue="1" operator="lessThan">
      <formula>#REF!</formula>
    </cfRule>
  </conditionalFormatting>
  <conditionalFormatting sqref="K189:K190">
    <cfRule type="cellIs" dxfId="3146" priority="107" stopIfTrue="1" operator="lessThan">
      <formula>#REF!</formula>
    </cfRule>
  </conditionalFormatting>
  <conditionalFormatting sqref="Q22:Q37">
    <cfRule type="cellIs" dxfId="3145" priority="106" stopIfTrue="1" operator="lessThan">
      <formula>#REF!</formula>
    </cfRule>
  </conditionalFormatting>
  <conditionalFormatting sqref="Q39:Q53">
    <cfRule type="cellIs" dxfId="3144" priority="105" stopIfTrue="1" operator="lessThan">
      <formula>#REF!</formula>
    </cfRule>
  </conditionalFormatting>
  <conditionalFormatting sqref="Q56:Q70">
    <cfRule type="cellIs" dxfId="3143" priority="104" stopIfTrue="1" operator="lessThan">
      <formula>#REF!</formula>
    </cfRule>
  </conditionalFormatting>
  <conditionalFormatting sqref="Q73:Q87">
    <cfRule type="cellIs" dxfId="3142" priority="103" stopIfTrue="1" operator="lessThan">
      <formula>#REF!</formula>
    </cfRule>
  </conditionalFormatting>
  <conditionalFormatting sqref="Q90:Q104">
    <cfRule type="cellIs" dxfId="3141" priority="102" stopIfTrue="1" operator="lessThan">
      <formula>#REF!</formula>
    </cfRule>
  </conditionalFormatting>
  <conditionalFormatting sqref="Q107:Q121">
    <cfRule type="cellIs" dxfId="3140" priority="101" stopIfTrue="1" operator="lessThan">
      <formula>#REF!</formula>
    </cfRule>
  </conditionalFormatting>
  <conditionalFormatting sqref="Q124:Q138">
    <cfRule type="cellIs" dxfId="3139" priority="100" stopIfTrue="1" operator="lessThan">
      <formula>#REF!</formula>
    </cfRule>
  </conditionalFormatting>
  <conditionalFormatting sqref="P190">
    <cfRule type="cellIs" dxfId="3138" priority="99" stopIfTrue="1" operator="lessThan">
      <formula>#REF!</formula>
    </cfRule>
  </conditionalFormatting>
  <conditionalFormatting sqref="X37:Y37">
    <cfRule type="cellIs" dxfId="3137" priority="98" stopIfTrue="1" operator="lessThan">
      <formula>#REF!</formula>
    </cfRule>
  </conditionalFormatting>
  <conditionalFormatting sqref="AD37:AE37">
    <cfRule type="cellIs" dxfId="3136" priority="97" stopIfTrue="1" operator="lessThan">
      <formula>#REF!</formula>
    </cfRule>
  </conditionalFormatting>
  <conditionalFormatting sqref="W188">
    <cfRule type="cellIs" dxfId="3135" priority="57" stopIfTrue="1" operator="lessThan">
      <formula>#REF!</formula>
    </cfRule>
  </conditionalFormatting>
  <conditionalFormatting sqref="W22:W37">
    <cfRule type="cellIs" dxfId="3134" priority="96" stopIfTrue="1" operator="lessThan">
      <formula>#REF!</formula>
    </cfRule>
  </conditionalFormatting>
  <conditionalFormatting sqref="W39:W53 W141:W151">
    <cfRule type="cellIs" dxfId="3133" priority="95" stopIfTrue="1" operator="lessThan">
      <formula>#REF!</formula>
    </cfRule>
  </conditionalFormatting>
  <conditionalFormatting sqref="W56:W70">
    <cfRule type="cellIs" dxfId="3132" priority="94" stopIfTrue="1" operator="lessThan">
      <formula>#REF!</formula>
    </cfRule>
  </conditionalFormatting>
  <conditionalFormatting sqref="W73:W87">
    <cfRule type="cellIs" dxfId="3131" priority="93" stopIfTrue="1" operator="lessThan">
      <formula>#REF!</formula>
    </cfRule>
  </conditionalFormatting>
  <conditionalFormatting sqref="W90:W104">
    <cfRule type="cellIs" dxfId="3130" priority="92" stopIfTrue="1" operator="lessThan">
      <formula>#REF!</formula>
    </cfRule>
  </conditionalFormatting>
  <conditionalFormatting sqref="W107:W121">
    <cfRule type="cellIs" dxfId="3129" priority="91" stopIfTrue="1" operator="lessThan">
      <formula>#REF!</formula>
    </cfRule>
  </conditionalFormatting>
  <conditionalFormatting sqref="W124:W138">
    <cfRule type="cellIs" dxfId="3128" priority="90" stopIfTrue="1" operator="lessThan">
      <formula>#REF!</formula>
    </cfRule>
  </conditionalFormatting>
  <conditionalFormatting sqref="W152">
    <cfRule type="cellIs" dxfId="3127" priority="89" stopIfTrue="1" operator="lessThan">
      <formula>#REF!</formula>
    </cfRule>
  </conditionalFormatting>
  <conditionalFormatting sqref="W153">
    <cfRule type="cellIs" dxfId="3126" priority="88" stopIfTrue="1" operator="lessThan">
      <formula>#REF!</formula>
    </cfRule>
  </conditionalFormatting>
  <conditionalFormatting sqref="W154">
    <cfRule type="cellIs" dxfId="3125" priority="87" stopIfTrue="1" operator="lessThan">
      <formula>#REF!</formula>
    </cfRule>
  </conditionalFormatting>
  <conditionalFormatting sqref="W155">
    <cfRule type="cellIs" dxfId="3124" priority="86" stopIfTrue="1" operator="lessThan">
      <formula>#REF!</formula>
    </cfRule>
  </conditionalFormatting>
  <conditionalFormatting sqref="W158">
    <cfRule type="cellIs" dxfId="3123" priority="85" stopIfTrue="1" operator="lessThan">
      <formula>#REF!</formula>
    </cfRule>
  </conditionalFormatting>
  <conditionalFormatting sqref="W159">
    <cfRule type="cellIs" dxfId="3122" priority="84" stopIfTrue="1" operator="lessThan">
      <formula>#REF!</formula>
    </cfRule>
  </conditionalFormatting>
  <conditionalFormatting sqref="W160">
    <cfRule type="cellIs" dxfId="3121" priority="83" stopIfTrue="1" operator="lessThan">
      <formula>#REF!</formula>
    </cfRule>
  </conditionalFormatting>
  <conditionalFormatting sqref="W161">
    <cfRule type="cellIs" dxfId="3120" priority="82" stopIfTrue="1" operator="lessThan">
      <formula>#REF!</formula>
    </cfRule>
  </conditionalFormatting>
  <conditionalFormatting sqref="W162">
    <cfRule type="cellIs" dxfId="3119" priority="81" stopIfTrue="1" operator="lessThan">
      <formula>#REF!</formula>
    </cfRule>
  </conditionalFormatting>
  <conditionalFormatting sqref="W163">
    <cfRule type="cellIs" dxfId="3118" priority="80" stopIfTrue="1" operator="lessThan">
      <formula>#REF!</formula>
    </cfRule>
  </conditionalFormatting>
  <conditionalFormatting sqref="W164">
    <cfRule type="cellIs" dxfId="3117" priority="79" stopIfTrue="1" operator="lessThan">
      <formula>#REF!</formula>
    </cfRule>
  </conditionalFormatting>
  <conditionalFormatting sqref="W165">
    <cfRule type="cellIs" dxfId="3116" priority="78" stopIfTrue="1" operator="lessThan">
      <formula>#REF!</formula>
    </cfRule>
  </conditionalFormatting>
  <conditionalFormatting sqref="W166">
    <cfRule type="cellIs" dxfId="3115" priority="77" stopIfTrue="1" operator="lessThan">
      <formula>#REF!</formula>
    </cfRule>
  </conditionalFormatting>
  <conditionalFormatting sqref="W167">
    <cfRule type="cellIs" dxfId="3114" priority="76" stopIfTrue="1" operator="lessThan">
      <formula>#REF!</formula>
    </cfRule>
  </conditionalFormatting>
  <conditionalFormatting sqref="W168">
    <cfRule type="cellIs" dxfId="3113" priority="75" stopIfTrue="1" operator="lessThan">
      <formula>#REF!</formula>
    </cfRule>
  </conditionalFormatting>
  <conditionalFormatting sqref="W169">
    <cfRule type="cellIs" dxfId="3112" priority="74" stopIfTrue="1" operator="lessThan">
      <formula>#REF!</formula>
    </cfRule>
  </conditionalFormatting>
  <conditionalFormatting sqref="W170">
    <cfRule type="cellIs" dxfId="3111" priority="73" stopIfTrue="1" operator="lessThan">
      <formula>#REF!</formula>
    </cfRule>
  </conditionalFormatting>
  <conditionalFormatting sqref="W171">
    <cfRule type="cellIs" dxfId="3110" priority="72" stopIfTrue="1" operator="lessThan">
      <formula>#REF!</formula>
    </cfRule>
  </conditionalFormatting>
  <conditionalFormatting sqref="W172">
    <cfRule type="cellIs" dxfId="3109" priority="71" stopIfTrue="1" operator="lessThan">
      <formula>#REF!</formula>
    </cfRule>
  </conditionalFormatting>
  <conditionalFormatting sqref="W175">
    <cfRule type="cellIs" dxfId="3108" priority="70" stopIfTrue="1" operator="lessThan">
      <formula>#REF!</formula>
    </cfRule>
  </conditionalFormatting>
  <conditionalFormatting sqref="W176">
    <cfRule type="cellIs" dxfId="3107" priority="69" stopIfTrue="1" operator="lessThan">
      <formula>#REF!</formula>
    </cfRule>
  </conditionalFormatting>
  <conditionalFormatting sqref="W177">
    <cfRule type="cellIs" dxfId="3106" priority="68" stopIfTrue="1" operator="lessThan">
      <formula>#REF!</formula>
    </cfRule>
  </conditionalFormatting>
  <conditionalFormatting sqref="W178">
    <cfRule type="cellIs" dxfId="3105" priority="67" stopIfTrue="1" operator="lessThan">
      <formula>#REF!</formula>
    </cfRule>
  </conditionalFormatting>
  <conditionalFormatting sqref="W179">
    <cfRule type="cellIs" dxfId="3104" priority="66" stopIfTrue="1" operator="lessThan">
      <formula>#REF!</formula>
    </cfRule>
  </conditionalFormatting>
  <conditionalFormatting sqref="W180">
    <cfRule type="cellIs" dxfId="3103" priority="65" stopIfTrue="1" operator="lessThan">
      <formula>#REF!</formula>
    </cfRule>
  </conditionalFormatting>
  <conditionalFormatting sqref="W181">
    <cfRule type="cellIs" dxfId="3102" priority="64" stopIfTrue="1" operator="lessThan">
      <formula>#REF!</formula>
    </cfRule>
  </conditionalFormatting>
  <conditionalFormatting sqref="W182">
    <cfRule type="cellIs" dxfId="3101" priority="63" stopIfTrue="1" operator="lessThan">
      <formula>#REF!</formula>
    </cfRule>
  </conditionalFormatting>
  <conditionalFormatting sqref="W183">
    <cfRule type="cellIs" dxfId="3100" priority="62" stopIfTrue="1" operator="lessThan">
      <formula>#REF!</formula>
    </cfRule>
  </conditionalFormatting>
  <conditionalFormatting sqref="W184">
    <cfRule type="cellIs" dxfId="3099" priority="61" stopIfTrue="1" operator="lessThan">
      <formula>#REF!</formula>
    </cfRule>
  </conditionalFormatting>
  <conditionalFormatting sqref="W185">
    <cfRule type="cellIs" dxfId="3098" priority="60" stopIfTrue="1" operator="lessThan">
      <formula>#REF!</formula>
    </cfRule>
  </conditionalFormatting>
  <conditionalFormatting sqref="W186">
    <cfRule type="cellIs" dxfId="3097" priority="59" stopIfTrue="1" operator="lessThan">
      <formula>#REF!</formula>
    </cfRule>
  </conditionalFormatting>
  <conditionalFormatting sqref="W187">
    <cfRule type="cellIs" dxfId="3096" priority="58" stopIfTrue="1" operator="lessThan">
      <formula>#REF!</formula>
    </cfRule>
  </conditionalFormatting>
  <conditionalFormatting sqref="W189:W190">
    <cfRule type="cellIs" dxfId="3095" priority="56" stopIfTrue="1" operator="lessThan">
      <formula>#REF!</formula>
    </cfRule>
  </conditionalFormatting>
  <conditionalFormatting sqref="AC188">
    <cfRule type="cellIs" dxfId="3094" priority="16" stopIfTrue="1" operator="lessThan">
      <formula>#REF!</formula>
    </cfRule>
  </conditionalFormatting>
  <conditionalFormatting sqref="AC22:AC37">
    <cfRule type="cellIs" dxfId="3093" priority="55" stopIfTrue="1" operator="lessThan">
      <formula>#REF!</formula>
    </cfRule>
  </conditionalFormatting>
  <conditionalFormatting sqref="AC39:AC53 AC141:AC151">
    <cfRule type="cellIs" dxfId="3092" priority="54" stopIfTrue="1" operator="lessThan">
      <formula>#REF!</formula>
    </cfRule>
  </conditionalFormatting>
  <conditionalFormatting sqref="AC56:AC70">
    <cfRule type="cellIs" dxfId="3091" priority="53" stopIfTrue="1" operator="lessThan">
      <formula>#REF!</formula>
    </cfRule>
  </conditionalFormatting>
  <conditionalFormatting sqref="AC73:AC87">
    <cfRule type="cellIs" dxfId="3090" priority="52" stopIfTrue="1" operator="lessThan">
      <formula>#REF!</formula>
    </cfRule>
  </conditionalFormatting>
  <conditionalFormatting sqref="AC90:AC104">
    <cfRule type="cellIs" dxfId="3089" priority="51" stopIfTrue="1" operator="lessThan">
      <formula>#REF!</formula>
    </cfRule>
  </conditionalFormatting>
  <conditionalFormatting sqref="AC107:AC121">
    <cfRule type="cellIs" dxfId="3088" priority="50" stopIfTrue="1" operator="lessThan">
      <formula>#REF!</formula>
    </cfRule>
  </conditionalFormatting>
  <conditionalFormatting sqref="AC124:AC138">
    <cfRule type="cellIs" dxfId="3087" priority="49" stopIfTrue="1" operator="lessThan">
      <formula>#REF!</formula>
    </cfRule>
  </conditionalFormatting>
  <conditionalFormatting sqref="AC152">
    <cfRule type="cellIs" dxfId="3086" priority="48" stopIfTrue="1" operator="lessThan">
      <formula>#REF!</formula>
    </cfRule>
  </conditionalFormatting>
  <conditionalFormatting sqref="AC153">
    <cfRule type="cellIs" dxfId="3085" priority="47" stopIfTrue="1" operator="lessThan">
      <formula>#REF!</formula>
    </cfRule>
  </conditionalFormatting>
  <conditionalFormatting sqref="AC154">
    <cfRule type="cellIs" dxfId="3084" priority="46" stopIfTrue="1" operator="lessThan">
      <formula>#REF!</formula>
    </cfRule>
  </conditionalFormatting>
  <conditionalFormatting sqref="AC155">
    <cfRule type="cellIs" dxfId="3083" priority="45" stopIfTrue="1" operator="lessThan">
      <formula>#REF!</formula>
    </cfRule>
  </conditionalFormatting>
  <conditionalFormatting sqref="AC158">
    <cfRule type="cellIs" dxfId="3082" priority="44" stopIfTrue="1" operator="lessThan">
      <formula>#REF!</formula>
    </cfRule>
  </conditionalFormatting>
  <conditionalFormatting sqref="AC159">
    <cfRule type="cellIs" dxfId="3081" priority="43" stopIfTrue="1" operator="lessThan">
      <formula>#REF!</formula>
    </cfRule>
  </conditionalFormatting>
  <conditionalFormatting sqref="AC160">
    <cfRule type="cellIs" dxfId="3080" priority="42" stopIfTrue="1" operator="lessThan">
      <formula>#REF!</formula>
    </cfRule>
  </conditionalFormatting>
  <conditionalFormatting sqref="AC161">
    <cfRule type="cellIs" dxfId="3079" priority="41" stopIfTrue="1" operator="lessThan">
      <formula>#REF!</formula>
    </cfRule>
  </conditionalFormatting>
  <conditionalFormatting sqref="AC162">
    <cfRule type="cellIs" dxfId="3078" priority="40" stopIfTrue="1" operator="lessThan">
      <formula>#REF!</formula>
    </cfRule>
  </conditionalFormatting>
  <conditionalFormatting sqref="AC163">
    <cfRule type="cellIs" dxfId="3077" priority="39" stopIfTrue="1" operator="lessThan">
      <formula>#REF!</formula>
    </cfRule>
  </conditionalFormatting>
  <conditionalFormatting sqref="AC164">
    <cfRule type="cellIs" dxfId="3076" priority="38" stopIfTrue="1" operator="lessThan">
      <formula>#REF!</formula>
    </cfRule>
  </conditionalFormatting>
  <conditionalFormatting sqref="AC165">
    <cfRule type="cellIs" dxfId="3075" priority="37" stopIfTrue="1" operator="lessThan">
      <formula>#REF!</formula>
    </cfRule>
  </conditionalFormatting>
  <conditionalFormatting sqref="AC166">
    <cfRule type="cellIs" dxfId="3074" priority="36" stopIfTrue="1" operator="lessThan">
      <formula>#REF!</formula>
    </cfRule>
  </conditionalFormatting>
  <conditionalFormatting sqref="AC167">
    <cfRule type="cellIs" dxfId="3073" priority="35" stopIfTrue="1" operator="lessThan">
      <formula>#REF!</formula>
    </cfRule>
  </conditionalFormatting>
  <conditionalFormatting sqref="AC168">
    <cfRule type="cellIs" dxfId="3072" priority="34" stopIfTrue="1" operator="lessThan">
      <formula>#REF!</formula>
    </cfRule>
  </conditionalFormatting>
  <conditionalFormatting sqref="AC169">
    <cfRule type="cellIs" dxfId="3071" priority="33" stopIfTrue="1" operator="lessThan">
      <formula>#REF!</formula>
    </cfRule>
  </conditionalFormatting>
  <conditionalFormatting sqref="AC170">
    <cfRule type="cellIs" dxfId="3070" priority="32" stopIfTrue="1" operator="lessThan">
      <formula>#REF!</formula>
    </cfRule>
  </conditionalFormatting>
  <conditionalFormatting sqref="AC171">
    <cfRule type="cellIs" dxfId="3069" priority="31" stopIfTrue="1" operator="lessThan">
      <formula>#REF!</formula>
    </cfRule>
  </conditionalFormatting>
  <conditionalFormatting sqref="AC172">
    <cfRule type="cellIs" dxfId="3068" priority="30" stopIfTrue="1" operator="lessThan">
      <formula>#REF!</formula>
    </cfRule>
  </conditionalFormatting>
  <conditionalFormatting sqref="AC175">
    <cfRule type="cellIs" dxfId="3067" priority="29" stopIfTrue="1" operator="lessThan">
      <formula>#REF!</formula>
    </cfRule>
  </conditionalFormatting>
  <conditionalFormatting sqref="AC176">
    <cfRule type="cellIs" dxfId="3066" priority="28" stopIfTrue="1" operator="lessThan">
      <formula>#REF!</formula>
    </cfRule>
  </conditionalFormatting>
  <conditionalFormatting sqref="AC177">
    <cfRule type="cellIs" dxfId="3065" priority="27" stopIfTrue="1" operator="lessThan">
      <formula>#REF!</formula>
    </cfRule>
  </conditionalFormatting>
  <conditionalFormatting sqref="AC178">
    <cfRule type="cellIs" dxfId="3064" priority="26" stopIfTrue="1" operator="lessThan">
      <formula>#REF!</formula>
    </cfRule>
  </conditionalFormatting>
  <conditionalFormatting sqref="AC179">
    <cfRule type="cellIs" dxfId="3063" priority="25" stopIfTrue="1" operator="lessThan">
      <formula>#REF!</formula>
    </cfRule>
  </conditionalFormatting>
  <conditionalFormatting sqref="AC180">
    <cfRule type="cellIs" dxfId="3062" priority="24" stopIfTrue="1" operator="lessThan">
      <formula>#REF!</formula>
    </cfRule>
  </conditionalFormatting>
  <conditionalFormatting sqref="AC181">
    <cfRule type="cellIs" dxfId="3061" priority="23" stopIfTrue="1" operator="lessThan">
      <formula>#REF!</formula>
    </cfRule>
  </conditionalFormatting>
  <conditionalFormatting sqref="AC182">
    <cfRule type="cellIs" dxfId="3060" priority="22" stopIfTrue="1" operator="lessThan">
      <formula>#REF!</formula>
    </cfRule>
  </conditionalFormatting>
  <conditionalFormatting sqref="AC183">
    <cfRule type="cellIs" dxfId="3059" priority="21" stopIfTrue="1" operator="lessThan">
      <formula>#REF!</formula>
    </cfRule>
  </conditionalFormatting>
  <conditionalFormatting sqref="AC184">
    <cfRule type="cellIs" dxfId="3058" priority="20" stopIfTrue="1" operator="lessThan">
      <formula>#REF!</formula>
    </cfRule>
  </conditionalFormatting>
  <conditionalFormatting sqref="AC185">
    <cfRule type="cellIs" dxfId="3057" priority="19" stopIfTrue="1" operator="lessThan">
      <formula>#REF!</formula>
    </cfRule>
  </conditionalFormatting>
  <conditionalFormatting sqref="AC186">
    <cfRule type="cellIs" dxfId="3056" priority="18" stopIfTrue="1" operator="lessThan">
      <formula>#REF!</formula>
    </cfRule>
  </conditionalFormatting>
  <conditionalFormatting sqref="AC187">
    <cfRule type="cellIs" dxfId="3055" priority="17" stopIfTrue="1" operator="lessThan">
      <formula>#REF!</formula>
    </cfRule>
  </conditionalFormatting>
  <conditionalFormatting sqref="AC189:AC190">
    <cfRule type="cellIs" dxfId="3054" priority="15" stopIfTrue="1" operator="lessThan">
      <formula>#REF!</formula>
    </cfRule>
  </conditionalFormatting>
  <conditionalFormatting sqref="V190">
    <cfRule type="cellIs" dxfId="3053" priority="14" stopIfTrue="1" operator="lessThan">
      <formula>#REF!</formula>
    </cfRule>
  </conditionalFormatting>
  <conditionalFormatting sqref="AB190">
    <cfRule type="cellIs" dxfId="3052" priority="13" stopIfTrue="1" operator="lessThan">
      <formula>#REF!</formula>
    </cfRule>
  </conditionalFormatting>
  <conditionalFormatting sqref="N37">
    <cfRule type="cellIs" dxfId="3051" priority="12" stopIfTrue="1" operator="lessThan">
      <formula>#REF!</formula>
    </cfRule>
  </conditionalFormatting>
  <conditionalFormatting sqref="T37">
    <cfRule type="cellIs" dxfId="3050" priority="11" stopIfTrue="1" operator="lessThan">
      <formula>#REF!</formula>
    </cfRule>
  </conditionalFormatting>
  <conditionalFormatting sqref="Z37">
    <cfRule type="cellIs" dxfId="3049" priority="10" stopIfTrue="1" operator="lessThan">
      <formula>#REF!</formula>
    </cfRule>
  </conditionalFormatting>
  <conditionalFormatting sqref="AF37">
    <cfRule type="cellIs" dxfId="3048" priority="9" stopIfTrue="1" operator="lessThan">
      <formula>#REF!</formula>
    </cfRule>
  </conditionalFormatting>
  <conditionalFormatting sqref="AG55">
    <cfRule type="cellIs" dxfId="3047" priority="8" stopIfTrue="1" operator="lessThan">
      <formula>#REF!</formula>
    </cfRule>
  </conditionalFormatting>
  <conditionalFormatting sqref="AG72">
    <cfRule type="cellIs" dxfId="3046" priority="7" stopIfTrue="1" operator="lessThan">
      <formula>#REF!</formula>
    </cfRule>
  </conditionalFormatting>
  <conditionalFormatting sqref="AG89">
    <cfRule type="cellIs" dxfId="3045" priority="6" stopIfTrue="1" operator="lessThan">
      <formula>#REF!</formula>
    </cfRule>
  </conditionalFormatting>
  <conditionalFormatting sqref="AG106">
    <cfRule type="cellIs" dxfId="3044" priority="5" stopIfTrue="1" operator="lessThan">
      <formula>#REF!</formula>
    </cfRule>
  </conditionalFormatting>
  <conditionalFormatting sqref="AG123">
    <cfRule type="cellIs" dxfId="3043" priority="4" stopIfTrue="1" operator="lessThan">
      <formula>#REF!</formula>
    </cfRule>
  </conditionalFormatting>
  <conditionalFormatting sqref="AG140">
    <cfRule type="cellIs" dxfId="3042" priority="3" stopIfTrue="1" operator="lessThan">
      <formula>#REF!</formula>
    </cfRule>
  </conditionalFormatting>
  <conditionalFormatting sqref="AG157">
    <cfRule type="cellIs" dxfId="3041" priority="2" stopIfTrue="1" operator="lessThan">
      <formula>#REF!</formula>
    </cfRule>
  </conditionalFormatting>
  <conditionalFormatting sqref="AG174">
    <cfRule type="cellIs" dxfId="3040" priority="1" stopIfTrue="1" operator="lessThan">
      <formula>#REF!</formula>
    </cfRule>
  </conditionalFormatting>
  <dataValidations count="6">
    <dataValidation type="list" allowBlank="1" showInputMessage="1" showErrorMessage="1" sqref="I12:J12 C12:D12" xr:uid="{00000000-0002-0000-1C00-000000000000}">
      <formula1>$B$10:$B$28</formula1>
    </dataValidation>
    <dataValidation type="list" allowBlank="1" showInputMessage="1" showErrorMessage="1" sqref="I11:J11 C11:D11" xr:uid="{00000000-0002-0000-1C00-000001000000}">
      <formula1>$D$12:$D$41</formula1>
    </dataValidation>
    <dataValidation type="list" allowBlank="1" showInputMessage="1" showErrorMessage="1" sqref="C13:D14 I13:J13" xr:uid="{00000000-0002-0000-1C00-000002000000}">
      <formula1>$K$11:$K$15</formula1>
    </dataValidation>
    <dataValidation type="list" allowBlank="1" showInputMessage="1" showErrorMessage="1" sqref="F190 AD190 X190 R190 L190" xr:uid="{00000000-0002-0000-1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C00-000004000000}">
      <formula1>$F$9:$F$12</formula1>
    </dataValidation>
    <dataValidation type="list" allowBlank="1" showInputMessage="1" showErrorMessage="1" sqref="C15:D15" xr:uid="{00000000-0002-0000-1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C00-000006000000}">
          <x14:formula1>
            <xm:f>Données!$F$14:$F$17</xm:f>
          </x14:formula1>
          <xm:sqref>Z9:Z13</xm:sqref>
        </x14:dataValidation>
        <x14:dataValidation type="list" allowBlank="1" showInputMessage="1" showErrorMessage="1" xr:uid="{00000000-0002-0000-1C00-000007000000}">
          <x14:formula1>
            <xm:f>Données!$H$14:$H$17</xm:f>
          </x14:formula1>
          <xm:sqref>K17 T9:T13</xm:sqref>
        </x14:dataValidation>
        <x14:dataValidation type="list" allowBlank="1" showInputMessage="1" showErrorMessage="1" xr:uid="{00000000-0002-0000-1C00-000008000000}">
          <x14:formula1>
            <xm:f>Données!$P$8:$P$9</xm:f>
          </x14:formula1>
          <xm:sqref>G192 Y192 S192 M192 AE192</xm:sqref>
        </x14:dataValidation>
        <x14:dataValidation type="list" allowBlank="1" showInputMessage="1" showErrorMessage="1" xr:uid="{00000000-0002-0000-1C00-000009000000}">
          <x14:formula1>
            <xm:f>Données!$P$19:$P$20</xm:f>
          </x14:formula1>
          <xm:sqref>R9:R13</xm:sqref>
        </x14:dataValidation>
        <x14:dataValidation type="list" allowBlank="1" showInputMessage="1" showErrorMessage="1" xr:uid="{00000000-0002-0000-1C00-00000A000000}">
          <x14:formula1>
            <xm:f>Données!$J$14:$J$43</xm:f>
          </x14:formula1>
          <xm:sqref>L9:L13</xm:sqref>
        </x14:dataValidation>
        <x14:dataValidation type="list" allowBlank="1" showInputMessage="1" showErrorMessage="1" xr:uid="{00000000-0002-0000-1C00-00000B000000}">
          <x14:formula1>
            <xm:f>Données!$B$14:$B$43</xm:f>
          </x14:formula1>
          <xm:sqref>AE17:AF17 M17:N17 S17:T17 Y17:Z17 G17:H17</xm:sqref>
        </x14:dataValidation>
        <x14:dataValidation type="list" allowBlank="1" showInputMessage="1" showErrorMessage="1" xr:uid="{00000000-0002-0000-1C00-00000C000000}">
          <x14:formula1>
            <xm:f>Données!$D$14:$D$53</xm:f>
          </x14:formula1>
          <xm:sqref>B11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3039" priority="190" stopIfTrue="1" operator="lessThan">
      <formula>#REF!</formula>
    </cfRule>
  </conditionalFormatting>
  <conditionalFormatting sqref="L37:M37">
    <cfRule type="cellIs" dxfId="3038" priority="189" stopIfTrue="1" operator="lessThan">
      <formula>#REF!</formula>
    </cfRule>
  </conditionalFormatting>
  <conditionalFormatting sqref="R37:S37 AG56:AG70 AG21:AG53 AG73:AG87 AG90:AG104 AG107:AG121 AG124:AG138 AG141:AG155 AG158:AG172 AG175:AG190">
    <cfRule type="cellIs" dxfId="3037" priority="188" stopIfTrue="1" operator="lessThan">
      <formula>#REF!</formula>
    </cfRule>
  </conditionalFormatting>
  <conditionalFormatting sqref="K141:K151 Q141:Q142 E141:E151 E39:E53">
    <cfRule type="cellIs" dxfId="3036" priority="187" stopIfTrue="1" operator="lessThan">
      <formula>#REF!</formula>
    </cfRule>
  </conditionalFormatting>
  <conditionalFormatting sqref="E56:E70">
    <cfRule type="cellIs" dxfId="3035" priority="186" stopIfTrue="1" operator="lessThan">
      <formula>#REF!</formula>
    </cfRule>
  </conditionalFormatting>
  <conditionalFormatting sqref="E73:E87">
    <cfRule type="cellIs" dxfId="3034" priority="185" stopIfTrue="1" operator="lessThan">
      <formula>#REF!</formula>
    </cfRule>
  </conditionalFormatting>
  <conditionalFormatting sqref="E90:E104">
    <cfRule type="cellIs" dxfId="3033" priority="184" stopIfTrue="1" operator="lessThan">
      <formula>#REF!</formula>
    </cfRule>
  </conditionalFormatting>
  <conditionalFormatting sqref="E107:E121">
    <cfRule type="cellIs" dxfId="3032" priority="183" stopIfTrue="1" operator="lessThan">
      <formula>#REF!</formula>
    </cfRule>
  </conditionalFormatting>
  <conditionalFormatting sqref="E124:E138">
    <cfRule type="cellIs" dxfId="3031" priority="182" stopIfTrue="1" operator="lessThan">
      <formula>#REF!</formula>
    </cfRule>
  </conditionalFormatting>
  <conditionalFormatting sqref="E152">
    <cfRule type="cellIs" dxfId="3030" priority="181" stopIfTrue="1" operator="lessThan">
      <formula>#REF!</formula>
    </cfRule>
  </conditionalFormatting>
  <conditionalFormatting sqref="E153">
    <cfRule type="cellIs" dxfId="3029" priority="180" stopIfTrue="1" operator="lessThan">
      <formula>#REF!</formula>
    </cfRule>
  </conditionalFormatting>
  <conditionalFormatting sqref="E154">
    <cfRule type="cellIs" dxfId="3028" priority="179" stopIfTrue="1" operator="lessThan">
      <formula>#REF!</formula>
    </cfRule>
  </conditionalFormatting>
  <conditionalFormatting sqref="E155">
    <cfRule type="cellIs" dxfId="3027" priority="178" stopIfTrue="1" operator="lessThan">
      <formula>#REF!</formula>
    </cfRule>
  </conditionalFormatting>
  <conditionalFormatting sqref="E158">
    <cfRule type="cellIs" dxfId="3026" priority="177" stopIfTrue="1" operator="lessThan">
      <formula>#REF!</formula>
    </cfRule>
  </conditionalFormatting>
  <conditionalFormatting sqref="E159">
    <cfRule type="cellIs" dxfId="3025" priority="176" stopIfTrue="1" operator="lessThan">
      <formula>#REF!</formula>
    </cfRule>
  </conditionalFormatting>
  <conditionalFormatting sqref="E160">
    <cfRule type="cellIs" dxfId="3024" priority="175" stopIfTrue="1" operator="lessThan">
      <formula>#REF!</formula>
    </cfRule>
  </conditionalFormatting>
  <conditionalFormatting sqref="E161">
    <cfRule type="cellIs" dxfId="3023" priority="174" stopIfTrue="1" operator="lessThan">
      <formula>#REF!</formula>
    </cfRule>
  </conditionalFormatting>
  <conditionalFormatting sqref="E162">
    <cfRule type="cellIs" dxfId="3022" priority="173" stopIfTrue="1" operator="lessThan">
      <formula>#REF!</formula>
    </cfRule>
  </conditionalFormatting>
  <conditionalFormatting sqref="E163">
    <cfRule type="cellIs" dxfId="3021" priority="172" stopIfTrue="1" operator="lessThan">
      <formula>#REF!</formula>
    </cfRule>
  </conditionalFormatting>
  <conditionalFormatting sqref="E164">
    <cfRule type="cellIs" dxfId="3020" priority="171" stopIfTrue="1" operator="lessThan">
      <formula>#REF!</formula>
    </cfRule>
  </conditionalFormatting>
  <conditionalFormatting sqref="E165">
    <cfRule type="cellIs" dxfId="3019" priority="170" stopIfTrue="1" operator="lessThan">
      <formula>#REF!</formula>
    </cfRule>
  </conditionalFormatting>
  <conditionalFormatting sqref="E166">
    <cfRule type="cellIs" dxfId="3018" priority="169" stopIfTrue="1" operator="lessThan">
      <formula>#REF!</formula>
    </cfRule>
  </conditionalFormatting>
  <conditionalFormatting sqref="E167">
    <cfRule type="cellIs" dxfId="3017" priority="168" stopIfTrue="1" operator="lessThan">
      <formula>#REF!</formula>
    </cfRule>
  </conditionalFormatting>
  <conditionalFormatting sqref="E168">
    <cfRule type="cellIs" dxfId="3016" priority="167" stopIfTrue="1" operator="lessThan">
      <formula>#REF!</formula>
    </cfRule>
  </conditionalFormatting>
  <conditionalFormatting sqref="E169">
    <cfRule type="cellIs" dxfId="3015" priority="166" stopIfTrue="1" operator="lessThan">
      <formula>#REF!</formula>
    </cfRule>
  </conditionalFormatting>
  <conditionalFormatting sqref="E170">
    <cfRule type="cellIs" dxfId="3014" priority="165" stopIfTrue="1" operator="lessThan">
      <formula>#REF!</formula>
    </cfRule>
  </conditionalFormatting>
  <conditionalFormatting sqref="E171">
    <cfRule type="cellIs" dxfId="3013" priority="164" stopIfTrue="1" operator="lessThan">
      <formula>#REF!</formula>
    </cfRule>
  </conditionalFormatting>
  <conditionalFormatting sqref="E172">
    <cfRule type="cellIs" dxfId="3012" priority="163" stopIfTrue="1" operator="lessThan">
      <formula>#REF!</formula>
    </cfRule>
  </conditionalFormatting>
  <conditionalFormatting sqref="E175">
    <cfRule type="cellIs" dxfId="3011" priority="162" stopIfTrue="1" operator="lessThan">
      <formula>#REF!</formula>
    </cfRule>
  </conditionalFormatting>
  <conditionalFormatting sqref="E176">
    <cfRule type="cellIs" dxfId="3010" priority="161" stopIfTrue="1" operator="lessThan">
      <formula>#REF!</formula>
    </cfRule>
  </conditionalFormatting>
  <conditionalFormatting sqref="E177">
    <cfRule type="cellIs" dxfId="3009" priority="160" stopIfTrue="1" operator="lessThan">
      <formula>#REF!</formula>
    </cfRule>
  </conditionalFormatting>
  <conditionalFormatting sqref="E178">
    <cfRule type="cellIs" dxfId="3008" priority="159" stopIfTrue="1" operator="lessThan">
      <formula>#REF!</formula>
    </cfRule>
  </conditionalFormatting>
  <conditionalFormatting sqref="E179">
    <cfRule type="cellIs" dxfId="3007" priority="158" stopIfTrue="1" operator="lessThan">
      <formula>#REF!</formula>
    </cfRule>
  </conditionalFormatting>
  <conditionalFormatting sqref="E180">
    <cfRule type="cellIs" dxfId="3006" priority="157" stopIfTrue="1" operator="lessThan">
      <formula>#REF!</formula>
    </cfRule>
  </conditionalFormatting>
  <conditionalFormatting sqref="E181">
    <cfRule type="cellIs" dxfId="3005" priority="156" stopIfTrue="1" operator="lessThan">
      <formula>#REF!</formula>
    </cfRule>
  </conditionalFormatting>
  <conditionalFormatting sqref="E182">
    <cfRule type="cellIs" dxfId="3004" priority="155" stopIfTrue="1" operator="lessThan">
      <formula>#REF!</formula>
    </cfRule>
  </conditionalFormatting>
  <conditionalFormatting sqref="E183">
    <cfRule type="cellIs" dxfId="3003" priority="154" stopIfTrue="1" operator="lessThan">
      <formula>#REF!</formula>
    </cfRule>
  </conditionalFormatting>
  <conditionalFormatting sqref="E184">
    <cfRule type="cellIs" dxfId="3002" priority="153" stopIfTrue="1" operator="lessThan">
      <formula>#REF!</formula>
    </cfRule>
  </conditionalFormatting>
  <conditionalFormatting sqref="E185">
    <cfRule type="cellIs" dxfId="3001" priority="152" stopIfTrue="1" operator="lessThan">
      <formula>#REF!</formula>
    </cfRule>
  </conditionalFormatting>
  <conditionalFormatting sqref="E186">
    <cfRule type="cellIs" dxfId="3000" priority="151" stopIfTrue="1" operator="lessThan">
      <formula>#REF!</formula>
    </cfRule>
  </conditionalFormatting>
  <conditionalFormatting sqref="E187">
    <cfRule type="cellIs" dxfId="2999" priority="150" stopIfTrue="1" operator="lessThan">
      <formula>#REF!</formula>
    </cfRule>
  </conditionalFormatting>
  <conditionalFormatting sqref="E188">
    <cfRule type="cellIs" dxfId="2998" priority="149" stopIfTrue="1" operator="lessThan">
      <formula>#REF!</formula>
    </cfRule>
  </conditionalFormatting>
  <conditionalFormatting sqref="E189:E190">
    <cfRule type="cellIs" dxfId="2997" priority="148" stopIfTrue="1" operator="lessThan">
      <formula>#REF!</formula>
    </cfRule>
  </conditionalFormatting>
  <conditionalFormatting sqref="K22:K37">
    <cfRule type="cellIs" dxfId="2996" priority="147" stopIfTrue="1" operator="lessThan">
      <formula>#REF!</formula>
    </cfRule>
  </conditionalFormatting>
  <conditionalFormatting sqref="K39:K53">
    <cfRule type="cellIs" dxfId="2995" priority="146" stopIfTrue="1" operator="lessThan">
      <formula>#REF!</formula>
    </cfRule>
  </conditionalFormatting>
  <conditionalFormatting sqref="K56:K70">
    <cfRule type="cellIs" dxfId="2994" priority="145" stopIfTrue="1" operator="lessThan">
      <formula>#REF!</formula>
    </cfRule>
  </conditionalFormatting>
  <conditionalFormatting sqref="K73:K87">
    <cfRule type="cellIs" dxfId="2993" priority="144" stopIfTrue="1" operator="lessThan">
      <formula>#REF!</formula>
    </cfRule>
  </conditionalFormatting>
  <conditionalFormatting sqref="K90:K104">
    <cfRule type="cellIs" dxfId="2992" priority="143" stopIfTrue="1" operator="lessThan">
      <formula>#REF!</formula>
    </cfRule>
  </conditionalFormatting>
  <conditionalFormatting sqref="K107:K121">
    <cfRule type="cellIs" dxfId="2991" priority="142" stopIfTrue="1" operator="lessThan">
      <formula>#REF!</formula>
    </cfRule>
  </conditionalFormatting>
  <conditionalFormatting sqref="K124:K138">
    <cfRule type="cellIs" dxfId="2990" priority="141" stopIfTrue="1" operator="lessThan">
      <formula>#REF!</formula>
    </cfRule>
  </conditionalFormatting>
  <conditionalFormatting sqref="K152">
    <cfRule type="cellIs" dxfId="2989" priority="140" stopIfTrue="1" operator="lessThan">
      <formula>#REF!</formula>
    </cfRule>
  </conditionalFormatting>
  <conditionalFormatting sqref="K153">
    <cfRule type="cellIs" dxfId="2988" priority="139" stopIfTrue="1" operator="lessThan">
      <formula>#REF!</formula>
    </cfRule>
  </conditionalFormatting>
  <conditionalFormatting sqref="K154">
    <cfRule type="cellIs" dxfId="2987" priority="138" stopIfTrue="1" operator="lessThan">
      <formula>#REF!</formula>
    </cfRule>
  </conditionalFormatting>
  <conditionalFormatting sqref="K155">
    <cfRule type="cellIs" dxfId="2986" priority="137" stopIfTrue="1" operator="lessThan">
      <formula>#REF!</formula>
    </cfRule>
  </conditionalFormatting>
  <conditionalFormatting sqref="K158">
    <cfRule type="cellIs" dxfId="2985" priority="136" stopIfTrue="1" operator="lessThan">
      <formula>#REF!</formula>
    </cfRule>
  </conditionalFormatting>
  <conditionalFormatting sqref="K159">
    <cfRule type="cellIs" dxfId="2984" priority="135" stopIfTrue="1" operator="lessThan">
      <formula>#REF!</formula>
    </cfRule>
  </conditionalFormatting>
  <conditionalFormatting sqref="K160">
    <cfRule type="cellIs" dxfId="2983" priority="134" stopIfTrue="1" operator="lessThan">
      <formula>#REF!</formula>
    </cfRule>
  </conditionalFormatting>
  <conditionalFormatting sqref="K161">
    <cfRule type="cellIs" dxfId="2982" priority="133" stopIfTrue="1" operator="lessThan">
      <formula>#REF!</formula>
    </cfRule>
  </conditionalFormatting>
  <conditionalFormatting sqref="K162">
    <cfRule type="cellIs" dxfId="2981" priority="132" stopIfTrue="1" operator="lessThan">
      <formula>#REF!</formula>
    </cfRule>
  </conditionalFormatting>
  <conditionalFormatting sqref="K163">
    <cfRule type="cellIs" dxfId="2980" priority="131" stopIfTrue="1" operator="lessThan">
      <formula>#REF!</formula>
    </cfRule>
  </conditionalFormatting>
  <conditionalFormatting sqref="K164">
    <cfRule type="cellIs" dxfId="2979" priority="130" stopIfTrue="1" operator="lessThan">
      <formula>#REF!</formula>
    </cfRule>
  </conditionalFormatting>
  <conditionalFormatting sqref="K165">
    <cfRule type="cellIs" dxfId="2978" priority="129" stopIfTrue="1" operator="lessThan">
      <formula>#REF!</formula>
    </cfRule>
  </conditionalFormatting>
  <conditionalFormatting sqref="K166">
    <cfRule type="cellIs" dxfId="2977" priority="128" stopIfTrue="1" operator="lessThan">
      <formula>#REF!</formula>
    </cfRule>
  </conditionalFormatting>
  <conditionalFormatting sqref="K167">
    <cfRule type="cellIs" dxfId="2976" priority="127" stopIfTrue="1" operator="lessThan">
      <formula>#REF!</formula>
    </cfRule>
  </conditionalFormatting>
  <conditionalFormatting sqref="K168">
    <cfRule type="cellIs" dxfId="2975" priority="126" stopIfTrue="1" operator="lessThan">
      <formula>#REF!</formula>
    </cfRule>
  </conditionalFormatting>
  <conditionalFormatting sqref="K169">
    <cfRule type="cellIs" dxfId="2974" priority="125" stopIfTrue="1" operator="lessThan">
      <formula>#REF!</formula>
    </cfRule>
  </conditionalFormatting>
  <conditionalFormatting sqref="K170">
    <cfRule type="cellIs" dxfId="2973" priority="124" stopIfTrue="1" operator="lessThan">
      <formula>#REF!</formula>
    </cfRule>
  </conditionalFormatting>
  <conditionalFormatting sqref="K171">
    <cfRule type="cellIs" dxfId="2972" priority="123" stopIfTrue="1" operator="lessThan">
      <formula>#REF!</formula>
    </cfRule>
  </conditionalFormatting>
  <conditionalFormatting sqref="K172">
    <cfRule type="cellIs" dxfId="2971" priority="122" stopIfTrue="1" operator="lessThan">
      <formula>#REF!</formula>
    </cfRule>
  </conditionalFormatting>
  <conditionalFormatting sqref="K175">
    <cfRule type="cellIs" dxfId="2970" priority="121" stopIfTrue="1" operator="lessThan">
      <formula>#REF!</formula>
    </cfRule>
  </conditionalFormatting>
  <conditionalFormatting sqref="K176">
    <cfRule type="cellIs" dxfId="2969" priority="120" stopIfTrue="1" operator="lessThan">
      <formula>#REF!</formula>
    </cfRule>
  </conditionalFormatting>
  <conditionalFormatting sqref="K177">
    <cfRule type="cellIs" dxfId="2968" priority="119" stopIfTrue="1" operator="lessThan">
      <formula>#REF!</formula>
    </cfRule>
  </conditionalFormatting>
  <conditionalFormatting sqref="K178">
    <cfRule type="cellIs" dxfId="2967" priority="118" stopIfTrue="1" operator="lessThan">
      <formula>#REF!</formula>
    </cfRule>
  </conditionalFormatting>
  <conditionalFormatting sqref="K179">
    <cfRule type="cellIs" dxfId="2966" priority="117" stopIfTrue="1" operator="lessThan">
      <formula>#REF!</formula>
    </cfRule>
  </conditionalFormatting>
  <conditionalFormatting sqref="K180">
    <cfRule type="cellIs" dxfId="2965" priority="116" stopIfTrue="1" operator="lessThan">
      <formula>#REF!</formula>
    </cfRule>
  </conditionalFormatting>
  <conditionalFormatting sqref="K181">
    <cfRule type="cellIs" dxfId="2964" priority="115" stopIfTrue="1" operator="lessThan">
      <formula>#REF!</formula>
    </cfRule>
  </conditionalFormatting>
  <conditionalFormatting sqref="K182">
    <cfRule type="cellIs" dxfId="2963" priority="114" stopIfTrue="1" operator="lessThan">
      <formula>#REF!</formula>
    </cfRule>
  </conditionalFormatting>
  <conditionalFormatting sqref="K183">
    <cfRule type="cellIs" dxfId="2962" priority="113" stopIfTrue="1" operator="lessThan">
      <formula>#REF!</formula>
    </cfRule>
  </conditionalFormatting>
  <conditionalFormatting sqref="K184">
    <cfRule type="cellIs" dxfId="2961" priority="112" stopIfTrue="1" operator="lessThan">
      <formula>#REF!</formula>
    </cfRule>
  </conditionalFormatting>
  <conditionalFormatting sqref="K185">
    <cfRule type="cellIs" dxfId="2960" priority="111" stopIfTrue="1" operator="lessThan">
      <formula>#REF!</formula>
    </cfRule>
  </conditionalFormatting>
  <conditionalFormatting sqref="K186">
    <cfRule type="cellIs" dxfId="2959" priority="110" stopIfTrue="1" operator="lessThan">
      <formula>#REF!</formula>
    </cfRule>
  </conditionalFormatting>
  <conditionalFormatting sqref="K187">
    <cfRule type="cellIs" dxfId="2958" priority="109" stopIfTrue="1" operator="lessThan">
      <formula>#REF!</formula>
    </cfRule>
  </conditionalFormatting>
  <conditionalFormatting sqref="K188">
    <cfRule type="cellIs" dxfId="2957" priority="108" stopIfTrue="1" operator="lessThan">
      <formula>#REF!</formula>
    </cfRule>
  </conditionalFormatting>
  <conditionalFormatting sqref="K189:K190">
    <cfRule type="cellIs" dxfId="2956" priority="107" stopIfTrue="1" operator="lessThan">
      <formula>#REF!</formula>
    </cfRule>
  </conditionalFormatting>
  <conditionalFormatting sqref="Q22:Q37">
    <cfRule type="cellIs" dxfId="2955" priority="106" stopIfTrue="1" operator="lessThan">
      <formula>#REF!</formula>
    </cfRule>
  </conditionalFormatting>
  <conditionalFormatting sqref="Q39:Q53">
    <cfRule type="cellIs" dxfId="2954" priority="105" stopIfTrue="1" operator="lessThan">
      <formula>#REF!</formula>
    </cfRule>
  </conditionalFormatting>
  <conditionalFormatting sqref="Q56:Q70">
    <cfRule type="cellIs" dxfId="2953" priority="104" stopIfTrue="1" operator="lessThan">
      <formula>#REF!</formula>
    </cfRule>
  </conditionalFormatting>
  <conditionalFormatting sqref="Q73:Q87">
    <cfRule type="cellIs" dxfId="2952" priority="103" stopIfTrue="1" operator="lessThan">
      <formula>#REF!</formula>
    </cfRule>
  </conditionalFormatting>
  <conditionalFormatting sqref="Q90:Q104">
    <cfRule type="cellIs" dxfId="2951" priority="102" stopIfTrue="1" operator="lessThan">
      <formula>#REF!</formula>
    </cfRule>
  </conditionalFormatting>
  <conditionalFormatting sqref="Q107:Q121">
    <cfRule type="cellIs" dxfId="2950" priority="101" stopIfTrue="1" operator="lessThan">
      <formula>#REF!</formula>
    </cfRule>
  </conditionalFormatting>
  <conditionalFormatting sqref="Q124:Q138">
    <cfRule type="cellIs" dxfId="2949" priority="100" stopIfTrue="1" operator="lessThan">
      <formula>#REF!</formula>
    </cfRule>
  </conditionalFormatting>
  <conditionalFormatting sqref="P190">
    <cfRule type="cellIs" dxfId="2948" priority="99" stopIfTrue="1" operator="lessThan">
      <formula>#REF!</formula>
    </cfRule>
  </conditionalFormatting>
  <conditionalFormatting sqref="X37:Y37">
    <cfRule type="cellIs" dxfId="2947" priority="98" stopIfTrue="1" operator="lessThan">
      <formula>#REF!</formula>
    </cfRule>
  </conditionalFormatting>
  <conditionalFormatting sqref="AD37:AE37">
    <cfRule type="cellIs" dxfId="2946" priority="97" stopIfTrue="1" operator="lessThan">
      <formula>#REF!</formula>
    </cfRule>
  </conditionalFormatting>
  <conditionalFormatting sqref="W188">
    <cfRule type="cellIs" dxfId="2945" priority="57" stopIfTrue="1" operator="lessThan">
      <formula>#REF!</formula>
    </cfRule>
  </conditionalFormatting>
  <conditionalFormatting sqref="W22:W37">
    <cfRule type="cellIs" dxfId="2944" priority="96" stopIfTrue="1" operator="lessThan">
      <formula>#REF!</formula>
    </cfRule>
  </conditionalFormatting>
  <conditionalFormatting sqref="W39:W53 W141:W151">
    <cfRule type="cellIs" dxfId="2943" priority="95" stopIfTrue="1" operator="lessThan">
      <formula>#REF!</formula>
    </cfRule>
  </conditionalFormatting>
  <conditionalFormatting sqref="W56:W70">
    <cfRule type="cellIs" dxfId="2942" priority="94" stopIfTrue="1" operator="lessThan">
      <formula>#REF!</formula>
    </cfRule>
  </conditionalFormatting>
  <conditionalFormatting sqref="W73:W87">
    <cfRule type="cellIs" dxfId="2941" priority="93" stopIfTrue="1" operator="lessThan">
      <formula>#REF!</formula>
    </cfRule>
  </conditionalFormatting>
  <conditionalFormatting sqref="W90:W104">
    <cfRule type="cellIs" dxfId="2940" priority="92" stopIfTrue="1" operator="lessThan">
      <formula>#REF!</formula>
    </cfRule>
  </conditionalFormatting>
  <conditionalFormatting sqref="W107:W121">
    <cfRule type="cellIs" dxfId="2939" priority="91" stopIfTrue="1" operator="lessThan">
      <formula>#REF!</formula>
    </cfRule>
  </conditionalFormatting>
  <conditionalFormatting sqref="W124:W138">
    <cfRule type="cellIs" dxfId="2938" priority="90" stopIfTrue="1" operator="lessThan">
      <formula>#REF!</formula>
    </cfRule>
  </conditionalFormatting>
  <conditionalFormatting sqref="W152">
    <cfRule type="cellIs" dxfId="2937" priority="89" stopIfTrue="1" operator="lessThan">
      <formula>#REF!</formula>
    </cfRule>
  </conditionalFormatting>
  <conditionalFormatting sqref="W153">
    <cfRule type="cellIs" dxfId="2936" priority="88" stopIfTrue="1" operator="lessThan">
      <formula>#REF!</formula>
    </cfRule>
  </conditionalFormatting>
  <conditionalFormatting sqref="W154">
    <cfRule type="cellIs" dxfId="2935" priority="87" stopIfTrue="1" operator="lessThan">
      <formula>#REF!</formula>
    </cfRule>
  </conditionalFormatting>
  <conditionalFormatting sqref="W155">
    <cfRule type="cellIs" dxfId="2934" priority="86" stopIfTrue="1" operator="lessThan">
      <formula>#REF!</formula>
    </cfRule>
  </conditionalFormatting>
  <conditionalFormatting sqref="W158">
    <cfRule type="cellIs" dxfId="2933" priority="85" stopIfTrue="1" operator="lessThan">
      <formula>#REF!</formula>
    </cfRule>
  </conditionalFormatting>
  <conditionalFormatting sqref="W159">
    <cfRule type="cellIs" dxfId="2932" priority="84" stopIfTrue="1" operator="lessThan">
      <formula>#REF!</formula>
    </cfRule>
  </conditionalFormatting>
  <conditionalFormatting sqref="W160">
    <cfRule type="cellIs" dxfId="2931" priority="83" stopIfTrue="1" operator="lessThan">
      <formula>#REF!</formula>
    </cfRule>
  </conditionalFormatting>
  <conditionalFormatting sqref="W161">
    <cfRule type="cellIs" dxfId="2930" priority="82" stopIfTrue="1" operator="lessThan">
      <formula>#REF!</formula>
    </cfRule>
  </conditionalFormatting>
  <conditionalFormatting sqref="W162">
    <cfRule type="cellIs" dxfId="2929" priority="81" stopIfTrue="1" operator="lessThan">
      <formula>#REF!</formula>
    </cfRule>
  </conditionalFormatting>
  <conditionalFormatting sqref="W163">
    <cfRule type="cellIs" dxfId="2928" priority="80" stopIfTrue="1" operator="lessThan">
      <formula>#REF!</formula>
    </cfRule>
  </conditionalFormatting>
  <conditionalFormatting sqref="W164">
    <cfRule type="cellIs" dxfId="2927" priority="79" stopIfTrue="1" operator="lessThan">
      <formula>#REF!</formula>
    </cfRule>
  </conditionalFormatting>
  <conditionalFormatting sqref="W165">
    <cfRule type="cellIs" dxfId="2926" priority="78" stopIfTrue="1" operator="lessThan">
      <formula>#REF!</formula>
    </cfRule>
  </conditionalFormatting>
  <conditionalFormatting sqref="W166">
    <cfRule type="cellIs" dxfId="2925" priority="77" stopIfTrue="1" operator="lessThan">
      <formula>#REF!</formula>
    </cfRule>
  </conditionalFormatting>
  <conditionalFormatting sqref="W167">
    <cfRule type="cellIs" dxfId="2924" priority="76" stopIfTrue="1" operator="lessThan">
      <formula>#REF!</formula>
    </cfRule>
  </conditionalFormatting>
  <conditionalFormatting sqref="W168">
    <cfRule type="cellIs" dxfId="2923" priority="75" stopIfTrue="1" operator="lessThan">
      <formula>#REF!</formula>
    </cfRule>
  </conditionalFormatting>
  <conditionalFormatting sqref="W169">
    <cfRule type="cellIs" dxfId="2922" priority="74" stopIfTrue="1" operator="lessThan">
      <formula>#REF!</formula>
    </cfRule>
  </conditionalFormatting>
  <conditionalFormatting sqref="W170">
    <cfRule type="cellIs" dxfId="2921" priority="73" stopIfTrue="1" operator="lessThan">
      <formula>#REF!</formula>
    </cfRule>
  </conditionalFormatting>
  <conditionalFormatting sqref="W171">
    <cfRule type="cellIs" dxfId="2920" priority="72" stopIfTrue="1" operator="lessThan">
      <formula>#REF!</formula>
    </cfRule>
  </conditionalFormatting>
  <conditionalFormatting sqref="W172">
    <cfRule type="cellIs" dxfId="2919" priority="71" stopIfTrue="1" operator="lessThan">
      <formula>#REF!</formula>
    </cfRule>
  </conditionalFormatting>
  <conditionalFormatting sqref="W175">
    <cfRule type="cellIs" dxfId="2918" priority="70" stopIfTrue="1" operator="lessThan">
      <formula>#REF!</formula>
    </cfRule>
  </conditionalFormatting>
  <conditionalFormatting sqref="W176">
    <cfRule type="cellIs" dxfId="2917" priority="69" stopIfTrue="1" operator="lessThan">
      <formula>#REF!</formula>
    </cfRule>
  </conditionalFormatting>
  <conditionalFormatting sqref="W177">
    <cfRule type="cellIs" dxfId="2916" priority="68" stopIfTrue="1" operator="lessThan">
      <formula>#REF!</formula>
    </cfRule>
  </conditionalFormatting>
  <conditionalFormatting sqref="W178">
    <cfRule type="cellIs" dxfId="2915" priority="67" stopIfTrue="1" operator="lessThan">
      <formula>#REF!</formula>
    </cfRule>
  </conditionalFormatting>
  <conditionalFormatting sqref="W179">
    <cfRule type="cellIs" dxfId="2914" priority="66" stopIfTrue="1" operator="lessThan">
      <formula>#REF!</formula>
    </cfRule>
  </conditionalFormatting>
  <conditionalFormatting sqref="W180">
    <cfRule type="cellIs" dxfId="2913" priority="65" stopIfTrue="1" operator="lessThan">
      <formula>#REF!</formula>
    </cfRule>
  </conditionalFormatting>
  <conditionalFormatting sqref="W181">
    <cfRule type="cellIs" dxfId="2912" priority="64" stopIfTrue="1" operator="lessThan">
      <formula>#REF!</formula>
    </cfRule>
  </conditionalFormatting>
  <conditionalFormatting sqref="W182">
    <cfRule type="cellIs" dxfId="2911" priority="63" stopIfTrue="1" operator="lessThan">
      <formula>#REF!</formula>
    </cfRule>
  </conditionalFormatting>
  <conditionalFormatting sqref="W183">
    <cfRule type="cellIs" dxfId="2910" priority="62" stopIfTrue="1" operator="lessThan">
      <formula>#REF!</formula>
    </cfRule>
  </conditionalFormatting>
  <conditionalFormatting sqref="W184">
    <cfRule type="cellIs" dxfId="2909" priority="61" stopIfTrue="1" operator="lessThan">
      <formula>#REF!</formula>
    </cfRule>
  </conditionalFormatting>
  <conditionalFormatting sqref="W185">
    <cfRule type="cellIs" dxfId="2908" priority="60" stopIfTrue="1" operator="lessThan">
      <formula>#REF!</formula>
    </cfRule>
  </conditionalFormatting>
  <conditionalFormatting sqref="W186">
    <cfRule type="cellIs" dxfId="2907" priority="59" stopIfTrue="1" operator="lessThan">
      <formula>#REF!</formula>
    </cfRule>
  </conditionalFormatting>
  <conditionalFormatting sqref="W187">
    <cfRule type="cellIs" dxfId="2906" priority="58" stopIfTrue="1" operator="lessThan">
      <formula>#REF!</formula>
    </cfRule>
  </conditionalFormatting>
  <conditionalFormatting sqref="W189:W190">
    <cfRule type="cellIs" dxfId="2905" priority="56" stopIfTrue="1" operator="lessThan">
      <formula>#REF!</formula>
    </cfRule>
  </conditionalFormatting>
  <conditionalFormatting sqref="AC188">
    <cfRule type="cellIs" dxfId="2904" priority="16" stopIfTrue="1" operator="lessThan">
      <formula>#REF!</formula>
    </cfRule>
  </conditionalFormatting>
  <conditionalFormatting sqref="AC22:AC37">
    <cfRule type="cellIs" dxfId="2903" priority="55" stopIfTrue="1" operator="lessThan">
      <formula>#REF!</formula>
    </cfRule>
  </conditionalFormatting>
  <conditionalFormatting sqref="AC39:AC53 AC141:AC151">
    <cfRule type="cellIs" dxfId="2902" priority="54" stopIfTrue="1" operator="lessThan">
      <formula>#REF!</formula>
    </cfRule>
  </conditionalFormatting>
  <conditionalFormatting sqref="AC56:AC70">
    <cfRule type="cellIs" dxfId="2901" priority="53" stopIfTrue="1" operator="lessThan">
      <formula>#REF!</formula>
    </cfRule>
  </conditionalFormatting>
  <conditionalFormatting sqref="AC73:AC87">
    <cfRule type="cellIs" dxfId="2900" priority="52" stopIfTrue="1" operator="lessThan">
      <formula>#REF!</formula>
    </cfRule>
  </conditionalFormatting>
  <conditionalFormatting sqref="AC90:AC104">
    <cfRule type="cellIs" dxfId="2899" priority="51" stopIfTrue="1" operator="lessThan">
      <formula>#REF!</formula>
    </cfRule>
  </conditionalFormatting>
  <conditionalFormatting sqref="AC107:AC121">
    <cfRule type="cellIs" dxfId="2898" priority="50" stopIfTrue="1" operator="lessThan">
      <formula>#REF!</formula>
    </cfRule>
  </conditionalFormatting>
  <conditionalFormatting sqref="AC124:AC138">
    <cfRule type="cellIs" dxfId="2897" priority="49" stopIfTrue="1" operator="lessThan">
      <formula>#REF!</formula>
    </cfRule>
  </conditionalFormatting>
  <conditionalFormatting sqref="AC152">
    <cfRule type="cellIs" dxfId="2896" priority="48" stopIfTrue="1" operator="lessThan">
      <formula>#REF!</formula>
    </cfRule>
  </conditionalFormatting>
  <conditionalFormatting sqref="AC153">
    <cfRule type="cellIs" dxfId="2895" priority="47" stopIfTrue="1" operator="lessThan">
      <formula>#REF!</formula>
    </cfRule>
  </conditionalFormatting>
  <conditionalFormatting sqref="AC154">
    <cfRule type="cellIs" dxfId="2894" priority="46" stopIfTrue="1" operator="lessThan">
      <formula>#REF!</formula>
    </cfRule>
  </conditionalFormatting>
  <conditionalFormatting sqref="AC155">
    <cfRule type="cellIs" dxfId="2893" priority="45" stopIfTrue="1" operator="lessThan">
      <formula>#REF!</formula>
    </cfRule>
  </conditionalFormatting>
  <conditionalFormatting sqref="AC158">
    <cfRule type="cellIs" dxfId="2892" priority="44" stopIfTrue="1" operator="lessThan">
      <formula>#REF!</formula>
    </cfRule>
  </conditionalFormatting>
  <conditionalFormatting sqref="AC159">
    <cfRule type="cellIs" dxfId="2891" priority="43" stopIfTrue="1" operator="lessThan">
      <formula>#REF!</formula>
    </cfRule>
  </conditionalFormatting>
  <conditionalFormatting sqref="AC160">
    <cfRule type="cellIs" dxfId="2890" priority="42" stopIfTrue="1" operator="lessThan">
      <formula>#REF!</formula>
    </cfRule>
  </conditionalFormatting>
  <conditionalFormatting sqref="AC161">
    <cfRule type="cellIs" dxfId="2889" priority="41" stopIfTrue="1" operator="lessThan">
      <formula>#REF!</formula>
    </cfRule>
  </conditionalFormatting>
  <conditionalFormatting sqref="AC162">
    <cfRule type="cellIs" dxfId="2888" priority="40" stopIfTrue="1" operator="lessThan">
      <formula>#REF!</formula>
    </cfRule>
  </conditionalFormatting>
  <conditionalFormatting sqref="AC163">
    <cfRule type="cellIs" dxfId="2887" priority="39" stopIfTrue="1" operator="lessThan">
      <formula>#REF!</formula>
    </cfRule>
  </conditionalFormatting>
  <conditionalFormatting sqref="AC164">
    <cfRule type="cellIs" dxfId="2886" priority="38" stopIfTrue="1" operator="lessThan">
      <formula>#REF!</formula>
    </cfRule>
  </conditionalFormatting>
  <conditionalFormatting sqref="AC165">
    <cfRule type="cellIs" dxfId="2885" priority="37" stopIfTrue="1" operator="lessThan">
      <formula>#REF!</formula>
    </cfRule>
  </conditionalFormatting>
  <conditionalFormatting sqref="AC166">
    <cfRule type="cellIs" dxfId="2884" priority="36" stopIfTrue="1" operator="lessThan">
      <formula>#REF!</formula>
    </cfRule>
  </conditionalFormatting>
  <conditionalFormatting sqref="AC167">
    <cfRule type="cellIs" dxfId="2883" priority="35" stopIfTrue="1" operator="lessThan">
      <formula>#REF!</formula>
    </cfRule>
  </conditionalFormatting>
  <conditionalFormatting sqref="AC168">
    <cfRule type="cellIs" dxfId="2882" priority="34" stopIfTrue="1" operator="lessThan">
      <formula>#REF!</formula>
    </cfRule>
  </conditionalFormatting>
  <conditionalFormatting sqref="AC169">
    <cfRule type="cellIs" dxfId="2881" priority="33" stopIfTrue="1" operator="lessThan">
      <formula>#REF!</formula>
    </cfRule>
  </conditionalFormatting>
  <conditionalFormatting sqref="AC170">
    <cfRule type="cellIs" dxfId="2880" priority="32" stopIfTrue="1" operator="lessThan">
      <formula>#REF!</formula>
    </cfRule>
  </conditionalFormatting>
  <conditionalFormatting sqref="AC171">
    <cfRule type="cellIs" dxfId="2879" priority="31" stopIfTrue="1" operator="lessThan">
      <formula>#REF!</formula>
    </cfRule>
  </conditionalFormatting>
  <conditionalFormatting sqref="AC172">
    <cfRule type="cellIs" dxfId="2878" priority="30" stopIfTrue="1" operator="lessThan">
      <formula>#REF!</formula>
    </cfRule>
  </conditionalFormatting>
  <conditionalFormatting sqref="AC175">
    <cfRule type="cellIs" dxfId="2877" priority="29" stopIfTrue="1" operator="lessThan">
      <formula>#REF!</formula>
    </cfRule>
  </conditionalFormatting>
  <conditionalFormatting sqref="AC176">
    <cfRule type="cellIs" dxfId="2876" priority="28" stopIfTrue="1" operator="lessThan">
      <formula>#REF!</formula>
    </cfRule>
  </conditionalFormatting>
  <conditionalFormatting sqref="AC177">
    <cfRule type="cellIs" dxfId="2875" priority="27" stopIfTrue="1" operator="lessThan">
      <formula>#REF!</formula>
    </cfRule>
  </conditionalFormatting>
  <conditionalFormatting sqref="AC178">
    <cfRule type="cellIs" dxfId="2874" priority="26" stopIfTrue="1" operator="lessThan">
      <formula>#REF!</formula>
    </cfRule>
  </conditionalFormatting>
  <conditionalFormatting sqref="AC179">
    <cfRule type="cellIs" dxfId="2873" priority="25" stopIfTrue="1" operator="lessThan">
      <formula>#REF!</formula>
    </cfRule>
  </conditionalFormatting>
  <conditionalFormatting sqref="AC180">
    <cfRule type="cellIs" dxfId="2872" priority="24" stopIfTrue="1" operator="lessThan">
      <formula>#REF!</formula>
    </cfRule>
  </conditionalFormatting>
  <conditionalFormatting sqref="AC181">
    <cfRule type="cellIs" dxfId="2871" priority="23" stopIfTrue="1" operator="lessThan">
      <formula>#REF!</formula>
    </cfRule>
  </conditionalFormatting>
  <conditionalFormatting sqref="AC182">
    <cfRule type="cellIs" dxfId="2870" priority="22" stopIfTrue="1" operator="lessThan">
      <formula>#REF!</formula>
    </cfRule>
  </conditionalFormatting>
  <conditionalFormatting sqref="AC183">
    <cfRule type="cellIs" dxfId="2869" priority="21" stopIfTrue="1" operator="lessThan">
      <formula>#REF!</formula>
    </cfRule>
  </conditionalFormatting>
  <conditionalFormatting sqref="AC184">
    <cfRule type="cellIs" dxfId="2868" priority="20" stopIfTrue="1" operator="lessThan">
      <formula>#REF!</formula>
    </cfRule>
  </conditionalFormatting>
  <conditionalFormatting sqref="AC185">
    <cfRule type="cellIs" dxfId="2867" priority="19" stopIfTrue="1" operator="lessThan">
      <formula>#REF!</formula>
    </cfRule>
  </conditionalFormatting>
  <conditionalFormatting sqref="AC186">
    <cfRule type="cellIs" dxfId="2866" priority="18" stopIfTrue="1" operator="lessThan">
      <formula>#REF!</formula>
    </cfRule>
  </conditionalFormatting>
  <conditionalFormatting sqref="AC187">
    <cfRule type="cellIs" dxfId="2865" priority="17" stopIfTrue="1" operator="lessThan">
      <formula>#REF!</formula>
    </cfRule>
  </conditionalFormatting>
  <conditionalFormatting sqref="AC189:AC190">
    <cfRule type="cellIs" dxfId="2864" priority="15" stopIfTrue="1" operator="lessThan">
      <formula>#REF!</formula>
    </cfRule>
  </conditionalFormatting>
  <conditionalFormatting sqref="V190">
    <cfRule type="cellIs" dxfId="2863" priority="14" stopIfTrue="1" operator="lessThan">
      <formula>#REF!</formula>
    </cfRule>
  </conditionalFormatting>
  <conditionalFormatting sqref="AB190">
    <cfRule type="cellIs" dxfId="2862" priority="13" stopIfTrue="1" operator="lessThan">
      <formula>#REF!</formula>
    </cfRule>
  </conditionalFormatting>
  <conditionalFormatting sqref="N37">
    <cfRule type="cellIs" dxfId="2861" priority="12" stopIfTrue="1" operator="lessThan">
      <formula>#REF!</formula>
    </cfRule>
  </conditionalFormatting>
  <conditionalFormatting sqref="T37">
    <cfRule type="cellIs" dxfId="2860" priority="11" stopIfTrue="1" operator="lessThan">
      <formula>#REF!</formula>
    </cfRule>
  </conditionalFormatting>
  <conditionalFormatting sqref="Z37">
    <cfRule type="cellIs" dxfId="2859" priority="10" stopIfTrue="1" operator="lessThan">
      <formula>#REF!</formula>
    </cfRule>
  </conditionalFormatting>
  <conditionalFormatting sqref="AF37">
    <cfRule type="cellIs" dxfId="2858" priority="9" stopIfTrue="1" operator="lessThan">
      <formula>#REF!</formula>
    </cfRule>
  </conditionalFormatting>
  <conditionalFormatting sqref="AG55">
    <cfRule type="cellIs" dxfId="2857" priority="8" stopIfTrue="1" operator="lessThan">
      <formula>#REF!</formula>
    </cfRule>
  </conditionalFormatting>
  <conditionalFormatting sqref="AG72">
    <cfRule type="cellIs" dxfId="2856" priority="7" stopIfTrue="1" operator="lessThan">
      <formula>#REF!</formula>
    </cfRule>
  </conditionalFormatting>
  <conditionalFormatting sqref="AG89">
    <cfRule type="cellIs" dxfId="2855" priority="6" stopIfTrue="1" operator="lessThan">
      <formula>#REF!</formula>
    </cfRule>
  </conditionalFormatting>
  <conditionalFormatting sqref="AG106">
    <cfRule type="cellIs" dxfId="2854" priority="5" stopIfTrue="1" operator="lessThan">
      <formula>#REF!</formula>
    </cfRule>
  </conditionalFormatting>
  <conditionalFormatting sqref="AG123">
    <cfRule type="cellIs" dxfId="2853" priority="4" stopIfTrue="1" operator="lessThan">
      <formula>#REF!</formula>
    </cfRule>
  </conditionalFormatting>
  <conditionalFormatting sqref="AG140">
    <cfRule type="cellIs" dxfId="2852" priority="3" stopIfTrue="1" operator="lessThan">
      <formula>#REF!</formula>
    </cfRule>
  </conditionalFormatting>
  <conditionalFormatting sqref="AG157">
    <cfRule type="cellIs" dxfId="2851" priority="2" stopIfTrue="1" operator="lessThan">
      <formula>#REF!</formula>
    </cfRule>
  </conditionalFormatting>
  <conditionalFormatting sqref="AG174">
    <cfRule type="cellIs" dxfId="2850" priority="1" stopIfTrue="1" operator="lessThan">
      <formula>#REF!</formula>
    </cfRule>
  </conditionalFormatting>
  <dataValidations count="6">
    <dataValidation type="list" allowBlank="1" showInputMessage="1" showErrorMessage="1" sqref="I12:J12 C12:D12" xr:uid="{00000000-0002-0000-1D00-000000000000}">
      <formula1>$B$10:$B$28</formula1>
    </dataValidation>
    <dataValidation type="list" allowBlank="1" showInputMessage="1" showErrorMessage="1" sqref="I11:J11 C11:D11" xr:uid="{00000000-0002-0000-1D00-000001000000}">
      <formula1>$D$12:$D$41</formula1>
    </dataValidation>
    <dataValidation type="list" allowBlank="1" showInputMessage="1" showErrorMessage="1" sqref="C13:D14 I13:J13" xr:uid="{00000000-0002-0000-1D00-000002000000}">
      <formula1>$K$11:$K$15</formula1>
    </dataValidation>
    <dataValidation type="list" allowBlank="1" showInputMessage="1" showErrorMessage="1" sqref="F190 AD190 X190 R190 L190" xr:uid="{00000000-0002-0000-1D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D00-000004000000}">
      <formula1>$F$9:$F$12</formula1>
    </dataValidation>
    <dataValidation type="list" allowBlank="1" showInputMessage="1" showErrorMessage="1" sqref="C15:D15" xr:uid="{00000000-0002-0000-1D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D00-000006000000}">
          <x14:formula1>
            <xm:f>Données!$F$14:$F$17</xm:f>
          </x14:formula1>
          <xm:sqref>Z9:Z13</xm:sqref>
        </x14:dataValidation>
        <x14:dataValidation type="list" allowBlank="1" showInputMessage="1" showErrorMessage="1" xr:uid="{00000000-0002-0000-1D00-000007000000}">
          <x14:formula1>
            <xm:f>Données!$H$14:$H$17</xm:f>
          </x14:formula1>
          <xm:sqref>K17 T9:T13</xm:sqref>
        </x14:dataValidation>
        <x14:dataValidation type="list" allowBlank="1" showInputMessage="1" showErrorMessage="1" xr:uid="{00000000-0002-0000-1D00-000008000000}">
          <x14:formula1>
            <xm:f>Données!$P$8:$P$9</xm:f>
          </x14:formula1>
          <xm:sqref>G192 Y192 S192 M192 AE192</xm:sqref>
        </x14:dataValidation>
        <x14:dataValidation type="list" allowBlank="1" showInputMessage="1" showErrorMessage="1" xr:uid="{00000000-0002-0000-1D00-000009000000}">
          <x14:formula1>
            <xm:f>Données!$P$19:$P$20</xm:f>
          </x14:formula1>
          <xm:sqref>R9:R13</xm:sqref>
        </x14:dataValidation>
        <x14:dataValidation type="list" allowBlank="1" showInputMessage="1" showErrorMessage="1" xr:uid="{00000000-0002-0000-1D00-00000A000000}">
          <x14:formula1>
            <xm:f>Données!$J$14:$J$43</xm:f>
          </x14:formula1>
          <xm:sqref>L9:L13</xm:sqref>
        </x14:dataValidation>
        <x14:dataValidation type="list" allowBlank="1" showInputMessage="1" showErrorMessage="1" xr:uid="{00000000-0002-0000-1D00-00000B000000}">
          <x14:formula1>
            <xm:f>Données!$B$14:$B$43</xm:f>
          </x14:formula1>
          <xm:sqref>AE17:AF17 M17:N17 S17:T17 Y17:Z17 G17:H17</xm:sqref>
        </x14:dataValidation>
        <x14:dataValidation type="list" allowBlank="1" showInputMessage="1" showErrorMessage="1" xr:uid="{00000000-0002-0000-1D00-00000C000000}">
          <x14:formula1>
            <xm:f>Données!$D$14:$D$53</xm:f>
          </x14:formula1>
          <xm:sqref>B11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2849" priority="190" stopIfTrue="1" operator="lessThan">
      <formula>#REF!</formula>
    </cfRule>
  </conditionalFormatting>
  <conditionalFormatting sqref="L37:M37">
    <cfRule type="cellIs" dxfId="2848" priority="189" stopIfTrue="1" operator="lessThan">
      <formula>#REF!</formula>
    </cfRule>
  </conditionalFormatting>
  <conditionalFormatting sqref="R37:S37 AG56:AG70 AG21:AG53 AG73:AG87 AG90:AG104 AG107:AG121 AG124:AG138 AG141:AG155 AG158:AG172 AG175:AG190">
    <cfRule type="cellIs" dxfId="2847" priority="188" stopIfTrue="1" operator="lessThan">
      <formula>#REF!</formula>
    </cfRule>
  </conditionalFormatting>
  <conditionalFormatting sqref="K141:K151 Q141:Q142 E141:E151 E39:E53">
    <cfRule type="cellIs" dxfId="2846" priority="187" stopIfTrue="1" operator="lessThan">
      <formula>#REF!</formula>
    </cfRule>
  </conditionalFormatting>
  <conditionalFormatting sqref="E56:E70">
    <cfRule type="cellIs" dxfId="2845" priority="186" stopIfTrue="1" operator="lessThan">
      <formula>#REF!</formula>
    </cfRule>
  </conditionalFormatting>
  <conditionalFormatting sqref="E73:E87">
    <cfRule type="cellIs" dxfId="2844" priority="185" stopIfTrue="1" operator="lessThan">
      <formula>#REF!</formula>
    </cfRule>
  </conditionalFormatting>
  <conditionalFormatting sqref="E90:E104">
    <cfRule type="cellIs" dxfId="2843" priority="184" stopIfTrue="1" operator="lessThan">
      <formula>#REF!</formula>
    </cfRule>
  </conditionalFormatting>
  <conditionalFormatting sqref="E107:E121">
    <cfRule type="cellIs" dxfId="2842" priority="183" stopIfTrue="1" operator="lessThan">
      <formula>#REF!</formula>
    </cfRule>
  </conditionalFormatting>
  <conditionalFormatting sqref="E124:E138">
    <cfRule type="cellIs" dxfId="2841" priority="182" stopIfTrue="1" operator="lessThan">
      <formula>#REF!</formula>
    </cfRule>
  </conditionalFormatting>
  <conditionalFormatting sqref="E152">
    <cfRule type="cellIs" dxfId="2840" priority="181" stopIfTrue="1" operator="lessThan">
      <formula>#REF!</formula>
    </cfRule>
  </conditionalFormatting>
  <conditionalFormatting sqref="E153">
    <cfRule type="cellIs" dxfId="2839" priority="180" stopIfTrue="1" operator="lessThan">
      <formula>#REF!</formula>
    </cfRule>
  </conditionalFormatting>
  <conditionalFormatting sqref="E154">
    <cfRule type="cellIs" dxfId="2838" priority="179" stopIfTrue="1" operator="lessThan">
      <formula>#REF!</formula>
    </cfRule>
  </conditionalFormatting>
  <conditionalFormatting sqref="E155">
    <cfRule type="cellIs" dxfId="2837" priority="178" stopIfTrue="1" operator="lessThan">
      <formula>#REF!</formula>
    </cfRule>
  </conditionalFormatting>
  <conditionalFormatting sqref="E158">
    <cfRule type="cellIs" dxfId="2836" priority="177" stopIfTrue="1" operator="lessThan">
      <formula>#REF!</formula>
    </cfRule>
  </conditionalFormatting>
  <conditionalFormatting sqref="E159">
    <cfRule type="cellIs" dxfId="2835" priority="176" stopIfTrue="1" operator="lessThan">
      <formula>#REF!</formula>
    </cfRule>
  </conditionalFormatting>
  <conditionalFormatting sqref="E160">
    <cfRule type="cellIs" dxfId="2834" priority="175" stopIfTrue="1" operator="lessThan">
      <formula>#REF!</formula>
    </cfRule>
  </conditionalFormatting>
  <conditionalFormatting sqref="E161">
    <cfRule type="cellIs" dxfId="2833" priority="174" stopIfTrue="1" operator="lessThan">
      <formula>#REF!</formula>
    </cfRule>
  </conditionalFormatting>
  <conditionalFormatting sqref="E162">
    <cfRule type="cellIs" dxfId="2832" priority="173" stopIfTrue="1" operator="lessThan">
      <formula>#REF!</formula>
    </cfRule>
  </conditionalFormatting>
  <conditionalFormatting sqref="E163">
    <cfRule type="cellIs" dxfId="2831" priority="172" stopIfTrue="1" operator="lessThan">
      <formula>#REF!</formula>
    </cfRule>
  </conditionalFormatting>
  <conditionalFormatting sqref="E164">
    <cfRule type="cellIs" dxfId="2830" priority="171" stopIfTrue="1" operator="lessThan">
      <formula>#REF!</formula>
    </cfRule>
  </conditionalFormatting>
  <conditionalFormatting sqref="E165">
    <cfRule type="cellIs" dxfId="2829" priority="170" stopIfTrue="1" operator="lessThan">
      <formula>#REF!</formula>
    </cfRule>
  </conditionalFormatting>
  <conditionalFormatting sqref="E166">
    <cfRule type="cellIs" dxfId="2828" priority="169" stopIfTrue="1" operator="lessThan">
      <formula>#REF!</formula>
    </cfRule>
  </conditionalFormatting>
  <conditionalFormatting sqref="E167">
    <cfRule type="cellIs" dxfId="2827" priority="168" stopIfTrue="1" operator="lessThan">
      <formula>#REF!</formula>
    </cfRule>
  </conditionalFormatting>
  <conditionalFormatting sqref="E168">
    <cfRule type="cellIs" dxfId="2826" priority="167" stopIfTrue="1" operator="lessThan">
      <formula>#REF!</formula>
    </cfRule>
  </conditionalFormatting>
  <conditionalFormatting sqref="E169">
    <cfRule type="cellIs" dxfId="2825" priority="166" stopIfTrue="1" operator="lessThan">
      <formula>#REF!</formula>
    </cfRule>
  </conditionalFormatting>
  <conditionalFormatting sqref="E170">
    <cfRule type="cellIs" dxfId="2824" priority="165" stopIfTrue="1" operator="lessThan">
      <formula>#REF!</formula>
    </cfRule>
  </conditionalFormatting>
  <conditionalFormatting sqref="E171">
    <cfRule type="cellIs" dxfId="2823" priority="164" stopIfTrue="1" operator="lessThan">
      <formula>#REF!</formula>
    </cfRule>
  </conditionalFormatting>
  <conditionalFormatting sqref="E172">
    <cfRule type="cellIs" dxfId="2822" priority="163" stopIfTrue="1" operator="lessThan">
      <formula>#REF!</formula>
    </cfRule>
  </conditionalFormatting>
  <conditionalFormatting sqref="E175">
    <cfRule type="cellIs" dxfId="2821" priority="162" stopIfTrue="1" operator="lessThan">
      <formula>#REF!</formula>
    </cfRule>
  </conditionalFormatting>
  <conditionalFormatting sqref="E176">
    <cfRule type="cellIs" dxfId="2820" priority="161" stopIfTrue="1" operator="lessThan">
      <formula>#REF!</formula>
    </cfRule>
  </conditionalFormatting>
  <conditionalFormatting sqref="E177">
    <cfRule type="cellIs" dxfId="2819" priority="160" stopIfTrue="1" operator="lessThan">
      <formula>#REF!</formula>
    </cfRule>
  </conditionalFormatting>
  <conditionalFormatting sqref="E178">
    <cfRule type="cellIs" dxfId="2818" priority="159" stopIfTrue="1" operator="lessThan">
      <formula>#REF!</formula>
    </cfRule>
  </conditionalFormatting>
  <conditionalFormatting sqref="E179">
    <cfRule type="cellIs" dxfId="2817" priority="158" stopIfTrue="1" operator="lessThan">
      <formula>#REF!</formula>
    </cfRule>
  </conditionalFormatting>
  <conditionalFormatting sqref="E180">
    <cfRule type="cellIs" dxfId="2816" priority="157" stopIfTrue="1" operator="lessThan">
      <formula>#REF!</formula>
    </cfRule>
  </conditionalFormatting>
  <conditionalFormatting sqref="E181">
    <cfRule type="cellIs" dxfId="2815" priority="156" stopIfTrue="1" operator="lessThan">
      <formula>#REF!</formula>
    </cfRule>
  </conditionalFormatting>
  <conditionalFormatting sqref="E182">
    <cfRule type="cellIs" dxfId="2814" priority="155" stopIfTrue="1" operator="lessThan">
      <formula>#REF!</formula>
    </cfRule>
  </conditionalFormatting>
  <conditionalFormatting sqref="E183">
    <cfRule type="cellIs" dxfId="2813" priority="154" stopIfTrue="1" operator="lessThan">
      <formula>#REF!</formula>
    </cfRule>
  </conditionalFormatting>
  <conditionalFormatting sqref="E184">
    <cfRule type="cellIs" dxfId="2812" priority="153" stopIfTrue="1" operator="lessThan">
      <formula>#REF!</formula>
    </cfRule>
  </conditionalFormatting>
  <conditionalFormatting sqref="E185">
    <cfRule type="cellIs" dxfId="2811" priority="152" stopIfTrue="1" operator="lessThan">
      <formula>#REF!</formula>
    </cfRule>
  </conditionalFormatting>
  <conditionalFormatting sqref="E186">
    <cfRule type="cellIs" dxfId="2810" priority="151" stopIfTrue="1" operator="lessThan">
      <formula>#REF!</formula>
    </cfRule>
  </conditionalFormatting>
  <conditionalFormatting sqref="E187">
    <cfRule type="cellIs" dxfId="2809" priority="150" stopIfTrue="1" operator="lessThan">
      <formula>#REF!</formula>
    </cfRule>
  </conditionalFormatting>
  <conditionalFormatting sqref="E188">
    <cfRule type="cellIs" dxfId="2808" priority="149" stopIfTrue="1" operator="lessThan">
      <formula>#REF!</formula>
    </cfRule>
  </conditionalFormatting>
  <conditionalFormatting sqref="E189:E190">
    <cfRule type="cellIs" dxfId="2807" priority="148" stopIfTrue="1" operator="lessThan">
      <formula>#REF!</formula>
    </cfRule>
  </conditionalFormatting>
  <conditionalFormatting sqref="K22:K37">
    <cfRule type="cellIs" dxfId="2806" priority="147" stopIfTrue="1" operator="lessThan">
      <formula>#REF!</formula>
    </cfRule>
  </conditionalFormatting>
  <conditionalFormatting sqref="K39:K53">
    <cfRule type="cellIs" dxfId="2805" priority="146" stopIfTrue="1" operator="lessThan">
      <formula>#REF!</formula>
    </cfRule>
  </conditionalFormatting>
  <conditionalFormatting sqref="K56:K70">
    <cfRule type="cellIs" dxfId="2804" priority="145" stopIfTrue="1" operator="lessThan">
      <formula>#REF!</formula>
    </cfRule>
  </conditionalFormatting>
  <conditionalFormatting sqref="K73:K87">
    <cfRule type="cellIs" dxfId="2803" priority="144" stopIfTrue="1" operator="lessThan">
      <formula>#REF!</formula>
    </cfRule>
  </conditionalFormatting>
  <conditionalFormatting sqref="K90:K104">
    <cfRule type="cellIs" dxfId="2802" priority="143" stopIfTrue="1" operator="lessThan">
      <formula>#REF!</formula>
    </cfRule>
  </conditionalFormatting>
  <conditionalFormatting sqref="K107:K121">
    <cfRule type="cellIs" dxfId="2801" priority="142" stopIfTrue="1" operator="lessThan">
      <formula>#REF!</formula>
    </cfRule>
  </conditionalFormatting>
  <conditionalFormatting sqref="K124:K138">
    <cfRule type="cellIs" dxfId="2800" priority="141" stopIfTrue="1" operator="lessThan">
      <formula>#REF!</formula>
    </cfRule>
  </conditionalFormatting>
  <conditionalFormatting sqref="K152">
    <cfRule type="cellIs" dxfId="2799" priority="140" stopIfTrue="1" operator="lessThan">
      <formula>#REF!</formula>
    </cfRule>
  </conditionalFormatting>
  <conditionalFormatting sqref="K153">
    <cfRule type="cellIs" dxfId="2798" priority="139" stopIfTrue="1" operator="lessThan">
      <formula>#REF!</formula>
    </cfRule>
  </conditionalFormatting>
  <conditionalFormatting sqref="K154">
    <cfRule type="cellIs" dxfId="2797" priority="138" stopIfTrue="1" operator="lessThan">
      <formula>#REF!</formula>
    </cfRule>
  </conditionalFormatting>
  <conditionalFormatting sqref="K155">
    <cfRule type="cellIs" dxfId="2796" priority="137" stopIfTrue="1" operator="lessThan">
      <formula>#REF!</formula>
    </cfRule>
  </conditionalFormatting>
  <conditionalFormatting sqref="K158">
    <cfRule type="cellIs" dxfId="2795" priority="136" stopIfTrue="1" operator="lessThan">
      <formula>#REF!</formula>
    </cfRule>
  </conditionalFormatting>
  <conditionalFormatting sqref="K159">
    <cfRule type="cellIs" dxfId="2794" priority="135" stopIfTrue="1" operator="lessThan">
      <formula>#REF!</formula>
    </cfRule>
  </conditionalFormatting>
  <conditionalFormatting sqref="K160">
    <cfRule type="cellIs" dxfId="2793" priority="134" stopIfTrue="1" operator="lessThan">
      <formula>#REF!</formula>
    </cfRule>
  </conditionalFormatting>
  <conditionalFormatting sqref="K161">
    <cfRule type="cellIs" dxfId="2792" priority="133" stopIfTrue="1" operator="lessThan">
      <formula>#REF!</formula>
    </cfRule>
  </conditionalFormatting>
  <conditionalFormatting sqref="K162">
    <cfRule type="cellIs" dxfId="2791" priority="132" stopIfTrue="1" operator="lessThan">
      <formula>#REF!</formula>
    </cfRule>
  </conditionalFormatting>
  <conditionalFormatting sqref="K163">
    <cfRule type="cellIs" dxfId="2790" priority="131" stopIfTrue="1" operator="lessThan">
      <formula>#REF!</formula>
    </cfRule>
  </conditionalFormatting>
  <conditionalFormatting sqref="K164">
    <cfRule type="cellIs" dxfId="2789" priority="130" stopIfTrue="1" operator="lessThan">
      <formula>#REF!</formula>
    </cfRule>
  </conditionalFormatting>
  <conditionalFormatting sqref="K165">
    <cfRule type="cellIs" dxfId="2788" priority="129" stopIfTrue="1" operator="lessThan">
      <formula>#REF!</formula>
    </cfRule>
  </conditionalFormatting>
  <conditionalFormatting sqref="K166">
    <cfRule type="cellIs" dxfId="2787" priority="128" stopIfTrue="1" operator="lessThan">
      <formula>#REF!</formula>
    </cfRule>
  </conditionalFormatting>
  <conditionalFormatting sqref="K167">
    <cfRule type="cellIs" dxfId="2786" priority="127" stopIfTrue="1" operator="lessThan">
      <formula>#REF!</formula>
    </cfRule>
  </conditionalFormatting>
  <conditionalFormatting sqref="K168">
    <cfRule type="cellIs" dxfId="2785" priority="126" stopIfTrue="1" operator="lessThan">
      <formula>#REF!</formula>
    </cfRule>
  </conditionalFormatting>
  <conditionalFormatting sqref="K169">
    <cfRule type="cellIs" dxfId="2784" priority="125" stopIfTrue="1" operator="lessThan">
      <formula>#REF!</formula>
    </cfRule>
  </conditionalFormatting>
  <conditionalFormatting sqref="K170">
    <cfRule type="cellIs" dxfId="2783" priority="124" stopIfTrue="1" operator="lessThan">
      <formula>#REF!</formula>
    </cfRule>
  </conditionalFormatting>
  <conditionalFormatting sqref="K171">
    <cfRule type="cellIs" dxfId="2782" priority="123" stopIfTrue="1" operator="lessThan">
      <formula>#REF!</formula>
    </cfRule>
  </conditionalFormatting>
  <conditionalFormatting sqref="K172">
    <cfRule type="cellIs" dxfId="2781" priority="122" stopIfTrue="1" operator="lessThan">
      <formula>#REF!</formula>
    </cfRule>
  </conditionalFormatting>
  <conditionalFormatting sqref="K175">
    <cfRule type="cellIs" dxfId="2780" priority="121" stopIfTrue="1" operator="lessThan">
      <formula>#REF!</formula>
    </cfRule>
  </conditionalFormatting>
  <conditionalFormatting sqref="K176">
    <cfRule type="cellIs" dxfId="2779" priority="120" stopIfTrue="1" operator="lessThan">
      <formula>#REF!</formula>
    </cfRule>
  </conditionalFormatting>
  <conditionalFormatting sqref="K177">
    <cfRule type="cellIs" dxfId="2778" priority="119" stopIfTrue="1" operator="lessThan">
      <formula>#REF!</formula>
    </cfRule>
  </conditionalFormatting>
  <conditionalFormatting sqref="K178">
    <cfRule type="cellIs" dxfId="2777" priority="118" stopIfTrue="1" operator="lessThan">
      <formula>#REF!</formula>
    </cfRule>
  </conditionalFormatting>
  <conditionalFormatting sqref="K179">
    <cfRule type="cellIs" dxfId="2776" priority="117" stopIfTrue="1" operator="lessThan">
      <formula>#REF!</formula>
    </cfRule>
  </conditionalFormatting>
  <conditionalFormatting sqref="K180">
    <cfRule type="cellIs" dxfId="2775" priority="116" stopIfTrue="1" operator="lessThan">
      <formula>#REF!</formula>
    </cfRule>
  </conditionalFormatting>
  <conditionalFormatting sqref="K181">
    <cfRule type="cellIs" dxfId="2774" priority="115" stopIfTrue="1" operator="lessThan">
      <formula>#REF!</formula>
    </cfRule>
  </conditionalFormatting>
  <conditionalFormatting sqref="K182">
    <cfRule type="cellIs" dxfId="2773" priority="114" stopIfTrue="1" operator="lessThan">
      <formula>#REF!</formula>
    </cfRule>
  </conditionalFormatting>
  <conditionalFormatting sqref="K183">
    <cfRule type="cellIs" dxfId="2772" priority="113" stopIfTrue="1" operator="lessThan">
      <formula>#REF!</formula>
    </cfRule>
  </conditionalFormatting>
  <conditionalFormatting sqref="K184">
    <cfRule type="cellIs" dxfId="2771" priority="112" stopIfTrue="1" operator="lessThan">
      <formula>#REF!</formula>
    </cfRule>
  </conditionalFormatting>
  <conditionalFormatting sqref="K185">
    <cfRule type="cellIs" dxfId="2770" priority="111" stopIfTrue="1" operator="lessThan">
      <formula>#REF!</formula>
    </cfRule>
  </conditionalFormatting>
  <conditionalFormatting sqref="K186">
    <cfRule type="cellIs" dxfId="2769" priority="110" stopIfTrue="1" operator="lessThan">
      <formula>#REF!</formula>
    </cfRule>
  </conditionalFormatting>
  <conditionalFormatting sqref="K187">
    <cfRule type="cellIs" dxfId="2768" priority="109" stopIfTrue="1" operator="lessThan">
      <formula>#REF!</formula>
    </cfRule>
  </conditionalFormatting>
  <conditionalFormatting sqref="K188">
    <cfRule type="cellIs" dxfId="2767" priority="108" stopIfTrue="1" operator="lessThan">
      <formula>#REF!</formula>
    </cfRule>
  </conditionalFormatting>
  <conditionalFormatting sqref="K189:K190">
    <cfRule type="cellIs" dxfId="2766" priority="107" stopIfTrue="1" operator="lessThan">
      <formula>#REF!</formula>
    </cfRule>
  </conditionalFormatting>
  <conditionalFormatting sqref="Q22:Q37">
    <cfRule type="cellIs" dxfId="2765" priority="106" stopIfTrue="1" operator="lessThan">
      <formula>#REF!</formula>
    </cfRule>
  </conditionalFormatting>
  <conditionalFormatting sqref="Q39:Q53">
    <cfRule type="cellIs" dxfId="2764" priority="105" stopIfTrue="1" operator="lessThan">
      <formula>#REF!</formula>
    </cfRule>
  </conditionalFormatting>
  <conditionalFormatting sqref="Q56:Q70">
    <cfRule type="cellIs" dxfId="2763" priority="104" stopIfTrue="1" operator="lessThan">
      <formula>#REF!</formula>
    </cfRule>
  </conditionalFormatting>
  <conditionalFormatting sqref="Q73:Q87">
    <cfRule type="cellIs" dxfId="2762" priority="103" stopIfTrue="1" operator="lessThan">
      <formula>#REF!</formula>
    </cfRule>
  </conditionalFormatting>
  <conditionalFormatting sqref="Q90:Q104">
    <cfRule type="cellIs" dxfId="2761" priority="102" stopIfTrue="1" operator="lessThan">
      <formula>#REF!</formula>
    </cfRule>
  </conditionalFormatting>
  <conditionalFormatting sqref="Q107:Q121">
    <cfRule type="cellIs" dxfId="2760" priority="101" stopIfTrue="1" operator="lessThan">
      <formula>#REF!</formula>
    </cfRule>
  </conditionalFormatting>
  <conditionalFormatting sqref="Q124:Q138">
    <cfRule type="cellIs" dxfId="2759" priority="100" stopIfTrue="1" operator="lessThan">
      <formula>#REF!</formula>
    </cfRule>
  </conditionalFormatting>
  <conditionalFormatting sqref="P190">
    <cfRule type="cellIs" dxfId="2758" priority="99" stopIfTrue="1" operator="lessThan">
      <formula>#REF!</formula>
    </cfRule>
  </conditionalFormatting>
  <conditionalFormatting sqref="X37:Y37">
    <cfRule type="cellIs" dxfId="2757" priority="98" stopIfTrue="1" operator="lessThan">
      <formula>#REF!</formula>
    </cfRule>
  </conditionalFormatting>
  <conditionalFormatting sqref="AD37:AE37">
    <cfRule type="cellIs" dxfId="2756" priority="97" stopIfTrue="1" operator="lessThan">
      <formula>#REF!</formula>
    </cfRule>
  </conditionalFormatting>
  <conditionalFormatting sqref="W188">
    <cfRule type="cellIs" dxfId="2755" priority="57" stopIfTrue="1" operator="lessThan">
      <formula>#REF!</formula>
    </cfRule>
  </conditionalFormatting>
  <conditionalFormatting sqref="W22:W37">
    <cfRule type="cellIs" dxfId="2754" priority="96" stopIfTrue="1" operator="lessThan">
      <formula>#REF!</formula>
    </cfRule>
  </conditionalFormatting>
  <conditionalFormatting sqref="W39:W53 W141:W151">
    <cfRule type="cellIs" dxfId="2753" priority="95" stopIfTrue="1" operator="lessThan">
      <formula>#REF!</formula>
    </cfRule>
  </conditionalFormatting>
  <conditionalFormatting sqref="W56:W70">
    <cfRule type="cellIs" dxfId="2752" priority="94" stopIfTrue="1" operator="lessThan">
      <formula>#REF!</formula>
    </cfRule>
  </conditionalFormatting>
  <conditionalFormatting sqref="W73:W87">
    <cfRule type="cellIs" dxfId="2751" priority="93" stopIfTrue="1" operator="lessThan">
      <formula>#REF!</formula>
    </cfRule>
  </conditionalFormatting>
  <conditionalFormatting sqref="W90:W104">
    <cfRule type="cellIs" dxfId="2750" priority="92" stopIfTrue="1" operator="lessThan">
      <formula>#REF!</formula>
    </cfRule>
  </conditionalFormatting>
  <conditionalFormatting sqref="W107:W121">
    <cfRule type="cellIs" dxfId="2749" priority="91" stopIfTrue="1" operator="lessThan">
      <formula>#REF!</formula>
    </cfRule>
  </conditionalFormatting>
  <conditionalFormatting sqref="W124:W138">
    <cfRule type="cellIs" dxfId="2748" priority="90" stopIfTrue="1" operator="lessThan">
      <formula>#REF!</formula>
    </cfRule>
  </conditionalFormatting>
  <conditionalFormatting sqref="W152">
    <cfRule type="cellIs" dxfId="2747" priority="89" stopIfTrue="1" operator="lessThan">
      <formula>#REF!</formula>
    </cfRule>
  </conditionalFormatting>
  <conditionalFormatting sqref="W153">
    <cfRule type="cellIs" dxfId="2746" priority="88" stopIfTrue="1" operator="lessThan">
      <formula>#REF!</formula>
    </cfRule>
  </conditionalFormatting>
  <conditionalFormatting sqref="W154">
    <cfRule type="cellIs" dxfId="2745" priority="87" stopIfTrue="1" operator="lessThan">
      <formula>#REF!</formula>
    </cfRule>
  </conditionalFormatting>
  <conditionalFormatting sqref="W155">
    <cfRule type="cellIs" dxfId="2744" priority="86" stopIfTrue="1" operator="lessThan">
      <formula>#REF!</formula>
    </cfRule>
  </conditionalFormatting>
  <conditionalFormatting sqref="W158">
    <cfRule type="cellIs" dxfId="2743" priority="85" stopIfTrue="1" operator="lessThan">
      <formula>#REF!</formula>
    </cfRule>
  </conditionalFormatting>
  <conditionalFormatting sqref="W159">
    <cfRule type="cellIs" dxfId="2742" priority="84" stopIfTrue="1" operator="lessThan">
      <formula>#REF!</formula>
    </cfRule>
  </conditionalFormatting>
  <conditionalFormatting sqref="W160">
    <cfRule type="cellIs" dxfId="2741" priority="83" stopIfTrue="1" operator="lessThan">
      <formula>#REF!</formula>
    </cfRule>
  </conditionalFormatting>
  <conditionalFormatting sqref="W161">
    <cfRule type="cellIs" dxfId="2740" priority="82" stopIfTrue="1" operator="lessThan">
      <formula>#REF!</formula>
    </cfRule>
  </conditionalFormatting>
  <conditionalFormatting sqref="W162">
    <cfRule type="cellIs" dxfId="2739" priority="81" stopIfTrue="1" operator="lessThan">
      <formula>#REF!</formula>
    </cfRule>
  </conditionalFormatting>
  <conditionalFormatting sqref="W163">
    <cfRule type="cellIs" dxfId="2738" priority="80" stopIfTrue="1" operator="lessThan">
      <formula>#REF!</formula>
    </cfRule>
  </conditionalFormatting>
  <conditionalFormatting sqref="W164">
    <cfRule type="cellIs" dxfId="2737" priority="79" stopIfTrue="1" operator="lessThan">
      <formula>#REF!</formula>
    </cfRule>
  </conditionalFormatting>
  <conditionalFormatting sqref="W165">
    <cfRule type="cellIs" dxfId="2736" priority="78" stopIfTrue="1" operator="lessThan">
      <formula>#REF!</formula>
    </cfRule>
  </conditionalFormatting>
  <conditionalFormatting sqref="W166">
    <cfRule type="cellIs" dxfId="2735" priority="77" stopIfTrue="1" operator="lessThan">
      <formula>#REF!</formula>
    </cfRule>
  </conditionalFormatting>
  <conditionalFormatting sqref="W167">
    <cfRule type="cellIs" dxfId="2734" priority="76" stopIfTrue="1" operator="lessThan">
      <formula>#REF!</formula>
    </cfRule>
  </conditionalFormatting>
  <conditionalFormatting sqref="W168">
    <cfRule type="cellIs" dxfId="2733" priority="75" stopIfTrue="1" operator="lessThan">
      <formula>#REF!</formula>
    </cfRule>
  </conditionalFormatting>
  <conditionalFormatting sqref="W169">
    <cfRule type="cellIs" dxfId="2732" priority="74" stopIfTrue="1" operator="lessThan">
      <formula>#REF!</formula>
    </cfRule>
  </conditionalFormatting>
  <conditionalFormatting sqref="W170">
    <cfRule type="cellIs" dxfId="2731" priority="73" stopIfTrue="1" operator="lessThan">
      <formula>#REF!</formula>
    </cfRule>
  </conditionalFormatting>
  <conditionalFormatting sqref="W171">
    <cfRule type="cellIs" dxfId="2730" priority="72" stopIfTrue="1" operator="lessThan">
      <formula>#REF!</formula>
    </cfRule>
  </conditionalFormatting>
  <conditionalFormatting sqref="W172">
    <cfRule type="cellIs" dxfId="2729" priority="71" stopIfTrue="1" operator="lessThan">
      <formula>#REF!</formula>
    </cfRule>
  </conditionalFormatting>
  <conditionalFormatting sqref="W175">
    <cfRule type="cellIs" dxfId="2728" priority="70" stopIfTrue="1" operator="lessThan">
      <formula>#REF!</formula>
    </cfRule>
  </conditionalFormatting>
  <conditionalFormatting sqref="W176">
    <cfRule type="cellIs" dxfId="2727" priority="69" stopIfTrue="1" operator="lessThan">
      <formula>#REF!</formula>
    </cfRule>
  </conditionalFormatting>
  <conditionalFormatting sqref="W177">
    <cfRule type="cellIs" dxfId="2726" priority="68" stopIfTrue="1" operator="lessThan">
      <formula>#REF!</formula>
    </cfRule>
  </conditionalFormatting>
  <conditionalFormatting sqref="W178">
    <cfRule type="cellIs" dxfId="2725" priority="67" stopIfTrue="1" operator="lessThan">
      <formula>#REF!</formula>
    </cfRule>
  </conditionalFormatting>
  <conditionalFormatting sqref="W179">
    <cfRule type="cellIs" dxfId="2724" priority="66" stopIfTrue="1" operator="lessThan">
      <formula>#REF!</formula>
    </cfRule>
  </conditionalFormatting>
  <conditionalFormatting sqref="W180">
    <cfRule type="cellIs" dxfId="2723" priority="65" stopIfTrue="1" operator="lessThan">
      <formula>#REF!</formula>
    </cfRule>
  </conditionalFormatting>
  <conditionalFormatting sqref="W181">
    <cfRule type="cellIs" dxfId="2722" priority="64" stopIfTrue="1" operator="lessThan">
      <formula>#REF!</formula>
    </cfRule>
  </conditionalFormatting>
  <conditionalFormatting sqref="W182">
    <cfRule type="cellIs" dxfId="2721" priority="63" stopIfTrue="1" operator="lessThan">
      <formula>#REF!</formula>
    </cfRule>
  </conditionalFormatting>
  <conditionalFormatting sqref="W183">
    <cfRule type="cellIs" dxfId="2720" priority="62" stopIfTrue="1" operator="lessThan">
      <formula>#REF!</formula>
    </cfRule>
  </conditionalFormatting>
  <conditionalFormatting sqref="W184">
    <cfRule type="cellIs" dxfId="2719" priority="61" stopIfTrue="1" operator="lessThan">
      <formula>#REF!</formula>
    </cfRule>
  </conditionalFormatting>
  <conditionalFormatting sqref="W185">
    <cfRule type="cellIs" dxfId="2718" priority="60" stopIfTrue="1" operator="lessThan">
      <formula>#REF!</formula>
    </cfRule>
  </conditionalFormatting>
  <conditionalFormatting sqref="W186">
    <cfRule type="cellIs" dxfId="2717" priority="59" stopIfTrue="1" operator="lessThan">
      <formula>#REF!</formula>
    </cfRule>
  </conditionalFormatting>
  <conditionalFormatting sqref="W187">
    <cfRule type="cellIs" dxfId="2716" priority="58" stopIfTrue="1" operator="lessThan">
      <formula>#REF!</formula>
    </cfRule>
  </conditionalFormatting>
  <conditionalFormatting sqref="W189:W190">
    <cfRule type="cellIs" dxfId="2715" priority="56" stopIfTrue="1" operator="lessThan">
      <formula>#REF!</formula>
    </cfRule>
  </conditionalFormatting>
  <conditionalFormatting sqref="AC188">
    <cfRule type="cellIs" dxfId="2714" priority="16" stopIfTrue="1" operator="lessThan">
      <formula>#REF!</formula>
    </cfRule>
  </conditionalFormatting>
  <conditionalFormatting sqref="AC22:AC37">
    <cfRule type="cellIs" dxfId="2713" priority="55" stopIfTrue="1" operator="lessThan">
      <formula>#REF!</formula>
    </cfRule>
  </conditionalFormatting>
  <conditionalFormatting sqref="AC39:AC53 AC141:AC151">
    <cfRule type="cellIs" dxfId="2712" priority="54" stopIfTrue="1" operator="lessThan">
      <formula>#REF!</formula>
    </cfRule>
  </conditionalFormatting>
  <conditionalFormatting sqref="AC56:AC70">
    <cfRule type="cellIs" dxfId="2711" priority="53" stopIfTrue="1" operator="lessThan">
      <formula>#REF!</formula>
    </cfRule>
  </conditionalFormatting>
  <conditionalFormatting sqref="AC73:AC87">
    <cfRule type="cellIs" dxfId="2710" priority="52" stopIfTrue="1" operator="lessThan">
      <formula>#REF!</formula>
    </cfRule>
  </conditionalFormatting>
  <conditionalFormatting sqref="AC90:AC104">
    <cfRule type="cellIs" dxfId="2709" priority="51" stopIfTrue="1" operator="lessThan">
      <formula>#REF!</formula>
    </cfRule>
  </conditionalFormatting>
  <conditionalFormatting sqref="AC107:AC121">
    <cfRule type="cellIs" dxfId="2708" priority="50" stopIfTrue="1" operator="lessThan">
      <formula>#REF!</formula>
    </cfRule>
  </conditionalFormatting>
  <conditionalFormatting sqref="AC124:AC138">
    <cfRule type="cellIs" dxfId="2707" priority="49" stopIfTrue="1" operator="lessThan">
      <formula>#REF!</formula>
    </cfRule>
  </conditionalFormatting>
  <conditionalFormatting sqref="AC152">
    <cfRule type="cellIs" dxfId="2706" priority="48" stopIfTrue="1" operator="lessThan">
      <formula>#REF!</formula>
    </cfRule>
  </conditionalFormatting>
  <conditionalFormatting sqref="AC153">
    <cfRule type="cellIs" dxfId="2705" priority="47" stopIfTrue="1" operator="lessThan">
      <formula>#REF!</formula>
    </cfRule>
  </conditionalFormatting>
  <conditionalFormatting sqref="AC154">
    <cfRule type="cellIs" dxfId="2704" priority="46" stopIfTrue="1" operator="lessThan">
      <formula>#REF!</formula>
    </cfRule>
  </conditionalFormatting>
  <conditionalFormatting sqref="AC155">
    <cfRule type="cellIs" dxfId="2703" priority="45" stopIfTrue="1" operator="lessThan">
      <formula>#REF!</formula>
    </cfRule>
  </conditionalFormatting>
  <conditionalFormatting sqref="AC158">
    <cfRule type="cellIs" dxfId="2702" priority="44" stopIfTrue="1" operator="lessThan">
      <formula>#REF!</formula>
    </cfRule>
  </conditionalFormatting>
  <conditionalFormatting sqref="AC159">
    <cfRule type="cellIs" dxfId="2701" priority="43" stopIfTrue="1" operator="lessThan">
      <formula>#REF!</formula>
    </cfRule>
  </conditionalFormatting>
  <conditionalFormatting sqref="AC160">
    <cfRule type="cellIs" dxfId="2700" priority="42" stopIfTrue="1" operator="lessThan">
      <formula>#REF!</formula>
    </cfRule>
  </conditionalFormatting>
  <conditionalFormatting sqref="AC161">
    <cfRule type="cellIs" dxfId="2699" priority="41" stopIfTrue="1" operator="lessThan">
      <formula>#REF!</formula>
    </cfRule>
  </conditionalFormatting>
  <conditionalFormatting sqref="AC162">
    <cfRule type="cellIs" dxfId="2698" priority="40" stopIfTrue="1" operator="lessThan">
      <formula>#REF!</formula>
    </cfRule>
  </conditionalFormatting>
  <conditionalFormatting sqref="AC163">
    <cfRule type="cellIs" dxfId="2697" priority="39" stopIfTrue="1" operator="lessThan">
      <formula>#REF!</formula>
    </cfRule>
  </conditionalFormatting>
  <conditionalFormatting sqref="AC164">
    <cfRule type="cellIs" dxfId="2696" priority="38" stopIfTrue="1" operator="lessThan">
      <formula>#REF!</formula>
    </cfRule>
  </conditionalFormatting>
  <conditionalFormatting sqref="AC165">
    <cfRule type="cellIs" dxfId="2695" priority="37" stopIfTrue="1" operator="lessThan">
      <formula>#REF!</formula>
    </cfRule>
  </conditionalFormatting>
  <conditionalFormatting sqref="AC166">
    <cfRule type="cellIs" dxfId="2694" priority="36" stopIfTrue="1" operator="lessThan">
      <formula>#REF!</formula>
    </cfRule>
  </conditionalFormatting>
  <conditionalFormatting sqref="AC167">
    <cfRule type="cellIs" dxfId="2693" priority="35" stopIfTrue="1" operator="lessThan">
      <formula>#REF!</formula>
    </cfRule>
  </conditionalFormatting>
  <conditionalFormatting sqref="AC168">
    <cfRule type="cellIs" dxfId="2692" priority="34" stopIfTrue="1" operator="lessThan">
      <formula>#REF!</formula>
    </cfRule>
  </conditionalFormatting>
  <conditionalFormatting sqref="AC169">
    <cfRule type="cellIs" dxfId="2691" priority="33" stopIfTrue="1" operator="lessThan">
      <formula>#REF!</formula>
    </cfRule>
  </conditionalFormatting>
  <conditionalFormatting sqref="AC170">
    <cfRule type="cellIs" dxfId="2690" priority="32" stopIfTrue="1" operator="lessThan">
      <formula>#REF!</formula>
    </cfRule>
  </conditionalFormatting>
  <conditionalFormatting sqref="AC171">
    <cfRule type="cellIs" dxfId="2689" priority="31" stopIfTrue="1" operator="lessThan">
      <formula>#REF!</formula>
    </cfRule>
  </conditionalFormatting>
  <conditionalFormatting sqref="AC172">
    <cfRule type="cellIs" dxfId="2688" priority="30" stopIfTrue="1" operator="lessThan">
      <formula>#REF!</formula>
    </cfRule>
  </conditionalFormatting>
  <conditionalFormatting sqref="AC175">
    <cfRule type="cellIs" dxfId="2687" priority="29" stopIfTrue="1" operator="lessThan">
      <formula>#REF!</formula>
    </cfRule>
  </conditionalFormatting>
  <conditionalFormatting sqref="AC176">
    <cfRule type="cellIs" dxfId="2686" priority="28" stopIfTrue="1" operator="lessThan">
      <formula>#REF!</formula>
    </cfRule>
  </conditionalFormatting>
  <conditionalFormatting sqref="AC177">
    <cfRule type="cellIs" dxfId="2685" priority="27" stopIfTrue="1" operator="lessThan">
      <formula>#REF!</formula>
    </cfRule>
  </conditionalFormatting>
  <conditionalFormatting sqref="AC178">
    <cfRule type="cellIs" dxfId="2684" priority="26" stopIfTrue="1" operator="lessThan">
      <formula>#REF!</formula>
    </cfRule>
  </conditionalFormatting>
  <conditionalFormatting sqref="AC179">
    <cfRule type="cellIs" dxfId="2683" priority="25" stopIfTrue="1" operator="lessThan">
      <formula>#REF!</formula>
    </cfRule>
  </conditionalFormatting>
  <conditionalFormatting sqref="AC180">
    <cfRule type="cellIs" dxfId="2682" priority="24" stopIfTrue="1" operator="lessThan">
      <formula>#REF!</formula>
    </cfRule>
  </conditionalFormatting>
  <conditionalFormatting sqref="AC181">
    <cfRule type="cellIs" dxfId="2681" priority="23" stopIfTrue="1" operator="lessThan">
      <formula>#REF!</formula>
    </cfRule>
  </conditionalFormatting>
  <conditionalFormatting sqref="AC182">
    <cfRule type="cellIs" dxfId="2680" priority="22" stopIfTrue="1" operator="lessThan">
      <formula>#REF!</formula>
    </cfRule>
  </conditionalFormatting>
  <conditionalFormatting sqref="AC183">
    <cfRule type="cellIs" dxfId="2679" priority="21" stopIfTrue="1" operator="lessThan">
      <formula>#REF!</formula>
    </cfRule>
  </conditionalFormatting>
  <conditionalFormatting sqref="AC184">
    <cfRule type="cellIs" dxfId="2678" priority="20" stopIfTrue="1" operator="lessThan">
      <formula>#REF!</formula>
    </cfRule>
  </conditionalFormatting>
  <conditionalFormatting sqref="AC185">
    <cfRule type="cellIs" dxfId="2677" priority="19" stopIfTrue="1" operator="lessThan">
      <formula>#REF!</formula>
    </cfRule>
  </conditionalFormatting>
  <conditionalFormatting sqref="AC186">
    <cfRule type="cellIs" dxfId="2676" priority="18" stopIfTrue="1" operator="lessThan">
      <formula>#REF!</formula>
    </cfRule>
  </conditionalFormatting>
  <conditionalFormatting sqref="AC187">
    <cfRule type="cellIs" dxfId="2675" priority="17" stopIfTrue="1" operator="lessThan">
      <formula>#REF!</formula>
    </cfRule>
  </conditionalFormatting>
  <conditionalFormatting sqref="AC189:AC190">
    <cfRule type="cellIs" dxfId="2674" priority="15" stopIfTrue="1" operator="lessThan">
      <formula>#REF!</formula>
    </cfRule>
  </conditionalFormatting>
  <conditionalFormatting sqref="V190">
    <cfRule type="cellIs" dxfId="2673" priority="14" stopIfTrue="1" operator="lessThan">
      <formula>#REF!</formula>
    </cfRule>
  </conditionalFormatting>
  <conditionalFormatting sqref="AB190">
    <cfRule type="cellIs" dxfId="2672" priority="13" stopIfTrue="1" operator="lessThan">
      <formula>#REF!</formula>
    </cfRule>
  </conditionalFormatting>
  <conditionalFormatting sqref="N37">
    <cfRule type="cellIs" dxfId="2671" priority="12" stopIfTrue="1" operator="lessThan">
      <formula>#REF!</formula>
    </cfRule>
  </conditionalFormatting>
  <conditionalFormatting sqref="T37">
    <cfRule type="cellIs" dxfId="2670" priority="11" stopIfTrue="1" operator="lessThan">
      <formula>#REF!</formula>
    </cfRule>
  </conditionalFormatting>
  <conditionalFormatting sqref="Z37">
    <cfRule type="cellIs" dxfId="2669" priority="10" stopIfTrue="1" operator="lessThan">
      <formula>#REF!</formula>
    </cfRule>
  </conditionalFormatting>
  <conditionalFormatting sqref="AF37">
    <cfRule type="cellIs" dxfId="2668" priority="9" stopIfTrue="1" operator="lessThan">
      <formula>#REF!</formula>
    </cfRule>
  </conditionalFormatting>
  <conditionalFormatting sqref="AG55">
    <cfRule type="cellIs" dxfId="2667" priority="8" stopIfTrue="1" operator="lessThan">
      <formula>#REF!</formula>
    </cfRule>
  </conditionalFormatting>
  <conditionalFormatting sqref="AG72">
    <cfRule type="cellIs" dxfId="2666" priority="7" stopIfTrue="1" operator="lessThan">
      <formula>#REF!</formula>
    </cfRule>
  </conditionalFormatting>
  <conditionalFormatting sqref="AG89">
    <cfRule type="cellIs" dxfId="2665" priority="6" stopIfTrue="1" operator="lessThan">
      <formula>#REF!</formula>
    </cfRule>
  </conditionalFormatting>
  <conditionalFormatting sqref="AG106">
    <cfRule type="cellIs" dxfId="2664" priority="5" stopIfTrue="1" operator="lessThan">
      <formula>#REF!</formula>
    </cfRule>
  </conditionalFormatting>
  <conditionalFormatting sqref="AG123">
    <cfRule type="cellIs" dxfId="2663" priority="4" stopIfTrue="1" operator="lessThan">
      <formula>#REF!</formula>
    </cfRule>
  </conditionalFormatting>
  <conditionalFormatting sqref="AG140">
    <cfRule type="cellIs" dxfId="2662" priority="3" stopIfTrue="1" operator="lessThan">
      <formula>#REF!</formula>
    </cfRule>
  </conditionalFormatting>
  <conditionalFormatting sqref="AG157">
    <cfRule type="cellIs" dxfId="2661" priority="2" stopIfTrue="1" operator="lessThan">
      <formula>#REF!</formula>
    </cfRule>
  </conditionalFormatting>
  <conditionalFormatting sqref="AG174">
    <cfRule type="cellIs" dxfId="2660" priority="1" stopIfTrue="1" operator="lessThan">
      <formula>#REF!</formula>
    </cfRule>
  </conditionalFormatting>
  <dataValidations count="6">
    <dataValidation type="list" allowBlank="1" showInputMessage="1" showErrorMessage="1" sqref="I12:J12 C12:D12" xr:uid="{00000000-0002-0000-1E00-000000000000}">
      <formula1>$B$10:$B$28</formula1>
    </dataValidation>
    <dataValidation type="list" allowBlank="1" showInputMessage="1" showErrorMessage="1" sqref="I11:J11 C11:D11" xr:uid="{00000000-0002-0000-1E00-000001000000}">
      <formula1>$D$12:$D$41</formula1>
    </dataValidation>
    <dataValidation type="list" allowBlank="1" showInputMessage="1" showErrorMessage="1" sqref="C13:D14 I13:J13" xr:uid="{00000000-0002-0000-1E00-000002000000}">
      <formula1>$K$11:$K$15</formula1>
    </dataValidation>
    <dataValidation type="list" allowBlank="1" showInputMessage="1" showErrorMessage="1" sqref="F190 AD190 X190 R190 L190" xr:uid="{00000000-0002-0000-1E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E00-000004000000}">
      <formula1>$F$9:$F$12</formula1>
    </dataValidation>
    <dataValidation type="list" allowBlank="1" showInputMessage="1" showErrorMessage="1" sqref="C15:D15" xr:uid="{00000000-0002-0000-1E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E00-000006000000}">
          <x14:formula1>
            <xm:f>Données!$P$8:$P$9</xm:f>
          </x14:formula1>
          <xm:sqref>G192 Y192 S192 M192 AE192</xm:sqref>
        </x14:dataValidation>
        <x14:dataValidation type="list" allowBlank="1" showInputMessage="1" showErrorMessage="1" xr:uid="{00000000-0002-0000-1E00-000007000000}">
          <x14:formula1>
            <xm:f>Données!$H$14:$H$17</xm:f>
          </x14:formula1>
          <xm:sqref>K17 T9:T13</xm:sqref>
        </x14:dataValidation>
        <x14:dataValidation type="list" allowBlank="1" showInputMessage="1" showErrorMessage="1" xr:uid="{00000000-0002-0000-1E00-000008000000}">
          <x14:formula1>
            <xm:f>Données!$F$14:$F$17</xm:f>
          </x14:formula1>
          <xm:sqref>Z9:Z13</xm:sqref>
        </x14:dataValidation>
        <x14:dataValidation type="list" allowBlank="1" showInputMessage="1" showErrorMessage="1" xr:uid="{00000000-0002-0000-1E00-000009000000}">
          <x14:formula1>
            <xm:f>Données!$P$19:$P$20</xm:f>
          </x14:formula1>
          <xm:sqref>R9:R13</xm:sqref>
        </x14:dataValidation>
        <x14:dataValidation type="list" allowBlank="1" showInputMessage="1" showErrorMessage="1" xr:uid="{00000000-0002-0000-1E00-00000A000000}">
          <x14:formula1>
            <xm:f>Données!$J$14:$J$43</xm:f>
          </x14:formula1>
          <xm:sqref>L9:L13</xm:sqref>
        </x14:dataValidation>
        <x14:dataValidation type="list" allowBlank="1" showInputMessage="1" showErrorMessage="1" xr:uid="{00000000-0002-0000-1E00-00000B000000}">
          <x14:formula1>
            <xm:f>Données!$B$14:$B$43</xm:f>
          </x14:formula1>
          <xm:sqref>AE17:AF17 M17:N17 S17:T17 Y17:Z17 G17:H17</xm:sqref>
        </x14:dataValidation>
        <x14:dataValidation type="list" allowBlank="1" showInputMessage="1" showErrorMessage="1" xr:uid="{00000000-0002-0000-1E00-00000C000000}">
          <x14:formula1>
            <xm:f>Données!$D$14:$D$53</xm:f>
          </x14:formula1>
          <xm:sqref>B11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dataConsolidate/>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2659" priority="190" stopIfTrue="1" operator="lessThan">
      <formula>#REF!</formula>
    </cfRule>
  </conditionalFormatting>
  <conditionalFormatting sqref="L37:M37">
    <cfRule type="cellIs" dxfId="2658" priority="189" stopIfTrue="1" operator="lessThan">
      <formula>#REF!</formula>
    </cfRule>
  </conditionalFormatting>
  <conditionalFormatting sqref="R37:S37 AG56:AG70 AG21:AG53 AG73:AG87 AG90:AG104 AG107:AG121 AG124:AG138 AG141:AG155 AG158:AG172 AG175:AG190">
    <cfRule type="cellIs" dxfId="2657" priority="188" stopIfTrue="1" operator="lessThan">
      <formula>#REF!</formula>
    </cfRule>
  </conditionalFormatting>
  <conditionalFormatting sqref="K141:K151 Q141:Q142 E141:E151 E39:E53">
    <cfRule type="cellIs" dxfId="2656" priority="187" stopIfTrue="1" operator="lessThan">
      <formula>#REF!</formula>
    </cfRule>
  </conditionalFormatting>
  <conditionalFormatting sqref="E56:E70">
    <cfRule type="cellIs" dxfId="2655" priority="186" stopIfTrue="1" operator="lessThan">
      <formula>#REF!</formula>
    </cfRule>
  </conditionalFormatting>
  <conditionalFormatting sqref="E73:E87">
    <cfRule type="cellIs" dxfId="2654" priority="185" stopIfTrue="1" operator="lessThan">
      <formula>#REF!</formula>
    </cfRule>
  </conditionalFormatting>
  <conditionalFormatting sqref="E90:E104">
    <cfRule type="cellIs" dxfId="2653" priority="184" stopIfTrue="1" operator="lessThan">
      <formula>#REF!</formula>
    </cfRule>
  </conditionalFormatting>
  <conditionalFormatting sqref="E107:E121">
    <cfRule type="cellIs" dxfId="2652" priority="183" stopIfTrue="1" operator="lessThan">
      <formula>#REF!</formula>
    </cfRule>
  </conditionalFormatting>
  <conditionalFormatting sqref="E124:E138">
    <cfRule type="cellIs" dxfId="2651" priority="182" stopIfTrue="1" operator="lessThan">
      <formula>#REF!</formula>
    </cfRule>
  </conditionalFormatting>
  <conditionalFormatting sqref="E152">
    <cfRule type="cellIs" dxfId="2650" priority="181" stopIfTrue="1" operator="lessThan">
      <formula>#REF!</formula>
    </cfRule>
  </conditionalFormatting>
  <conditionalFormatting sqref="E153">
    <cfRule type="cellIs" dxfId="2649" priority="180" stopIfTrue="1" operator="lessThan">
      <formula>#REF!</formula>
    </cfRule>
  </conditionalFormatting>
  <conditionalFormatting sqref="E154">
    <cfRule type="cellIs" dxfId="2648" priority="179" stopIfTrue="1" operator="lessThan">
      <formula>#REF!</formula>
    </cfRule>
  </conditionalFormatting>
  <conditionalFormatting sqref="E155">
    <cfRule type="cellIs" dxfId="2647" priority="178" stopIfTrue="1" operator="lessThan">
      <formula>#REF!</formula>
    </cfRule>
  </conditionalFormatting>
  <conditionalFormatting sqref="E158">
    <cfRule type="cellIs" dxfId="2646" priority="177" stopIfTrue="1" operator="lessThan">
      <formula>#REF!</formula>
    </cfRule>
  </conditionalFormatting>
  <conditionalFormatting sqref="E159">
    <cfRule type="cellIs" dxfId="2645" priority="176" stopIfTrue="1" operator="lessThan">
      <formula>#REF!</formula>
    </cfRule>
  </conditionalFormatting>
  <conditionalFormatting sqref="E160">
    <cfRule type="cellIs" dxfId="2644" priority="175" stopIfTrue="1" operator="lessThan">
      <formula>#REF!</formula>
    </cfRule>
  </conditionalFormatting>
  <conditionalFormatting sqref="E161">
    <cfRule type="cellIs" dxfId="2643" priority="174" stopIfTrue="1" operator="lessThan">
      <formula>#REF!</formula>
    </cfRule>
  </conditionalFormatting>
  <conditionalFormatting sqref="E162">
    <cfRule type="cellIs" dxfId="2642" priority="173" stopIfTrue="1" operator="lessThan">
      <formula>#REF!</formula>
    </cfRule>
  </conditionalFormatting>
  <conditionalFormatting sqref="E163">
    <cfRule type="cellIs" dxfId="2641" priority="172" stopIfTrue="1" operator="lessThan">
      <formula>#REF!</formula>
    </cfRule>
  </conditionalFormatting>
  <conditionalFormatting sqref="E164">
    <cfRule type="cellIs" dxfId="2640" priority="171" stopIfTrue="1" operator="lessThan">
      <formula>#REF!</formula>
    </cfRule>
  </conditionalFormatting>
  <conditionalFormatting sqref="E165">
    <cfRule type="cellIs" dxfId="2639" priority="170" stopIfTrue="1" operator="lessThan">
      <formula>#REF!</formula>
    </cfRule>
  </conditionalFormatting>
  <conditionalFormatting sqref="E166">
    <cfRule type="cellIs" dxfId="2638" priority="169" stopIfTrue="1" operator="lessThan">
      <formula>#REF!</formula>
    </cfRule>
  </conditionalFormatting>
  <conditionalFormatting sqref="E167">
    <cfRule type="cellIs" dxfId="2637" priority="168" stopIfTrue="1" operator="lessThan">
      <formula>#REF!</formula>
    </cfRule>
  </conditionalFormatting>
  <conditionalFormatting sqref="E168">
    <cfRule type="cellIs" dxfId="2636" priority="167" stopIfTrue="1" operator="lessThan">
      <formula>#REF!</formula>
    </cfRule>
  </conditionalFormatting>
  <conditionalFormatting sqref="E169">
    <cfRule type="cellIs" dxfId="2635" priority="166" stopIfTrue="1" operator="lessThan">
      <formula>#REF!</formula>
    </cfRule>
  </conditionalFormatting>
  <conditionalFormatting sqref="E170">
    <cfRule type="cellIs" dxfId="2634" priority="165" stopIfTrue="1" operator="lessThan">
      <formula>#REF!</formula>
    </cfRule>
  </conditionalFormatting>
  <conditionalFormatting sqref="E171">
    <cfRule type="cellIs" dxfId="2633" priority="164" stopIfTrue="1" operator="lessThan">
      <formula>#REF!</formula>
    </cfRule>
  </conditionalFormatting>
  <conditionalFormatting sqref="E172">
    <cfRule type="cellIs" dxfId="2632" priority="163" stopIfTrue="1" operator="lessThan">
      <formula>#REF!</formula>
    </cfRule>
  </conditionalFormatting>
  <conditionalFormatting sqref="E175">
    <cfRule type="cellIs" dxfId="2631" priority="162" stopIfTrue="1" operator="lessThan">
      <formula>#REF!</formula>
    </cfRule>
  </conditionalFormatting>
  <conditionalFormatting sqref="E176">
    <cfRule type="cellIs" dxfId="2630" priority="161" stopIfTrue="1" operator="lessThan">
      <formula>#REF!</formula>
    </cfRule>
  </conditionalFormatting>
  <conditionalFormatting sqref="E177">
    <cfRule type="cellIs" dxfId="2629" priority="160" stopIfTrue="1" operator="lessThan">
      <formula>#REF!</formula>
    </cfRule>
  </conditionalFormatting>
  <conditionalFormatting sqref="E178">
    <cfRule type="cellIs" dxfId="2628" priority="159" stopIfTrue="1" operator="lessThan">
      <formula>#REF!</formula>
    </cfRule>
  </conditionalFormatting>
  <conditionalFormatting sqref="E179">
    <cfRule type="cellIs" dxfId="2627" priority="158" stopIfTrue="1" operator="lessThan">
      <formula>#REF!</formula>
    </cfRule>
  </conditionalFormatting>
  <conditionalFormatting sqref="E180">
    <cfRule type="cellIs" dxfId="2626" priority="157" stopIfTrue="1" operator="lessThan">
      <formula>#REF!</formula>
    </cfRule>
  </conditionalFormatting>
  <conditionalFormatting sqref="E181">
    <cfRule type="cellIs" dxfId="2625" priority="156" stopIfTrue="1" operator="lessThan">
      <formula>#REF!</formula>
    </cfRule>
  </conditionalFormatting>
  <conditionalFormatting sqref="E182">
    <cfRule type="cellIs" dxfId="2624" priority="155" stopIfTrue="1" operator="lessThan">
      <formula>#REF!</formula>
    </cfRule>
  </conditionalFormatting>
  <conditionalFormatting sqref="E183">
    <cfRule type="cellIs" dxfId="2623" priority="154" stopIfTrue="1" operator="lessThan">
      <formula>#REF!</formula>
    </cfRule>
  </conditionalFormatting>
  <conditionalFormatting sqref="E184">
    <cfRule type="cellIs" dxfId="2622" priority="153" stopIfTrue="1" operator="lessThan">
      <formula>#REF!</formula>
    </cfRule>
  </conditionalFormatting>
  <conditionalFormatting sqref="E185">
    <cfRule type="cellIs" dxfId="2621" priority="152" stopIfTrue="1" operator="lessThan">
      <formula>#REF!</formula>
    </cfRule>
  </conditionalFormatting>
  <conditionalFormatting sqref="E186">
    <cfRule type="cellIs" dxfId="2620" priority="151" stopIfTrue="1" operator="lessThan">
      <formula>#REF!</formula>
    </cfRule>
  </conditionalFormatting>
  <conditionalFormatting sqref="E187">
    <cfRule type="cellIs" dxfId="2619" priority="150" stopIfTrue="1" operator="lessThan">
      <formula>#REF!</formula>
    </cfRule>
  </conditionalFormatting>
  <conditionalFormatting sqref="E188">
    <cfRule type="cellIs" dxfId="2618" priority="149" stopIfTrue="1" operator="lessThan">
      <formula>#REF!</formula>
    </cfRule>
  </conditionalFormatting>
  <conditionalFormatting sqref="E189:E190">
    <cfRule type="cellIs" dxfId="2617" priority="148" stopIfTrue="1" operator="lessThan">
      <formula>#REF!</formula>
    </cfRule>
  </conditionalFormatting>
  <conditionalFormatting sqref="K22:K37">
    <cfRule type="cellIs" dxfId="2616" priority="147" stopIfTrue="1" operator="lessThan">
      <formula>#REF!</formula>
    </cfRule>
  </conditionalFormatting>
  <conditionalFormatting sqref="K39:K53">
    <cfRule type="cellIs" dxfId="2615" priority="146" stopIfTrue="1" operator="lessThan">
      <formula>#REF!</formula>
    </cfRule>
  </conditionalFormatting>
  <conditionalFormatting sqref="K56:K70">
    <cfRule type="cellIs" dxfId="2614" priority="145" stopIfTrue="1" operator="lessThan">
      <formula>#REF!</formula>
    </cfRule>
  </conditionalFormatting>
  <conditionalFormatting sqref="K73:K87">
    <cfRule type="cellIs" dxfId="2613" priority="144" stopIfTrue="1" operator="lessThan">
      <formula>#REF!</formula>
    </cfRule>
  </conditionalFormatting>
  <conditionalFormatting sqref="K90:K104">
    <cfRule type="cellIs" dxfId="2612" priority="143" stopIfTrue="1" operator="lessThan">
      <formula>#REF!</formula>
    </cfRule>
  </conditionalFormatting>
  <conditionalFormatting sqref="K107:K121">
    <cfRule type="cellIs" dxfId="2611" priority="142" stopIfTrue="1" operator="lessThan">
      <formula>#REF!</formula>
    </cfRule>
  </conditionalFormatting>
  <conditionalFormatting sqref="K124:K138">
    <cfRule type="cellIs" dxfId="2610" priority="141" stopIfTrue="1" operator="lessThan">
      <formula>#REF!</formula>
    </cfRule>
  </conditionalFormatting>
  <conditionalFormatting sqref="K152">
    <cfRule type="cellIs" dxfId="2609" priority="140" stopIfTrue="1" operator="lessThan">
      <formula>#REF!</formula>
    </cfRule>
  </conditionalFormatting>
  <conditionalFormatting sqref="K153">
    <cfRule type="cellIs" dxfId="2608" priority="139" stopIfTrue="1" operator="lessThan">
      <formula>#REF!</formula>
    </cfRule>
  </conditionalFormatting>
  <conditionalFormatting sqref="K154">
    <cfRule type="cellIs" dxfId="2607" priority="138" stopIfTrue="1" operator="lessThan">
      <formula>#REF!</formula>
    </cfRule>
  </conditionalFormatting>
  <conditionalFormatting sqref="K155">
    <cfRule type="cellIs" dxfId="2606" priority="137" stopIfTrue="1" operator="lessThan">
      <formula>#REF!</formula>
    </cfRule>
  </conditionalFormatting>
  <conditionalFormatting sqref="K158">
    <cfRule type="cellIs" dxfId="2605" priority="136" stopIfTrue="1" operator="lessThan">
      <formula>#REF!</formula>
    </cfRule>
  </conditionalFormatting>
  <conditionalFormatting sqref="K159">
    <cfRule type="cellIs" dxfId="2604" priority="135" stopIfTrue="1" operator="lessThan">
      <formula>#REF!</formula>
    </cfRule>
  </conditionalFormatting>
  <conditionalFormatting sqref="K160">
    <cfRule type="cellIs" dxfId="2603" priority="134" stopIfTrue="1" operator="lessThan">
      <formula>#REF!</formula>
    </cfRule>
  </conditionalFormatting>
  <conditionalFormatting sqref="K161">
    <cfRule type="cellIs" dxfId="2602" priority="133" stopIfTrue="1" operator="lessThan">
      <formula>#REF!</formula>
    </cfRule>
  </conditionalFormatting>
  <conditionalFormatting sqref="K162">
    <cfRule type="cellIs" dxfId="2601" priority="132" stopIfTrue="1" operator="lessThan">
      <formula>#REF!</formula>
    </cfRule>
  </conditionalFormatting>
  <conditionalFormatting sqref="K163">
    <cfRule type="cellIs" dxfId="2600" priority="131" stopIfTrue="1" operator="lessThan">
      <formula>#REF!</formula>
    </cfRule>
  </conditionalFormatting>
  <conditionalFormatting sqref="K164">
    <cfRule type="cellIs" dxfId="2599" priority="130" stopIfTrue="1" operator="lessThan">
      <formula>#REF!</formula>
    </cfRule>
  </conditionalFormatting>
  <conditionalFormatting sqref="K165">
    <cfRule type="cellIs" dxfId="2598" priority="129" stopIfTrue="1" operator="lessThan">
      <formula>#REF!</formula>
    </cfRule>
  </conditionalFormatting>
  <conditionalFormatting sqref="K166">
    <cfRule type="cellIs" dxfId="2597" priority="128" stopIfTrue="1" operator="lessThan">
      <formula>#REF!</formula>
    </cfRule>
  </conditionalFormatting>
  <conditionalFormatting sqref="K167">
    <cfRule type="cellIs" dxfId="2596" priority="127" stopIfTrue="1" operator="lessThan">
      <formula>#REF!</formula>
    </cfRule>
  </conditionalFormatting>
  <conditionalFormatting sqref="K168">
    <cfRule type="cellIs" dxfId="2595" priority="126" stopIfTrue="1" operator="lessThan">
      <formula>#REF!</formula>
    </cfRule>
  </conditionalFormatting>
  <conditionalFormatting sqref="K169">
    <cfRule type="cellIs" dxfId="2594" priority="125" stopIfTrue="1" operator="lessThan">
      <formula>#REF!</formula>
    </cfRule>
  </conditionalFormatting>
  <conditionalFormatting sqref="K170">
    <cfRule type="cellIs" dxfId="2593" priority="124" stopIfTrue="1" operator="lessThan">
      <formula>#REF!</formula>
    </cfRule>
  </conditionalFormatting>
  <conditionalFormatting sqref="K171">
    <cfRule type="cellIs" dxfId="2592" priority="123" stopIfTrue="1" operator="lessThan">
      <formula>#REF!</formula>
    </cfRule>
  </conditionalFormatting>
  <conditionalFormatting sqref="K172">
    <cfRule type="cellIs" dxfId="2591" priority="122" stopIfTrue="1" operator="lessThan">
      <formula>#REF!</formula>
    </cfRule>
  </conditionalFormatting>
  <conditionalFormatting sqref="K175">
    <cfRule type="cellIs" dxfId="2590" priority="121" stopIfTrue="1" operator="lessThan">
      <formula>#REF!</formula>
    </cfRule>
  </conditionalFormatting>
  <conditionalFormatting sqref="K176">
    <cfRule type="cellIs" dxfId="2589" priority="120" stopIfTrue="1" operator="lessThan">
      <formula>#REF!</formula>
    </cfRule>
  </conditionalFormatting>
  <conditionalFormatting sqref="K177">
    <cfRule type="cellIs" dxfId="2588" priority="119" stopIfTrue="1" operator="lessThan">
      <formula>#REF!</formula>
    </cfRule>
  </conditionalFormatting>
  <conditionalFormatting sqref="K178">
    <cfRule type="cellIs" dxfId="2587" priority="118" stopIfTrue="1" operator="lessThan">
      <formula>#REF!</formula>
    </cfRule>
  </conditionalFormatting>
  <conditionalFormatting sqref="K179">
    <cfRule type="cellIs" dxfId="2586" priority="117" stopIfTrue="1" operator="lessThan">
      <formula>#REF!</formula>
    </cfRule>
  </conditionalFormatting>
  <conditionalFormatting sqref="K180">
    <cfRule type="cellIs" dxfId="2585" priority="116" stopIfTrue="1" operator="lessThan">
      <formula>#REF!</formula>
    </cfRule>
  </conditionalFormatting>
  <conditionalFormatting sqref="K181">
    <cfRule type="cellIs" dxfId="2584" priority="115" stopIfTrue="1" operator="lessThan">
      <formula>#REF!</formula>
    </cfRule>
  </conditionalFormatting>
  <conditionalFormatting sqref="K182">
    <cfRule type="cellIs" dxfId="2583" priority="114" stopIfTrue="1" operator="lessThan">
      <formula>#REF!</formula>
    </cfRule>
  </conditionalFormatting>
  <conditionalFormatting sqref="K183">
    <cfRule type="cellIs" dxfId="2582" priority="113" stopIfTrue="1" operator="lessThan">
      <formula>#REF!</formula>
    </cfRule>
  </conditionalFormatting>
  <conditionalFormatting sqref="K184">
    <cfRule type="cellIs" dxfId="2581" priority="112" stopIfTrue="1" operator="lessThan">
      <formula>#REF!</formula>
    </cfRule>
  </conditionalFormatting>
  <conditionalFormatting sqref="K185">
    <cfRule type="cellIs" dxfId="2580" priority="111" stopIfTrue="1" operator="lessThan">
      <formula>#REF!</formula>
    </cfRule>
  </conditionalFormatting>
  <conditionalFormatting sqref="K186">
    <cfRule type="cellIs" dxfId="2579" priority="110" stopIfTrue="1" operator="lessThan">
      <formula>#REF!</formula>
    </cfRule>
  </conditionalFormatting>
  <conditionalFormatting sqref="K187">
    <cfRule type="cellIs" dxfId="2578" priority="109" stopIfTrue="1" operator="lessThan">
      <formula>#REF!</formula>
    </cfRule>
  </conditionalFormatting>
  <conditionalFormatting sqref="K188">
    <cfRule type="cellIs" dxfId="2577" priority="108" stopIfTrue="1" operator="lessThan">
      <formula>#REF!</formula>
    </cfRule>
  </conditionalFormatting>
  <conditionalFormatting sqref="K189:K190">
    <cfRule type="cellIs" dxfId="2576" priority="107" stopIfTrue="1" operator="lessThan">
      <formula>#REF!</formula>
    </cfRule>
  </conditionalFormatting>
  <conditionalFormatting sqref="Q22:Q37">
    <cfRule type="cellIs" dxfId="2575" priority="106" stopIfTrue="1" operator="lessThan">
      <formula>#REF!</formula>
    </cfRule>
  </conditionalFormatting>
  <conditionalFormatting sqref="Q39:Q53">
    <cfRule type="cellIs" dxfId="2574" priority="105" stopIfTrue="1" operator="lessThan">
      <formula>#REF!</formula>
    </cfRule>
  </conditionalFormatting>
  <conditionalFormatting sqref="Q56:Q70">
    <cfRule type="cellIs" dxfId="2573" priority="104" stopIfTrue="1" operator="lessThan">
      <formula>#REF!</formula>
    </cfRule>
  </conditionalFormatting>
  <conditionalFormatting sqref="Q73:Q87">
    <cfRule type="cellIs" dxfId="2572" priority="103" stopIfTrue="1" operator="lessThan">
      <formula>#REF!</formula>
    </cfRule>
  </conditionalFormatting>
  <conditionalFormatting sqref="Q90:Q104">
    <cfRule type="cellIs" dxfId="2571" priority="102" stopIfTrue="1" operator="lessThan">
      <formula>#REF!</formula>
    </cfRule>
  </conditionalFormatting>
  <conditionalFormatting sqref="Q107:Q121">
    <cfRule type="cellIs" dxfId="2570" priority="101" stopIfTrue="1" operator="lessThan">
      <formula>#REF!</formula>
    </cfRule>
  </conditionalFormatting>
  <conditionalFormatting sqref="Q124:Q138">
    <cfRule type="cellIs" dxfId="2569" priority="100" stopIfTrue="1" operator="lessThan">
      <formula>#REF!</formula>
    </cfRule>
  </conditionalFormatting>
  <conditionalFormatting sqref="P190">
    <cfRule type="cellIs" dxfId="2568" priority="99" stopIfTrue="1" operator="lessThan">
      <formula>#REF!</formula>
    </cfRule>
  </conditionalFormatting>
  <conditionalFormatting sqref="X37:Y37">
    <cfRule type="cellIs" dxfId="2567" priority="98" stopIfTrue="1" operator="lessThan">
      <formula>#REF!</formula>
    </cfRule>
  </conditionalFormatting>
  <conditionalFormatting sqref="AD37:AE37">
    <cfRule type="cellIs" dxfId="2566" priority="97" stopIfTrue="1" operator="lessThan">
      <formula>#REF!</formula>
    </cfRule>
  </conditionalFormatting>
  <conditionalFormatting sqref="W188">
    <cfRule type="cellIs" dxfId="2565" priority="57" stopIfTrue="1" operator="lessThan">
      <formula>#REF!</formula>
    </cfRule>
  </conditionalFormatting>
  <conditionalFormatting sqref="W22:W37">
    <cfRule type="cellIs" dxfId="2564" priority="96" stopIfTrue="1" operator="lessThan">
      <formula>#REF!</formula>
    </cfRule>
  </conditionalFormatting>
  <conditionalFormatting sqref="W39:W53 W141:W151">
    <cfRule type="cellIs" dxfId="2563" priority="95" stopIfTrue="1" operator="lessThan">
      <formula>#REF!</formula>
    </cfRule>
  </conditionalFormatting>
  <conditionalFormatting sqref="W56:W70">
    <cfRule type="cellIs" dxfId="2562" priority="94" stopIfTrue="1" operator="lessThan">
      <formula>#REF!</formula>
    </cfRule>
  </conditionalFormatting>
  <conditionalFormatting sqref="W73:W87">
    <cfRule type="cellIs" dxfId="2561" priority="93" stopIfTrue="1" operator="lessThan">
      <formula>#REF!</formula>
    </cfRule>
  </conditionalFormatting>
  <conditionalFormatting sqref="W90:W104">
    <cfRule type="cellIs" dxfId="2560" priority="92" stopIfTrue="1" operator="lessThan">
      <formula>#REF!</formula>
    </cfRule>
  </conditionalFormatting>
  <conditionalFormatting sqref="W107:W121">
    <cfRule type="cellIs" dxfId="2559" priority="91" stopIfTrue="1" operator="lessThan">
      <formula>#REF!</formula>
    </cfRule>
  </conditionalFormatting>
  <conditionalFormatting sqref="W124:W138">
    <cfRule type="cellIs" dxfId="2558" priority="90" stopIfTrue="1" operator="lessThan">
      <formula>#REF!</formula>
    </cfRule>
  </conditionalFormatting>
  <conditionalFormatting sqref="W152">
    <cfRule type="cellIs" dxfId="2557" priority="89" stopIfTrue="1" operator="lessThan">
      <formula>#REF!</formula>
    </cfRule>
  </conditionalFormatting>
  <conditionalFormatting sqref="W153">
    <cfRule type="cellIs" dxfId="2556" priority="88" stopIfTrue="1" operator="lessThan">
      <formula>#REF!</formula>
    </cfRule>
  </conditionalFormatting>
  <conditionalFormatting sqref="W154">
    <cfRule type="cellIs" dxfId="2555" priority="87" stopIfTrue="1" operator="lessThan">
      <formula>#REF!</formula>
    </cfRule>
  </conditionalFormatting>
  <conditionalFormatting sqref="W155">
    <cfRule type="cellIs" dxfId="2554" priority="86" stopIfTrue="1" operator="lessThan">
      <formula>#REF!</formula>
    </cfRule>
  </conditionalFormatting>
  <conditionalFormatting sqref="W158">
    <cfRule type="cellIs" dxfId="2553" priority="85" stopIfTrue="1" operator="lessThan">
      <formula>#REF!</formula>
    </cfRule>
  </conditionalFormatting>
  <conditionalFormatting sqref="W159">
    <cfRule type="cellIs" dxfId="2552" priority="84" stopIfTrue="1" operator="lessThan">
      <formula>#REF!</formula>
    </cfRule>
  </conditionalFormatting>
  <conditionalFormatting sqref="W160">
    <cfRule type="cellIs" dxfId="2551" priority="83" stopIfTrue="1" operator="lessThan">
      <formula>#REF!</formula>
    </cfRule>
  </conditionalFormatting>
  <conditionalFormatting sqref="W161">
    <cfRule type="cellIs" dxfId="2550" priority="82" stopIfTrue="1" operator="lessThan">
      <formula>#REF!</formula>
    </cfRule>
  </conditionalFormatting>
  <conditionalFormatting sqref="W162">
    <cfRule type="cellIs" dxfId="2549" priority="81" stopIfTrue="1" operator="lessThan">
      <formula>#REF!</formula>
    </cfRule>
  </conditionalFormatting>
  <conditionalFormatting sqref="W163">
    <cfRule type="cellIs" dxfId="2548" priority="80" stopIfTrue="1" operator="lessThan">
      <formula>#REF!</formula>
    </cfRule>
  </conditionalFormatting>
  <conditionalFormatting sqref="W164">
    <cfRule type="cellIs" dxfId="2547" priority="79" stopIfTrue="1" operator="lessThan">
      <formula>#REF!</formula>
    </cfRule>
  </conditionalFormatting>
  <conditionalFormatting sqref="W165">
    <cfRule type="cellIs" dxfId="2546" priority="78" stopIfTrue="1" operator="lessThan">
      <formula>#REF!</formula>
    </cfRule>
  </conditionalFormatting>
  <conditionalFormatting sqref="W166">
    <cfRule type="cellIs" dxfId="2545" priority="77" stopIfTrue="1" operator="lessThan">
      <formula>#REF!</formula>
    </cfRule>
  </conditionalFormatting>
  <conditionalFormatting sqref="W167">
    <cfRule type="cellIs" dxfId="2544" priority="76" stopIfTrue="1" operator="lessThan">
      <formula>#REF!</formula>
    </cfRule>
  </conditionalFormatting>
  <conditionalFormatting sqref="W168">
    <cfRule type="cellIs" dxfId="2543" priority="75" stopIfTrue="1" operator="lessThan">
      <formula>#REF!</formula>
    </cfRule>
  </conditionalFormatting>
  <conditionalFormatting sqref="W169">
    <cfRule type="cellIs" dxfId="2542" priority="74" stopIfTrue="1" operator="lessThan">
      <formula>#REF!</formula>
    </cfRule>
  </conditionalFormatting>
  <conditionalFormatting sqref="W170">
    <cfRule type="cellIs" dxfId="2541" priority="73" stopIfTrue="1" operator="lessThan">
      <formula>#REF!</formula>
    </cfRule>
  </conditionalFormatting>
  <conditionalFormatting sqref="W171">
    <cfRule type="cellIs" dxfId="2540" priority="72" stopIfTrue="1" operator="lessThan">
      <formula>#REF!</formula>
    </cfRule>
  </conditionalFormatting>
  <conditionalFormatting sqref="W172">
    <cfRule type="cellIs" dxfId="2539" priority="71" stopIfTrue="1" operator="lessThan">
      <formula>#REF!</formula>
    </cfRule>
  </conditionalFormatting>
  <conditionalFormatting sqref="W175">
    <cfRule type="cellIs" dxfId="2538" priority="70" stopIfTrue="1" operator="lessThan">
      <formula>#REF!</formula>
    </cfRule>
  </conditionalFormatting>
  <conditionalFormatting sqref="W176">
    <cfRule type="cellIs" dxfId="2537" priority="69" stopIfTrue="1" operator="lessThan">
      <formula>#REF!</formula>
    </cfRule>
  </conditionalFormatting>
  <conditionalFormatting sqref="W177">
    <cfRule type="cellIs" dxfId="2536" priority="68" stopIfTrue="1" operator="lessThan">
      <formula>#REF!</formula>
    </cfRule>
  </conditionalFormatting>
  <conditionalFormatting sqref="W178">
    <cfRule type="cellIs" dxfId="2535" priority="67" stopIfTrue="1" operator="lessThan">
      <formula>#REF!</formula>
    </cfRule>
  </conditionalFormatting>
  <conditionalFormatting sqref="W179">
    <cfRule type="cellIs" dxfId="2534" priority="66" stopIfTrue="1" operator="lessThan">
      <formula>#REF!</formula>
    </cfRule>
  </conditionalFormatting>
  <conditionalFormatting sqref="W180">
    <cfRule type="cellIs" dxfId="2533" priority="65" stopIfTrue="1" operator="lessThan">
      <formula>#REF!</formula>
    </cfRule>
  </conditionalFormatting>
  <conditionalFormatting sqref="W181">
    <cfRule type="cellIs" dxfId="2532" priority="64" stopIfTrue="1" operator="lessThan">
      <formula>#REF!</formula>
    </cfRule>
  </conditionalFormatting>
  <conditionalFormatting sqref="W182">
    <cfRule type="cellIs" dxfId="2531" priority="63" stopIfTrue="1" operator="lessThan">
      <formula>#REF!</formula>
    </cfRule>
  </conditionalFormatting>
  <conditionalFormatting sqref="W183">
    <cfRule type="cellIs" dxfId="2530" priority="62" stopIfTrue="1" operator="lessThan">
      <formula>#REF!</formula>
    </cfRule>
  </conditionalFormatting>
  <conditionalFormatting sqref="W184">
    <cfRule type="cellIs" dxfId="2529" priority="61" stopIfTrue="1" operator="lessThan">
      <formula>#REF!</formula>
    </cfRule>
  </conditionalFormatting>
  <conditionalFormatting sqref="W185">
    <cfRule type="cellIs" dxfId="2528" priority="60" stopIfTrue="1" operator="lessThan">
      <formula>#REF!</formula>
    </cfRule>
  </conditionalFormatting>
  <conditionalFormatting sqref="W186">
    <cfRule type="cellIs" dxfId="2527" priority="59" stopIfTrue="1" operator="lessThan">
      <formula>#REF!</formula>
    </cfRule>
  </conditionalFormatting>
  <conditionalFormatting sqref="W187">
    <cfRule type="cellIs" dxfId="2526" priority="58" stopIfTrue="1" operator="lessThan">
      <formula>#REF!</formula>
    </cfRule>
  </conditionalFormatting>
  <conditionalFormatting sqref="W189:W190">
    <cfRule type="cellIs" dxfId="2525" priority="56" stopIfTrue="1" operator="lessThan">
      <formula>#REF!</formula>
    </cfRule>
  </conditionalFormatting>
  <conditionalFormatting sqref="AC188">
    <cfRule type="cellIs" dxfId="2524" priority="16" stopIfTrue="1" operator="lessThan">
      <formula>#REF!</formula>
    </cfRule>
  </conditionalFormatting>
  <conditionalFormatting sqref="AC22:AC37">
    <cfRule type="cellIs" dxfId="2523" priority="55" stopIfTrue="1" operator="lessThan">
      <formula>#REF!</formula>
    </cfRule>
  </conditionalFormatting>
  <conditionalFormatting sqref="AC39:AC53 AC141:AC151">
    <cfRule type="cellIs" dxfId="2522" priority="54" stopIfTrue="1" operator="lessThan">
      <formula>#REF!</formula>
    </cfRule>
  </conditionalFormatting>
  <conditionalFormatting sqref="AC56:AC70">
    <cfRule type="cellIs" dxfId="2521" priority="53" stopIfTrue="1" operator="lessThan">
      <formula>#REF!</formula>
    </cfRule>
  </conditionalFormatting>
  <conditionalFormatting sqref="AC73:AC87">
    <cfRule type="cellIs" dxfId="2520" priority="52" stopIfTrue="1" operator="lessThan">
      <formula>#REF!</formula>
    </cfRule>
  </conditionalFormatting>
  <conditionalFormatting sqref="AC90:AC104">
    <cfRule type="cellIs" dxfId="2519" priority="51" stopIfTrue="1" operator="lessThan">
      <formula>#REF!</formula>
    </cfRule>
  </conditionalFormatting>
  <conditionalFormatting sqref="AC107:AC121">
    <cfRule type="cellIs" dxfId="2518" priority="50" stopIfTrue="1" operator="lessThan">
      <formula>#REF!</formula>
    </cfRule>
  </conditionalFormatting>
  <conditionalFormatting sqref="AC124:AC138">
    <cfRule type="cellIs" dxfId="2517" priority="49" stopIfTrue="1" operator="lessThan">
      <formula>#REF!</formula>
    </cfRule>
  </conditionalFormatting>
  <conditionalFormatting sqref="AC152">
    <cfRule type="cellIs" dxfId="2516" priority="48" stopIfTrue="1" operator="lessThan">
      <formula>#REF!</formula>
    </cfRule>
  </conditionalFormatting>
  <conditionalFormatting sqref="AC153">
    <cfRule type="cellIs" dxfId="2515" priority="47" stopIfTrue="1" operator="lessThan">
      <formula>#REF!</formula>
    </cfRule>
  </conditionalFormatting>
  <conditionalFormatting sqref="AC154">
    <cfRule type="cellIs" dxfId="2514" priority="46" stopIfTrue="1" operator="lessThan">
      <formula>#REF!</formula>
    </cfRule>
  </conditionalFormatting>
  <conditionalFormatting sqref="AC155">
    <cfRule type="cellIs" dxfId="2513" priority="45" stopIfTrue="1" operator="lessThan">
      <formula>#REF!</formula>
    </cfRule>
  </conditionalFormatting>
  <conditionalFormatting sqref="AC158">
    <cfRule type="cellIs" dxfId="2512" priority="44" stopIfTrue="1" operator="lessThan">
      <formula>#REF!</formula>
    </cfRule>
  </conditionalFormatting>
  <conditionalFormatting sqref="AC159">
    <cfRule type="cellIs" dxfId="2511" priority="43" stopIfTrue="1" operator="lessThan">
      <formula>#REF!</formula>
    </cfRule>
  </conditionalFormatting>
  <conditionalFormatting sqref="AC160">
    <cfRule type="cellIs" dxfId="2510" priority="42" stopIfTrue="1" operator="lessThan">
      <formula>#REF!</formula>
    </cfRule>
  </conditionalFormatting>
  <conditionalFormatting sqref="AC161">
    <cfRule type="cellIs" dxfId="2509" priority="41" stopIfTrue="1" operator="lessThan">
      <formula>#REF!</formula>
    </cfRule>
  </conditionalFormatting>
  <conditionalFormatting sqref="AC162">
    <cfRule type="cellIs" dxfId="2508" priority="40" stopIfTrue="1" operator="lessThan">
      <formula>#REF!</formula>
    </cfRule>
  </conditionalFormatting>
  <conditionalFormatting sqref="AC163">
    <cfRule type="cellIs" dxfId="2507" priority="39" stopIfTrue="1" operator="lessThan">
      <formula>#REF!</formula>
    </cfRule>
  </conditionalFormatting>
  <conditionalFormatting sqref="AC164">
    <cfRule type="cellIs" dxfId="2506" priority="38" stopIfTrue="1" operator="lessThan">
      <formula>#REF!</formula>
    </cfRule>
  </conditionalFormatting>
  <conditionalFormatting sqref="AC165">
    <cfRule type="cellIs" dxfId="2505" priority="37" stopIfTrue="1" operator="lessThan">
      <formula>#REF!</formula>
    </cfRule>
  </conditionalFormatting>
  <conditionalFormatting sqref="AC166">
    <cfRule type="cellIs" dxfId="2504" priority="36" stopIfTrue="1" operator="lessThan">
      <formula>#REF!</formula>
    </cfRule>
  </conditionalFormatting>
  <conditionalFormatting sqref="AC167">
    <cfRule type="cellIs" dxfId="2503" priority="35" stopIfTrue="1" operator="lessThan">
      <formula>#REF!</formula>
    </cfRule>
  </conditionalFormatting>
  <conditionalFormatting sqref="AC168">
    <cfRule type="cellIs" dxfId="2502" priority="34" stopIfTrue="1" operator="lessThan">
      <formula>#REF!</formula>
    </cfRule>
  </conditionalFormatting>
  <conditionalFormatting sqref="AC169">
    <cfRule type="cellIs" dxfId="2501" priority="33" stopIfTrue="1" operator="lessThan">
      <formula>#REF!</formula>
    </cfRule>
  </conditionalFormatting>
  <conditionalFormatting sqref="AC170">
    <cfRule type="cellIs" dxfId="2500" priority="32" stopIfTrue="1" operator="lessThan">
      <formula>#REF!</formula>
    </cfRule>
  </conditionalFormatting>
  <conditionalFormatting sqref="AC171">
    <cfRule type="cellIs" dxfId="2499" priority="31" stopIfTrue="1" operator="lessThan">
      <formula>#REF!</formula>
    </cfRule>
  </conditionalFormatting>
  <conditionalFormatting sqref="AC172">
    <cfRule type="cellIs" dxfId="2498" priority="30" stopIfTrue="1" operator="lessThan">
      <formula>#REF!</formula>
    </cfRule>
  </conditionalFormatting>
  <conditionalFormatting sqref="AC175">
    <cfRule type="cellIs" dxfId="2497" priority="29" stopIfTrue="1" operator="lessThan">
      <formula>#REF!</formula>
    </cfRule>
  </conditionalFormatting>
  <conditionalFormatting sqref="AC176">
    <cfRule type="cellIs" dxfId="2496" priority="28" stopIfTrue="1" operator="lessThan">
      <formula>#REF!</formula>
    </cfRule>
  </conditionalFormatting>
  <conditionalFormatting sqref="AC177">
    <cfRule type="cellIs" dxfId="2495" priority="27" stopIfTrue="1" operator="lessThan">
      <formula>#REF!</formula>
    </cfRule>
  </conditionalFormatting>
  <conditionalFormatting sqref="AC178">
    <cfRule type="cellIs" dxfId="2494" priority="26" stopIfTrue="1" operator="lessThan">
      <formula>#REF!</formula>
    </cfRule>
  </conditionalFormatting>
  <conditionalFormatting sqref="AC179">
    <cfRule type="cellIs" dxfId="2493" priority="25" stopIfTrue="1" operator="lessThan">
      <formula>#REF!</formula>
    </cfRule>
  </conditionalFormatting>
  <conditionalFormatting sqref="AC180">
    <cfRule type="cellIs" dxfId="2492" priority="24" stopIfTrue="1" operator="lessThan">
      <formula>#REF!</formula>
    </cfRule>
  </conditionalFormatting>
  <conditionalFormatting sqref="AC181">
    <cfRule type="cellIs" dxfId="2491" priority="23" stopIfTrue="1" operator="lessThan">
      <formula>#REF!</formula>
    </cfRule>
  </conditionalFormatting>
  <conditionalFormatting sqref="AC182">
    <cfRule type="cellIs" dxfId="2490" priority="22" stopIfTrue="1" operator="lessThan">
      <formula>#REF!</formula>
    </cfRule>
  </conditionalFormatting>
  <conditionalFormatting sqref="AC183">
    <cfRule type="cellIs" dxfId="2489" priority="21" stopIfTrue="1" operator="lessThan">
      <formula>#REF!</formula>
    </cfRule>
  </conditionalFormatting>
  <conditionalFormatting sqref="AC184">
    <cfRule type="cellIs" dxfId="2488" priority="20" stopIfTrue="1" operator="lessThan">
      <formula>#REF!</formula>
    </cfRule>
  </conditionalFormatting>
  <conditionalFormatting sqref="AC185">
    <cfRule type="cellIs" dxfId="2487" priority="19" stopIfTrue="1" operator="lessThan">
      <formula>#REF!</formula>
    </cfRule>
  </conditionalFormatting>
  <conditionalFormatting sqref="AC186">
    <cfRule type="cellIs" dxfId="2486" priority="18" stopIfTrue="1" operator="lessThan">
      <formula>#REF!</formula>
    </cfRule>
  </conditionalFormatting>
  <conditionalFormatting sqref="AC187">
    <cfRule type="cellIs" dxfId="2485" priority="17" stopIfTrue="1" operator="lessThan">
      <formula>#REF!</formula>
    </cfRule>
  </conditionalFormatting>
  <conditionalFormatting sqref="AC189:AC190">
    <cfRule type="cellIs" dxfId="2484" priority="15" stopIfTrue="1" operator="lessThan">
      <formula>#REF!</formula>
    </cfRule>
  </conditionalFormatting>
  <conditionalFormatting sqref="V190">
    <cfRule type="cellIs" dxfId="2483" priority="14" stopIfTrue="1" operator="lessThan">
      <formula>#REF!</formula>
    </cfRule>
  </conditionalFormatting>
  <conditionalFormatting sqref="AB190">
    <cfRule type="cellIs" dxfId="2482" priority="13" stopIfTrue="1" operator="lessThan">
      <formula>#REF!</formula>
    </cfRule>
  </conditionalFormatting>
  <conditionalFormatting sqref="N37">
    <cfRule type="cellIs" dxfId="2481" priority="12" stopIfTrue="1" operator="lessThan">
      <formula>#REF!</formula>
    </cfRule>
  </conditionalFormatting>
  <conditionalFormatting sqref="T37">
    <cfRule type="cellIs" dxfId="2480" priority="11" stopIfTrue="1" operator="lessThan">
      <formula>#REF!</formula>
    </cfRule>
  </conditionalFormatting>
  <conditionalFormatting sqref="Z37">
    <cfRule type="cellIs" dxfId="2479" priority="10" stopIfTrue="1" operator="lessThan">
      <formula>#REF!</formula>
    </cfRule>
  </conditionalFormatting>
  <conditionalFormatting sqref="AF37">
    <cfRule type="cellIs" dxfId="2478" priority="9" stopIfTrue="1" operator="lessThan">
      <formula>#REF!</formula>
    </cfRule>
  </conditionalFormatting>
  <conditionalFormatting sqref="AG55">
    <cfRule type="cellIs" dxfId="2477" priority="8" stopIfTrue="1" operator="lessThan">
      <formula>#REF!</formula>
    </cfRule>
  </conditionalFormatting>
  <conditionalFormatting sqref="AG72">
    <cfRule type="cellIs" dxfId="2476" priority="7" stopIfTrue="1" operator="lessThan">
      <formula>#REF!</formula>
    </cfRule>
  </conditionalFormatting>
  <conditionalFormatting sqref="AG89">
    <cfRule type="cellIs" dxfId="2475" priority="6" stopIfTrue="1" operator="lessThan">
      <formula>#REF!</formula>
    </cfRule>
  </conditionalFormatting>
  <conditionalFormatting sqref="AG106">
    <cfRule type="cellIs" dxfId="2474" priority="5" stopIfTrue="1" operator="lessThan">
      <formula>#REF!</formula>
    </cfRule>
  </conditionalFormatting>
  <conditionalFormatting sqref="AG123">
    <cfRule type="cellIs" dxfId="2473" priority="4" stopIfTrue="1" operator="lessThan">
      <formula>#REF!</formula>
    </cfRule>
  </conditionalFormatting>
  <conditionalFormatting sqref="AG140">
    <cfRule type="cellIs" dxfId="2472" priority="3" stopIfTrue="1" operator="lessThan">
      <formula>#REF!</formula>
    </cfRule>
  </conditionalFormatting>
  <conditionalFormatting sqref="AG157">
    <cfRule type="cellIs" dxfId="2471" priority="2" stopIfTrue="1" operator="lessThan">
      <formula>#REF!</formula>
    </cfRule>
  </conditionalFormatting>
  <conditionalFormatting sqref="AG174">
    <cfRule type="cellIs" dxfId="2470" priority="1" stopIfTrue="1" operator="lessThan">
      <formula>#REF!</formula>
    </cfRule>
  </conditionalFormatting>
  <dataValidations count="6">
    <dataValidation type="list" allowBlank="1" showInputMessage="1" showErrorMessage="1" sqref="I12:J12 C12:D12" xr:uid="{00000000-0002-0000-1F00-000000000000}">
      <formula1>$B$10:$B$28</formula1>
    </dataValidation>
    <dataValidation type="list" allowBlank="1" showInputMessage="1" showErrorMessage="1" sqref="I11:J11 C11:D11" xr:uid="{00000000-0002-0000-1F00-000001000000}">
      <formula1>$D$12:$D$41</formula1>
    </dataValidation>
    <dataValidation type="list" allowBlank="1" showInputMessage="1" showErrorMessage="1" sqref="C13:D14 I13:J13" xr:uid="{00000000-0002-0000-1F00-000002000000}">
      <formula1>$K$11:$K$15</formula1>
    </dataValidation>
    <dataValidation type="list" allowBlank="1" showInputMessage="1" showErrorMessage="1" sqref="F190 AD190 X190 R190 L190" xr:uid="{00000000-0002-0000-1F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F00-000004000000}">
      <formula1>$F$9:$F$12</formula1>
    </dataValidation>
    <dataValidation type="list" allowBlank="1" showInputMessage="1" showErrorMessage="1" sqref="C15:D15" xr:uid="{00000000-0002-0000-1F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F00-000006000000}">
          <x14:formula1>
            <xm:f>Données!$F$14:$F$17</xm:f>
          </x14:formula1>
          <xm:sqref>Z9:Z13</xm:sqref>
        </x14:dataValidation>
        <x14:dataValidation type="list" allowBlank="1" showInputMessage="1" showErrorMessage="1" xr:uid="{00000000-0002-0000-1F00-000007000000}">
          <x14:formula1>
            <xm:f>Données!$H$14:$H$17</xm:f>
          </x14:formula1>
          <xm:sqref>K17 T9:T13</xm:sqref>
        </x14:dataValidation>
        <x14:dataValidation type="list" allowBlank="1" showInputMessage="1" showErrorMessage="1" xr:uid="{00000000-0002-0000-1F00-000008000000}">
          <x14:formula1>
            <xm:f>Données!$P$8:$P$9</xm:f>
          </x14:formula1>
          <xm:sqref>G192 Y192 S192 M192 AE192</xm:sqref>
        </x14:dataValidation>
        <x14:dataValidation type="list" allowBlank="1" showInputMessage="1" showErrorMessage="1" xr:uid="{00000000-0002-0000-1F00-000009000000}">
          <x14:formula1>
            <xm:f>Données!$P$19:$P$20</xm:f>
          </x14:formula1>
          <xm:sqref>R9:R13</xm:sqref>
        </x14:dataValidation>
        <x14:dataValidation type="list" allowBlank="1" showInputMessage="1" showErrorMessage="1" xr:uid="{00000000-0002-0000-1F00-00000A000000}">
          <x14:formula1>
            <xm:f>Données!$J$14:$J$43</xm:f>
          </x14:formula1>
          <xm:sqref>L9:L13</xm:sqref>
        </x14:dataValidation>
        <x14:dataValidation type="list" allowBlank="1" showInputMessage="1" showErrorMessage="1" xr:uid="{00000000-0002-0000-1F00-00000B000000}">
          <x14:formula1>
            <xm:f>Données!$B$14:$B$43</xm:f>
          </x14:formula1>
          <xm:sqref>AE17:AF17 M17:N17 S17:T17 Y17:Z17 G17:H17</xm:sqref>
        </x14:dataValidation>
        <x14:dataValidation type="list" allowBlank="1" showInputMessage="1" showErrorMessage="1" xr:uid="{00000000-0002-0000-1F00-00000C000000}">
          <x14:formula1>
            <xm:f>Données!$D$14:$D$53</xm:f>
          </x14:formula1>
          <xm:sqref>B11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2469" priority="190" stopIfTrue="1" operator="lessThan">
      <formula>#REF!</formula>
    </cfRule>
  </conditionalFormatting>
  <conditionalFormatting sqref="L37:M37">
    <cfRule type="cellIs" dxfId="2468" priority="189" stopIfTrue="1" operator="lessThan">
      <formula>#REF!</formula>
    </cfRule>
  </conditionalFormatting>
  <conditionalFormatting sqref="R37:S37 AG56:AG70 AG21:AG53 AG73:AG87 AG90:AG104 AG107:AG121 AG124:AG138 AG141:AG155 AG158:AG172 AG175:AG190">
    <cfRule type="cellIs" dxfId="2467" priority="188" stopIfTrue="1" operator="lessThan">
      <formula>#REF!</formula>
    </cfRule>
  </conditionalFormatting>
  <conditionalFormatting sqref="K141:K151 Q141:Q142 E141:E151 E39:E53">
    <cfRule type="cellIs" dxfId="2466" priority="187" stopIfTrue="1" operator="lessThan">
      <formula>#REF!</formula>
    </cfRule>
  </conditionalFormatting>
  <conditionalFormatting sqref="E56:E70">
    <cfRule type="cellIs" dxfId="2465" priority="186" stopIfTrue="1" operator="lessThan">
      <formula>#REF!</formula>
    </cfRule>
  </conditionalFormatting>
  <conditionalFormatting sqref="E73:E87">
    <cfRule type="cellIs" dxfId="2464" priority="185" stopIfTrue="1" operator="lessThan">
      <formula>#REF!</formula>
    </cfRule>
  </conditionalFormatting>
  <conditionalFormatting sqref="E90:E104">
    <cfRule type="cellIs" dxfId="2463" priority="184" stopIfTrue="1" operator="lessThan">
      <formula>#REF!</formula>
    </cfRule>
  </conditionalFormatting>
  <conditionalFormatting sqref="E107:E121">
    <cfRule type="cellIs" dxfId="2462" priority="183" stopIfTrue="1" operator="lessThan">
      <formula>#REF!</formula>
    </cfRule>
  </conditionalFormatting>
  <conditionalFormatting sqref="E124:E138">
    <cfRule type="cellIs" dxfId="2461" priority="182" stopIfTrue="1" operator="lessThan">
      <formula>#REF!</formula>
    </cfRule>
  </conditionalFormatting>
  <conditionalFormatting sqref="E152">
    <cfRule type="cellIs" dxfId="2460" priority="181" stopIfTrue="1" operator="lessThan">
      <formula>#REF!</formula>
    </cfRule>
  </conditionalFormatting>
  <conditionalFormatting sqref="E153">
    <cfRule type="cellIs" dxfId="2459" priority="180" stopIfTrue="1" operator="lessThan">
      <formula>#REF!</formula>
    </cfRule>
  </conditionalFormatting>
  <conditionalFormatting sqref="E154">
    <cfRule type="cellIs" dxfId="2458" priority="179" stopIfTrue="1" operator="lessThan">
      <formula>#REF!</formula>
    </cfRule>
  </conditionalFormatting>
  <conditionalFormatting sqref="E155">
    <cfRule type="cellIs" dxfId="2457" priority="178" stopIfTrue="1" operator="lessThan">
      <formula>#REF!</formula>
    </cfRule>
  </conditionalFormatting>
  <conditionalFormatting sqref="E158">
    <cfRule type="cellIs" dxfId="2456" priority="177" stopIfTrue="1" operator="lessThan">
      <formula>#REF!</formula>
    </cfRule>
  </conditionalFormatting>
  <conditionalFormatting sqref="E159">
    <cfRule type="cellIs" dxfId="2455" priority="176" stopIfTrue="1" operator="lessThan">
      <formula>#REF!</formula>
    </cfRule>
  </conditionalFormatting>
  <conditionalFormatting sqref="E160">
    <cfRule type="cellIs" dxfId="2454" priority="175" stopIfTrue="1" operator="lessThan">
      <formula>#REF!</formula>
    </cfRule>
  </conditionalFormatting>
  <conditionalFormatting sqref="E161">
    <cfRule type="cellIs" dxfId="2453" priority="174" stopIfTrue="1" operator="lessThan">
      <formula>#REF!</formula>
    </cfRule>
  </conditionalFormatting>
  <conditionalFormatting sqref="E162">
    <cfRule type="cellIs" dxfId="2452" priority="173" stopIfTrue="1" operator="lessThan">
      <formula>#REF!</formula>
    </cfRule>
  </conditionalFormatting>
  <conditionalFormatting sqref="E163">
    <cfRule type="cellIs" dxfId="2451" priority="172" stopIfTrue="1" operator="lessThan">
      <formula>#REF!</formula>
    </cfRule>
  </conditionalFormatting>
  <conditionalFormatting sqref="E164">
    <cfRule type="cellIs" dxfId="2450" priority="171" stopIfTrue="1" operator="lessThan">
      <formula>#REF!</formula>
    </cfRule>
  </conditionalFormatting>
  <conditionalFormatting sqref="E165">
    <cfRule type="cellIs" dxfId="2449" priority="170" stopIfTrue="1" operator="lessThan">
      <formula>#REF!</formula>
    </cfRule>
  </conditionalFormatting>
  <conditionalFormatting sqref="E166">
    <cfRule type="cellIs" dxfId="2448" priority="169" stopIfTrue="1" operator="lessThan">
      <formula>#REF!</formula>
    </cfRule>
  </conditionalFormatting>
  <conditionalFormatting sqref="E167">
    <cfRule type="cellIs" dxfId="2447" priority="168" stopIfTrue="1" operator="lessThan">
      <formula>#REF!</formula>
    </cfRule>
  </conditionalFormatting>
  <conditionalFormatting sqref="E168">
    <cfRule type="cellIs" dxfId="2446" priority="167" stopIfTrue="1" operator="lessThan">
      <formula>#REF!</formula>
    </cfRule>
  </conditionalFormatting>
  <conditionalFormatting sqref="E169">
    <cfRule type="cellIs" dxfId="2445" priority="166" stopIfTrue="1" operator="lessThan">
      <formula>#REF!</formula>
    </cfRule>
  </conditionalFormatting>
  <conditionalFormatting sqref="E170">
    <cfRule type="cellIs" dxfId="2444" priority="165" stopIfTrue="1" operator="lessThan">
      <formula>#REF!</formula>
    </cfRule>
  </conditionalFormatting>
  <conditionalFormatting sqref="E171">
    <cfRule type="cellIs" dxfId="2443" priority="164" stopIfTrue="1" operator="lessThan">
      <formula>#REF!</formula>
    </cfRule>
  </conditionalFormatting>
  <conditionalFormatting sqref="E172">
    <cfRule type="cellIs" dxfId="2442" priority="163" stopIfTrue="1" operator="lessThan">
      <formula>#REF!</formula>
    </cfRule>
  </conditionalFormatting>
  <conditionalFormatting sqref="E175">
    <cfRule type="cellIs" dxfId="2441" priority="162" stopIfTrue="1" operator="lessThan">
      <formula>#REF!</formula>
    </cfRule>
  </conditionalFormatting>
  <conditionalFormatting sqref="E176">
    <cfRule type="cellIs" dxfId="2440" priority="161" stopIfTrue="1" operator="lessThan">
      <formula>#REF!</formula>
    </cfRule>
  </conditionalFormatting>
  <conditionalFormatting sqref="E177">
    <cfRule type="cellIs" dxfId="2439" priority="160" stopIfTrue="1" operator="lessThan">
      <formula>#REF!</formula>
    </cfRule>
  </conditionalFormatting>
  <conditionalFormatting sqref="E178">
    <cfRule type="cellIs" dxfId="2438" priority="159" stopIfTrue="1" operator="lessThan">
      <formula>#REF!</formula>
    </cfRule>
  </conditionalFormatting>
  <conditionalFormatting sqref="E179">
    <cfRule type="cellIs" dxfId="2437" priority="158" stopIfTrue="1" operator="lessThan">
      <formula>#REF!</formula>
    </cfRule>
  </conditionalFormatting>
  <conditionalFormatting sqref="E180">
    <cfRule type="cellIs" dxfId="2436" priority="157" stopIfTrue="1" operator="lessThan">
      <formula>#REF!</formula>
    </cfRule>
  </conditionalFormatting>
  <conditionalFormatting sqref="E181">
    <cfRule type="cellIs" dxfId="2435" priority="156" stopIfTrue="1" operator="lessThan">
      <formula>#REF!</formula>
    </cfRule>
  </conditionalFormatting>
  <conditionalFormatting sqref="E182">
    <cfRule type="cellIs" dxfId="2434" priority="155" stopIfTrue="1" operator="lessThan">
      <formula>#REF!</formula>
    </cfRule>
  </conditionalFormatting>
  <conditionalFormatting sqref="E183">
    <cfRule type="cellIs" dxfId="2433" priority="154" stopIfTrue="1" operator="lessThan">
      <formula>#REF!</formula>
    </cfRule>
  </conditionalFormatting>
  <conditionalFormatting sqref="E184">
    <cfRule type="cellIs" dxfId="2432" priority="153" stopIfTrue="1" operator="lessThan">
      <formula>#REF!</formula>
    </cfRule>
  </conditionalFormatting>
  <conditionalFormatting sqref="E185">
    <cfRule type="cellIs" dxfId="2431" priority="152" stopIfTrue="1" operator="lessThan">
      <formula>#REF!</formula>
    </cfRule>
  </conditionalFormatting>
  <conditionalFormatting sqref="E186">
    <cfRule type="cellIs" dxfId="2430" priority="151" stopIfTrue="1" operator="lessThan">
      <formula>#REF!</formula>
    </cfRule>
  </conditionalFormatting>
  <conditionalFormatting sqref="E187">
    <cfRule type="cellIs" dxfId="2429" priority="150" stopIfTrue="1" operator="lessThan">
      <formula>#REF!</formula>
    </cfRule>
  </conditionalFormatting>
  <conditionalFormatting sqref="E188">
    <cfRule type="cellIs" dxfId="2428" priority="149" stopIfTrue="1" operator="lessThan">
      <formula>#REF!</formula>
    </cfRule>
  </conditionalFormatting>
  <conditionalFormatting sqref="E189:E190">
    <cfRule type="cellIs" dxfId="2427" priority="148" stopIfTrue="1" operator="lessThan">
      <formula>#REF!</formula>
    </cfRule>
  </conditionalFormatting>
  <conditionalFormatting sqref="K22:K37">
    <cfRule type="cellIs" dxfId="2426" priority="147" stopIfTrue="1" operator="lessThan">
      <formula>#REF!</formula>
    </cfRule>
  </conditionalFormatting>
  <conditionalFormatting sqref="K39:K53">
    <cfRule type="cellIs" dxfId="2425" priority="146" stopIfTrue="1" operator="lessThan">
      <formula>#REF!</formula>
    </cfRule>
  </conditionalFormatting>
  <conditionalFormatting sqref="K56:K70">
    <cfRule type="cellIs" dxfId="2424" priority="145" stopIfTrue="1" operator="lessThan">
      <formula>#REF!</formula>
    </cfRule>
  </conditionalFormatting>
  <conditionalFormatting sqref="K73:K87">
    <cfRule type="cellIs" dxfId="2423" priority="144" stopIfTrue="1" operator="lessThan">
      <formula>#REF!</formula>
    </cfRule>
  </conditionalFormatting>
  <conditionalFormatting sqref="K90:K104">
    <cfRule type="cellIs" dxfId="2422" priority="143" stopIfTrue="1" operator="lessThan">
      <formula>#REF!</formula>
    </cfRule>
  </conditionalFormatting>
  <conditionalFormatting sqref="K107:K121">
    <cfRule type="cellIs" dxfId="2421" priority="142" stopIfTrue="1" operator="lessThan">
      <formula>#REF!</formula>
    </cfRule>
  </conditionalFormatting>
  <conditionalFormatting sqref="K124:K138">
    <cfRule type="cellIs" dxfId="2420" priority="141" stopIfTrue="1" operator="lessThan">
      <formula>#REF!</formula>
    </cfRule>
  </conditionalFormatting>
  <conditionalFormatting sqref="K152">
    <cfRule type="cellIs" dxfId="2419" priority="140" stopIfTrue="1" operator="lessThan">
      <formula>#REF!</formula>
    </cfRule>
  </conditionalFormatting>
  <conditionalFormatting sqref="K153">
    <cfRule type="cellIs" dxfId="2418" priority="139" stopIfTrue="1" operator="lessThan">
      <formula>#REF!</formula>
    </cfRule>
  </conditionalFormatting>
  <conditionalFormatting sqref="K154">
    <cfRule type="cellIs" dxfId="2417" priority="138" stopIfTrue="1" operator="lessThan">
      <formula>#REF!</formula>
    </cfRule>
  </conditionalFormatting>
  <conditionalFormatting sqref="K155">
    <cfRule type="cellIs" dxfId="2416" priority="137" stopIfTrue="1" operator="lessThan">
      <formula>#REF!</formula>
    </cfRule>
  </conditionalFormatting>
  <conditionalFormatting sqref="K158">
    <cfRule type="cellIs" dxfId="2415" priority="136" stopIfTrue="1" operator="lessThan">
      <formula>#REF!</formula>
    </cfRule>
  </conditionalFormatting>
  <conditionalFormatting sqref="K159">
    <cfRule type="cellIs" dxfId="2414" priority="135" stopIfTrue="1" operator="lessThan">
      <formula>#REF!</formula>
    </cfRule>
  </conditionalFormatting>
  <conditionalFormatting sqref="K160">
    <cfRule type="cellIs" dxfId="2413" priority="134" stopIfTrue="1" operator="lessThan">
      <formula>#REF!</formula>
    </cfRule>
  </conditionalFormatting>
  <conditionalFormatting sqref="K161">
    <cfRule type="cellIs" dxfId="2412" priority="133" stopIfTrue="1" operator="lessThan">
      <formula>#REF!</formula>
    </cfRule>
  </conditionalFormatting>
  <conditionalFormatting sqref="K162">
    <cfRule type="cellIs" dxfId="2411" priority="132" stopIfTrue="1" operator="lessThan">
      <formula>#REF!</formula>
    </cfRule>
  </conditionalFormatting>
  <conditionalFormatting sqref="K163">
    <cfRule type="cellIs" dxfId="2410" priority="131" stopIfTrue="1" operator="lessThan">
      <formula>#REF!</formula>
    </cfRule>
  </conditionalFormatting>
  <conditionalFormatting sqref="K164">
    <cfRule type="cellIs" dxfId="2409" priority="130" stopIfTrue="1" operator="lessThan">
      <formula>#REF!</formula>
    </cfRule>
  </conditionalFormatting>
  <conditionalFormatting sqref="K165">
    <cfRule type="cellIs" dxfId="2408" priority="129" stopIfTrue="1" operator="lessThan">
      <formula>#REF!</formula>
    </cfRule>
  </conditionalFormatting>
  <conditionalFormatting sqref="K166">
    <cfRule type="cellIs" dxfId="2407" priority="128" stopIfTrue="1" operator="lessThan">
      <formula>#REF!</formula>
    </cfRule>
  </conditionalFormatting>
  <conditionalFormatting sqref="K167">
    <cfRule type="cellIs" dxfId="2406" priority="127" stopIfTrue="1" operator="lessThan">
      <formula>#REF!</formula>
    </cfRule>
  </conditionalFormatting>
  <conditionalFormatting sqref="K168">
    <cfRule type="cellIs" dxfId="2405" priority="126" stopIfTrue="1" operator="lessThan">
      <formula>#REF!</formula>
    </cfRule>
  </conditionalFormatting>
  <conditionalFormatting sqref="K169">
    <cfRule type="cellIs" dxfId="2404" priority="125" stopIfTrue="1" operator="lessThan">
      <formula>#REF!</formula>
    </cfRule>
  </conditionalFormatting>
  <conditionalFormatting sqref="K170">
    <cfRule type="cellIs" dxfId="2403" priority="124" stopIfTrue="1" operator="lessThan">
      <formula>#REF!</formula>
    </cfRule>
  </conditionalFormatting>
  <conditionalFormatting sqref="K171">
    <cfRule type="cellIs" dxfId="2402" priority="123" stopIfTrue="1" operator="lessThan">
      <formula>#REF!</formula>
    </cfRule>
  </conditionalFormatting>
  <conditionalFormatting sqref="K172">
    <cfRule type="cellIs" dxfId="2401" priority="122" stopIfTrue="1" operator="lessThan">
      <formula>#REF!</formula>
    </cfRule>
  </conditionalFormatting>
  <conditionalFormatting sqref="K175">
    <cfRule type="cellIs" dxfId="2400" priority="121" stopIfTrue="1" operator="lessThan">
      <formula>#REF!</formula>
    </cfRule>
  </conditionalFormatting>
  <conditionalFormatting sqref="K176">
    <cfRule type="cellIs" dxfId="2399" priority="120" stopIfTrue="1" operator="lessThan">
      <formula>#REF!</formula>
    </cfRule>
  </conditionalFormatting>
  <conditionalFormatting sqref="K177">
    <cfRule type="cellIs" dxfId="2398" priority="119" stopIfTrue="1" operator="lessThan">
      <formula>#REF!</formula>
    </cfRule>
  </conditionalFormatting>
  <conditionalFormatting sqref="K178">
    <cfRule type="cellIs" dxfId="2397" priority="118" stopIfTrue="1" operator="lessThan">
      <formula>#REF!</formula>
    </cfRule>
  </conditionalFormatting>
  <conditionalFormatting sqref="K179">
    <cfRule type="cellIs" dxfId="2396" priority="117" stopIfTrue="1" operator="lessThan">
      <formula>#REF!</formula>
    </cfRule>
  </conditionalFormatting>
  <conditionalFormatting sqref="K180">
    <cfRule type="cellIs" dxfId="2395" priority="116" stopIfTrue="1" operator="lessThan">
      <formula>#REF!</formula>
    </cfRule>
  </conditionalFormatting>
  <conditionalFormatting sqref="K181">
    <cfRule type="cellIs" dxfId="2394" priority="115" stopIfTrue="1" operator="lessThan">
      <formula>#REF!</formula>
    </cfRule>
  </conditionalFormatting>
  <conditionalFormatting sqref="K182">
    <cfRule type="cellIs" dxfId="2393" priority="114" stopIfTrue="1" operator="lessThan">
      <formula>#REF!</formula>
    </cfRule>
  </conditionalFormatting>
  <conditionalFormatting sqref="K183">
    <cfRule type="cellIs" dxfId="2392" priority="113" stopIfTrue="1" operator="lessThan">
      <formula>#REF!</formula>
    </cfRule>
  </conditionalFormatting>
  <conditionalFormatting sqref="K184">
    <cfRule type="cellIs" dxfId="2391" priority="112" stopIfTrue="1" operator="lessThan">
      <formula>#REF!</formula>
    </cfRule>
  </conditionalFormatting>
  <conditionalFormatting sqref="K185">
    <cfRule type="cellIs" dxfId="2390" priority="111" stopIfTrue="1" operator="lessThan">
      <formula>#REF!</formula>
    </cfRule>
  </conditionalFormatting>
  <conditionalFormatting sqref="K186">
    <cfRule type="cellIs" dxfId="2389" priority="110" stopIfTrue="1" operator="lessThan">
      <formula>#REF!</formula>
    </cfRule>
  </conditionalFormatting>
  <conditionalFormatting sqref="K187">
    <cfRule type="cellIs" dxfId="2388" priority="109" stopIfTrue="1" operator="lessThan">
      <formula>#REF!</formula>
    </cfRule>
  </conditionalFormatting>
  <conditionalFormatting sqref="K188">
    <cfRule type="cellIs" dxfId="2387" priority="108" stopIfTrue="1" operator="lessThan">
      <formula>#REF!</formula>
    </cfRule>
  </conditionalFormatting>
  <conditionalFormatting sqref="K189:K190">
    <cfRule type="cellIs" dxfId="2386" priority="107" stopIfTrue="1" operator="lessThan">
      <formula>#REF!</formula>
    </cfRule>
  </conditionalFormatting>
  <conditionalFormatting sqref="Q22:Q37">
    <cfRule type="cellIs" dxfId="2385" priority="106" stopIfTrue="1" operator="lessThan">
      <formula>#REF!</formula>
    </cfRule>
  </conditionalFormatting>
  <conditionalFormatting sqref="Q39:Q53">
    <cfRule type="cellIs" dxfId="2384" priority="105" stopIfTrue="1" operator="lessThan">
      <formula>#REF!</formula>
    </cfRule>
  </conditionalFormatting>
  <conditionalFormatting sqref="Q56:Q70">
    <cfRule type="cellIs" dxfId="2383" priority="104" stopIfTrue="1" operator="lessThan">
      <formula>#REF!</formula>
    </cfRule>
  </conditionalFormatting>
  <conditionalFormatting sqref="Q73:Q87">
    <cfRule type="cellIs" dxfId="2382" priority="103" stopIfTrue="1" operator="lessThan">
      <formula>#REF!</formula>
    </cfRule>
  </conditionalFormatting>
  <conditionalFormatting sqref="Q90:Q104">
    <cfRule type="cellIs" dxfId="2381" priority="102" stopIfTrue="1" operator="lessThan">
      <formula>#REF!</formula>
    </cfRule>
  </conditionalFormatting>
  <conditionalFormatting sqref="Q107:Q121">
    <cfRule type="cellIs" dxfId="2380" priority="101" stopIfTrue="1" operator="lessThan">
      <formula>#REF!</formula>
    </cfRule>
  </conditionalFormatting>
  <conditionalFormatting sqref="Q124:Q138">
    <cfRule type="cellIs" dxfId="2379" priority="100" stopIfTrue="1" operator="lessThan">
      <formula>#REF!</formula>
    </cfRule>
  </conditionalFormatting>
  <conditionalFormatting sqref="P190">
    <cfRule type="cellIs" dxfId="2378" priority="99" stopIfTrue="1" operator="lessThan">
      <formula>#REF!</formula>
    </cfRule>
  </conditionalFormatting>
  <conditionalFormatting sqref="X37:Y37">
    <cfRule type="cellIs" dxfId="2377" priority="98" stopIfTrue="1" operator="lessThan">
      <formula>#REF!</formula>
    </cfRule>
  </conditionalFormatting>
  <conditionalFormatting sqref="AD37:AE37">
    <cfRule type="cellIs" dxfId="2376" priority="97" stopIfTrue="1" operator="lessThan">
      <formula>#REF!</formula>
    </cfRule>
  </conditionalFormatting>
  <conditionalFormatting sqref="W188">
    <cfRule type="cellIs" dxfId="2375" priority="57" stopIfTrue="1" operator="lessThan">
      <formula>#REF!</formula>
    </cfRule>
  </conditionalFormatting>
  <conditionalFormatting sqref="W22:W37">
    <cfRule type="cellIs" dxfId="2374" priority="96" stopIfTrue="1" operator="lessThan">
      <formula>#REF!</formula>
    </cfRule>
  </conditionalFormatting>
  <conditionalFormatting sqref="W39:W53 W141:W151">
    <cfRule type="cellIs" dxfId="2373" priority="95" stopIfTrue="1" operator="lessThan">
      <formula>#REF!</formula>
    </cfRule>
  </conditionalFormatting>
  <conditionalFormatting sqref="W56:W70">
    <cfRule type="cellIs" dxfId="2372" priority="94" stopIfTrue="1" operator="lessThan">
      <formula>#REF!</formula>
    </cfRule>
  </conditionalFormatting>
  <conditionalFormatting sqref="W73:W87">
    <cfRule type="cellIs" dxfId="2371" priority="93" stopIfTrue="1" operator="lessThan">
      <formula>#REF!</formula>
    </cfRule>
  </conditionalFormatting>
  <conditionalFormatting sqref="W90:W104">
    <cfRule type="cellIs" dxfId="2370" priority="92" stopIfTrue="1" operator="lessThan">
      <formula>#REF!</formula>
    </cfRule>
  </conditionalFormatting>
  <conditionalFormatting sqref="W107:W121">
    <cfRule type="cellIs" dxfId="2369" priority="91" stopIfTrue="1" operator="lessThan">
      <formula>#REF!</formula>
    </cfRule>
  </conditionalFormatting>
  <conditionalFormatting sqref="W124:W138">
    <cfRule type="cellIs" dxfId="2368" priority="90" stopIfTrue="1" operator="lessThan">
      <formula>#REF!</formula>
    </cfRule>
  </conditionalFormatting>
  <conditionalFormatting sqref="W152">
    <cfRule type="cellIs" dxfId="2367" priority="89" stopIfTrue="1" operator="lessThan">
      <formula>#REF!</formula>
    </cfRule>
  </conditionalFormatting>
  <conditionalFormatting sqref="W153">
    <cfRule type="cellIs" dxfId="2366" priority="88" stopIfTrue="1" operator="lessThan">
      <formula>#REF!</formula>
    </cfRule>
  </conditionalFormatting>
  <conditionalFormatting sqref="W154">
    <cfRule type="cellIs" dxfId="2365" priority="87" stopIfTrue="1" operator="lessThan">
      <formula>#REF!</formula>
    </cfRule>
  </conditionalFormatting>
  <conditionalFormatting sqref="W155">
    <cfRule type="cellIs" dxfId="2364" priority="86" stopIfTrue="1" operator="lessThan">
      <formula>#REF!</formula>
    </cfRule>
  </conditionalFormatting>
  <conditionalFormatting sqref="W158">
    <cfRule type="cellIs" dxfId="2363" priority="85" stopIfTrue="1" operator="lessThan">
      <formula>#REF!</formula>
    </cfRule>
  </conditionalFormatting>
  <conditionalFormatting sqref="W159">
    <cfRule type="cellIs" dxfId="2362" priority="84" stopIfTrue="1" operator="lessThan">
      <formula>#REF!</formula>
    </cfRule>
  </conditionalFormatting>
  <conditionalFormatting sqref="W160">
    <cfRule type="cellIs" dxfId="2361" priority="83" stopIfTrue="1" operator="lessThan">
      <formula>#REF!</formula>
    </cfRule>
  </conditionalFormatting>
  <conditionalFormatting sqref="W161">
    <cfRule type="cellIs" dxfId="2360" priority="82" stopIfTrue="1" operator="lessThan">
      <formula>#REF!</formula>
    </cfRule>
  </conditionalFormatting>
  <conditionalFormatting sqref="W162">
    <cfRule type="cellIs" dxfId="2359" priority="81" stopIfTrue="1" operator="lessThan">
      <formula>#REF!</formula>
    </cfRule>
  </conditionalFormatting>
  <conditionalFormatting sqref="W163">
    <cfRule type="cellIs" dxfId="2358" priority="80" stopIfTrue="1" operator="lessThan">
      <formula>#REF!</formula>
    </cfRule>
  </conditionalFormatting>
  <conditionalFormatting sqref="W164">
    <cfRule type="cellIs" dxfId="2357" priority="79" stopIfTrue="1" operator="lessThan">
      <formula>#REF!</formula>
    </cfRule>
  </conditionalFormatting>
  <conditionalFormatting sqref="W165">
    <cfRule type="cellIs" dxfId="2356" priority="78" stopIfTrue="1" operator="lessThan">
      <formula>#REF!</formula>
    </cfRule>
  </conditionalFormatting>
  <conditionalFormatting sqref="W166">
    <cfRule type="cellIs" dxfId="2355" priority="77" stopIfTrue="1" operator="lessThan">
      <formula>#REF!</formula>
    </cfRule>
  </conditionalFormatting>
  <conditionalFormatting sqref="W167">
    <cfRule type="cellIs" dxfId="2354" priority="76" stopIfTrue="1" operator="lessThan">
      <formula>#REF!</formula>
    </cfRule>
  </conditionalFormatting>
  <conditionalFormatting sqref="W168">
    <cfRule type="cellIs" dxfId="2353" priority="75" stopIfTrue="1" operator="lessThan">
      <formula>#REF!</formula>
    </cfRule>
  </conditionalFormatting>
  <conditionalFormatting sqref="W169">
    <cfRule type="cellIs" dxfId="2352" priority="74" stopIfTrue="1" operator="lessThan">
      <formula>#REF!</formula>
    </cfRule>
  </conditionalFormatting>
  <conditionalFormatting sqref="W170">
    <cfRule type="cellIs" dxfId="2351" priority="73" stopIfTrue="1" operator="lessThan">
      <formula>#REF!</formula>
    </cfRule>
  </conditionalFormatting>
  <conditionalFormatting sqref="W171">
    <cfRule type="cellIs" dxfId="2350" priority="72" stopIfTrue="1" operator="lessThan">
      <formula>#REF!</formula>
    </cfRule>
  </conditionalFormatting>
  <conditionalFormatting sqref="W172">
    <cfRule type="cellIs" dxfId="2349" priority="71" stopIfTrue="1" operator="lessThan">
      <formula>#REF!</formula>
    </cfRule>
  </conditionalFormatting>
  <conditionalFormatting sqref="W175">
    <cfRule type="cellIs" dxfId="2348" priority="70" stopIfTrue="1" operator="lessThan">
      <formula>#REF!</formula>
    </cfRule>
  </conditionalFormatting>
  <conditionalFormatting sqref="W176">
    <cfRule type="cellIs" dxfId="2347" priority="69" stopIfTrue="1" operator="lessThan">
      <formula>#REF!</formula>
    </cfRule>
  </conditionalFormatting>
  <conditionalFormatting sqref="W177">
    <cfRule type="cellIs" dxfId="2346" priority="68" stopIfTrue="1" operator="lessThan">
      <formula>#REF!</formula>
    </cfRule>
  </conditionalFormatting>
  <conditionalFormatting sqref="W178">
    <cfRule type="cellIs" dxfId="2345" priority="67" stopIfTrue="1" operator="lessThan">
      <formula>#REF!</formula>
    </cfRule>
  </conditionalFormatting>
  <conditionalFormatting sqref="W179">
    <cfRule type="cellIs" dxfId="2344" priority="66" stopIfTrue="1" operator="lessThan">
      <formula>#REF!</formula>
    </cfRule>
  </conditionalFormatting>
  <conditionalFormatting sqref="W180">
    <cfRule type="cellIs" dxfId="2343" priority="65" stopIfTrue="1" operator="lessThan">
      <formula>#REF!</formula>
    </cfRule>
  </conditionalFormatting>
  <conditionalFormatting sqref="W181">
    <cfRule type="cellIs" dxfId="2342" priority="64" stopIfTrue="1" operator="lessThan">
      <formula>#REF!</formula>
    </cfRule>
  </conditionalFormatting>
  <conditionalFormatting sqref="W182">
    <cfRule type="cellIs" dxfId="2341" priority="63" stopIfTrue="1" operator="lessThan">
      <formula>#REF!</formula>
    </cfRule>
  </conditionalFormatting>
  <conditionalFormatting sqref="W183">
    <cfRule type="cellIs" dxfId="2340" priority="62" stopIfTrue="1" operator="lessThan">
      <formula>#REF!</formula>
    </cfRule>
  </conditionalFormatting>
  <conditionalFormatting sqref="W184">
    <cfRule type="cellIs" dxfId="2339" priority="61" stopIfTrue="1" operator="lessThan">
      <formula>#REF!</formula>
    </cfRule>
  </conditionalFormatting>
  <conditionalFormatting sqref="W185">
    <cfRule type="cellIs" dxfId="2338" priority="60" stopIfTrue="1" operator="lessThan">
      <formula>#REF!</formula>
    </cfRule>
  </conditionalFormatting>
  <conditionalFormatting sqref="W186">
    <cfRule type="cellIs" dxfId="2337" priority="59" stopIfTrue="1" operator="lessThan">
      <formula>#REF!</formula>
    </cfRule>
  </conditionalFormatting>
  <conditionalFormatting sqref="W187">
    <cfRule type="cellIs" dxfId="2336" priority="58" stopIfTrue="1" operator="lessThan">
      <formula>#REF!</formula>
    </cfRule>
  </conditionalFormatting>
  <conditionalFormatting sqref="W189:W190">
    <cfRule type="cellIs" dxfId="2335" priority="56" stopIfTrue="1" operator="lessThan">
      <formula>#REF!</formula>
    </cfRule>
  </conditionalFormatting>
  <conditionalFormatting sqref="AC188">
    <cfRule type="cellIs" dxfId="2334" priority="16" stopIfTrue="1" operator="lessThan">
      <formula>#REF!</formula>
    </cfRule>
  </conditionalFormatting>
  <conditionalFormatting sqref="AC22:AC37">
    <cfRule type="cellIs" dxfId="2333" priority="55" stopIfTrue="1" operator="lessThan">
      <formula>#REF!</formula>
    </cfRule>
  </conditionalFormatting>
  <conditionalFormatting sqref="AC39:AC53 AC141:AC151">
    <cfRule type="cellIs" dxfId="2332" priority="54" stopIfTrue="1" operator="lessThan">
      <formula>#REF!</formula>
    </cfRule>
  </conditionalFormatting>
  <conditionalFormatting sqref="AC56:AC70">
    <cfRule type="cellIs" dxfId="2331" priority="53" stopIfTrue="1" operator="lessThan">
      <formula>#REF!</formula>
    </cfRule>
  </conditionalFormatting>
  <conditionalFormatting sqref="AC73:AC87">
    <cfRule type="cellIs" dxfId="2330" priority="52" stopIfTrue="1" operator="lessThan">
      <formula>#REF!</formula>
    </cfRule>
  </conditionalFormatting>
  <conditionalFormatting sqref="AC90:AC104">
    <cfRule type="cellIs" dxfId="2329" priority="51" stopIfTrue="1" operator="lessThan">
      <formula>#REF!</formula>
    </cfRule>
  </conditionalFormatting>
  <conditionalFormatting sqref="AC107:AC121">
    <cfRule type="cellIs" dxfId="2328" priority="50" stopIfTrue="1" operator="lessThan">
      <formula>#REF!</formula>
    </cfRule>
  </conditionalFormatting>
  <conditionalFormatting sqref="AC124:AC138">
    <cfRule type="cellIs" dxfId="2327" priority="49" stopIfTrue="1" operator="lessThan">
      <formula>#REF!</formula>
    </cfRule>
  </conditionalFormatting>
  <conditionalFormatting sqref="AC152">
    <cfRule type="cellIs" dxfId="2326" priority="48" stopIfTrue="1" operator="lessThan">
      <formula>#REF!</formula>
    </cfRule>
  </conditionalFormatting>
  <conditionalFormatting sqref="AC153">
    <cfRule type="cellIs" dxfId="2325" priority="47" stopIfTrue="1" operator="lessThan">
      <formula>#REF!</formula>
    </cfRule>
  </conditionalFormatting>
  <conditionalFormatting sqref="AC154">
    <cfRule type="cellIs" dxfId="2324" priority="46" stopIfTrue="1" operator="lessThan">
      <formula>#REF!</formula>
    </cfRule>
  </conditionalFormatting>
  <conditionalFormatting sqref="AC155">
    <cfRule type="cellIs" dxfId="2323" priority="45" stopIfTrue="1" operator="lessThan">
      <formula>#REF!</formula>
    </cfRule>
  </conditionalFormatting>
  <conditionalFormatting sqref="AC158">
    <cfRule type="cellIs" dxfId="2322" priority="44" stopIfTrue="1" operator="lessThan">
      <formula>#REF!</formula>
    </cfRule>
  </conditionalFormatting>
  <conditionalFormatting sqref="AC159">
    <cfRule type="cellIs" dxfId="2321" priority="43" stopIfTrue="1" operator="lessThan">
      <formula>#REF!</formula>
    </cfRule>
  </conditionalFormatting>
  <conditionalFormatting sqref="AC160">
    <cfRule type="cellIs" dxfId="2320" priority="42" stopIfTrue="1" operator="lessThan">
      <formula>#REF!</formula>
    </cfRule>
  </conditionalFormatting>
  <conditionalFormatting sqref="AC161">
    <cfRule type="cellIs" dxfId="2319" priority="41" stopIfTrue="1" operator="lessThan">
      <formula>#REF!</formula>
    </cfRule>
  </conditionalFormatting>
  <conditionalFormatting sqref="AC162">
    <cfRule type="cellIs" dxfId="2318" priority="40" stopIfTrue="1" operator="lessThan">
      <formula>#REF!</formula>
    </cfRule>
  </conditionalFormatting>
  <conditionalFormatting sqref="AC163">
    <cfRule type="cellIs" dxfId="2317" priority="39" stopIfTrue="1" operator="lessThan">
      <formula>#REF!</formula>
    </cfRule>
  </conditionalFormatting>
  <conditionalFormatting sqref="AC164">
    <cfRule type="cellIs" dxfId="2316" priority="38" stopIfTrue="1" operator="lessThan">
      <formula>#REF!</formula>
    </cfRule>
  </conditionalFormatting>
  <conditionalFormatting sqref="AC165">
    <cfRule type="cellIs" dxfId="2315" priority="37" stopIfTrue="1" operator="lessThan">
      <formula>#REF!</formula>
    </cfRule>
  </conditionalFormatting>
  <conditionalFormatting sqref="AC166">
    <cfRule type="cellIs" dxfId="2314" priority="36" stopIfTrue="1" operator="lessThan">
      <formula>#REF!</formula>
    </cfRule>
  </conditionalFormatting>
  <conditionalFormatting sqref="AC167">
    <cfRule type="cellIs" dxfId="2313" priority="35" stopIfTrue="1" operator="lessThan">
      <formula>#REF!</formula>
    </cfRule>
  </conditionalFormatting>
  <conditionalFormatting sqref="AC168">
    <cfRule type="cellIs" dxfId="2312" priority="34" stopIfTrue="1" operator="lessThan">
      <formula>#REF!</formula>
    </cfRule>
  </conditionalFormatting>
  <conditionalFormatting sqref="AC169">
    <cfRule type="cellIs" dxfId="2311" priority="33" stopIfTrue="1" operator="lessThan">
      <formula>#REF!</formula>
    </cfRule>
  </conditionalFormatting>
  <conditionalFormatting sqref="AC170">
    <cfRule type="cellIs" dxfId="2310" priority="32" stopIfTrue="1" operator="lessThan">
      <formula>#REF!</formula>
    </cfRule>
  </conditionalFormatting>
  <conditionalFormatting sqref="AC171">
    <cfRule type="cellIs" dxfId="2309" priority="31" stopIfTrue="1" operator="lessThan">
      <formula>#REF!</formula>
    </cfRule>
  </conditionalFormatting>
  <conditionalFormatting sqref="AC172">
    <cfRule type="cellIs" dxfId="2308" priority="30" stopIfTrue="1" operator="lessThan">
      <formula>#REF!</formula>
    </cfRule>
  </conditionalFormatting>
  <conditionalFormatting sqref="AC175">
    <cfRule type="cellIs" dxfId="2307" priority="29" stopIfTrue="1" operator="lessThan">
      <formula>#REF!</formula>
    </cfRule>
  </conditionalFormatting>
  <conditionalFormatting sqref="AC176">
    <cfRule type="cellIs" dxfId="2306" priority="28" stopIfTrue="1" operator="lessThan">
      <formula>#REF!</formula>
    </cfRule>
  </conditionalFormatting>
  <conditionalFormatting sqref="AC177">
    <cfRule type="cellIs" dxfId="2305" priority="27" stopIfTrue="1" operator="lessThan">
      <formula>#REF!</formula>
    </cfRule>
  </conditionalFormatting>
  <conditionalFormatting sqref="AC178">
    <cfRule type="cellIs" dxfId="2304" priority="26" stopIfTrue="1" operator="lessThan">
      <formula>#REF!</formula>
    </cfRule>
  </conditionalFormatting>
  <conditionalFormatting sqref="AC179">
    <cfRule type="cellIs" dxfId="2303" priority="25" stopIfTrue="1" operator="lessThan">
      <formula>#REF!</formula>
    </cfRule>
  </conditionalFormatting>
  <conditionalFormatting sqref="AC180">
    <cfRule type="cellIs" dxfId="2302" priority="24" stopIfTrue="1" operator="lessThan">
      <formula>#REF!</formula>
    </cfRule>
  </conditionalFormatting>
  <conditionalFormatting sqref="AC181">
    <cfRule type="cellIs" dxfId="2301" priority="23" stopIfTrue="1" operator="lessThan">
      <formula>#REF!</formula>
    </cfRule>
  </conditionalFormatting>
  <conditionalFormatting sqref="AC182">
    <cfRule type="cellIs" dxfId="2300" priority="22" stopIfTrue="1" operator="lessThan">
      <formula>#REF!</formula>
    </cfRule>
  </conditionalFormatting>
  <conditionalFormatting sqref="AC183">
    <cfRule type="cellIs" dxfId="2299" priority="21" stopIfTrue="1" operator="lessThan">
      <formula>#REF!</formula>
    </cfRule>
  </conditionalFormatting>
  <conditionalFormatting sqref="AC184">
    <cfRule type="cellIs" dxfId="2298" priority="20" stopIfTrue="1" operator="lessThan">
      <formula>#REF!</formula>
    </cfRule>
  </conditionalFormatting>
  <conditionalFormatting sqref="AC185">
    <cfRule type="cellIs" dxfId="2297" priority="19" stopIfTrue="1" operator="lessThan">
      <formula>#REF!</formula>
    </cfRule>
  </conditionalFormatting>
  <conditionalFormatting sqref="AC186">
    <cfRule type="cellIs" dxfId="2296" priority="18" stopIfTrue="1" operator="lessThan">
      <formula>#REF!</formula>
    </cfRule>
  </conditionalFormatting>
  <conditionalFormatting sqref="AC187">
    <cfRule type="cellIs" dxfId="2295" priority="17" stopIfTrue="1" operator="lessThan">
      <formula>#REF!</formula>
    </cfRule>
  </conditionalFormatting>
  <conditionalFormatting sqref="AC189:AC190">
    <cfRule type="cellIs" dxfId="2294" priority="15" stopIfTrue="1" operator="lessThan">
      <formula>#REF!</formula>
    </cfRule>
  </conditionalFormatting>
  <conditionalFormatting sqref="V190">
    <cfRule type="cellIs" dxfId="2293" priority="14" stopIfTrue="1" operator="lessThan">
      <formula>#REF!</formula>
    </cfRule>
  </conditionalFormatting>
  <conditionalFormatting sqref="AB190">
    <cfRule type="cellIs" dxfId="2292" priority="13" stopIfTrue="1" operator="lessThan">
      <formula>#REF!</formula>
    </cfRule>
  </conditionalFormatting>
  <conditionalFormatting sqref="N37">
    <cfRule type="cellIs" dxfId="2291" priority="12" stopIfTrue="1" operator="lessThan">
      <formula>#REF!</formula>
    </cfRule>
  </conditionalFormatting>
  <conditionalFormatting sqref="T37">
    <cfRule type="cellIs" dxfId="2290" priority="11" stopIfTrue="1" operator="lessThan">
      <formula>#REF!</formula>
    </cfRule>
  </conditionalFormatting>
  <conditionalFormatting sqref="Z37">
    <cfRule type="cellIs" dxfId="2289" priority="10" stopIfTrue="1" operator="lessThan">
      <formula>#REF!</formula>
    </cfRule>
  </conditionalFormatting>
  <conditionalFormatting sqref="AF37">
    <cfRule type="cellIs" dxfId="2288" priority="9" stopIfTrue="1" operator="lessThan">
      <formula>#REF!</formula>
    </cfRule>
  </conditionalFormatting>
  <conditionalFormatting sqref="AG55">
    <cfRule type="cellIs" dxfId="2287" priority="8" stopIfTrue="1" operator="lessThan">
      <formula>#REF!</formula>
    </cfRule>
  </conditionalFormatting>
  <conditionalFormatting sqref="AG72">
    <cfRule type="cellIs" dxfId="2286" priority="7" stopIfTrue="1" operator="lessThan">
      <formula>#REF!</formula>
    </cfRule>
  </conditionalFormatting>
  <conditionalFormatting sqref="AG89">
    <cfRule type="cellIs" dxfId="2285" priority="6" stopIfTrue="1" operator="lessThan">
      <formula>#REF!</formula>
    </cfRule>
  </conditionalFormatting>
  <conditionalFormatting sqref="AG106">
    <cfRule type="cellIs" dxfId="2284" priority="5" stopIfTrue="1" operator="lessThan">
      <formula>#REF!</formula>
    </cfRule>
  </conditionalFormatting>
  <conditionalFormatting sqref="AG123">
    <cfRule type="cellIs" dxfId="2283" priority="4" stopIfTrue="1" operator="lessThan">
      <formula>#REF!</formula>
    </cfRule>
  </conditionalFormatting>
  <conditionalFormatting sqref="AG140">
    <cfRule type="cellIs" dxfId="2282" priority="3" stopIfTrue="1" operator="lessThan">
      <formula>#REF!</formula>
    </cfRule>
  </conditionalFormatting>
  <conditionalFormatting sqref="AG157">
    <cfRule type="cellIs" dxfId="2281" priority="2" stopIfTrue="1" operator="lessThan">
      <formula>#REF!</formula>
    </cfRule>
  </conditionalFormatting>
  <conditionalFormatting sqref="AG174">
    <cfRule type="cellIs" dxfId="2280" priority="1" stopIfTrue="1" operator="lessThan">
      <formula>#REF!</formula>
    </cfRule>
  </conditionalFormatting>
  <dataValidations count="6">
    <dataValidation type="list" allowBlank="1" showInputMessage="1" showErrorMessage="1" sqref="I12:J12 C12:D12" xr:uid="{00000000-0002-0000-2000-000000000000}">
      <formula1>$B$10:$B$28</formula1>
    </dataValidation>
    <dataValidation type="list" allowBlank="1" showInputMessage="1" showErrorMessage="1" sqref="I11:J11 C11:D11" xr:uid="{00000000-0002-0000-2000-000001000000}">
      <formula1>$D$12:$D$41</formula1>
    </dataValidation>
    <dataValidation type="list" allowBlank="1" showInputMessage="1" showErrorMessage="1" sqref="C13:D14 I13:J13" xr:uid="{00000000-0002-0000-2000-000002000000}">
      <formula1>$K$11:$K$15</formula1>
    </dataValidation>
    <dataValidation type="list" allowBlank="1" showInputMessage="1" showErrorMessage="1" sqref="F190 AD190 X190 R190 L190" xr:uid="{00000000-0002-0000-20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000-000004000000}">
      <formula1>$F$9:$F$12</formula1>
    </dataValidation>
    <dataValidation type="list" allowBlank="1" showInputMessage="1" showErrorMessage="1" sqref="C15:D15" xr:uid="{00000000-0002-0000-20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000-000006000000}">
          <x14:formula1>
            <xm:f>Données!$P$8:$P$9</xm:f>
          </x14:formula1>
          <xm:sqref>G192 Y192 S192 M192 AE192</xm:sqref>
        </x14:dataValidation>
        <x14:dataValidation type="list" allowBlank="1" showInputMessage="1" showErrorMessage="1" xr:uid="{00000000-0002-0000-2000-000007000000}">
          <x14:formula1>
            <xm:f>Données!$H$14:$H$17</xm:f>
          </x14:formula1>
          <xm:sqref>K17 T9:T13</xm:sqref>
        </x14:dataValidation>
        <x14:dataValidation type="list" allowBlank="1" showInputMessage="1" showErrorMessage="1" xr:uid="{00000000-0002-0000-2000-000008000000}">
          <x14:formula1>
            <xm:f>Données!$F$14:$F$17</xm:f>
          </x14:formula1>
          <xm:sqref>Z9:Z13</xm:sqref>
        </x14:dataValidation>
        <x14:dataValidation type="list" allowBlank="1" showInputMessage="1" showErrorMessage="1" xr:uid="{00000000-0002-0000-2000-000009000000}">
          <x14:formula1>
            <xm:f>Données!$P$19:$P$20</xm:f>
          </x14:formula1>
          <xm:sqref>R9:R13</xm:sqref>
        </x14:dataValidation>
        <x14:dataValidation type="list" allowBlank="1" showInputMessage="1" showErrorMessage="1" xr:uid="{00000000-0002-0000-2000-00000A000000}">
          <x14:formula1>
            <xm:f>Données!$J$14:$J$43</xm:f>
          </x14:formula1>
          <xm:sqref>L9:L13</xm:sqref>
        </x14:dataValidation>
        <x14:dataValidation type="list" allowBlank="1" showInputMessage="1" showErrorMessage="1" xr:uid="{00000000-0002-0000-2000-00000B000000}">
          <x14:formula1>
            <xm:f>Données!$B$14:$B$43</xm:f>
          </x14:formula1>
          <xm:sqref>AE17:AF17 M17:N17 S17:T17 Y17:Z17 G17:H17</xm:sqref>
        </x14:dataValidation>
        <x14:dataValidation type="list" allowBlank="1" showInputMessage="1" showErrorMessage="1" xr:uid="{00000000-0002-0000-2000-00000C000000}">
          <x14:formula1>
            <xm:f>Données!$D$14:$D$53</xm:f>
          </x14:formula1>
          <xm:sqref>B11</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2279" priority="190" stopIfTrue="1" operator="lessThan">
      <formula>#REF!</formula>
    </cfRule>
  </conditionalFormatting>
  <conditionalFormatting sqref="L37:M37">
    <cfRule type="cellIs" dxfId="2278" priority="189" stopIfTrue="1" operator="lessThan">
      <formula>#REF!</formula>
    </cfRule>
  </conditionalFormatting>
  <conditionalFormatting sqref="R37:S37 AG56:AG70 AG21:AG53 AG73:AG87 AG90:AG104 AG107:AG121 AG124:AG138 AG141:AG155 AG158:AG172 AG175:AG190">
    <cfRule type="cellIs" dxfId="2277" priority="188" stopIfTrue="1" operator="lessThan">
      <formula>#REF!</formula>
    </cfRule>
  </conditionalFormatting>
  <conditionalFormatting sqref="K141:K151 Q141:Q142 E141:E151 E39:E53">
    <cfRule type="cellIs" dxfId="2276" priority="187" stopIfTrue="1" operator="lessThan">
      <formula>#REF!</formula>
    </cfRule>
  </conditionalFormatting>
  <conditionalFormatting sqref="E56:E70">
    <cfRule type="cellIs" dxfId="2275" priority="186" stopIfTrue="1" operator="lessThan">
      <formula>#REF!</formula>
    </cfRule>
  </conditionalFormatting>
  <conditionalFormatting sqref="E73:E87">
    <cfRule type="cellIs" dxfId="2274" priority="185" stopIfTrue="1" operator="lessThan">
      <formula>#REF!</formula>
    </cfRule>
  </conditionalFormatting>
  <conditionalFormatting sqref="E90:E104">
    <cfRule type="cellIs" dxfId="2273" priority="184" stopIfTrue="1" operator="lessThan">
      <formula>#REF!</formula>
    </cfRule>
  </conditionalFormatting>
  <conditionalFormatting sqref="E107:E121">
    <cfRule type="cellIs" dxfId="2272" priority="183" stopIfTrue="1" operator="lessThan">
      <formula>#REF!</formula>
    </cfRule>
  </conditionalFormatting>
  <conditionalFormatting sqref="E124:E138">
    <cfRule type="cellIs" dxfId="2271" priority="182" stopIfTrue="1" operator="lessThan">
      <formula>#REF!</formula>
    </cfRule>
  </conditionalFormatting>
  <conditionalFormatting sqref="E152">
    <cfRule type="cellIs" dxfId="2270" priority="181" stopIfTrue="1" operator="lessThan">
      <formula>#REF!</formula>
    </cfRule>
  </conditionalFormatting>
  <conditionalFormatting sqref="E153">
    <cfRule type="cellIs" dxfId="2269" priority="180" stopIfTrue="1" operator="lessThan">
      <formula>#REF!</formula>
    </cfRule>
  </conditionalFormatting>
  <conditionalFormatting sqref="E154">
    <cfRule type="cellIs" dxfId="2268" priority="179" stopIfTrue="1" operator="lessThan">
      <formula>#REF!</formula>
    </cfRule>
  </conditionalFormatting>
  <conditionalFormatting sqref="E155">
    <cfRule type="cellIs" dxfId="2267" priority="178" stopIfTrue="1" operator="lessThan">
      <formula>#REF!</formula>
    </cfRule>
  </conditionalFormatting>
  <conditionalFormatting sqref="E158">
    <cfRule type="cellIs" dxfId="2266" priority="177" stopIfTrue="1" operator="lessThan">
      <formula>#REF!</formula>
    </cfRule>
  </conditionalFormatting>
  <conditionalFormatting sqref="E159">
    <cfRule type="cellIs" dxfId="2265" priority="176" stopIfTrue="1" operator="lessThan">
      <formula>#REF!</formula>
    </cfRule>
  </conditionalFormatting>
  <conditionalFormatting sqref="E160">
    <cfRule type="cellIs" dxfId="2264" priority="175" stopIfTrue="1" operator="lessThan">
      <formula>#REF!</formula>
    </cfRule>
  </conditionalFormatting>
  <conditionalFormatting sqref="E161">
    <cfRule type="cellIs" dxfId="2263" priority="174" stopIfTrue="1" operator="lessThan">
      <formula>#REF!</formula>
    </cfRule>
  </conditionalFormatting>
  <conditionalFormatting sqref="E162">
    <cfRule type="cellIs" dxfId="2262" priority="173" stopIfTrue="1" operator="lessThan">
      <formula>#REF!</formula>
    </cfRule>
  </conditionalFormatting>
  <conditionalFormatting sqref="E163">
    <cfRule type="cellIs" dxfId="2261" priority="172" stopIfTrue="1" operator="lessThan">
      <formula>#REF!</formula>
    </cfRule>
  </conditionalFormatting>
  <conditionalFormatting sqref="E164">
    <cfRule type="cellIs" dxfId="2260" priority="171" stopIfTrue="1" operator="lessThan">
      <formula>#REF!</formula>
    </cfRule>
  </conditionalFormatting>
  <conditionalFormatting sqref="E165">
    <cfRule type="cellIs" dxfId="2259" priority="170" stopIfTrue="1" operator="lessThan">
      <formula>#REF!</formula>
    </cfRule>
  </conditionalFormatting>
  <conditionalFormatting sqref="E166">
    <cfRule type="cellIs" dxfId="2258" priority="169" stopIfTrue="1" operator="lessThan">
      <formula>#REF!</formula>
    </cfRule>
  </conditionalFormatting>
  <conditionalFormatting sqref="E167">
    <cfRule type="cellIs" dxfId="2257" priority="168" stopIfTrue="1" operator="lessThan">
      <formula>#REF!</formula>
    </cfRule>
  </conditionalFormatting>
  <conditionalFormatting sqref="E168">
    <cfRule type="cellIs" dxfId="2256" priority="167" stopIfTrue="1" operator="lessThan">
      <formula>#REF!</formula>
    </cfRule>
  </conditionalFormatting>
  <conditionalFormatting sqref="E169">
    <cfRule type="cellIs" dxfId="2255" priority="166" stopIfTrue="1" operator="lessThan">
      <formula>#REF!</formula>
    </cfRule>
  </conditionalFormatting>
  <conditionalFormatting sqref="E170">
    <cfRule type="cellIs" dxfId="2254" priority="165" stopIfTrue="1" operator="lessThan">
      <formula>#REF!</formula>
    </cfRule>
  </conditionalFormatting>
  <conditionalFormatting sqref="E171">
    <cfRule type="cellIs" dxfId="2253" priority="164" stopIfTrue="1" operator="lessThan">
      <formula>#REF!</formula>
    </cfRule>
  </conditionalFormatting>
  <conditionalFormatting sqref="E172">
    <cfRule type="cellIs" dxfId="2252" priority="163" stopIfTrue="1" operator="lessThan">
      <formula>#REF!</formula>
    </cfRule>
  </conditionalFormatting>
  <conditionalFormatting sqref="E175">
    <cfRule type="cellIs" dxfId="2251" priority="162" stopIfTrue="1" operator="lessThan">
      <formula>#REF!</formula>
    </cfRule>
  </conditionalFormatting>
  <conditionalFormatting sqref="E176">
    <cfRule type="cellIs" dxfId="2250" priority="161" stopIfTrue="1" operator="lessThan">
      <formula>#REF!</formula>
    </cfRule>
  </conditionalFormatting>
  <conditionalFormatting sqref="E177">
    <cfRule type="cellIs" dxfId="2249" priority="160" stopIfTrue="1" operator="lessThan">
      <formula>#REF!</formula>
    </cfRule>
  </conditionalFormatting>
  <conditionalFormatting sqref="E178">
    <cfRule type="cellIs" dxfId="2248" priority="159" stopIfTrue="1" operator="lessThan">
      <formula>#REF!</formula>
    </cfRule>
  </conditionalFormatting>
  <conditionalFormatting sqref="E179">
    <cfRule type="cellIs" dxfId="2247" priority="158" stopIfTrue="1" operator="lessThan">
      <formula>#REF!</formula>
    </cfRule>
  </conditionalFormatting>
  <conditionalFormatting sqref="E180">
    <cfRule type="cellIs" dxfId="2246" priority="157" stopIfTrue="1" operator="lessThan">
      <formula>#REF!</formula>
    </cfRule>
  </conditionalFormatting>
  <conditionalFormatting sqref="E181">
    <cfRule type="cellIs" dxfId="2245" priority="156" stopIfTrue="1" operator="lessThan">
      <formula>#REF!</formula>
    </cfRule>
  </conditionalFormatting>
  <conditionalFormatting sqref="E182">
    <cfRule type="cellIs" dxfId="2244" priority="155" stopIfTrue="1" operator="lessThan">
      <formula>#REF!</formula>
    </cfRule>
  </conditionalFormatting>
  <conditionalFormatting sqref="E183">
    <cfRule type="cellIs" dxfId="2243" priority="154" stopIfTrue="1" operator="lessThan">
      <formula>#REF!</formula>
    </cfRule>
  </conditionalFormatting>
  <conditionalFormatting sqref="E184">
    <cfRule type="cellIs" dxfId="2242" priority="153" stopIfTrue="1" operator="lessThan">
      <formula>#REF!</formula>
    </cfRule>
  </conditionalFormatting>
  <conditionalFormatting sqref="E185">
    <cfRule type="cellIs" dxfId="2241" priority="152" stopIfTrue="1" operator="lessThan">
      <formula>#REF!</formula>
    </cfRule>
  </conditionalFormatting>
  <conditionalFormatting sqref="E186">
    <cfRule type="cellIs" dxfId="2240" priority="151" stopIfTrue="1" operator="lessThan">
      <formula>#REF!</formula>
    </cfRule>
  </conditionalFormatting>
  <conditionalFormatting sqref="E187">
    <cfRule type="cellIs" dxfId="2239" priority="150" stopIfTrue="1" operator="lessThan">
      <formula>#REF!</formula>
    </cfRule>
  </conditionalFormatting>
  <conditionalFormatting sqref="E188">
    <cfRule type="cellIs" dxfId="2238" priority="149" stopIfTrue="1" operator="lessThan">
      <formula>#REF!</formula>
    </cfRule>
  </conditionalFormatting>
  <conditionalFormatting sqref="E189:E190">
    <cfRule type="cellIs" dxfId="2237" priority="148" stopIfTrue="1" operator="lessThan">
      <formula>#REF!</formula>
    </cfRule>
  </conditionalFormatting>
  <conditionalFormatting sqref="K22:K37">
    <cfRule type="cellIs" dxfId="2236" priority="147" stopIfTrue="1" operator="lessThan">
      <formula>#REF!</formula>
    </cfRule>
  </conditionalFormatting>
  <conditionalFormatting sqref="K39:K53">
    <cfRule type="cellIs" dxfId="2235" priority="146" stopIfTrue="1" operator="lessThan">
      <formula>#REF!</formula>
    </cfRule>
  </conditionalFormatting>
  <conditionalFormatting sqref="K56:K70">
    <cfRule type="cellIs" dxfId="2234" priority="145" stopIfTrue="1" operator="lessThan">
      <formula>#REF!</formula>
    </cfRule>
  </conditionalFormatting>
  <conditionalFormatting sqref="K73:K87">
    <cfRule type="cellIs" dxfId="2233" priority="144" stopIfTrue="1" operator="lessThan">
      <formula>#REF!</formula>
    </cfRule>
  </conditionalFormatting>
  <conditionalFormatting sqref="K90:K104">
    <cfRule type="cellIs" dxfId="2232" priority="143" stopIfTrue="1" operator="lessThan">
      <formula>#REF!</formula>
    </cfRule>
  </conditionalFormatting>
  <conditionalFormatting sqref="K107:K121">
    <cfRule type="cellIs" dxfId="2231" priority="142" stopIfTrue="1" operator="lessThan">
      <formula>#REF!</formula>
    </cfRule>
  </conditionalFormatting>
  <conditionalFormatting sqref="K124:K138">
    <cfRule type="cellIs" dxfId="2230" priority="141" stopIfTrue="1" operator="lessThan">
      <formula>#REF!</formula>
    </cfRule>
  </conditionalFormatting>
  <conditionalFormatting sqref="K152">
    <cfRule type="cellIs" dxfId="2229" priority="140" stopIfTrue="1" operator="lessThan">
      <formula>#REF!</formula>
    </cfRule>
  </conditionalFormatting>
  <conditionalFormatting sqref="K153">
    <cfRule type="cellIs" dxfId="2228" priority="139" stopIfTrue="1" operator="lessThan">
      <formula>#REF!</formula>
    </cfRule>
  </conditionalFormatting>
  <conditionalFormatting sqref="K154">
    <cfRule type="cellIs" dxfId="2227" priority="138" stopIfTrue="1" operator="lessThan">
      <formula>#REF!</formula>
    </cfRule>
  </conditionalFormatting>
  <conditionalFormatting sqref="K155">
    <cfRule type="cellIs" dxfId="2226" priority="137" stopIfTrue="1" operator="lessThan">
      <formula>#REF!</formula>
    </cfRule>
  </conditionalFormatting>
  <conditionalFormatting sqref="K158">
    <cfRule type="cellIs" dxfId="2225" priority="136" stopIfTrue="1" operator="lessThan">
      <formula>#REF!</formula>
    </cfRule>
  </conditionalFormatting>
  <conditionalFormatting sqref="K159">
    <cfRule type="cellIs" dxfId="2224" priority="135" stopIfTrue="1" operator="lessThan">
      <formula>#REF!</formula>
    </cfRule>
  </conditionalFormatting>
  <conditionalFormatting sqref="K160">
    <cfRule type="cellIs" dxfId="2223" priority="134" stopIfTrue="1" operator="lessThan">
      <formula>#REF!</formula>
    </cfRule>
  </conditionalFormatting>
  <conditionalFormatting sqref="K161">
    <cfRule type="cellIs" dxfId="2222" priority="133" stopIfTrue="1" operator="lessThan">
      <formula>#REF!</formula>
    </cfRule>
  </conditionalFormatting>
  <conditionalFormatting sqref="K162">
    <cfRule type="cellIs" dxfId="2221" priority="132" stopIfTrue="1" operator="lessThan">
      <formula>#REF!</formula>
    </cfRule>
  </conditionalFormatting>
  <conditionalFormatting sqref="K163">
    <cfRule type="cellIs" dxfId="2220" priority="131" stopIfTrue="1" operator="lessThan">
      <formula>#REF!</formula>
    </cfRule>
  </conditionalFormatting>
  <conditionalFormatting sqref="K164">
    <cfRule type="cellIs" dxfId="2219" priority="130" stopIfTrue="1" operator="lessThan">
      <formula>#REF!</formula>
    </cfRule>
  </conditionalFormatting>
  <conditionalFormatting sqref="K165">
    <cfRule type="cellIs" dxfId="2218" priority="129" stopIfTrue="1" operator="lessThan">
      <formula>#REF!</formula>
    </cfRule>
  </conditionalFormatting>
  <conditionalFormatting sqref="K166">
    <cfRule type="cellIs" dxfId="2217" priority="128" stopIfTrue="1" operator="lessThan">
      <formula>#REF!</formula>
    </cfRule>
  </conditionalFormatting>
  <conditionalFormatting sqref="K167">
    <cfRule type="cellIs" dxfId="2216" priority="127" stopIfTrue="1" operator="lessThan">
      <formula>#REF!</formula>
    </cfRule>
  </conditionalFormatting>
  <conditionalFormatting sqref="K168">
    <cfRule type="cellIs" dxfId="2215" priority="126" stopIfTrue="1" operator="lessThan">
      <formula>#REF!</formula>
    </cfRule>
  </conditionalFormatting>
  <conditionalFormatting sqref="K169">
    <cfRule type="cellIs" dxfId="2214" priority="125" stopIfTrue="1" operator="lessThan">
      <formula>#REF!</formula>
    </cfRule>
  </conditionalFormatting>
  <conditionalFormatting sqref="K170">
    <cfRule type="cellIs" dxfId="2213" priority="124" stopIfTrue="1" operator="lessThan">
      <formula>#REF!</formula>
    </cfRule>
  </conditionalFormatting>
  <conditionalFormatting sqref="K171">
    <cfRule type="cellIs" dxfId="2212" priority="123" stopIfTrue="1" operator="lessThan">
      <formula>#REF!</formula>
    </cfRule>
  </conditionalFormatting>
  <conditionalFormatting sqref="K172">
    <cfRule type="cellIs" dxfId="2211" priority="122" stopIfTrue="1" operator="lessThan">
      <formula>#REF!</formula>
    </cfRule>
  </conditionalFormatting>
  <conditionalFormatting sqref="K175">
    <cfRule type="cellIs" dxfId="2210" priority="121" stopIfTrue="1" operator="lessThan">
      <formula>#REF!</formula>
    </cfRule>
  </conditionalFormatting>
  <conditionalFormatting sqref="K176">
    <cfRule type="cellIs" dxfId="2209" priority="120" stopIfTrue="1" operator="lessThan">
      <formula>#REF!</formula>
    </cfRule>
  </conditionalFormatting>
  <conditionalFormatting sqref="K177">
    <cfRule type="cellIs" dxfId="2208" priority="119" stopIfTrue="1" operator="lessThan">
      <formula>#REF!</formula>
    </cfRule>
  </conditionalFormatting>
  <conditionalFormatting sqref="K178">
    <cfRule type="cellIs" dxfId="2207" priority="118" stopIfTrue="1" operator="lessThan">
      <formula>#REF!</formula>
    </cfRule>
  </conditionalFormatting>
  <conditionalFormatting sqref="K179">
    <cfRule type="cellIs" dxfId="2206" priority="117" stopIfTrue="1" operator="lessThan">
      <formula>#REF!</formula>
    </cfRule>
  </conditionalFormatting>
  <conditionalFormatting sqref="K180">
    <cfRule type="cellIs" dxfId="2205" priority="116" stopIfTrue="1" operator="lessThan">
      <formula>#REF!</formula>
    </cfRule>
  </conditionalFormatting>
  <conditionalFormatting sqref="K181">
    <cfRule type="cellIs" dxfId="2204" priority="115" stopIfTrue="1" operator="lessThan">
      <formula>#REF!</formula>
    </cfRule>
  </conditionalFormatting>
  <conditionalFormatting sqref="K182">
    <cfRule type="cellIs" dxfId="2203" priority="114" stopIfTrue="1" operator="lessThan">
      <formula>#REF!</formula>
    </cfRule>
  </conditionalFormatting>
  <conditionalFormatting sqref="K183">
    <cfRule type="cellIs" dxfId="2202" priority="113" stopIfTrue="1" operator="lessThan">
      <formula>#REF!</formula>
    </cfRule>
  </conditionalFormatting>
  <conditionalFormatting sqref="K184">
    <cfRule type="cellIs" dxfId="2201" priority="112" stopIfTrue="1" operator="lessThan">
      <formula>#REF!</formula>
    </cfRule>
  </conditionalFormatting>
  <conditionalFormatting sqref="K185">
    <cfRule type="cellIs" dxfId="2200" priority="111" stopIfTrue="1" operator="lessThan">
      <formula>#REF!</formula>
    </cfRule>
  </conditionalFormatting>
  <conditionalFormatting sqref="K186">
    <cfRule type="cellIs" dxfId="2199" priority="110" stopIfTrue="1" operator="lessThan">
      <formula>#REF!</formula>
    </cfRule>
  </conditionalFormatting>
  <conditionalFormatting sqref="K187">
    <cfRule type="cellIs" dxfId="2198" priority="109" stopIfTrue="1" operator="lessThan">
      <formula>#REF!</formula>
    </cfRule>
  </conditionalFormatting>
  <conditionalFormatting sqref="K188">
    <cfRule type="cellIs" dxfId="2197" priority="108" stopIfTrue="1" operator="lessThan">
      <formula>#REF!</formula>
    </cfRule>
  </conditionalFormatting>
  <conditionalFormatting sqref="K189:K190">
    <cfRule type="cellIs" dxfId="2196" priority="107" stopIfTrue="1" operator="lessThan">
      <formula>#REF!</formula>
    </cfRule>
  </conditionalFormatting>
  <conditionalFormatting sqref="Q22:Q37">
    <cfRule type="cellIs" dxfId="2195" priority="106" stopIfTrue="1" operator="lessThan">
      <formula>#REF!</formula>
    </cfRule>
  </conditionalFormatting>
  <conditionalFormatting sqref="Q39:Q53">
    <cfRule type="cellIs" dxfId="2194" priority="105" stopIfTrue="1" operator="lessThan">
      <formula>#REF!</formula>
    </cfRule>
  </conditionalFormatting>
  <conditionalFormatting sqref="Q56:Q70">
    <cfRule type="cellIs" dxfId="2193" priority="104" stopIfTrue="1" operator="lessThan">
      <formula>#REF!</formula>
    </cfRule>
  </conditionalFormatting>
  <conditionalFormatting sqref="Q73:Q87">
    <cfRule type="cellIs" dxfId="2192" priority="103" stopIfTrue="1" operator="lessThan">
      <formula>#REF!</formula>
    </cfRule>
  </conditionalFormatting>
  <conditionalFormatting sqref="Q90:Q104">
    <cfRule type="cellIs" dxfId="2191" priority="102" stopIfTrue="1" operator="lessThan">
      <formula>#REF!</formula>
    </cfRule>
  </conditionalFormatting>
  <conditionalFormatting sqref="Q107:Q121">
    <cfRule type="cellIs" dxfId="2190" priority="101" stopIfTrue="1" operator="lessThan">
      <formula>#REF!</formula>
    </cfRule>
  </conditionalFormatting>
  <conditionalFormatting sqref="Q124:Q138">
    <cfRule type="cellIs" dxfId="2189" priority="100" stopIfTrue="1" operator="lessThan">
      <formula>#REF!</formula>
    </cfRule>
  </conditionalFormatting>
  <conditionalFormatting sqref="P190">
    <cfRule type="cellIs" dxfId="2188" priority="99" stopIfTrue="1" operator="lessThan">
      <formula>#REF!</formula>
    </cfRule>
  </conditionalFormatting>
  <conditionalFormatting sqref="X37:Y37">
    <cfRule type="cellIs" dxfId="2187" priority="98" stopIfTrue="1" operator="lessThan">
      <formula>#REF!</formula>
    </cfRule>
  </conditionalFormatting>
  <conditionalFormatting sqref="AD37:AE37">
    <cfRule type="cellIs" dxfId="2186" priority="97" stopIfTrue="1" operator="lessThan">
      <formula>#REF!</formula>
    </cfRule>
  </conditionalFormatting>
  <conditionalFormatting sqref="W188">
    <cfRule type="cellIs" dxfId="2185" priority="57" stopIfTrue="1" operator="lessThan">
      <formula>#REF!</formula>
    </cfRule>
  </conditionalFormatting>
  <conditionalFormatting sqref="W22:W37">
    <cfRule type="cellIs" dxfId="2184" priority="96" stopIfTrue="1" operator="lessThan">
      <formula>#REF!</formula>
    </cfRule>
  </conditionalFormatting>
  <conditionalFormatting sqref="W39:W53 W141:W151">
    <cfRule type="cellIs" dxfId="2183" priority="95" stopIfTrue="1" operator="lessThan">
      <formula>#REF!</formula>
    </cfRule>
  </conditionalFormatting>
  <conditionalFormatting sqref="W56:W70">
    <cfRule type="cellIs" dxfId="2182" priority="94" stopIfTrue="1" operator="lessThan">
      <formula>#REF!</formula>
    </cfRule>
  </conditionalFormatting>
  <conditionalFormatting sqref="W73:W87">
    <cfRule type="cellIs" dxfId="2181" priority="93" stopIfTrue="1" operator="lessThan">
      <formula>#REF!</formula>
    </cfRule>
  </conditionalFormatting>
  <conditionalFormatting sqref="W90:W104">
    <cfRule type="cellIs" dxfId="2180" priority="92" stopIfTrue="1" operator="lessThan">
      <formula>#REF!</formula>
    </cfRule>
  </conditionalFormatting>
  <conditionalFormatting sqref="W107:W121">
    <cfRule type="cellIs" dxfId="2179" priority="91" stopIfTrue="1" operator="lessThan">
      <formula>#REF!</formula>
    </cfRule>
  </conditionalFormatting>
  <conditionalFormatting sqref="W124:W138">
    <cfRule type="cellIs" dxfId="2178" priority="90" stopIfTrue="1" operator="lessThan">
      <formula>#REF!</formula>
    </cfRule>
  </conditionalFormatting>
  <conditionalFormatting sqref="W152">
    <cfRule type="cellIs" dxfId="2177" priority="89" stopIfTrue="1" operator="lessThan">
      <formula>#REF!</formula>
    </cfRule>
  </conditionalFormatting>
  <conditionalFormatting sqref="W153">
    <cfRule type="cellIs" dxfId="2176" priority="88" stopIfTrue="1" operator="lessThan">
      <formula>#REF!</formula>
    </cfRule>
  </conditionalFormatting>
  <conditionalFormatting sqref="W154">
    <cfRule type="cellIs" dxfId="2175" priority="87" stopIfTrue="1" operator="lessThan">
      <formula>#REF!</formula>
    </cfRule>
  </conditionalFormatting>
  <conditionalFormatting sqref="W155">
    <cfRule type="cellIs" dxfId="2174" priority="86" stopIfTrue="1" operator="lessThan">
      <formula>#REF!</formula>
    </cfRule>
  </conditionalFormatting>
  <conditionalFormatting sqref="W158">
    <cfRule type="cellIs" dxfId="2173" priority="85" stopIfTrue="1" operator="lessThan">
      <formula>#REF!</formula>
    </cfRule>
  </conditionalFormatting>
  <conditionalFormatting sqref="W159">
    <cfRule type="cellIs" dxfId="2172" priority="84" stopIfTrue="1" operator="lessThan">
      <formula>#REF!</formula>
    </cfRule>
  </conditionalFormatting>
  <conditionalFormatting sqref="W160">
    <cfRule type="cellIs" dxfId="2171" priority="83" stopIfTrue="1" operator="lessThan">
      <formula>#REF!</formula>
    </cfRule>
  </conditionalFormatting>
  <conditionalFormatting sqref="W161">
    <cfRule type="cellIs" dxfId="2170" priority="82" stopIfTrue="1" operator="lessThan">
      <formula>#REF!</formula>
    </cfRule>
  </conditionalFormatting>
  <conditionalFormatting sqref="W162">
    <cfRule type="cellIs" dxfId="2169" priority="81" stopIfTrue="1" operator="lessThan">
      <formula>#REF!</formula>
    </cfRule>
  </conditionalFormatting>
  <conditionalFormatting sqref="W163">
    <cfRule type="cellIs" dxfId="2168" priority="80" stopIfTrue="1" operator="lessThan">
      <formula>#REF!</formula>
    </cfRule>
  </conditionalFormatting>
  <conditionalFormatting sqref="W164">
    <cfRule type="cellIs" dxfId="2167" priority="79" stopIfTrue="1" operator="lessThan">
      <formula>#REF!</formula>
    </cfRule>
  </conditionalFormatting>
  <conditionalFormatting sqref="W165">
    <cfRule type="cellIs" dxfId="2166" priority="78" stopIfTrue="1" operator="lessThan">
      <formula>#REF!</formula>
    </cfRule>
  </conditionalFormatting>
  <conditionalFormatting sqref="W166">
    <cfRule type="cellIs" dxfId="2165" priority="77" stopIfTrue="1" operator="lessThan">
      <formula>#REF!</formula>
    </cfRule>
  </conditionalFormatting>
  <conditionalFormatting sqref="W167">
    <cfRule type="cellIs" dxfId="2164" priority="76" stopIfTrue="1" operator="lessThan">
      <formula>#REF!</formula>
    </cfRule>
  </conditionalFormatting>
  <conditionalFormatting sqref="W168">
    <cfRule type="cellIs" dxfId="2163" priority="75" stopIfTrue="1" operator="lessThan">
      <formula>#REF!</formula>
    </cfRule>
  </conditionalFormatting>
  <conditionalFormatting sqref="W169">
    <cfRule type="cellIs" dxfId="2162" priority="74" stopIfTrue="1" operator="lessThan">
      <formula>#REF!</formula>
    </cfRule>
  </conditionalFormatting>
  <conditionalFormatting sqref="W170">
    <cfRule type="cellIs" dxfId="2161" priority="73" stopIfTrue="1" operator="lessThan">
      <formula>#REF!</formula>
    </cfRule>
  </conditionalFormatting>
  <conditionalFormatting sqref="W171">
    <cfRule type="cellIs" dxfId="2160" priority="72" stopIfTrue="1" operator="lessThan">
      <formula>#REF!</formula>
    </cfRule>
  </conditionalFormatting>
  <conditionalFormatting sqref="W172">
    <cfRule type="cellIs" dxfId="2159" priority="71" stopIfTrue="1" operator="lessThan">
      <formula>#REF!</formula>
    </cfRule>
  </conditionalFormatting>
  <conditionalFormatting sqref="W175">
    <cfRule type="cellIs" dxfId="2158" priority="70" stopIfTrue="1" operator="lessThan">
      <formula>#REF!</formula>
    </cfRule>
  </conditionalFormatting>
  <conditionalFormatting sqref="W176">
    <cfRule type="cellIs" dxfId="2157" priority="69" stopIfTrue="1" operator="lessThan">
      <formula>#REF!</formula>
    </cfRule>
  </conditionalFormatting>
  <conditionalFormatting sqref="W177">
    <cfRule type="cellIs" dxfId="2156" priority="68" stopIfTrue="1" operator="lessThan">
      <formula>#REF!</formula>
    </cfRule>
  </conditionalFormatting>
  <conditionalFormatting sqref="W178">
    <cfRule type="cellIs" dxfId="2155" priority="67" stopIfTrue="1" operator="lessThan">
      <formula>#REF!</formula>
    </cfRule>
  </conditionalFormatting>
  <conditionalFormatting sqref="W179">
    <cfRule type="cellIs" dxfId="2154" priority="66" stopIfTrue="1" operator="lessThan">
      <formula>#REF!</formula>
    </cfRule>
  </conditionalFormatting>
  <conditionalFormatting sqref="W180">
    <cfRule type="cellIs" dxfId="2153" priority="65" stopIfTrue="1" operator="lessThan">
      <formula>#REF!</formula>
    </cfRule>
  </conditionalFormatting>
  <conditionalFormatting sqref="W181">
    <cfRule type="cellIs" dxfId="2152" priority="64" stopIfTrue="1" operator="lessThan">
      <formula>#REF!</formula>
    </cfRule>
  </conditionalFormatting>
  <conditionalFormatting sqref="W182">
    <cfRule type="cellIs" dxfId="2151" priority="63" stopIfTrue="1" operator="lessThan">
      <formula>#REF!</formula>
    </cfRule>
  </conditionalFormatting>
  <conditionalFormatting sqref="W183">
    <cfRule type="cellIs" dxfId="2150" priority="62" stopIfTrue="1" operator="lessThan">
      <formula>#REF!</formula>
    </cfRule>
  </conditionalFormatting>
  <conditionalFormatting sqref="W184">
    <cfRule type="cellIs" dxfId="2149" priority="61" stopIfTrue="1" operator="lessThan">
      <formula>#REF!</formula>
    </cfRule>
  </conditionalFormatting>
  <conditionalFormatting sqref="W185">
    <cfRule type="cellIs" dxfId="2148" priority="60" stopIfTrue="1" operator="lessThan">
      <formula>#REF!</formula>
    </cfRule>
  </conditionalFormatting>
  <conditionalFormatting sqref="W186">
    <cfRule type="cellIs" dxfId="2147" priority="59" stopIfTrue="1" operator="lessThan">
      <formula>#REF!</formula>
    </cfRule>
  </conditionalFormatting>
  <conditionalFormatting sqref="W187">
    <cfRule type="cellIs" dxfId="2146" priority="58" stopIfTrue="1" operator="lessThan">
      <formula>#REF!</formula>
    </cfRule>
  </conditionalFormatting>
  <conditionalFormatting sqref="W189:W190">
    <cfRule type="cellIs" dxfId="2145" priority="56" stopIfTrue="1" operator="lessThan">
      <formula>#REF!</formula>
    </cfRule>
  </conditionalFormatting>
  <conditionalFormatting sqref="AC188">
    <cfRule type="cellIs" dxfId="2144" priority="16" stopIfTrue="1" operator="lessThan">
      <formula>#REF!</formula>
    </cfRule>
  </conditionalFormatting>
  <conditionalFormatting sqref="AC22:AC37">
    <cfRule type="cellIs" dxfId="2143" priority="55" stopIfTrue="1" operator="lessThan">
      <formula>#REF!</formula>
    </cfRule>
  </conditionalFormatting>
  <conditionalFormatting sqref="AC39:AC53 AC141:AC151">
    <cfRule type="cellIs" dxfId="2142" priority="54" stopIfTrue="1" operator="lessThan">
      <formula>#REF!</formula>
    </cfRule>
  </conditionalFormatting>
  <conditionalFormatting sqref="AC56:AC70">
    <cfRule type="cellIs" dxfId="2141" priority="53" stopIfTrue="1" operator="lessThan">
      <formula>#REF!</formula>
    </cfRule>
  </conditionalFormatting>
  <conditionalFormatting sqref="AC73:AC87">
    <cfRule type="cellIs" dxfId="2140" priority="52" stopIfTrue="1" operator="lessThan">
      <formula>#REF!</formula>
    </cfRule>
  </conditionalFormatting>
  <conditionalFormatting sqref="AC90:AC104">
    <cfRule type="cellIs" dxfId="2139" priority="51" stopIfTrue="1" operator="lessThan">
      <formula>#REF!</formula>
    </cfRule>
  </conditionalFormatting>
  <conditionalFormatting sqref="AC107:AC121">
    <cfRule type="cellIs" dxfId="2138" priority="50" stopIfTrue="1" operator="lessThan">
      <formula>#REF!</formula>
    </cfRule>
  </conditionalFormatting>
  <conditionalFormatting sqref="AC124:AC138">
    <cfRule type="cellIs" dxfId="2137" priority="49" stopIfTrue="1" operator="lessThan">
      <formula>#REF!</formula>
    </cfRule>
  </conditionalFormatting>
  <conditionalFormatting sqref="AC152">
    <cfRule type="cellIs" dxfId="2136" priority="48" stopIfTrue="1" operator="lessThan">
      <formula>#REF!</formula>
    </cfRule>
  </conditionalFormatting>
  <conditionalFormatting sqref="AC153">
    <cfRule type="cellIs" dxfId="2135" priority="47" stopIfTrue="1" operator="lessThan">
      <formula>#REF!</formula>
    </cfRule>
  </conditionalFormatting>
  <conditionalFormatting sqref="AC154">
    <cfRule type="cellIs" dxfId="2134" priority="46" stopIfTrue="1" operator="lessThan">
      <formula>#REF!</formula>
    </cfRule>
  </conditionalFormatting>
  <conditionalFormatting sqref="AC155">
    <cfRule type="cellIs" dxfId="2133" priority="45" stopIfTrue="1" operator="lessThan">
      <formula>#REF!</formula>
    </cfRule>
  </conditionalFormatting>
  <conditionalFormatting sqref="AC158">
    <cfRule type="cellIs" dxfId="2132" priority="44" stopIfTrue="1" operator="lessThan">
      <formula>#REF!</formula>
    </cfRule>
  </conditionalFormatting>
  <conditionalFormatting sqref="AC159">
    <cfRule type="cellIs" dxfId="2131" priority="43" stopIfTrue="1" operator="lessThan">
      <formula>#REF!</formula>
    </cfRule>
  </conditionalFormatting>
  <conditionalFormatting sqref="AC160">
    <cfRule type="cellIs" dxfId="2130" priority="42" stopIfTrue="1" operator="lessThan">
      <formula>#REF!</formula>
    </cfRule>
  </conditionalFormatting>
  <conditionalFormatting sqref="AC161">
    <cfRule type="cellIs" dxfId="2129" priority="41" stopIfTrue="1" operator="lessThan">
      <formula>#REF!</formula>
    </cfRule>
  </conditionalFormatting>
  <conditionalFormatting sqref="AC162">
    <cfRule type="cellIs" dxfId="2128" priority="40" stopIfTrue="1" operator="lessThan">
      <formula>#REF!</formula>
    </cfRule>
  </conditionalFormatting>
  <conditionalFormatting sqref="AC163">
    <cfRule type="cellIs" dxfId="2127" priority="39" stopIfTrue="1" operator="lessThan">
      <formula>#REF!</formula>
    </cfRule>
  </conditionalFormatting>
  <conditionalFormatting sqref="AC164">
    <cfRule type="cellIs" dxfId="2126" priority="38" stopIfTrue="1" operator="lessThan">
      <formula>#REF!</formula>
    </cfRule>
  </conditionalFormatting>
  <conditionalFormatting sqref="AC165">
    <cfRule type="cellIs" dxfId="2125" priority="37" stopIfTrue="1" operator="lessThan">
      <formula>#REF!</formula>
    </cfRule>
  </conditionalFormatting>
  <conditionalFormatting sqref="AC166">
    <cfRule type="cellIs" dxfId="2124" priority="36" stopIfTrue="1" operator="lessThan">
      <formula>#REF!</formula>
    </cfRule>
  </conditionalFormatting>
  <conditionalFormatting sqref="AC167">
    <cfRule type="cellIs" dxfId="2123" priority="35" stopIfTrue="1" operator="lessThan">
      <formula>#REF!</formula>
    </cfRule>
  </conditionalFormatting>
  <conditionalFormatting sqref="AC168">
    <cfRule type="cellIs" dxfId="2122" priority="34" stopIfTrue="1" operator="lessThan">
      <formula>#REF!</formula>
    </cfRule>
  </conditionalFormatting>
  <conditionalFormatting sqref="AC169">
    <cfRule type="cellIs" dxfId="2121" priority="33" stopIfTrue="1" operator="lessThan">
      <formula>#REF!</formula>
    </cfRule>
  </conditionalFormatting>
  <conditionalFormatting sqref="AC170">
    <cfRule type="cellIs" dxfId="2120" priority="32" stopIfTrue="1" operator="lessThan">
      <formula>#REF!</formula>
    </cfRule>
  </conditionalFormatting>
  <conditionalFormatting sqref="AC171">
    <cfRule type="cellIs" dxfId="2119" priority="31" stopIfTrue="1" operator="lessThan">
      <formula>#REF!</formula>
    </cfRule>
  </conditionalFormatting>
  <conditionalFormatting sqref="AC172">
    <cfRule type="cellIs" dxfId="2118" priority="30" stopIfTrue="1" operator="lessThan">
      <formula>#REF!</formula>
    </cfRule>
  </conditionalFormatting>
  <conditionalFormatting sqref="AC175">
    <cfRule type="cellIs" dxfId="2117" priority="29" stopIfTrue="1" operator="lessThan">
      <formula>#REF!</formula>
    </cfRule>
  </conditionalFormatting>
  <conditionalFormatting sqref="AC176">
    <cfRule type="cellIs" dxfId="2116" priority="28" stopIfTrue="1" operator="lessThan">
      <formula>#REF!</formula>
    </cfRule>
  </conditionalFormatting>
  <conditionalFormatting sqref="AC177">
    <cfRule type="cellIs" dxfId="2115" priority="27" stopIfTrue="1" operator="lessThan">
      <formula>#REF!</formula>
    </cfRule>
  </conditionalFormatting>
  <conditionalFormatting sqref="AC178">
    <cfRule type="cellIs" dxfId="2114" priority="26" stopIfTrue="1" operator="lessThan">
      <formula>#REF!</formula>
    </cfRule>
  </conditionalFormatting>
  <conditionalFormatting sqref="AC179">
    <cfRule type="cellIs" dxfId="2113" priority="25" stopIfTrue="1" operator="lessThan">
      <formula>#REF!</formula>
    </cfRule>
  </conditionalFormatting>
  <conditionalFormatting sqref="AC180">
    <cfRule type="cellIs" dxfId="2112" priority="24" stopIfTrue="1" operator="lessThan">
      <formula>#REF!</formula>
    </cfRule>
  </conditionalFormatting>
  <conditionalFormatting sqref="AC181">
    <cfRule type="cellIs" dxfId="2111" priority="23" stopIfTrue="1" operator="lessThan">
      <formula>#REF!</formula>
    </cfRule>
  </conditionalFormatting>
  <conditionalFormatting sqref="AC182">
    <cfRule type="cellIs" dxfId="2110" priority="22" stopIfTrue="1" operator="lessThan">
      <formula>#REF!</formula>
    </cfRule>
  </conditionalFormatting>
  <conditionalFormatting sqref="AC183">
    <cfRule type="cellIs" dxfId="2109" priority="21" stopIfTrue="1" operator="lessThan">
      <formula>#REF!</formula>
    </cfRule>
  </conditionalFormatting>
  <conditionalFormatting sqref="AC184">
    <cfRule type="cellIs" dxfId="2108" priority="20" stopIfTrue="1" operator="lessThan">
      <formula>#REF!</formula>
    </cfRule>
  </conditionalFormatting>
  <conditionalFormatting sqref="AC185">
    <cfRule type="cellIs" dxfId="2107" priority="19" stopIfTrue="1" operator="lessThan">
      <formula>#REF!</formula>
    </cfRule>
  </conditionalFormatting>
  <conditionalFormatting sqref="AC186">
    <cfRule type="cellIs" dxfId="2106" priority="18" stopIfTrue="1" operator="lessThan">
      <formula>#REF!</formula>
    </cfRule>
  </conditionalFormatting>
  <conditionalFormatting sqref="AC187">
    <cfRule type="cellIs" dxfId="2105" priority="17" stopIfTrue="1" operator="lessThan">
      <formula>#REF!</formula>
    </cfRule>
  </conditionalFormatting>
  <conditionalFormatting sqref="AC189:AC190">
    <cfRule type="cellIs" dxfId="2104" priority="15" stopIfTrue="1" operator="lessThan">
      <formula>#REF!</formula>
    </cfRule>
  </conditionalFormatting>
  <conditionalFormatting sqref="V190">
    <cfRule type="cellIs" dxfId="2103" priority="14" stopIfTrue="1" operator="lessThan">
      <formula>#REF!</formula>
    </cfRule>
  </conditionalFormatting>
  <conditionalFormatting sqref="AB190">
    <cfRule type="cellIs" dxfId="2102" priority="13" stopIfTrue="1" operator="lessThan">
      <formula>#REF!</formula>
    </cfRule>
  </conditionalFormatting>
  <conditionalFormatting sqref="N37">
    <cfRule type="cellIs" dxfId="2101" priority="12" stopIfTrue="1" operator="lessThan">
      <formula>#REF!</formula>
    </cfRule>
  </conditionalFormatting>
  <conditionalFormatting sqref="T37">
    <cfRule type="cellIs" dxfId="2100" priority="11" stopIfTrue="1" operator="lessThan">
      <formula>#REF!</formula>
    </cfRule>
  </conditionalFormatting>
  <conditionalFormatting sqref="Z37">
    <cfRule type="cellIs" dxfId="2099" priority="10" stopIfTrue="1" operator="lessThan">
      <formula>#REF!</formula>
    </cfRule>
  </conditionalFormatting>
  <conditionalFormatting sqref="AF37">
    <cfRule type="cellIs" dxfId="2098" priority="9" stopIfTrue="1" operator="lessThan">
      <formula>#REF!</formula>
    </cfRule>
  </conditionalFormatting>
  <conditionalFormatting sqref="AG55">
    <cfRule type="cellIs" dxfId="2097" priority="8" stopIfTrue="1" operator="lessThan">
      <formula>#REF!</formula>
    </cfRule>
  </conditionalFormatting>
  <conditionalFormatting sqref="AG72">
    <cfRule type="cellIs" dxfId="2096" priority="7" stopIfTrue="1" operator="lessThan">
      <formula>#REF!</formula>
    </cfRule>
  </conditionalFormatting>
  <conditionalFormatting sqref="AG89">
    <cfRule type="cellIs" dxfId="2095" priority="6" stopIfTrue="1" operator="lessThan">
      <formula>#REF!</formula>
    </cfRule>
  </conditionalFormatting>
  <conditionalFormatting sqref="AG106">
    <cfRule type="cellIs" dxfId="2094" priority="5" stopIfTrue="1" operator="lessThan">
      <formula>#REF!</formula>
    </cfRule>
  </conditionalFormatting>
  <conditionalFormatting sqref="AG123">
    <cfRule type="cellIs" dxfId="2093" priority="4" stopIfTrue="1" operator="lessThan">
      <formula>#REF!</formula>
    </cfRule>
  </conditionalFormatting>
  <conditionalFormatting sqref="AG140">
    <cfRule type="cellIs" dxfId="2092" priority="3" stopIfTrue="1" operator="lessThan">
      <formula>#REF!</formula>
    </cfRule>
  </conditionalFormatting>
  <conditionalFormatting sqref="AG157">
    <cfRule type="cellIs" dxfId="2091" priority="2" stopIfTrue="1" operator="lessThan">
      <formula>#REF!</formula>
    </cfRule>
  </conditionalFormatting>
  <conditionalFormatting sqref="AG174">
    <cfRule type="cellIs" dxfId="2090" priority="1" stopIfTrue="1" operator="lessThan">
      <formula>#REF!</formula>
    </cfRule>
  </conditionalFormatting>
  <dataValidations count="6">
    <dataValidation type="list" allowBlank="1" showInputMessage="1" showErrorMessage="1" sqref="I12:J12 C12:D12" xr:uid="{00000000-0002-0000-2100-000000000000}">
      <formula1>$B$10:$B$28</formula1>
    </dataValidation>
    <dataValidation type="list" allowBlank="1" showInputMessage="1" showErrorMessage="1" sqref="I11:J11 C11:D11" xr:uid="{00000000-0002-0000-2100-000001000000}">
      <formula1>$D$12:$D$41</formula1>
    </dataValidation>
    <dataValidation type="list" allowBlank="1" showInputMessage="1" showErrorMessage="1" sqref="C13:D14 I13:J13" xr:uid="{00000000-0002-0000-2100-000002000000}">
      <formula1>$K$11:$K$15</formula1>
    </dataValidation>
    <dataValidation type="list" allowBlank="1" showInputMessage="1" showErrorMessage="1" sqref="F190 AD190 X190 R190 L190" xr:uid="{00000000-0002-0000-21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100-000004000000}">
      <formula1>$F$9:$F$12</formula1>
    </dataValidation>
    <dataValidation type="list" allowBlank="1" showInputMessage="1" showErrorMessage="1" sqref="C15:D15" xr:uid="{00000000-0002-0000-21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100-000006000000}">
          <x14:formula1>
            <xm:f>Données!$P$8:$P$9</xm:f>
          </x14:formula1>
          <xm:sqref>G192 Y192 S192 M192 AE192</xm:sqref>
        </x14:dataValidation>
        <x14:dataValidation type="list" allowBlank="1" showInputMessage="1" showErrorMessage="1" xr:uid="{00000000-0002-0000-2100-000007000000}">
          <x14:formula1>
            <xm:f>Données!$H$14:$H$17</xm:f>
          </x14:formula1>
          <xm:sqref>K17 T9:T13</xm:sqref>
        </x14:dataValidation>
        <x14:dataValidation type="list" allowBlank="1" showInputMessage="1" showErrorMessage="1" xr:uid="{00000000-0002-0000-2100-000008000000}">
          <x14:formula1>
            <xm:f>Données!$F$14:$F$17</xm:f>
          </x14:formula1>
          <xm:sqref>Z9:Z13</xm:sqref>
        </x14:dataValidation>
        <x14:dataValidation type="list" allowBlank="1" showInputMessage="1" showErrorMessage="1" xr:uid="{00000000-0002-0000-2100-000009000000}">
          <x14:formula1>
            <xm:f>Données!$P$19:$P$20</xm:f>
          </x14:formula1>
          <xm:sqref>R9:R13</xm:sqref>
        </x14:dataValidation>
        <x14:dataValidation type="list" allowBlank="1" showInputMessage="1" showErrorMessage="1" xr:uid="{00000000-0002-0000-2100-00000A000000}">
          <x14:formula1>
            <xm:f>Données!$J$14:$J$43</xm:f>
          </x14:formula1>
          <xm:sqref>L9:L13</xm:sqref>
        </x14:dataValidation>
        <x14:dataValidation type="list" allowBlank="1" showInputMessage="1" showErrorMessage="1" xr:uid="{00000000-0002-0000-2100-00000B000000}">
          <x14:formula1>
            <xm:f>Données!$B$14:$B$43</xm:f>
          </x14:formula1>
          <xm:sqref>AE17:AF17 M17:N17 S17:T17 Y17:Z17 G17:H17</xm:sqref>
        </x14:dataValidation>
        <x14:dataValidation type="list" allowBlank="1" showInputMessage="1" showErrorMessage="1" xr:uid="{00000000-0002-0000-2100-00000C000000}">
          <x14:formula1>
            <xm:f>Données!$D$14:$D$53</xm:f>
          </x14:formula1>
          <xm:sqref>B11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212:M212"/>
    <mergeCell ref="N212:V212"/>
    <mergeCell ref="B211:C211"/>
    <mergeCell ref="W211:AC211"/>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B208:C208"/>
    <mergeCell ref="F208:M208"/>
    <mergeCell ref="N208:V208"/>
    <mergeCell ref="W208:AC208"/>
    <mergeCell ref="AD208:AJ208"/>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37 Q143:Q155 Q158:Q172 Q175:Q190 E22:E37 A37:B37 F37:H37">
    <cfRule type="cellIs" dxfId="2089" priority="190" stopIfTrue="1" operator="lessThan">
      <formula>#REF!</formula>
    </cfRule>
  </conditionalFormatting>
  <conditionalFormatting sqref="L37:M37">
    <cfRule type="cellIs" dxfId="2088" priority="189" stopIfTrue="1" operator="lessThan">
      <formula>#REF!</formula>
    </cfRule>
  </conditionalFormatting>
  <conditionalFormatting sqref="R37:S37 AG56:AG70 AG21:AG53 AG73:AG87 AG90:AG104 AG107:AG121 AG124:AG138 AG141:AG155 AG158:AG172 AG175:AG190">
    <cfRule type="cellIs" dxfId="2087" priority="188" stopIfTrue="1" operator="lessThan">
      <formula>#REF!</formula>
    </cfRule>
  </conditionalFormatting>
  <conditionalFormatting sqref="K141:K151 Q141:Q142 E141:E151 E39:E53">
    <cfRule type="cellIs" dxfId="2086" priority="187" stopIfTrue="1" operator="lessThan">
      <formula>#REF!</formula>
    </cfRule>
  </conditionalFormatting>
  <conditionalFormatting sqref="E56:E70">
    <cfRule type="cellIs" dxfId="2085" priority="186" stopIfTrue="1" operator="lessThan">
      <formula>#REF!</formula>
    </cfRule>
  </conditionalFormatting>
  <conditionalFormatting sqref="E73:E87">
    <cfRule type="cellIs" dxfId="2084" priority="185" stopIfTrue="1" operator="lessThan">
      <formula>#REF!</formula>
    </cfRule>
  </conditionalFormatting>
  <conditionalFormatting sqref="E90:E104">
    <cfRule type="cellIs" dxfId="2083" priority="184" stopIfTrue="1" operator="lessThan">
      <formula>#REF!</formula>
    </cfRule>
  </conditionalFormatting>
  <conditionalFormatting sqref="E107:E121">
    <cfRule type="cellIs" dxfId="2082" priority="183" stopIfTrue="1" operator="lessThan">
      <formula>#REF!</formula>
    </cfRule>
  </conditionalFormatting>
  <conditionalFormatting sqref="E124:E138">
    <cfRule type="cellIs" dxfId="2081" priority="182" stopIfTrue="1" operator="lessThan">
      <formula>#REF!</formula>
    </cfRule>
  </conditionalFormatting>
  <conditionalFormatting sqref="E152">
    <cfRule type="cellIs" dxfId="2080" priority="181" stopIfTrue="1" operator="lessThan">
      <formula>#REF!</formula>
    </cfRule>
  </conditionalFormatting>
  <conditionalFormatting sqref="E153">
    <cfRule type="cellIs" dxfId="2079" priority="180" stopIfTrue="1" operator="lessThan">
      <formula>#REF!</formula>
    </cfRule>
  </conditionalFormatting>
  <conditionalFormatting sqref="E154">
    <cfRule type="cellIs" dxfId="2078" priority="179" stopIfTrue="1" operator="lessThan">
      <formula>#REF!</formula>
    </cfRule>
  </conditionalFormatting>
  <conditionalFormatting sqref="E155">
    <cfRule type="cellIs" dxfId="2077" priority="178" stopIfTrue="1" operator="lessThan">
      <formula>#REF!</formula>
    </cfRule>
  </conditionalFormatting>
  <conditionalFormatting sqref="E158">
    <cfRule type="cellIs" dxfId="2076" priority="177" stopIfTrue="1" operator="lessThan">
      <formula>#REF!</formula>
    </cfRule>
  </conditionalFormatting>
  <conditionalFormatting sqref="E159">
    <cfRule type="cellIs" dxfId="2075" priority="176" stopIfTrue="1" operator="lessThan">
      <formula>#REF!</formula>
    </cfRule>
  </conditionalFormatting>
  <conditionalFormatting sqref="E160">
    <cfRule type="cellIs" dxfId="2074" priority="175" stopIfTrue="1" operator="lessThan">
      <formula>#REF!</formula>
    </cfRule>
  </conditionalFormatting>
  <conditionalFormatting sqref="E161">
    <cfRule type="cellIs" dxfId="2073" priority="174" stopIfTrue="1" operator="lessThan">
      <formula>#REF!</formula>
    </cfRule>
  </conditionalFormatting>
  <conditionalFormatting sqref="E162">
    <cfRule type="cellIs" dxfId="2072" priority="173" stopIfTrue="1" operator="lessThan">
      <formula>#REF!</formula>
    </cfRule>
  </conditionalFormatting>
  <conditionalFormatting sqref="E163">
    <cfRule type="cellIs" dxfId="2071" priority="172" stopIfTrue="1" operator="lessThan">
      <formula>#REF!</formula>
    </cfRule>
  </conditionalFormatting>
  <conditionalFormatting sqref="E164">
    <cfRule type="cellIs" dxfId="2070" priority="171" stopIfTrue="1" operator="lessThan">
      <formula>#REF!</formula>
    </cfRule>
  </conditionalFormatting>
  <conditionalFormatting sqref="E165">
    <cfRule type="cellIs" dxfId="2069" priority="170" stopIfTrue="1" operator="lessThan">
      <formula>#REF!</formula>
    </cfRule>
  </conditionalFormatting>
  <conditionalFormatting sqref="E166">
    <cfRule type="cellIs" dxfId="2068" priority="169" stopIfTrue="1" operator="lessThan">
      <formula>#REF!</formula>
    </cfRule>
  </conditionalFormatting>
  <conditionalFormatting sqref="E167">
    <cfRule type="cellIs" dxfId="2067" priority="168" stopIfTrue="1" operator="lessThan">
      <formula>#REF!</formula>
    </cfRule>
  </conditionalFormatting>
  <conditionalFormatting sqref="E168">
    <cfRule type="cellIs" dxfId="2066" priority="167" stopIfTrue="1" operator="lessThan">
      <formula>#REF!</formula>
    </cfRule>
  </conditionalFormatting>
  <conditionalFormatting sqref="E169">
    <cfRule type="cellIs" dxfId="2065" priority="166" stopIfTrue="1" operator="lessThan">
      <formula>#REF!</formula>
    </cfRule>
  </conditionalFormatting>
  <conditionalFormatting sqref="E170">
    <cfRule type="cellIs" dxfId="2064" priority="165" stopIfTrue="1" operator="lessThan">
      <formula>#REF!</formula>
    </cfRule>
  </conditionalFormatting>
  <conditionalFormatting sqref="E171">
    <cfRule type="cellIs" dxfId="2063" priority="164" stopIfTrue="1" operator="lessThan">
      <formula>#REF!</formula>
    </cfRule>
  </conditionalFormatting>
  <conditionalFormatting sqref="E172">
    <cfRule type="cellIs" dxfId="2062" priority="163" stopIfTrue="1" operator="lessThan">
      <formula>#REF!</formula>
    </cfRule>
  </conditionalFormatting>
  <conditionalFormatting sqref="E175">
    <cfRule type="cellIs" dxfId="2061" priority="162" stopIfTrue="1" operator="lessThan">
      <formula>#REF!</formula>
    </cfRule>
  </conditionalFormatting>
  <conditionalFormatting sqref="E176">
    <cfRule type="cellIs" dxfId="2060" priority="161" stopIfTrue="1" operator="lessThan">
      <formula>#REF!</formula>
    </cfRule>
  </conditionalFormatting>
  <conditionalFormatting sqref="E177">
    <cfRule type="cellIs" dxfId="2059" priority="160" stopIfTrue="1" operator="lessThan">
      <formula>#REF!</formula>
    </cfRule>
  </conditionalFormatting>
  <conditionalFormatting sqref="E178">
    <cfRule type="cellIs" dxfId="2058" priority="159" stopIfTrue="1" operator="lessThan">
      <formula>#REF!</formula>
    </cfRule>
  </conditionalFormatting>
  <conditionalFormatting sqref="E179">
    <cfRule type="cellIs" dxfId="2057" priority="158" stopIfTrue="1" operator="lessThan">
      <formula>#REF!</formula>
    </cfRule>
  </conditionalFormatting>
  <conditionalFormatting sqref="E180">
    <cfRule type="cellIs" dxfId="2056" priority="157" stopIfTrue="1" operator="lessThan">
      <formula>#REF!</formula>
    </cfRule>
  </conditionalFormatting>
  <conditionalFormatting sqref="E181">
    <cfRule type="cellIs" dxfId="2055" priority="156" stopIfTrue="1" operator="lessThan">
      <formula>#REF!</formula>
    </cfRule>
  </conditionalFormatting>
  <conditionalFormatting sqref="E182">
    <cfRule type="cellIs" dxfId="2054" priority="155" stopIfTrue="1" operator="lessThan">
      <formula>#REF!</formula>
    </cfRule>
  </conditionalFormatting>
  <conditionalFormatting sqref="E183">
    <cfRule type="cellIs" dxfId="2053" priority="154" stopIfTrue="1" operator="lessThan">
      <formula>#REF!</formula>
    </cfRule>
  </conditionalFormatting>
  <conditionalFormatting sqref="E184">
    <cfRule type="cellIs" dxfId="2052" priority="153" stopIfTrue="1" operator="lessThan">
      <formula>#REF!</formula>
    </cfRule>
  </conditionalFormatting>
  <conditionalFormatting sqref="E185">
    <cfRule type="cellIs" dxfId="2051" priority="152" stopIfTrue="1" operator="lessThan">
      <formula>#REF!</formula>
    </cfRule>
  </conditionalFormatting>
  <conditionalFormatting sqref="E186">
    <cfRule type="cellIs" dxfId="2050" priority="151" stopIfTrue="1" operator="lessThan">
      <formula>#REF!</formula>
    </cfRule>
  </conditionalFormatting>
  <conditionalFormatting sqref="E187">
    <cfRule type="cellIs" dxfId="2049" priority="150" stopIfTrue="1" operator="lessThan">
      <formula>#REF!</formula>
    </cfRule>
  </conditionalFormatting>
  <conditionalFormatting sqref="E188">
    <cfRule type="cellIs" dxfId="2048" priority="149" stopIfTrue="1" operator="lessThan">
      <formula>#REF!</formula>
    </cfRule>
  </conditionalFormatting>
  <conditionalFormatting sqref="E189:E190">
    <cfRule type="cellIs" dxfId="2047" priority="148" stopIfTrue="1" operator="lessThan">
      <formula>#REF!</formula>
    </cfRule>
  </conditionalFormatting>
  <conditionalFormatting sqref="K22:K37">
    <cfRule type="cellIs" dxfId="2046" priority="147" stopIfTrue="1" operator="lessThan">
      <formula>#REF!</formula>
    </cfRule>
  </conditionalFormatting>
  <conditionalFormatting sqref="K39:K53">
    <cfRule type="cellIs" dxfId="2045" priority="146" stopIfTrue="1" operator="lessThan">
      <formula>#REF!</formula>
    </cfRule>
  </conditionalFormatting>
  <conditionalFormatting sqref="K56:K70">
    <cfRule type="cellIs" dxfId="2044" priority="145" stopIfTrue="1" operator="lessThan">
      <formula>#REF!</formula>
    </cfRule>
  </conditionalFormatting>
  <conditionalFormatting sqref="K73:K87">
    <cfRule type="cellIs" dxfId="2043" priority="144" stopIfTrue="1" operator="lessThan">
      <formula>#REF!</formula>
    </cfRule>
  </conditionalFormatting>
  <conditionalFormatting sqref="K90:K104">
    <cfRule type="cellIs" dxfId="2042" priority="143" stopIfTrue="1" operator="lessThan">
      <formula>#REF!</formula>
    </cfRule>
  </conditionalFormatting>
  <conditionalFormatting sqref="K107:K121">
    <cfRule type="cellIs" dxfId="2041" priority="142" stopIfTrue="1" operator="lessThan">
      <formula>#REF!</formula>
    </cfRule>
  </conditionalFormatting>
  <conditionalFormatting sqref="K124:K138">
    <cfRule type="cellIs" dxfId="2040" priority="141" stopIfTrue="1" operator="lessThan">
      <formula>#REF!</formula>
    </cfRule>
  </conditionalFormatting>
  <conditionalFormatting sqref="K152">
    <cfRule type="cellIs" dxfId="2039" priority="140" stopIfTrue="1" operator="lessThan">
      <formula>#REF!</formula>
    </cfRule>
  </conditionalFormatting>
  <conditionalFormatting sqref="K153">
    <cfRule type="cellIs" dxfId="2038" priority="139" stopIfTrue="1" operator="lessThan">
      <formula>#REF!</formula>
    </cfRule>
  </conditionalFormatting>
  <conditionalFormatting sqref="K154">
    <cfRule type="cellIs" dxfId="2037" priority="138" stopIfTrue="1" operator="lessThan">
      <formula>#REF!</formula>
    </cfRule>
  </conditionalFormatting>
  <conditionalFormatting sqref="K155">
    <cfRule type="cellIs" dxfId="2036" priority="137" stopIfTrue="1" operator="lessThan">
      <formula>#REF!</formula>
    </cfRule>
  </conditionalFormatting>
  <conditionalFormatting sqref="K158">
    <cfRule type="cellIs" dxfId="2035" priority="136" stopIfTrue="1" operator="lessThan">
      <formula>#REF!</formula>
    </cfRule>
  </conditionalFormatting>
  <conditionalFormatting sqref="K159">
    <cfRule type="cellIs" dxfId="2034" priority="135" stopIfTrue="1" operator="lessThan">
      <formula>#REF!</formula>
    </cfRule>
  </conditionalFormatting>
  <conditionalFormatting sqref="K160">
    <cfRule type="cellIs" dxfId="2033" priority="134" stopIfTrue="1" operator="lessThan">
      <formula>#REF!</formula>
    </cfRule>
  </conditionalFormatting>
  <conditionalFormatting sqref="K161">
    <cfRule type="cellIs" dxfId="2032" priority="133" stopIfTrue="1" operator="lessThan">
      <formula>#REF!</formula>
    </cfRule>
  </conditionalFormatting>
  <conditionalFormatting sqref="K162">
    <cfRule type="cellIs" dxfId="2031" priority="132" stopIfTrue="1" operator="lessThan">
      <formula>#REF!</formula>
    </cfRule>
  </conditionalFormatting>
  <conditionalFormatting sqref="K163">
    <cfRule type="cellIs" dxfId="2030" priority="131" stopIfTrue="1" operator="lessThan">
      <formula>#REF!</formula>
    </cfRule>
  </conditionalFormatting>
  <conditionalFormatting sqref="K164">
    <cfRule type="cellIs" dxfId="2029" priority="130" stopIfTrue="1" operator="lessThan">
      <formula>#REF!</formula>
    </cfRule>
  </conditionalFormatting>
  <conditionalFormatting sqref="K165">
    <cfRule type="cellIs" dxfId="2028" priority="129" stopIfTrue="1" operator="lessThan">
      <formula>#REF!</formula>
    </cfRule>
  </conditionalFormatting>
  <conditionalFormatting sqref="K166">
    <cfRule type="cellIs" dxfId="2027" priority="128" stopIfTrue="1" operator="lessThan">
      <formula>#REF!</formula>
    </cfRule>
  </conditionalFormatting>
  <conditionalFormatting sqref="K167">
    <cfRule type="cellIs" dxfId="2026" priority="127" stopIfTrue="1" operator="lessThan">
      <formula>#REF!</formula>
    </cfRule>
  </conditionalFormatting>
  <conditionalFormatting sqref="K168">
    <cfRule type="cellIs" dxfId="2025" priority="126" stopIfTrue="1" operator="lessThan">
      <formula>#REF!</formula>
    </cfRule>
  </conditionalFormatting>
  <conditionalFormatting sqref="K169">
    <cfRule type="cellIs" dxfId="2024" priority="125" stopIfTrue="1" operator="lessThan">
      <formula>#REF!</formula>
    </cfRule>
  </conditionalFormatting>
  <conditionalFormatting sqref="K170">
    <cfRule type="cellIs" dxfId="2023" priority="124" stopIfTrue="1" operator="lessThan">
      <formula>#REF!</formula>
    </cfRule>
  </conditionalFormatting>
  <conditionalFormatting sqref="K171">
    <cfRule type="cellIs" dxfId="2022" priority="123" stopIfTrue="1" operator="lessThan">
      <formula>#REF!</formula>
    </cfRule>
  </conditionalFormatting>
  <conditionalFormatting sqref="K172">
    <cfRule type="cellIs" dxfId="2021" priority="122" stopIfTrue="1" operator="lessThan">
      <formula>#REF!</formula>
    </cfRule>
  </conditionalFormatting>
  <conditionalFormatting sqref="K175">
    <cfRule type="cellIs" dxfId="2020" priority="121" stopIfTrue="1" operator="lessThan">
      <formula>#REF!</formula>
    </cfRule>
  </conditionalFormatting>
  <conditionalFormatting sqref="K176">
    <cfRule type="cellIs" dxfId="2019" priority="120" stopIfTrue="1" operator="lessThan">
      <formula>#REF!</formula>
    </cfRule>
  </conditionalFormatting>
  <conditionalFormatting sqref="K177">
    <cfRule type="cellIs" dxfId="2018" priority="119" stopIfTrue="1" operator="lessThan">
      <formula>#REF!</formula>
    </cfRule>
  </conditionalFormatting>
  <conditionalFormatting sqref="K178">
    <cfRule type="cellIs" dxfId="2017" priority="118" stopIfTrue="1" operator="lessThan">
      <formula>#REF!</formula>
    </cfRule>
  </conditionalFormatting>
  <conditionalFormatting sqref="K179">
    <cfRule type="cellIs" dxfId="2016" priority="117" stopIfTrue="1" operator="lessThan">
      <formula>#REF!</formula>
    </cfRule>
  </conditionalFormatting>
  <conditionalFormatting sqref="K180">
    <cfRule type="cellIs" dxfId="2015" priority="116" stopIfTrue="1" operator="lessThan">
      <formula>#REF!</formula>
    </cfRule>
  </conditionalFormatting>
  <conditionalFormatting sqref="K181">
    <cfRule type="cellIs" dxfId="2014" priority="115" stopIfTrue="1" operator="lessThan">
      <formula>#REF!</formula>
    </cfRule>
  </conditionalFormatting>
  <conditionalFormatting sqref="K182">
    <cfRule type="cellIs" dxfId="2013" priority="114" stopIfTrue="1" operator="lessThan">
      <formula>#REF!</formula>
    </cfRule>
  </conditionalFormatting>
  <conditionalFormatting sqref="K183">
    <cfRule type="cellIs" dxfId="2012" priority="113" stopIfTrue="1" operator="lessThan">
      <formula>#REF!</formula>
    </cfRule>
  </conditionalFormatting>
  <conditionalFormatting sqref="K184">
    <cfRule type="cellIs" dxfId="2011" priority="112" stopIfTrue="1" operator="lessThan">
      <formula>#REF!</formula>
    </cfRule>
  </conditionalFormatting>
  <conditionalFormatting sqref="K185">
    <cfRule type="cellIs" dxfId="2010" priority="111" stopIfTrue="1" operator="lessThan">
      <formula>#REF!</formula>
    </cfRule>
  </conditionalFormatting>
  <conditionalFormatting sqref="K186">
    <cfRule type="cellIs" dxfId="2009" priority="110" stopIfTrue="1" operator="lessThan">
      <formula>#REF!</formula>
    </cfRule>
  </conditionalFormatting>
  <conditionalFormatting sqref="K187">
    <cfRule type="cellIs" dxfId="2008" priority="109" stopIfTrue="1" operator="lessThan">
      <formula>#REF!</formula>
    </cfRule>
  </conditionalFormatting>
  <conditionalFormatting sqref="K188">
    <cfRule type="cellIs" dxfId="2007" priority="108" stopIfTrue="1" operator="lessThan">
      <formula>#REF!</formula>
    </cfRule>
  </conditionalFormatting>
  <conditionalFormatting sqref="K189:K190">
    <cfRule type="cellIs" dxfId="2006" priority="107" stopIfTrue="1" operator="lessThan">
      <formula>#REF!</formula>
    </cfRule>
  </conditionalFormatting>
  <conditionalFormatting sqref="Q22:Q37">
    <cfRule type="cellIs" dxfId="2005" priority="106" stopIfTrue="1" operator="lessThan">
      <formula>#REF!</formula>
    </cfRule>
  </conditionalFormatting>
  <conditionalFormatting sqref="Q39:Q53">
    <cfRule type="cellIs" dxfId="2004" priority="105" stopIfTrue="1" operator="lessThan">
      <formula>#REF!</formula>
    </cfRule>
  </conditionalFormatting>
  <conditionalFormatting sqref="Q56:Q70">
    <cfRule type="cellIs" dxfId="2003" priority="104" stopIfTrue="1" operator="lessThan">
      <formula>#REF!</formula>
    </cfRule>
  </conditionalFormatting>
  <conditionalFormatting sqref="Q73:Q87">
    <cfRule type="cellIs" dxfId="2002" priority="103" stopIfTrue="1" operator="lessThan">
      <formula>#REF!</formula>
    </cfRule>
  </conditionalFormatting>
  <conditionalFormatting sqref="Q90:Q104">
    <cfRule type="cellIs" dxfId="2001" priority="102" stopIfTrue="1" operator="lessThan">
      <formula>#REF!</formula>
    </cfRule>
  </conditionalFormatting>
  <conditionalFormatting sqref="Q107:Q121">
    <cfRule type="cellIs" dxfId="2000" priority="101" stopIfTrue="1" operator="lessThan">
      <formula>#REF!</formula>
    </cfRule>
  </conditionalFormatting>
  <conditionalFormatting sqref="Q124:Q138">
    <cfRule type="cellIs" dxfId="1999" priority="100" stopIfTrue="1" operator="lessThan">
      <formula>#REF!</formula>
    </cfRule>
  </conditionalFormatting>
  <conditionalFormatting sqref="P190">
    <cfRule type="cellIs" dxfId="1998" priority="99" stopIfTrue="1" operator="lessThan">
      <formula>#REF!</formula>
    </cfRule>
  </conditionalFormatting>
  <conditionalFormatting sqref="X37:Y37">
    <cfRule type="cellIs" dxfId="1997" priority="98" stopIfTrue="1" operator="lessThan">
      <formula>#REF!</formula>
    </cfRule>
  </conditionalFormatting>
  <conditionalFormatting sqref="AD37:AE37">
    <cfRule type="cellIs" dxfId="1996" priority="97" stopIfTrue="1" operator="lessThan">
      <formula>#REF!</formula>
    </cfRule>
  </conditionalFormatting>
  <conditionalFormatting sqref="W188">
    <cfRule type="cellIs" dxfId="1995" priority="57" stopIfTrue="1" operator="lessThan">
      <formula>#REF!</formula>
    </cfRule>
  </conditionalFormatting>
  <conditionalFormatting sqref="W22:W37">
    <cfRule type="cellIs" dxfId="1994" priority="96" stopIfTrue="1" operator="lessThan">
      <formula>#REF!</formula>
    </cfRule>
  </conditionalFormatting>
  <conditionalFormatting sqref="W39:W53 W141:W151">
    <cfRule type="cellIs" dxfId="1993" priority="95" stopIfTrue="1" operator="lessThan">
      <formula>#REF!</formula>
    </cfRule>
  </conditionalFormatting>
  <conditionalFormatting sqref="W56:W70">
    <cfRule type="cellIs" dxfId="1992" priority="94" stopIfTrue="1" operator="lessThan">
      <formula>#REF!</formula>
    </cfRule>
  </conditionalFormatting>
  <conditionalFormatting sqref="W73:W87">
    <cfRule type="cellIs" dxfId="1991" priority="93" stopIfTrue="1" operator="lessThan">
      <formula>#REF!</formula>
    </cfRule>
  </conditionalFormatting>
  <conditionalFormatting sqref="W90:W104">
    <cfRule type="cellIs" dxfId="1990" priority="92" stopIfTrue="1" operator="lessThan">
      <formula>#REF!</formula>
    </cfRule>
  </conditionalFormatting>
  <conditionalFormatting sqref="W107:W121">
    <cfRule type="cellIs" dxfId="1989" priority="91" stopIfTrue="1" operator="lessThan">
      <formula>#REF!</formula>
    </cfRule>
  </conditionalFormatting>
  <conditionalFormatting sqref="W124:W138">
    <cfRule type="cellIs" dxfId="1988" priority="90" stopIfTrue="1" operator="lessThan">
      <formula>#REF!</formula>
    </cfRule>
  </conditionalFormatting>
  <conditionalFormatting sqref="W152">
    <cfRule type="cellIs" dxfId="1987" priority="89" stopIfTrue="1" operator="lessThan">
      <formula>#REF!</formula>
    </cfRule>
  </conditionalFormatting>
  <conditionalFormatting sqref="W153">
    <cfRule type="cellIs" dxfId="1986" priority="88" stopIfTrue="1" operator="lessThan">
      <formula>#REF!</formula>
    </cfRule>
  </conditionalFormatting>
  <conditionalFormatting sqref="W154">
    <cfRule type="cellIs" dxfId="1985" priority="87" stopIfTrue="1" operator="lessThan">
      <formula>#REF!</formula>
    </cfRule>
  </conditionalFormatting>
  <conditionalFormatting sqref="W155">
    <cfRule type="cellIs" dxfId="1984" priority="86" stopIfTrue="1" operator="lessThan">
      <formula>#REF!</formula>
    </cfRule>
  </conditionalFormatting>
  <conditionalFormatting sqref="W158">
    <cfRule type="cellIs" dxfId="1983" priority="85" stopIfTrue="1" operator="lessThan">
      <formula>#REF!</formula>
    </cfRule>
  </conditionalFormatting>
  <conditionalFormatting sqref="W159">
    <cfRule type="cellIs" dxfId="1982" priority="84" stopIfTrue="1" operator="lessThan">
      <formula>#REF!</formula>
    </cfRule>
  </conditionalFormatting>
  <conditionalFormatting sqref="W160">
    <cfRule type="cellIs" dxfId="1981" priority="83" stopIfTrue="1" operator="lessThan">
      <formula>#REF!</formula>
    </cfRule>
  </conditionalFormatting>
  <conditionalFormatting sqref="W161">
    <cfRule type="cellIs" dxfId="1980" priority="82" stopIfTrue="1" operator="lessThan">
      <formula>#REF!</formula>
    </cfRule>
  </conditionalFormatting>
  <conditionalFormatting sqref="W162">
    <cfRule type="cellIs" dxfId="1979" priority="81" stopIfTrue="1" operator="lessThan">
      <formula>#REF!</formula>
    </cfRule>
  </conditionalFormatting>
  <conditionalFormatting sqref="W163">
    <cfRule type="cellIs" dxfId="1978" priority="80" stopIfTrue="1" operator="lessThan">
      <formula>#REF!</formula>
    </cfRule>
  </conditionalFormatting>
  <conditionalFormatting sqref="W164">
    <cfRule type="cellIs" dxfId="1977" priority="79" stopIfTrue="1" operator="lessThan">
      <formula>#REF!</formula>
    </cfRule>
  </conditionalFormatting>
  <conditionalFormatting sqref="W165">
    <cfRule type="cellIs" dxfId="1976" priority="78" stopIfTrue="1" operator="lessThan">
      <formula>#REF!</formula>
    </cfRule>
  </conditionalFormatting>
  <conditionalFormatting sqref="W166">
    <cfRule type="cellIs" dxfId="1975" priority="77" stopIfTrue="1" operator="lessThan">
      <formula>#REF!</formula>
    </cfRule>
  </conditionalFormatting>
  <conditionalFormatting sqref="W167">
    <cfRule type="cellIs" dxfId="1974" priority="76" stopIfTrue="1" operator="lessThan">
      <formula>#REF!</formula>
    </cfRule>
  </conditionalFormatting>
  <conditionalFormatting sqref="W168">
    <cfRule type="cellIs" dxfId="1973" priority="75" stopIfTrue="1" operator="lessThan">
      <formula>#REF!</formula>
    </cfRule>
  </conditionalFormatting>
  <conditionalFormatting sqref="W169">
    <cfRule type="cellIs" dxfId="1972" priority="74" stopIfTrue="1" operator="lessThan">
      <formula>#REF!</formula>
    </cfRule>
  </conditionalFormatting>
  <conditionalFormatting sqref="W170">
    <cfRule type="cellIs" dxfId="1971" priority="73" stopIfTrue="1" operator="lessThan">
      <formula>#REF!</formula>
    </cfRule>
  </conditionalFormatting>
  <conditionalFormatting sqref="W171">
    <cfRule type="cellIs" dxfId="1970" priority="72" stopIfTrue="1" operator="lessThan">
      <formula>#REF!</formula>
    </cfRule>
  </conditionalFormatting>
  <conditionalFormatting sqref="W172">
    <cfRule type="cellIs" dxfId="1969" priority="71" stopIfTrue="1" operator="lessThan">
      <formula>#REF!</formula>
    </cfRule>
  </conditionalFormatting>
  <conditionalFormatting sqref="W175">
    <cfRule type="cellIs" dxfId="1968" priority="70" stopIfTrue="1" operator="lessThan">
      <formula>#REF!</formula>
    </cfRule>
  </conditionalFormatting>
  <conditionalFormatting sqref="W176">
    <cfRule type="cellIs" dxfId="1967" priority="69" stopIfTrue="1" operator="lessThan">
      <formula>#REF!</formula>
    </cfRule>
  </conditionalFormatting>
  <conditionalFormatting sqref="W177">
    <cfRule type="cellIs" dxfId="1966" priority="68" stopIfTrue="1" operator="lessThan">
      <formula>#REF!</formula>
    </cfRule>
  </conditionalFormatting>
  <conditionalFormatting sqref="W178">
    <cfRule type="cellIs" dxfId="1965" priority="67" stopIfTrue="1" operator="lessThan">
      <formula>#REF!</formula>
    </cfRule>
  </conditionalFormatting>
  <conditionalFormatting sqref="W179">
    <cfRule type="cellIs" dxfId="1964" priority="66" stopIfTrue="1" operator="lessThan">
      <formula>#REF!</formula>
    </cfRule>
  </conditionalFormatting>
  <conditionalFormatting sqref="W180">
    <cfRule type="cellIs" dxfId="1963" priority="65" stopIfTrue="1" operator="lessThan">
      <formula>#REF!</formula>
    </cfRule>
  </conditionalFormatting>
  <conditionalFormatting sqref="W181">
    <cfRule type="cellIs" dxfId="1962" priority="64" stopIfTrue="1" operator="lessThan">
      <formula>#REF!</formula>
    </cfRule>
  </conditionalFormatting>
  <conditionalFormatting sqref="W182">
    <cfRule type="cellIs" dxfId="1961" priority="63" stopIfTrue="1" operator="lessThan">
      <formula>#REF!</formula>
    </cfRule>
  </conditionalFormatting>
  <conditionalFormatting sqref="W183">
    <cfRule type="cellIs" dxfId="1960" priority="62" stopIfTrue="1" operator="lessThan">
      <formula>#REF!</formula>
    </cfRule>
  </conditionalFormatting>
  <conditionalFormatting sqref="W184">
    <cfRule type="cellIs" dxfId="1959" priority="61" stopIfTrue="1" operator="lessThan">
      <formula>#REF!</formula>
    </cfRule>
  </conditionalFormatting>
  <conditionalFormatting sqref="W185">
    <cfRule type="cellIs" dxfId="1958" priority="60" stopIfTrue="1" operator="lessThan">
      <formula>#REF!</formula>
    </cfRule>
  </conditionalFormatting>
  <conditionalFormatting sqref="W186">
    <cfRule type="cellIs" dxfId="1957" priority="59" stopIfTrue="1" operator="lessThan">
      <formula>#REF!</formula>
    </cfRule>
  </conditionalFormatting>
  <conditionalFormatting sqref="W187">
    <cfRule type="cellIs" dxfId="1956" priority="58" stopIfTrue="1" operator="lessThan">
      <formula>#REF!</formula>
    </cfRule>
  </conditionalFormatting>
  <conditionalFormatting sqref="W189:W190">
    <cfRule type="cellIs" dxfId="1955" priority="56" stopIfTrue="1" operator="lessThan">
      <formula>#REF!</formula>
    </cfRule>
  </conditionalFormatting>
  <conditionalFormatting sqref="AC188">
    <cfRule type="cellIs" dxfId="1954" priority="16" stopIfTrue="1" operator="lessThan">
      <formula>#REF!</formula>
    </cfRule>
  </conditionalFormatting>
  <conditionalFormatting sqref="AC22:AC37">
    <cfRule type="cellIs" dxfId="1953" priority="55" stopIfTrue="1" operator="lessThan">
      <formula>#REF!</formula>
    </cfRule>
  </conditionalFormatting>
  <conditionalFormatting sqref="AC39:AC53 AC141:AC151">
    <cfRule type="cellIs" dxfId="1952" priority="54" stopIfTrue="1" operator="lessThan">
      <formula>#REF!</formula>
    </cfRule>
  </conditionalFormatting>
  <conditionalFormatting sqref="AC56:AC70">
    <cfRule type="cellIs" dxfId="1951" priority="53" stopIfTrue="1" operator="lessThan">
      <formula>#REF!</formula>
    </cfRule>
  </conditionalFormatting>
  <conditionalFormatting sqref="AC73:AC87">
    <cfRule type="cellIs" dxfId="1950" priority="52" stopIfTrue="1" operator="lessThan">
      <formula>#REF!</formula>
    </cfRule>
  </conditionalFormatting>
  <conditionalFormatting sqref="AC90:AC104">
    <cfRule type="cellIs" dxfId="1949" priority="51" stopIfTrue="1" operator="lessThan">
      <formula>#REF!</formula>
    </cfRule>
  </conditionalFormatting>
  <conditionalFormatting sqref="AC107:AC121">
    <cfRule type="cellIs" dxfId="1948" priority="50" stopIfTrue="1" operator="lessThan">
      <formula>#REF!</formula>
    </cfRule>
  </conditionalFormatting>
  <conditionalFormatting sqref="AC124:AC138">
    <cfRule type="cellIs" dxfId="1947" priority="49" stopIfTrue="1" operator="lessThan">
      <formula>#REF!</formula>
    </cfRule>
  </conditionalFormatting>
  <conditionalFormatting sqref="AC152">
    <cfRule type="cellIs" dxfId="1946" priority="48" stopIfTrue="1" operator="lessThan">
      <formula>#REF!</formula>
    </cfRule>
  </conditionalFormatting>
  <conditionalFormatting sqref="AC153">
    <cfRule type="cellIs" dxfId="1945" priority="47" stopIfTrue="1" operator="lessThan">
      <formula>#REF!</formula>
    </cfRule>
  </conditionalFormatting>
  <conditionalFormatting sqref="AC154">
    <cfRule type="cellIs" dxfId="1944" priority="46" stopIfTrue="1" operator="lessThan">
      <formula>#REF!</formula>
    </cfRule>
  </conditionalFormatting>
  <conditionalFormatting sqref="AC155">
    <cfRule type="cellIs" dxfId="1943" priority="45" stopIfTrue="1" operator="lessThan">
      <formula>#REF!</formula>
    </cfRule>
  </conditionalFormatting>
  <conditionalFormatting sqref="AC158">
    <cfRule type="cellIs" dxfId="1942" priority="44" stopIfTrue="1" operator="lessThan">
      <formula>#REF!</formula>
    </cfRule>
  </conditionalFormatting>
  <conditionalFormatting sqref="AC159">
    <cfRule type="cellIs" dxfId="1941" priority="43" stopIfTrue="1" operator="lessThan">
      <formula>#REF!</formula>
    </cfRule>
  </conditionalFormatting>
  <conditionalFormatting sqref="AC160">
    <cfRule type="cellIs" dxfId="1940" priority="42" stopIfTrue="1" operator="lessThan">
      <formula>#REF!</formula>
    </cfRule>
  </conditionalFormatting>
  <conditionalFormatting sqref="AC161">
    <cfRule type="cellIs" dxfId="1939" priority="41" stopIfTrue="1" operator="lessThan">
      <formula>#REF!</formula>
    </cfRule>
  </conditionalFormatting>
  <conditionalFormatting sqref="AC162">
    <cfRule type="cellIs" dxfId="1938" priority="40" stopIfTrue="1" operator="lessThan">
      <formula>#REF!</formula>
    </cfRule>
  </conditionalFormatting>
  <conditionalFormatting sqref="AC163">
    <cfRule type="cellIs" dxfId="1937" priority="39" stopIfTrue="1" operator="lessThan">
      <formula>#REF!</formula>
    </cfRule>
  </conditionalFormatting>
  <conditionalFormatting sqref="AC164">
    <cfRule type="cellIs" dxfId="1936" priority="38" stopIfTrue="1" operator="lessThan">
      <formula>#REF!</formula>
    </cfRule>
  </conditionalFormatting>
  <conditionalFormatting sqref="AC165">
    <cfRule type="cellIs" dxfId="1935" priority="37" stopIfTrue="1" operator="lessThan">
      <formula>#REF!</formula>
    </cfRule>
  </conditionalFormatting>
  <conditionalFormatting sqref="AC166">
    <cfRule type="cellIs" dxfId="1934" priority="36" stopIfTrue="1" operator="lessThan">
      <formula>#REF!</formula>
    </cfRule>
  </conditionalFormatting>
  <conditionalFormatting sqref="AC167">
    <cfRule type="cellIs" dxfId="1933" priority="35" stopIfTrue="1" operator="lessThan">
      <formula>#REF!</formula>
    </cfRule>
  </conditionalFormatting>
  <conditionalFormatting sqref="AC168">
    <cfRule type="cellIs" dxfId="1932" priority="34" stopIfTrue="1" operator="lessThan">
      <formula>#REF!</formula>
    </cfRule>
  </conditionalFormatting>
  <conditionalFormatting sqref="AC169">
    <cfRule type="cellIs" dxfId="1931" priority="33" stopIfTrue="1" operator="lessThan">
      <formula>#REF!</formula>
    </cfRule>
  </conditionalFormatting>
  <conditionalFormatting sqref="AC170">
    <cfRule type="cellIs" dxfId="1930" priority="32" stopIfTrue="1" operator="lessThan">
      <formula>#REF!</formula>
    </cfRule>
  </conditionalFormatting>
  <conditionalFormatting sqref="AC171">
    <cfRule type="cellIs" dxfId="1929" priority="31" stopIfTrue="1" operator="lessThan">
      <formula>#REF!</formula>
    </cfRule>
  </conditionalFormatting>
  <conditionalFormatting sqref="AC172">
    <cfRule type="cellIs" dxfId="1928" priority="30" stopIfTrue="1" operator="lessThan">
      <formula>#REF!</formula>
    </cfRule>
  </conditionalFormatting>
  <conditionalFormatting sqref="AC175">
    <cfRule type="cellIs" dxfId="1927" priority="29" stopIfTrue="1" operator="lessThan">
      <formula>#REF!</formula>
    </cfRule>
  </conditionalFormatting>
  <conditionalFormatting sqref="AC176">
    <cfRule type="cellIs" dxfId="1926" priority="28" stopIfTrue="1" operator="lessThan">
      <formula>#REF!</formula>
    </cfRule>
  </conditionalFormatting>
  <conditionalFormatting sqref="AC177">
    <cfRule type="cellIs" dxfId="1925" priority="27" stopIfTrue="1" operator="lessThan">
      <formula>#REF!</formula>
    </cfRule>
  </conditionalFormatting>
  <conditionalFormatting sqref="AC178">
    <cfRule type="cellIs" dxfId="1924" priority="26" stopIfTrue="1" operator="lessThan">
      <formula>#REF!</formula>
    </cfRule>
  </conditionalFormatting>
  <conditionalFormatting sqref="AC179">
    <cfRule type="cellIs" dxfId="1923" priority="25" stopIfTrue="1" operator="lessThan">
      <formula>#REF!</formula>
    </cfRule>
  </conditionalFormatting>
  <conditionalFormatting sqref="AC180">
    <cfRule type="cellIs" dxfId="1922" priority="24" stopIfTrue="1" operator="lessThan">
      <formula>#REF!</formula>
    </cfRule>
  </conditionalFormatting>
  <conditionalFormatting sqref="AC181">
    <cfRule type="cellIs" dxfId="1921" priority="23" stopIfTrue="1" operator="lessThan">
      <formula>#REF!</formula>
    </cfRule>
  </conditionalFormatting>
  <conditionalFormatting sqref="AC182">
    <cfRule type="cellIs" dxfId="1920" priority="22" stopIfTrue="1" operator="lessThan">
      <formula>#REF!</formula>
    </cfRule>
  </conditionalFormatting>
  <conditionalFormatting sqref="AC183">
    <cfRule type="cellIs" dxfId="1919" priority="21" stopIfTrue="1" operator="lessThan">
      <formula>#REF!</formula>
    </cfRule>
  </conditionalFormatting>
  <conditionalFormatting sqref="AC184">
    <cfRule type="cellIs" dxfId="1918" priority="20" stopIfTrue="1" operator="lessThan">
      <formula>#REF!</formula>
    </cfRule>
  </conditionalFormatting>
  <conditionalFormatting sqref="AC185">
    <cfRule type="cellIs" dxfId="1917" priority="19" stopIfTrue="1" operator="lessThan">
      <formula>#REF!</formula>
    </cfRule>
  </conditionalFormatting>
  <conditionalFormatting sqref="AC186">
    <cfRule type="cellIs" dxfId="1916" priority="18" stopIfTrue="1" operator="lessThan">
      <formula>#REF!</formula>
    </cfRule>
  </conditionalFormatting>
  <conditionalFormatting sqref="AC187">
    <cfRule type="cellIs" dxfId="1915" priority="17" stopIfTrue="1" operator="lessThan">
      <formula>#REF!</formula>
    </cfRule>
  </conditionalFormatting>
  <conditionalFormatting sqref="AC189:AC190">
    <cfRule type="cellIs" dxfId="1914" priority="15" stopIfTrue="1" operator="lessThan">
      <formula>#REF!</formula>
    </cfRule>
  </conditionalFormatting>
  <conditionalFormatting sqref="V190">
    <cfRule type="cellIs" dxfId="1913" priority="14" stopIfTrue="1" operator="lessThan">
      <formula>#REF!</formula>
    </cfRule>
  </conditionalFormatting>
  <conditionalFormatting sqref="AB190">
    <cfRule type="cellIs" dxfId="1912" priority="13" stopIfTrue="1" operator="lessThan">
      <formula>#REF!</formula>
    </cfRule>
  </conditionalFormatting>
  <conditionalFormatting sqref="N37">
    <cfRule type="cellIs" dxfId="1911" priority="12" stopIfTrue="1" operator="lessThan">
      <formula>#REF!</formula>
    </cfRule>
  </conditionalFormatting>
  <conditionalFormatting sqref="T37">
    <cfRule type="cellIs" dxfId="1910" priority="11" stopIfTrue="1" operator="lessThan">
      <formula>#REF!</formula>
    </cfRule>
  </conditionalFormatting>
  <conditionalFormatting sqref="Z37">
    <cfRule type="cellIs" dxfId="1909" priority="10" stopIfTrue="1" operator="lessThan">
      <formula>#REF!</formula>
    </cfRule>
  </conditionalFormatting>
  <conditionalFormatting sqref="AF37">
    <cfRule type="cellIs" dxfId="1908" priority="9" stopIfTrue="1" operator="lessThan">
      <formula>#REF!</formula>
    </cfRule>
  </conditionalFormatting>
  <conditionalFormatting sqref="AG55">
    <cfRule type="cellIs" dxfId="1907" priority="8" stopIfTrue="1" operator="lessThan">
      <formula>#REF!</formula>
    </cfRule>
  </conditionalFormatting>
  <conditionalFormatting sqref="AG72">
    <cfRule type="cellIs" dxfId="1906" priority="7" stopIfTrue="1" operator="lessThan">
      <formula>#REF!</formula>
    </cfRule>
  </conditionalFormatting>
  <conditionalFormatting sqref="AG89">
    <cfRule type="cellIs" dxfId="1905" priority="6" stopIfTrue="1" operator="lessThan">
      <formula>#REF!</formula>
    </cfRule>
  </conditionalFormatting>
  <conditionalFormatting sqref="AG106">
    <cfRule type="cellIs" dxfId="1904" priority="5" stopIfTrue="1" operator="lessThan">
      <formula>#REF!</formula>
    </cfRule>
  </conditionalFormatting>
  <conditionalFormatting sqref="AG123">
    <cfRule type="cellIs" dxfId="1903" priority="4" stopIfTrue="1" operator="lessThan">
      <formula>#REF!</formula>
    </cfRule>
  </conditionalFormatting>
  <conditionalFormatting sqref="AG140">
    <cfRule type="cellIs" dxfId="1902" priority="3" stopIfTrue="1" operator="lessThan">
      <formula>#REF!</formula>
    </cfRule>
  </conditionalFormatting>
  <conditionalFormatting sqref="AG157">
    <cfRule type="cellIs" dxfId="1901" priority="2" stopIfTrue="1" operator="lessThan">
      <formula>#REF!</formula>
    </cfRule>
  </conditionalFormatting>
  <conditionalFormatting sqref="AG174">
    <cfRule type="cellIs" dxfId="1900" priority="1" stopIfTrue="1" operator="lessThan">
      <formula>#REF!</formula>
    </cfRule>
  </conditionalFormatting>
  <dataValidations count="6">
    <dataValidation type="list" allowBlank="1" showInputMessage="1" showErrorMessage="1" sqref="I12:J12 C12:D12" xr:uid="{00000000-0002-0000-2200-000000000000}">
      <formula1>$B$10:$B$28</formula1>
    </dataValidation>
    <dataValidation type="list" allowBlank="1" showInputMessage="1" showErrorMessage="1" sqref="I11:J11 C11:D11" xr:uid="{00000000-0002-0000-2200-000001000000}">
      <formula1>$D$12:$D$41</formula1>
    </dataValidation>
    <dataValidation type="list" allowBlank="1" showInputMessage="1" showErrorMessage="1" sqref="C13:D14 I13:J13" xr:uid="{00000000-0002-0000-2200-000002000000}">
      <formula1>$K$11:$K$15</formula1>
    </dataValidation>
    <dataValidation type="list" allowBlank="1" showInputMessage="1" showErrorMessage="1" sqref="F190 AD190 X190 R190 L190" xr:uid="{00000000-0002-0000-22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200-000004000000}">
      <formula1>$F$9:$F$12</formula1>
    </dataValidation>
    <dataValidation type="list" allowBlank="1" showInputMessage="1" showErrorMessage="1" sqref="C15:D15" xr:uid="{00000000-0002-0000-22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200-000006000000}">
          <x14:formula1>
            <xm:f>Données!$F$14:$F$17</xm:f>
          </x14:formula1>
          <xm:sqref>Z9:Z13</xm:sqref>
        </x14:dataValidation>
        <x14:dataValidation type="list" allowBlank="1" showInputMessage="1" showErrorMessage="1" xr:uid="{00000000-0002-0000-2200-000007000000}">
          <x14:formula1>
            <xm:f>Données!$H$14:$H$17</xm:f>
          </x14:formula1>
          <xm:sqref>K17 T9:T13</xm:sqref>
        </x14:dataValidation>
        <x14:dataValidation type="list" allowBlank="1" showInputMessage="1" showErrorMessage="1" xr:uid="{00000000-0002-0000-2200-000008000000}">
          <x14:formula1>
            <xm:f>Données!$P$8:$P$9</xm:f>
          </x14:formula1>
          <xm:sqref>G192 Y192 S192 M192 AE192</xm:sqref>
        </x14:dataValidation>
        <x14:dataValidation type="list" allowBlank="1" showInputMessage="1" showErrorMessage="1" xr:uid="{00000000-0002-0000-2200-000009000000}">
          <x14:formula1>
            <xm:f>Données!$P$19:$P$20</xm:f>
          </x14:formula1>
          <xm:sqref>R9:R13</xm:sqref>
        </x14:dataValidation>
        <x14:dataValidation type="list" allowBlank="1" showInputMessage="1" showErrorMessage="1" xr:uid="{00000000-0002-0000-2200-00000A000000}">
          <x14:formula1>
            <xm:f>Données!$J$14:$J$43</xm:f>
          </x14:formula1>
          <xm:sqref>L9:L13</xm:sqref>
        </x14:dataValidation>
        <x14:dataValidation type="list" allowBlank="1" showInputMessage="1" showErrorMessage="1" xr:uid="{00000000-0002-0000-2200-00000B000000}">
          <x14:formula1>
            <xm:f>Données!$B$14:$B$43</xm:f>
          </x14:formula1>
          <xm:sqref>AE17:AF17 M17:N17 S17:T17 Y17:Z17 G17:H17</xm:sqref>
        </x14:dataValidation>
        <x14:dataValidation type="list" allowBlank="1" showInputMessage="1" showErrorMessage="1" xr:uid="{00000000-0002-0000-2200-00000C000000}">
          <x14:formula1>
            <xm:f>Données!$D$14:$D$53</xm:f>
          </x14:formula1>
          <xm:sqref>B11</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7 Q143:Q155 Q158:Q172 Q175:Q190 E22:E37 A37:B37 F37:H37">
    <cfRule type="cellIs" dxfId="1899" priority="190" stopIfTrue="1" operator="lessThan">
      <formula>#REF!</formula>
    </cfRule>
  </conditionalFormatting>
  <conditionalFormatting sqref="L37:M37">
    <cfRule type="cellIs" dxfId="1898" priority="189" stopIfTrue="1" operator="lessThan">
      <formula>#REF!</formula>
    </cfRule>
  </conditionalFormatting>
  <conditionalFormatting sqref="R37:S37 AG56:AG70 AG21:AG53 AG73:AG87 AG90:AG104 AG107:AG121 AG124:AG138 AG141:AG155 AG158:AG172 AG175:AG190">
    <cfRule type="cellIs" dxfId="1897" priority="188" stopIfTrue="1" operator="lessThan">
      <formula>#REF!</formula>
    </cfRule>
  </conditionalFormatting>
  <conditionalFormatting sqref="K141:K151 Q141:Q142 E141:E151 E39:E53">
    <cfRule type="cellIs" dxfId="1896" priority="187" stopIfTrue="1" operator="lessThan">
      <formula>#REF!</formula>
    </cfRule>
  </conditionalFormatting>
  <conditionalFormatting sqref="E56:E70">
    <cfRule type="cellIs" dxfId="1895" priority="186" stopIfTrue="1" operator="lessThan">
      <formula>#REF!</formula>
    </cfRule>
  </conditionalFormatting>
  <conditionalFormatting sqref="E73:E87">
    <cfRule type="cellIs" dxfId="1894" priority="185" stopIfTrue="1" operator="lessThan">
      <formula>#REF!</formula>
    </cfRule>
  </conditionalFormatting>
  <conditionalFormatting sqref="E90:E104">
    <cfRule type="cellIs" dxfId="1893" priority="184" stopIfTrue="1" operator="lessThan">
      <formula>#REF!</formula>
    </cfRule>
  </conditionalFormatting>
  <conditionalFormatting sqref="E107:E121">
    <cfRule type="cellIs" dxfId="1892" priority="183" stopIfTrue="1" operator="lessThan">
      <formula>#REF!</formula>
    </cfRule>
  </conditionalFormatting>
  <conditionalFormatting sqref="E124:E138">
    <cfRule type="cellIs" dxfId="1891" priority="182" stopIfTrue="1" operator="lessThan">
      <formula>#REF!</formula>
    </cfRule>
  </conditionalFormatting>
  <conditionalFormatting sqref="E152">
    <cfRule type="cellIs" dxfId="1890" priority="181" stopIfTrue="1" operator="lessThan">
      <formula>#REF!</formula>
    </cfRule>
  </conditionalFormatting>
  <conditionalFormatting sqref="E153">
    <cfRule type="cellIs" dxfId="1889" priority="180" stopIfTrue="1" operator="lessThan">
      <formula>#REF!</formula>
    </cfRule>
  </conditionalFormatting>
  <conditionalFormatting sqref="E154">
    <cfRule type="cellIs" dxfId="1888" priority="179" stopIfTrue="1" operator="lessThan">
      <formula>#REF!</formula>
    </cfRule>
  </conditionalFormatting>
  <conditionalFormatting sqref="E155">
    <cfRule type="cellIs" dxfId="1887" priority="178" stopIfTrue="1" operator="lessThan">
      <formula>#REF!</formula>
    </cfRule>
  </conditionalFormatting>
  <conditionalFormatting sqref="E158">
    <cfRule type="cellIs" dxfId="1886" priority="177" stopIfTrue="1" operator="lessThan">
      <formula>#REF!</formula>
    </cfRule>
  </conditionalFormatting>
  <conditionalFormatting sqref="E159">
    <cfRule type="cellIs" dxfId="1885" priority="176" stopIfTrue="1" operator="lessThan">
      <formula>#REF!</formula>
    </cfRule>
  </conditionalFormatting>
  <conditionalFormatting sqref="E160">
    <cfRule type="cellIs" dxfId="1884" priority="175" stopIfTrue="1" operator="lessThan">
      <formula>#REF!</formula>
    </cfRule>
  </conditionalFormatting>
  <conditionalFormatting sqref="E161">
    <cfRule type="cellIs" dxfId="1883" priority="174" stopIfTrue="1" operator="lessThan">
      <formula>#REF!</formula>
    </cfRule>
  </conditionalFormatting>
  <conditionalFormatting sqref="E162">
    <cfRule type="cellIs" dxfId="1882" priority="173" stopIfTrue="1" operator="lessThan">
      <formula>#REF!</formula>
    </cfRule>
  </conditionalFormatting>
  <conditionalFormatting sqref="E163">
    <cfRule type="cellIs" dxfId="1881" priority="172" stopIfTrue="1" operator="lessThan">
      <formula>#REF!</formula>
    </cfRule>
  </conditionalFormatting>
  <conditionalFormatting sqref="E164">
    <cfRule type="cellIs" dxfId="1880" priority="171" stopIfTrue="1" operator="lessThan">
      <formula>#REF!</formula>
    </cfRule>
  </conditionalFormatting>
  <conditionalFormatting sqref="E165">
    <cfRule type="cellIs" dxfId="1879" priority="170" stopIfTrue="1" operator="lessThan">
      <formula>#REF!</formula>
    </cfRule>
  </conditionalFormatting>
  <conditionalFormatting sqref="E166">
    <cfRule type="cellIs" dxfId="1878" priority="169" stopIfTrue="1" operator="lessThan">
      <formula>#REF!</formula>
    </cfRule>
  </conditionalFormatting>
  <conditionalFormatting sqref="E167">
    <cfRule type="cellIs" dxfId="1877" priority="168" stopIfTrue="1" operator="lessThan">
      <formula>#REF!</formula>
    </cfRule>
  </conditionalFormatting>
  <conditionalFormatting sqref="E168">
    <cfRule type="cellIs" dxfId="1876" priority="167" stopIfTrue="1" operator="lessThan">
      <formula>#REF!</formula>
    </cfRule>
  </conditionalFormatting>
  <conditionalFormatting sqref="E169">
    <cfRule type="cellIs" dxfId="1875" priority="166" stopIfTrue="1" operator="lessThan">
      <formula>#REF!</formula>
    </cfRule>
  </conditionalFormatting>
  <conditionalFormatting sqref="E170">
    <cfRule type="cellIs" dxfId="1874" priority="165" stopIfTrue="1" operator="lessThan">
      <formula>#REF!</formula>
    </cfRule>
  </conditionalFormatting>
  <conditionalFormatting sqref="E171">
    <cfRule type="cellIs" dxfId="1873" priority="164" stopIfTrue="1" operator="lessThan">
      <formula>#REF!</formula>
    </cfRule>
  </conditionalFormatting>
  <conditionalFormatting sqref="E172">
    <cfRule type="cellIs" dxfId="1872" priority="163" stopIfTrue="1" operator="lessThan">
      <formula>#REF!</formula>
    </cfRule>
  </conditionalFormatting>
  <conditionalFormatting sqref="E175">
    <cfRule type="cellIs" dxfId="1871" priority="162" stopIfTrue="1" operator="lessThan">
      <formula>#REF!</formula>
    </cfRule>
  </conditionalFormatting>
  <conditionalFormatting sqref="E176">
    <cfRule type="cellIs" dxfId="1870" priority="161" stopIfTrue="1" operator="lessThan">
      <formula>#REF!</formula>
    </cfRule>
  </conditionalFormatting>
  <conditionalFormatting sqref="E177">
    <cfRule type="cellIs" dxfId="1869" priority="160" stopIfTrue="1" operator="lessThan">
      <formula>#REF!</formula>
    </cfRule>
  </conditionalFormatting>
  <conditionalFormatting sqref="E178">
    <cfRule type="cellIs" dxfId="1868" priority="159" stopIfTrue="1" operator="lessThan">
      <formula>#REF!</formula>
    </cfRule>
  </conditionalFormatting>
  <conditionalFormatting sqref="E179">
    <cfRule type="cellIs" dxfId="1867" priority="158" stopIfTrue="1" operator="lessThan">
      <formula>#REF!</formula>
    </cfRule>
  </conditionalFormatting>
  <conditionalFormatting sqref="E180">
    <cfRule type="cellIs" dxfId="1866" priority="157" stopIfTrue="1" operator="lessThan">
      <formula>#REF!</formula>
    </cfRule>
  </conditionalFormatting>
  <conditionalFormatting sqref="E181">
    <cfRule type="cellIs" dxfId="1865" priority="156" stopIfTrue="1" operator="lessThan">
      <formula>#REF!</formula>
    </cfRule>
  </conditionalFormatting>
  <conditionalFormatting sqref="E182">
    <cfRule type="cellIs" dxfId="1864" priority="155" stopIfTrue="1" operator="lessThan">
      <formula>#REF!</formula>
    </cfRule>
  </conditionalFormatting>
  <conditionalFormatting sqref="E183">
    <cfRule type="cellIs" dxfId="1863" priority="154" stopIfTrue="1" operator="lessThan">
      <formula>#REF!</formula>
    </cfRule>
  </conditionalFormatting>
  <conditionalFormatting sqref="E184">
    <cfRule type="cellIs" dxfId="1862" priority="153" stopIfTrue="1" operator="lessThan">
      <formula>#REF!</formula>
    </cfRule>
  </conditionalFormatting>
  <conditionalFormatting sqref="E185">
    <cfRule type="cellIs" dxfId="1861" priority="152" stopIfTrue="1" operator="lessThan">
      <formula>#REF!</formula>
    </cfRule>
  </conditionalFormatting>
  <conditionalFormatting sqref="E186">
    <cfRule type="cellIs" dxfId="1860" priority="151" stopIfTrue="1" operator="lessThan">
      <formula>#REF!</formula>
    </cfRule>
  </conditionalFormatting>
  <conditionalFormatting sqref="E187">
    <cfRule type="cellIs" dxfId="1859" priority="150" stopIfTrue="1" operator="lessThan">
      <formula>#REF!</formula>
    </cfRule>
  </conditionalFormatting>
  <conditionalFormatting sqref="E188">
    <cfRule type="cellIs" dxfId="1858" priority="149" stopIfTrue="1" operator="lessThan">
      <formula>#REF!</formula>
    </cfRule>
  </conditionalFormatting>
  <conditionalFormatting sqref="E189:E190">
    <cfRule type="cellIs" dxfId="1857" priority="148" stopIfTrue="1" operator="lessThan">
      <formula>#REF!</formula>
    </cfRule>
  </conditionalFormatting>
  <conditionalFormatting sqref="K22:K37">
    <cfRule type="cellIs" dxfId="1856" priority="147" stopIfTrue="1" operator="lessThan">
      <formula>#REF!</formula>
    </cfRule>
  </conditionalFormatting>
  <conditionalFormatting sqref="K39:K53">
    <cfRule type="cellIs" dxfId="1855" priority="146" stopIfTrue="1" operator="lessThan">
      <formula>#REF!</formula>
    </cfRule>
  </conditionalFormatting>
  <conditionalFormatting sqref="K56:K70">
    <cfRule type="cellIs" dxfId="1854" priority="145" stopIfTrue="1" operator="lessThan">
      <formula>#REF!</formula>
    </cfRule>
  </conditionalFormatting>
  <conditionalFormatting sqref="K73:K87">
    <cfRule type="cellIs" dxfId="1853" priority="144" stopIfTrue="1" operator="lessThan">
      <formula>#REF!</formula>
    </cfRule>
  </conditionalFormatting>
  <conditionalFormatting sqref="K90:K104">
    <cfRule type="cellIs" dxfId="1852" priority="143" stopIfTrue="1" operator="lessThan">
      <formula>#REF!</formula>
    </cfRule>
  </conditionalFormatting>
  <conditionalFormatting sqref="K107:K121">
    <cfRule type="cellIs" dxfId="1851" priority="142" stopIfTrue="1" operator="lessThan">
      <formula>#REF!</formula>
    </cfRule>
  </conditionalFormatting>
  <conditionalFormatting sqref="K124:K138">
    <cfRule type="cellIs" dxfId="1850" priority="141" stopIfTrue="1" operator="lessThan">
      <formula>#REF!</formula>
    </cfRule>
  </conditionalFormatting>
  <conditionalFormatting sqref="K152">
    <cfRule type="cellIs" dxfId="1849" priority="140" stopIfTrue="1" operator="lessThan">
      <formula>#REF!</formula>
    </cfRule>
  </conditionalFormatting>
  <conditionalFormatting sqref="K153">
    <cfRule type="cellIs" dxfId="1848" priority="139" stopIfTrue="1" operator="lessThan">
      <formula>#REF!</formula>
    </cfRule>
  </conditionalFormatting>
  <conditionalFormatting sqref="K154">
    <cfRule type="cellIs" dxfId="1847" priority="138" stopIfTrue="1" operator="lessThan">
      <formula>#REF!</formula>
    </cfRule>
  </conditionalFormatting>
  <conditionalFormatting sqref="K155">
    <cfRule type="cellIs" dxfId="1846" priority="137" stopIfTrue="1" operator="lessThan">
      <formula>#REF!</formula>
    </cfRule>
  </conditionalFormatting>
  <conditionalFormatting sqref="K158">
    <cfRule type="cellIs" dxfId="1845" priority="136" stopIfTrue="1" operator="lessThan">
      <formula>#REF!</formula>
    </cfRule>
  </conditionalFormatting>
  <conditionalFormatting sqref="K159">
    <cfRule type="cellIs" dxfId="1844" priority="135" stopIfTrue="1" operator="lessThan">
      <formula>#REF!</formula>
    </cfRule>
  </conditionalFormatting>
  <conditionalFormatting sqref="K160">
    <cfRule type="cellIs" dxfId="1843" priority="134" stopIfTrue="1" operator="lessThan">
      <formula>#REF!</formula>
    </cfRule>
  </conditionalFormatting>
  <conditionalFormatting sqref="K161">
    <cfRule type="cellIs" dxfId="1842" priority="133" stopIfTrue="1" operator="lessThan">
      <formula>#REF!</formula>
    </cfRule>
  </conditionalFormatting>
  <conditionalFormatting sqref="K162">
    <cfRule type="cellIs" dxfId="1841" priority="132" stopIfTrue="1" operator="lessThan">
      <formula>#REF!</formula>
    </cfRule>
  </conditionalFormatting>
  <conditionalFormatting sqref="K163">
    <cfRule type="cellIs" dxfId="1840" priority="131" stopIfTrue="1" operator="lessThan">
      <formula>#REF!</formula>
    </cfRule>
  </conditionalFormatting>
  <conditionalFormatting sqref="K164">
    <cfRule type="cellIs" dxfId="1839" priority="130" stopIfTrue="1" operator="lessThan">
      <formula>#REF!</formula>
    </cfRule>
  </conditionalFormatting>
  <conditionalFormatting sqref="K165">
    <cfRule type="cellIs" dxfId="1838" priority="129" stopIfTrue="1" operator="lessThan">
      <formula>#REF!</formula>
    </cfRule>
  </conditionalFormatting>
  <conditionalFormatting sqref="K166">
    <cfRule type="cellIs" dxfId="1837" priority="128" stopIfTrue="1" operator="lessThan">
      <formula>#REF!</formula>
    </cfRule>
  </conditionalFormatting>
  <conditionalFormatting sqref="K167">
    <cfRule type="cellIs" dxfId="1836" priority="127" stopIfTrue="1" operator="lessThan">
      <formula>#REF!</formula>
    </cfRule>
  </conditionalFormatting>
  <conditionalFormatting sqref="K168">
    <cfRule type="cellIs" dxfId="1835" priority="126" stopIfTrue="1" operator="lessThan">
      <formula>#REF!</formula>
    </cfRule>
  </conditionalFormatting>
  <conditionalFormatting sqref="K169">
    <cfRule type="cellIs" dxfId="1834" priority="125" stopIfTrue="1" operator="lessThan">
      <formula>#REF!</formula>
    </cfRule>
  </conditionalFormatting>
  <conditionalFormatting sqref="K170">
    <cfRule type="cellIs" dxfId="1833" priority="124" stopIfTrue="1" operator="lessThan">
      <formula>#REF!</formula>
    </cfRule>
  </conditionalFormatting>
  <conditionalFormatting sqref="K171">
    <cfRule type="cellIs" dxfId="1832" priority="123" stopIfTrue="1" operator="lessThan">
      <formula>#REF!</formula>
    </cfRule>
  </conditionalFormatting>
  <conditionalFormatting sqref="K172">
    <cfRule type="cellIs" dxfId="1831" priority="122" stopIfTrue="1" operator="lessThan">
      <formula>#REF!</formula>
    </cfRule>
  </conditionalFormatting>
  <conditionalFormatting sqref="K175">
    <cfRule type="cellIs" dxfId="1830" priority="121" stopIfTrue="1" operator="lessThan">
      <formula>#REF!</formula>
    </cfRule>
  </conditionalFormatting>
  <conditionalFormatting sqref="K176">
    <cfRule type="cellIs" dxfId="1829" priority="120" stopIfTrue="1" operator="lessThan">
      <formula>#REF!</formula>
    </cfRule>
  </conditionalFormatting>
  <conditionalFormatting sqref="K177">
    <cfRule type="cellIs" dxfId="1828" priority="119" stopIfTrue="1" operator="lessThan">
      <formula>#REF!</formula>
    </cfRule>
  </conditionalFormatting>
  <conditionalFormatting sqref="K178">
    <cfRule type="cellIs" dxfId="1827" priority="118" stopIfTrue="1" operator="lessThan">
      <formula>#REF!</formula>
    </cfRule>
  </conditionalFormatting>
  <conditionalFormatting sqref="K179">
    <cfRule type="cellIs" dxfId="1826" priority="117" stopIfTrue="1" operator="lessThan">
      <formula>#REF!</formula>
    </cfRule>
  </conditionalFormatting>
  <conditionalFormatting sqref="K180">
    <cfRule type="cellIs" dxfId="1825" priority="116" stopIfTrue="1" operator="lessThan">
      <formula>#REF!</formula>
    </cfRule>
  </conditionalFormatting>
  <conditionalFormatting sqref="K181">
    <cfRule type="cellIs" dxfId="1824" priority="115" stopIfTrue="1" operator="lessThan">
      <formula>#REF!</formula>
    </cfRule>
  </conditionalFormatting>
  <conditionalFormatting sqref="K182">
    <cfRule type="cellIs" dxfId="1823" priority="114" stopIfTrue="1" operator="lessThan">
      <formula>#REF!</formula>
    </cfRule>
  </conditionalFormatting>
  <conditionalFormatting sqref="K183">
    <cfRule type="cellIs" dxfId="1822" priority="113" stopIfTrue="1" operator="lessThan">
      <formula>#REF!</formula>
    </cfRule>
  </conditionalFormatting>
  <conditionalFormatting sqref="K184">
    <cfRule type="cellIs" dxfId="1821" priority="112" stopIfTrue="1" operator="lessThan">
      <formula>#REF!</formula>
    </cfRule>
  </conditionalFormatting>
  <conditionalFormatting sqref="K185">
    <cfRule type="cellIs" dxfId="1820" priority="111" stopIfTrue="1" operator="lessThan">
      <formula>#REF!</formula>
    </cfRule>
  </conditionalFormatting>
  <conditionalFormatting sqref="K186">
    <cfRule type="cellIs" dxfId="1819" priority="110" stopIfTrue="1" operator="lessThan">
      <formula>#REF!</formula>
    </cfRule>
  </conditionalFormatting>
  <conditionalFormatting sqref="K187">
    <cfRule type="cellIs" dxfId="1818" priority="109" stopIfTrue="1" operator="lessThan">
      <formula>#REF!</formula>
    </cfRule>
  </conditionalFormatting>
  <conditionalFormatting sqref="K188">
    <cfRule type="cellIs" dxfId="1817" priority="108" stopIfTrue="1" operator="lessThan">
      <formula>#REF!</formula>
    </cfRule>
  </conditionalFormatting>
  <conditionalFormatting sqref="K189:K190">
    <cfRule type="cellIs" dxfId="1816" priority="107" stopIfTrue="1" operator="lessThan">
      <formula>#REF!</formula>
    </cfRule>
  </conditionalFormatting>
  <conditionalFormatting sqref="Q22:Q37">
    <cfRule type="cellIs" dxfId="1815" priority="106" stopIfTrue="1" operator="lessThan">
      <formula>#REF!</formula>
    </cfRule>
  </conditionalFormatting>
  <conditionalFormatting sqref="Q39:Q53">
    <cfRule type="cellIs" dxfId="1814" priority="105" stopIfTrue="1" operator="lessThan">
      <formula>#REF!</formula>
    </cfRule>
  </conditionalFormatting>
  <conditionalFormatting sqref="Q56:Q70">
    <cfRule type="cellIs" dxfId="1813" priority="104" stopIfTrue="1" operator="lessThan">
      <formula>#REF!</formula>
    </cfRule>
  </conditionalFormatting>
  <conditionalFormatting sqref="Q73:Q87">
    <cfRule type="cellIs" dxfId="1812" priority="103" stopIfTrue="1" operator="lessThan">
      <formula>#REF!</formula>
    </cfRule>
  </conditionalFormatting>
  <conditionalFormatting sqref="Q90:Q104">
    <cfRule type="cellIs" dxfId="1811" priority="102" stopIfTrue="1" operator="lessThan">
      <formula>#REF!</formula>
    </cfRule>
  </conditionalFormatting>
  <conditionalFormatting sqref="Q107:Q121">
    <cfRule type="cellIs" dxfId="1810" priority="101" stopIfTrue="1" operator="lessThan">
      <formula>#REF!</formula>
    </cfRule>
  </conditionalFormatting>
  <conditionalFormatting sqref="Q124:Q138">
    <cfRule type="cellIs" dxfId="1809" priority="100" stopIfTrue="1" operator="lessThan">
      <formula>#REF!</formula>
    </cfRule>
  </conditionalFormatting>
  <conditionalFormatting sqref="P190">
    <cfRule type="cellIs" dxfId="1808" priority="99" stopIfTrue="1" operator="lessThan">
      <formula>#REF!</formula>
    </cfRule>
  </conditionalFormatting>
  <conditionalFormatting sqref="X37:Y37">
    <cfRule type="cellIs" dxfId="1807" priority="98" stopIfTrue="1" operator="lessThan">
      <formula>#REF!</formula>
    </cfRule>
  </conditionalFormatting>
  <conditionalFormatting sqref="AD37:AE37">
    <cfRule type="cellIs" dxfId="1806" priority="97" stopIfTrue="1" operator="lessThan">
      <formula>#REF!</formula>
    </cfRule>
  </conditionalFormatting>
  <conditionalFormatting sqref="W188">
    <cfRule type="cellIs" dxfId="1805" priority="57" stopIfTrue="1" operator="lessThan">
      <formula>#REF!</formula>
    </cfRule>
  </conditionalFormatting>
  <conditionalFormatting sqref="W22:W37">
    <cfRule type="cellIs" dxfId="1804" priority="96" stopIfTrue="1" operator="lessThan">
      <formula>#REF!</formula>
    </cfRule>
  </conditionalFormatting>
  <conditionalFormatting sqref="W39:W53 W141:W151">
    <cfRule type="cellIs" dxfId="1803" priority="95" stopIfTrue="1" operator="lessThan">
      <formula>#REF!</formula>
    </cfRule>
  </conditionalFormatting>
  <conditionalFormatting sqref="W56:W70">
    <cfRule type="cellIs" dxfId="1802" priority="94" stopIfTrue="1" operator="lessThan">
      <formula>#REF!</formula>
    </cfRule>
  </conditionalFormatting>
  <conditionalFormatting sqref="W73:W87">
    <cfRule type="cellIs" dxfId="1801" priority="93" stopIfTrue="1" operator="lessThan">
      <formula>#REF!</formula>
    </cfRule>
  </conditionalFormatting>
  <conditionalFormatting sqref="W90:W104">
    <cfRule type="cellIs" dxfId="1800" priority="92" stopIfTrue="1" operator="lessThan">
      <formula>#REF!</formula>
    </cfRule>
  </conditionalFormatting>
  <conditionalFormatting sqref="W107:W121">
    <cfRule type="cellIs" dxfId="1799" priority="91" stopIfTrue="1" operator="lessThan">
      <formula>#REF!</formula>
    </cfRule>
  </conditionalFormatting>
  <conditionalFormatting sqref="W124:W138">
    <cfRule type="cellIs" dxfId="1798" priority="90" stopIfTrue="1" operator="lessThan">
      <formula>#REF!</formula>
    </cfRule>
  </conditionalFormatting>
  <conditionalFormatting sqref="W152">
    <cfRule type="cellIs" dxfId="1797" priority="89" stopIfTrue="1" operator="lessThan">
      <formula>#REF!</formula>
    </cfRule>
  </conditionalFormatting>
  <conditionalFormatting sqref="W153">
    <cfRule type="cellIs" dxfId="1796" priority="88" stopIfTrue="1" operator="lessThan">
      <formula>#REF!</formula>
    </cfRule>
  </conditionalFormatting>
  <conditionalFormatting sqref="W154">
    <cfRule type="cellIs" dxfId="1795" priority="87" stopIfTrue="1" operator="lessThan">
      <formula>#REF!</formula>
    </cfRule>
  </conditionalFormatting>
  <conditionalFormatting sqref="W155">
    <cfRule type="cellIs" dxfId="1794" priority="86" stopIfTrue="1" operator="lessThan">
      <formula>#REF!</formula>
    </cfRule>
  </conditionalFormatting>
  <conditionalFormatting sqref="W158">
    <cfRule type="cellIs" dxfId="1793" priority="85" stopIfTrue="1" operator="lessThan">
      <formula>#REF!</formula>
    </cfRule>
  </conditionalFormatting>
  <conditionalFormatting sqref="W159">
    <cfRule type="cellIs" dxfId="1792" priority="84" stopIfTrue="1" operator="lessThan">
      <formula>#REF!</formula>
    </cfRule>
  </conditionalFormatting>
  <conditionalFormatting sqref="W160">
    <cfRule type="cellIs" dxfId="1791" priority="83" stopIfTrue="1" operator="lessThan">
      <formula>#REF!</formula>
    </cfRule>
  </conditionalFormatting>
  <conditionalFormatting sqref="W161">
    <cfRule type="cellIs" dxfId="1790" priority="82" stopIfTrue="1" operator="lessThan">
      <formula>#REF!</formula>
    </cfRule>
  </conditionalFormatting>
  <conditionalFormatting sqref="W162">
    <cfRule type="cellIs" dxfId="1789" priority="81" stopIfTrue="1" operator="lessThan">
      <formula>#REF!</formula>
    </cfRule>
  </conditionalFormatting>
  <conditionalFormatting sqref="W163">
    <cfRule type="cellIs" dxfId="1788" priority="80" stopIfTrue="1" operator="lessThan">
      <formula>#REF!</formula>
    </cfRule>
  </conditionalFormatting>
  <conditionalFormatting sqref="W164">
    <cfRule type="cellIs" dxfId="1787" priority="79" stopIfTrue="1" operator="lessThan">
      <formula>#REF!</formula>
    </cfRule>
  </conditionalFormatting>
  <conditionalFormatting sqref="W165">
    <cfRule type="cellIs" dxfId="1786" priority="78" stopIfTrue="1" operator="lessThan">
      <formula>#REF!</formula>
    </cfRule>
  </conditionalFormatting>
  <conditionalFormatting sqref="W166">
    <cfRule type="cellIs" dxfId="1785" priority="77" stopIfTrue="1" operator="lessThan">
      <formula>#REF!</formula>
    </cfRule>
  </conditionalFormatting>
  <conditionalFormatting sqref="W167">
    <cfRule type="cellIs" dxfId="1784" priority="76" stopIfTrue="1" operator="lessThan">
      <formula>#REF!</formula>
    </cfRule>
  </conditionalFormatting>
  <conditionalFormatting sqref="W168">
    <cfRule type="cellIs" dxfId="1783" priority="75" stopIfTrue="1" operator="lessThan">
      <formula>#REF!</formula>
    </cfRule>
  </conditionalFormatting>
  <conditionalFormatting sqref="W169">
    <cfRule type="cellIs" dxfId="1782" priority="74" stopIfTrue="1" operator="lessThan">
      <formula>#REF!</formula>
    </cfRule>
  </conditionalFormatting>
  <conditionalFormatting sqref="W170">
    <cfRule type="cellIs" dxfId="1781" priority="73" stopIfTrue="1" operator="lessThan">
      <formula>#REF!</formula>
    </cfRule>
  </conditionalFormatting>
  <conditionalFormatting sqref="W171">
    <cfRule type="cellIs" dxfId="1780" priority="72" stopIfTrue="1" operator="lessThan">
      <formula>#REF!</formula>
    </cfRule>
  </conditionalFormatting>
  <conditionalFormatting sqref="W172">
    <cfRule type="cellIs" dxfId="1779" priority="71" stopIfTrue="1" operator="lessThan">
      <formula>#REF!</formula>
    </cfRule>
  </conditionalFormatting>
  <conditionalFormatting sqref="W175">
    <cfRule type="cellIs" dxfId="1778" priority="70" stopIfTrue="1" operator="lessThan">
      <formula>#REF!</formula>
    </cfRule>
  </conditionalFormatting>
  <conditionalFormatting sqref="W176">
    <cfRule type="cellIs" dxfId="1777" priority="69" stopIfTrue="1" operator="lessThan">
      <formula>#REF!</formula>
    </cfRule>
  </conditionalFormatting>
  <conditionalFormatting sqref="W177">
    <cfRule type="cellIs" dxfId="1776" priority="68" stopIfTrue="1" operator="lessThan">
      <formula>#REF!</formula>
    </cfRule>
  </conditionalFormatting>
  <conditionalFormatting sqref="W178">
    <cfRule type="cellIs" dxfId="1775" priority="67" stopIfTrue="1" operator="lessThan">
      <formula>#REF!</formula>
    </cfRule>
  </conditionalFormatting>
  <conditionalFormatting sqref="W179">
    <cfRule type="cellIs" dxfId="1774" priority="66" stopIfTrue="1" operator="lessThan">
      <formula>#REF!</formula>
    </cfRule>
  </conditionalFormatting>
  <conditionalFormatting sqref="W180">
    <cfRule type="cellIs" dxfId="1773" priority="65" stopIfTrue="1" operator="lessThan">
      <formula>#REF!</formula>
    </cfRule>
  </conditionalFormatting>
  <conditionalFormatting sqref="W181">
    <cfRule type="cellIs" dxfId="1772" priority="64" stopIfTrue="1" operator="lessThan">
      <formula>#REF!</formula>
    </cfRule>
  </conditionalFormatting>
  <conditionalFormatting sqref="W182">
    <cfRule type="cellIs" dxfId="1771" priority="63" stopIfTrue="1" operator="lessThan">
      <formula>#REF!</formula>
    </cfRule>
  </conditionalFormatting>
  <conditionalFormatting sqref="W183">
    <cfRule type="cellIs" dxfId="1770" priority="62" stopIfTrue="1" operator="lessThan">
      <formula>#REF!</formula>
    </cfRule>
  </conditionalFormatting>
  <conditionalFormatting sqref="W184">
    <cfRule type="cellIs" dxfId="1769" priority="61" stopIfTrue="1" operator="lessThan">
      <formula>#REF!</formula>
    </cfRule>
  </conditionalFormatting>
  <conditionalFormatting sqref="W185">
    <cfRule type="cellIs" dxfId="1768" priority="60" stopIfTrue="1" operator="lessThan">
      <formula>#REF!</formula>
    </cfRule>
  </conditionalFormatting>
  <conditionalFormatting sqref="W186">
    <cfRule type="cellIs" dxfId="1767" priority="59" stopIfTrue="1" operator="lessThan">
      <formula>#REF!</formula>
    </cfRule>
  </conditionalFormatting>
  <conditionalFormatting sqref="W187">
    <cfRule type="cellIs" dxfId="1766" priority="58" stopIfTrue="1" operator="lessThan">
      <formula>#REF!</formula>
    </cfRule>
  </conditionalFormatting>
  <conditionalFormatting sqref="W189:W190">
    <cfRule type="cellIs" dxfId="1765" priority="56" stopIfTrue="1" operator="lessThan">
      <formula>#REF!</formula>
    </cfRule>
  </conditionalFormatting>
  <conditionalFormatting sqref="AC188">
    <cfRule type="cellIs" dxfId="1764" priority="16" stopIfTrue="1" operator="lessThan">
      <formula>#REF!</formula>
    </cfRule>
  </conditionalFormatting>
  <conditionalFormatting sqref="AC22:AC37">
    <cfRule type="cellIs" dxfId="1763" priority="55" stopIfTrue="1" operator="lessThan">
      <formula>#REF!</formula>
    </cfRule>
  </conditionalFormatting>
  <conditionalFormatting sqref="AC39:AC53 AC141:AC151">
    <cfRule type="cellIs" dxfId="1762" priority="54" stopIfTrue="1" operator="lessThan">
      <formula>#REF!</formula>
    </cfRule>
  </conditionalFormatting>
  <conditionalFormatting sqref="AC56:AC70">
    <cfRule type="cellIs" dxfId="1761" priority="53" stopIfTrue="1" operator="lessThan">
      <formula>#REF!</formula>
    </cfRule>
  </conditionalFormatting>
  <conditionalFormatting sqref="AC73:AC87">
    <cfRule type="cellIs" dxfId="1760" priority="52" stopIfTrue="1" operator="lessThan">
      <formula>#REF!</formula>
    </cfRule>
  </conditionalFormatting>
  <conditionalFormatting sqref="AC90:AC104">
    <cfRule type="cellIs" dxfId="1759" priority="51" stopIfTrue="1" operator="lessThan">
      <formula>#REF!</formula>
    </cfRule>
  </conditionalFormatting>
  <conditionalFormatting sqref="AC107:AC121">
    <cfRule type="cellIs" dxfId="1758" priority="50" stopIfTrue="1" operator="lessThan">
      <formula>#REF!</formula>
    </cfRule>
  </conditionalFormatting>
  <conditionalFormatting sqref="AC124:AC138">
    <cfRule type="cellIs" dxfId="1757" priority="49" stopIfTrue="1" operator="lessThan">
      <formula>#REF!</formula>
    </cfRule>
  </conditionalFormatting>
  <conditionalFormatting sqref="AC152">
    <cfRule type="cellIs" dxfId="1756" priority="48" stopIfTrue="1" operator="lessThan">
      <formula>#REF!</formula>
    </cfRule>
  </conditionalFormatting>
  <conditionalFormatting sqref="AC153">
    <cfRule type="cellIs" dxfId="1755" priority="47" stopIfTrue="1" operator="lessThan">
      <formula>#REF!</formula>
    </cfRule>
  </conditionalFormatting>
  <conditionalFormatting sqref="AC154">
    <cfRule type="cellIs" dxfId="1754" priority="46" stopIfTrue="1" operator="lessThan">
      <formula>#REF!</formula>
    </cfRule>
  </conditionalFormatting>
  <conditionalFormatting sqref="AC155">
    <cfRule type="cellIs" dxfId="1753" priority="45" stopIfTrue="1" operator="lessThan">
      <formula>#REF!</formula>
    </cfRule>
  </conditionalFormatting>
  <conditionalFormatting sqref="AC158">
    <cfRule type="cellIs" dxfId="1752" priority="44" stopIfTrue="1" operator="lessThan">
      <formula>#REF!</formula>
    </cfRule>
  </conditionalFormatting>
  <conditionalFormatting sqref="AC159">
    <cfRule type="cellIs" dxfId="1751" priority="43" stopIfTrue="1" operator="lessThan">
      <formula>#REF!</formula>
    </cfRule>
  </conditionalFormatting>
  <conditionalFormatting sqref="AC160">
    <cfRule type="cellIs" dxfId="1750" priority="42" stopIfTrue="1" operator="lessThan">
      <formula>#REF!</formula>
    </cfRule>
  </conditionalFormatting>
  <conditionalFormatting sqref="AC161">
    <cfRule type="cellIs" dxfId="1749" priority="41" stopIfTrue="1" operator="lessThan">
      <formula>#REF!</formula>
    </cfRule>
  </conditionalFormatting>
  <conditionalFormatting sqref="AC162">
    <cfRule type="cellIs" dxfId="1748" priority="40" stopIfTrue="1" operator="lessThan">
      <formula>#REF!</formula>
    </cfRule>
  </conditionalFormatting>
  <conditionalFormatting sqref="AC163">
    <cfRule type="cellIs" dxfId="1747" priority="39" stopIfTrue="1" operator="lessThan">
      <formula>#REF!</formula>
    </cfRule>
  </conditionalFormatting>
  <conditionalFormatting sqref="AC164">
    <cfRule type="cellIs" dxfId="1746" priority="38" stopIfTrue="1" operator="lessThan">
      <formula>#REF!</formula>
    </cfRule>
  </conditionalFormatting>
  <conditionalFormatting sqref="AC165">
    <cfRule type="cellIs" dxfId="1745" priority="37" stopIfTrue="1" operator="lessThan">
      <formula>#REF!</formula>
    </cfRule>
  </conditionalFormatting>
  <conditionalFormatting sqref="AC166">
    <cfRule type="cellIs" dxfId="1744" priority="36" stopIfTrue="1" operator="lessThan">
      <formula>#REF!</formula>
    </cfRule>
  </conditionalFormatting>
  <conditionalFormatting sqref="AC167">
    <cfRule type="cellIs" dxfId="1743" priority="35" stopIfTrue="1" operator="lessThan">
      <formula>#REF!</formula>
    </cfRule>
  </conditionalFormatting>
  <conditionalFormatting sqref="AC168">
    <cfRule type="cellIs" dxfId="1742" priority="34" stopIfTrue="1" operator="lessThan">
      <formula>#REF!</formula>
    </cfRule>
  </conditionalFormatting>
  <conditionalFormatting sqref="AC169">
    <cfRule type="cellIs" dxfId="1741" priority="33" stopIfTrue="1" operator="lessThan">
      <formula>#REF!</formula>
    </cfRule>
  </conditionalFormatting>
  <conditionalFormatting sqref="AC170">
    <cfRule type="cellIs" dxfId="1740" priority="32" stopIfTrue="1" operator="lessThan">
      <formula>#REF!</formula>
    </cfRule>
  </conditionalFormatting>
  <conditionalFormatting sqref="AC171">
    <cfRule type="cellIs" dxfId="1739" priority="31" stopIfTrue="1" operator="lessThan">
      <formula>#REF!</formula>
    </cfRule>
  </conditionalFormatting>
  <conditionalFormatting sqref="AC172">
    <cfRule type="cellIs" dxfId="1738" priority="30" stopIfTrue="1" operator="lessThan">
      <formula>#REF!</formula>
    </cfRule>
  </conditionalFormatting>
  <conditionalFormatting sqref="AC175">
    <cfRule type="cellIs" dxfId="1737" priority="29" stopIfTrue="1" operator="lessThan">
      <formula>#REF!</formula>
    </cfRule>
  </conditionalFormatting>
  <conditionalFormatting sqref="AC176">
    <cfRule type="cellIs" dxfId="1736" priority="28" stopIfTrue="1" operator="lessThan">
      <formula>#REF!</formula>
    </cfRule>
  </conditionalFormatting>
  <conditionalFormatting sqref="AC177">
    <cfRule type="cellIs" dxfId="1735" priority="27" stopIfTrue="1" operator="lessThan">
      <formula>#REF!</formula>
    </cfRule>
  </conditionalFormatting>
  <conditionalFormatting sqref="AC178">
    <cfRule type="cellIs" dxfId="1734" priority="26" stopIfTrue="1" operator="lessThan">
      <formula>#REF!</formula>
    </cfRule>
  </conditionalFormatting>
  <conditionalFormatting sqref="AC179">
    <cfRule type="cellIs" dxfId="1733" priority="25" stopIfTrue="1" operator="lessThan">
      <formula>#REF!</formula>
    </cfRule>
  </conditionalFormatting>
  <conditionalFormatting sqref="AC180">
    <cfRule type="cellIs" dxfId="1732" priority="24" stopIfTrue="1" operator="lessThan">
      <formula>#REF!</formula>
    </cfRule>
  </conditionalFormatting>
  <conditionalFormatting sqref="AC181">
    <cfRule type="cellIs" dxfId="1731" priority="23" stopIfTrue="1" operator="lessThan">
      <formula>#REF!</formula>
    </cfRule>
  </conditionalFormatting>
  <conditionalFormatting sqref="AC182">
    <cfRule type="cellIs" dxfId="1730" priority="22" stopIfTrue="1" operator="lessThan">
      <formula>#REF!</formula>
    </cfRule>
  </conditionalFormatting>
  <conditionalFormatting sqref="AC183">
    <cfRule type="cellIs" dxfId="1729" priority="21" stopIfTrue="1" operator="lessThan">
      <formula>#REF!</formula>
    </cfRule>
  </conditionalFormatting>
  <conditionalFormatting sqref="AC184">
    <cfRule type="cellIs" dxfId="1728" priority="20" stopIfTrue="1" operator="lessThan">
      <formula>#REF!</formula>
    </cfRule>
  </conditionalFormatting>
  <conditionalFormatting sqref="AC185">
    <cfRule type="cellIs" dxfId="1727" priority="19" stopIfTrue="1" operator="lessThan">
      <formula>#REF!</formula>
    </cfRule>
  </conditionalFormatting>
  <conditionalFormatting sqref="AC186">
    <cfRule type="cellIs" dxfId="1726" priority="18" stopIfTrue="1" operator="lessThan">
      <formula>#REF!</formula>
    </cfRule>
  </conditionalFormatting>
  <conditionalFormatting sqref="AC187">
    <cfRule type="cellIs" dxfId="1725" priority="17" stopIfTrue="1" operator="lessThan">
      <formula>#REF!</formula>
    </cfRule>
  </conditionalFormatting>
  <conditionalFormatting sqref="AC189:AC190">
    <cfRule type="cellIs" dxfId="1724" priority="15" stopIfTrue="1" operator="lessThan">
      <formula>#REF!</formula>
    </cfRule>
  </conditionalFormatting>
  <conditionalFormatting sqref="V190">
    <cfRule type="cellIs" dxfId="1723" priority="14" stopIfTrue="1" operator="lessThan">
      <formula>#REF!</formula>
    </cfRule>
  </conditionalFormatting>
  <conditionalFormatting sqref="AB190">
    <cfRule type="cellIs" dxfId="1722" priority="13" stopIfTrue="1" operator="lessThan">
      <formula>#REF!</formula>
    </cfRule>
  </conditionalFormatting>
  <conditionalFormatting sqref="N37">
    <cfRule type="cellIs" dxfId="1721" priority="12" stopIfTrue="1" operator="lessThan">
      <formula>#REF!</formula>
    </cfRule>
  </conditionalFormatting>
  <conditionalFormatting sqref="T37">
    <cfRule type="cellIs" dxfId="1720" priority="11" stopIfTrue="1" operator="lessThan">
      <formula>#REF!</formula>
    </cfRule>
  </conditionalFormatting>
  <conditionalFormatting sqref="Z37">
    <cfRule type="cellIs" dxfId="1719" priority="10" stopIfTrue="1" operator="lessThan">
      <formula>#REF!</formula>
    </cfRule>
  </conditionalFormatting>
  <conditionalFormatting sqref="AF37">
    <cfRule type="cellIs" dxfId="1718" priority="9" stopIfTrue="1" operator="lessThan">
      <formula>#REF!</formula>
    </cfRule>
  </conditionalFormatting>
  <conditionalFormatting sqref="AG55">
    <cfRule type="cellIs" dxfId="1717" priority="8" stopIfTrue="1" operator="lessThan">
      <formula>#REF!</formula>
    </cfRule>
  </conditionalFormatting>
  <conditionalFormatting sqref="AG72">
    <cfRule type="cellIs" dxfId="1716" priority="7" stopIfTrue="1" operator="lessThan">
      <formula>#REF!</formula>
    </cfRule>
  </conditionalFormatting>
  <conditionalFormatting sqref="AG89">
    <cfRule type="cellIs" dxfId="1715" priority="6" stopIfTrue="1" operator="lessThan">
      <formula>#REF!</formula>
    </cfRule>
  </conditionalFormatting>
  <conditionalFormatting sqref="AG106">
    <cfRule type="cellIs" dxfId="1714" priority="5" stopIfTrue="1" operator="lessThan">
      <formula>#REF!</formula>
    </cfRule>
  </conditionalFormatting>
  <conditionalFormatting sqref="AG123">
    <cfRule type="cellIs" dxfId="1713" priority="4" stopIfTrue="1" operator="lessThan">
      <formula>#REF!</formula>
    </cfRule>
  </conditionalFormatting>
  <conditionalFormatting sqref="AG140">
    <cfRule type="cellIs" dxfId="1712" priority="3" stopIfTrue="1" operator="lessThan">
      <formula>#REF!</formula>
    </cfRule>
  </conditionalFormatting>
  <conditionalFormatting sqref="AG157">
    <cfRule type="cellIs" dxfId="1711" priority="2" stopIfTrue="1" operator="lessThan">
      <formula>#REF!</formula>
    </cfRule>
  </conditionalFormatting>
  <conditionalFormatting sqref="AG174">
    <cfRule type="cellIs" dxfId="1710" priority="1" stopIfTrue="1" operator="lessThan">
      <formula>#REF!</formula>
    </cfRule>
  </conditionalFormatting>
  <dataValidations count="6">
    <dataValidation type="list" allowBlank="1" showInputMessage="1" showErrorMessage="1" sqref="I12:J12 C12:D12" xr:uid="{00000000-0002-0000-2300-000000000000}">
      <formula1>$B$10:$B$28</formula1>
    </dataValidation>
    <dataValidation type="list" allowBlank="1" showInputMessage="1" showErrorMessage="1" sqref="I11:J11 C11:D11" xr:uid="{00000000-0002-0000-2300-000001000000}">
      <formula1>$D$12:$D$41</formula1>
    </dataValidation>
    <dataValidation type="list" allowBlank="1" showInputMessage="1" showErrorMessage="1" sqref="C13:D14 I13:J13" xr:uid="{00000000-0002-0000-2300-000002000000}">
      <formula1>$K$11:$K$15</formula1>
    </dataValidation>
    <dataValidation type="list" allowBlank="1" showInputMessage="1" showErrorMessage="1" sqref="F190 AD190 X190 R190 L190" xr:uid="{00000000-0002-0000-23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300-000004000000}">
      <formula1>$F$9:$F$12</formula1>
    </dataValidation>
    <dataValidation type="list" allowBlank="1" showInputMessage="1" showErrorMessage="1" sqref="C15:D15" xr:uid="{00000000-0002-0000-23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300-000006000000}">
          <x14:formula1>
            <xm:f>Données!$P$8:$P$9</xm:f>
          </x14:formula1>
          <xm:sqref>G192 Y192 S192 M192 AE192</xm:sqref>
        </x14:dataValidation>
        <x14:dataValidation type="list" allowBlank="1" showInputMessage="1" showErrorMessage="1" xr:uid="{00000000-0002-0000-2300-000007000000}">
          <x14:formula1>
            <xm:f>Données!$H$14:$H$17</xm:f>
          </x14:formula1>
          <xm:sqref>K17 T9:T13</xm:sqref>
        </x14:dataValidation>
        <x14:dataValidation type="list" allowBlank="1" showInputMessage="1" showErrorMessage="1" xr:uid="{00000000-0002-0000-2300-000008000000}">
          <x14:formula1>
            <xm:f>Données!$F$14:$F$17</xm:f>
          </x14:formula1>
          <xm:sqref>Z9:Z13</xm:sqref>
        </x14:dataValidation>
        <x14:dataValidation type="list" allowBlank="1" showInputMessage="1" showErrorMessage="1" xr:uid="{00000000-0002-0000-2300-000009000000}">
          <x14:formula1>
            <xm:f>Données!$P$19:$P$20</xm:f>
          </x14:formula1>
          <xm:sqref>R9:R13</xm:sqref>
        </x14:dataValidation>
        <x14:dataValidation type="list" allowBlank="1" showInputMessage="1" showErrorMessage="1" xr:uid="{00000000-0002-0000-2300-00000A000000}">
          <x14:formula1>
            <xm:f>Données!$J$14:$J$43</xm:f>
          </x14:formula1>
          <xm:sqref>L9:L13</xm:sqref>
        </x14:dataValidation>
        <x14:dataValidation type="list" allowBlank="1" showInputMessage="1" showErrorMessage="1" xr:uid="{00000000-0002-0000-2300-00000B000000}">
          <x14:formula1>
            <xm:f>Données!$B$14:$B$43</xm:f>
          </x14:formula1>
          <xm:sqref>AE17:AF17 M17:N17 S17:T17 Y17:Z17 G17:H17</xm:sqref>
        </x14:dataValidation>
        <x14:dataValidation type="list" allowBlank="1" showInputMessage="1" showErrorMessage="1" xr:uid="{00000000-0002-0000-2300-00000C000000}">
          <x14:formula1>
            <xm:f>Données!$D$14:$D$53</xm:f>
          </x14:formula1>
          <xm:sqref>B11</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7 Q143:Q155 Q158:Q172 Q175:Q190 E22:E37 A37:B37 F37:H37">
    <cfRule type="cellIs" dxfId="1709" priority="190" stopIfTrue="1" operator="lessThan">
      <formula>#REF!</formula>
    </cfRule>
  </conditionalFormatting>
  <conditionalFormatting sqref="L37:M37">
    <cfRule type="cellIs" dxfId="1708" priority="189" stopIfTrue="1" operator="lessThan">
      <formula>#REF!</formula>
    </cfRule>
  </conditionalFormatting>
  <conditionalFormatting sqref="R37:S37 AG56:AG70 AG21:AG53 AG73:AG87 AG90:AG104 AG107:AG121 AG124:AG138 AG141:AG155 AG158:AG172 AG175:AG190">
    <cfRule type="cellIs" dxfId="1707" priority="188" stopIfTrue="1" operator="lessThan">
      <formula>#REF!</formula>
    </cfRule>
  </conditionalFormatting>
  <conditionalFormatting sqref="K141:K151 Q141:Q142 E141:E151 E39:E53">
    <cfRule type="cellIs" dxfId="1706" priority="187" stopIfTrue="1" operator="lessThan">
      <formula>#REF!</formula>
    </cfRule>
  </conditionalFormatting>
  <conditionalFormatting sqref="E56:E70">
    <cfRule type="cellIs" dxfId="1705" priority="186" stopIfTrue="1" operator="lessThan">
      <formula>#REF!</formula>
    </cfRule>
  </conditionalFormatting>
  <conditionalFormatting sqref="E73:E87">
    <cfRule type="cellIs" dxfId="1704" priority="185" stopIfTrue="1" operator="lessThan">
      <formula>#REF!</formula>
    </cfRule>
  </conditionalFormatting>
  <conditionalFormatting sqref="E90:E104">
    <cfRule type="cellIs" dxfId="1703" priority="184" stopIfTrue="1" operator="lessThan">
      <formula>#REF!</formula>
    </cfRule>
  </conditionalFormatting>
  <conditionalFormatting sqref="E107:E121">
    <cfRule type="cellIs" dxfId="1702" priority="183" stopIfTrue="1" operator="lessThan">
      <formula>#REF!</formula>
    </cfRule>
  </conditionalFormatting>
  <conditionalFormatting sqref="E124:E138">
    <cfRule type="cellIs" dxfId="1701" priority="182" stopIfTrue="1" operator="lessThan">
      <formula>#REF!</formula>
    </cfRule>
  </conditionalFormatting>
  <conditionalFormatting sqref="E152">
    <cfRule type="cellIs" dxfId="1700" priority="181" stopIfTrue="1" operator="lessThan">
      <formula>#REF!</formula>
    </cfRule>
  </conditionalFormatting>
  <conditionalFormatting sqref="E153">
    <cfRule type="cellIs" dxfId="1699" priority="180" stopIfTrue="1" operator="lessThan">
      <formula>#REF!</formula>
    </cfRule>
  </conditionalFormatting>
  <conditionalFormatting sqref="E154">
    <cfRule type="cellIs" dxfId="1698" priority="179" stopIfTrue="1" operator="lessThan">
      <formula>#REF!</formula>
    </cfRule>
  </conditionalFormatting>
  <conditionalFormatting sqref="E155">
    <cfRule type="cellIs" dxfId="1697" priority="178" stopIfTrue="1" operator="lessThan">
      <formula>#REF!</formula>
    </cfRule>
  </conditionalFormatting>
  <conditionalFormatting sqref="E158">
    <cfRule type="cellIs" dxfId="1696" priority="177" stopIfTrue="1" operator="lessThan">
      <formula>#REF!</formula>
    </cfRule>
  </conditionalFormatting>
  <conditionalFormatting sqref="E159">
    <cfRule type="cellIs" dxfId="1695" priority="176" stopIfTrue="1" operator="lessThan">
      <formula>#REF!</formula>
    </cfRule>
  </conditionalFormatting>
  <conditionalFormatting sqref="E160">
    <cfRule type="cellIs" dxfId="1694" priority="175" stopIfTrue="1" operator="lessThan">
      <formula>#REF!</formula>
    </cfRule>
  </conditionalFormatting>
  <conditionalFormatting sqref="E161">
    <cfRule type="cellIs" dxfId="1693" priority="174" stopIfTrue="1" operator="lessThan">
      <formula>#REF!</formula>
    </cfRule>
  </conditionalFormatting>
  <conditionalFormatting sqref="E162">
    <cfRule type="cellIs" dxfId="1692" priority="173" stopIfTrue="1" operator="lessThan">
      <formula>#REF!</formula>
    </cfRule>
  </conditionalFormatting>
  <conditionalFormatting sqref="E163">
    <cfRule type="cellIs" dxfId="1691" priority="172" stopIfTrue="1" operator="lessThan">
      <formula>#REF!</formula>
    </cfRule>
  </conditionalFormatting>
  <conditionalFormatting sqref="E164">
    <cfRule type="cellIs" dxfId="1690" priority="171" stopIfTrue="1" operator="lessThan">
      <formula>#REF!</formula>
    </cfRule>
  </conditionalFormatting>
  <conditionalFormatting sqref="E165">
    <cfRule type="cellIs" dxfId="1689" priority="170" stopIfTrue="1" operator="lessThan">
      <formula>#REF!</formula>
    </cfRule>
  </conditionalFormatting>
  <conditionalFormatting sqref="E166">
    <cfRule type="cellIs" dxfId="1688" priority="169" stopIfTrue="1" operator="lessThan">
      <formula>#REF!</formula>
    </cfRule>
  </conditionalFormatting>
  <conditionalFormatting sqref="E167">
    <cfRule type="cellIs" dxfId="1687" priority="168" stopIfTrue="1" operator="lessThan">
      <formula>#REF!</formula>
    </cfRule>
  </conditionalFormatting>
  <conditionalFormatting sqref="E168">
    <cfRule type="cellIs" dxfId="1686" priority="167" stopIfTrue="1" operator="lessThan">
      <formula>#REF!</formula>
    </cfRule>
  </conditionalFormatting>
  <conditionalFormatting sqref="E169">
    <cfRule type="cellIs" dxfId="1685" priority="166" stopIfTrue="1" operator="lessThan">
      <formula>#REF!</formula>
    </cfRule>
  </conditionalFormatting>
  <conditionalFormatting sqref="E170">
    <cfRule type="cellIs" dxfId="1684" priority="165" stopIfTrue="1" operator="lessThan">
      <formula>#REF!</formula>
    </cfRule>
  </conditionalFormatting>
  <conditionalFormatting sqref="E171">
    <cfRule type="cellIs" dxfId="1683" priority="164" stopIfTrue="1" operator="lessThan">
      <formula>#REF!</formula>
    </cfRule>
  </conditionalFormatting>
  <conditionalFormatting sqref="E172">
    <cfRule type="cellIs" dxfId="1682" priority="163" stopIfTrue="1" operator="lessThan">
      <formula>#REF!</formula>
    </cfRule>
  </conditionalFormatting>
  <conditionalFormatting sqref="E175">
    <cfRule type="cellIs" dxfId="1681" priority="162" stopIfTrue="1" operator="lessThan">
      <formula>#REF!</formula>
    </cfRule>
  </conditionalFormatting>
  <conditionalFormatting sqref="E176">
    <cfRule type="cellIs" dxfId="1680" priority="161" stopIfTrue="1" operator="lessThan">
      <formula>#REF!</formula>
    </cfRule>
  </conditionalFormatting>
  <conditionalFormatting sqref="E177">
    <cfRule type="cellIs" dxfId="1679" priority="160" stopIfTrue="1" operator="lessThan">
      <formula>#REF!</formula>
    </cfRule>
  </conditionalFormatting>
  <conditionalFormatting sqref="E178">
    <cfRule type="cellIs" dxfId="1678" priority="159" stopIfTrue="1" operator="lessThan">
      <formula>#REF!</formula>
    </cfRule>
  </conditionalFormatting>
  <conditionalFormatting sqref="E179">
    <cfRule type="cellIs" dxfId="1677" priority="158" stopIfTrue="1" operator="lessThan">
      <formula>#REF!</formula>
    </cfRule>
  </conditionalFormatting>
  <conditionalFormatting sqref="E180">
    <cfRule type="cellIs" dxfId="1676" priority="157" stopIfTrue="1" operator="lessThan">
      <formula>#REF!</formula>
    </cfRule>
  </conditionalFormatting>
  <conditionalFormatting sqref="E181">
    <cfRule type="cellIs" dxfId="1675" priority="156" stopIfTrue="1" operator="lessThan">
      <formula>#REF!</formula>
    </cfRule>
  </conditionalFormatting>
  <conditionalFormatting sqref="E182">
    <cfRule type="cellIs" dxfId="1674" priority="155" stopIfTrue="1" operator="lessThan">
      <formula>#REF!</formula>
    </cfRule>
  </conditionalFormatting>
  <conditionalFormatting sqref="E183">
    <cfRule type="cellIs" dxfId="1673" priority="154" stopIfTrue="1" operator="lessThan">
      <formula>#REF!</formula>
    </cfRule>
  </conditionalFormatting>
  <conditionalFormatting sqref="E184">
    <cfRule type="cellIs" dxfId="1672" priority="153" stopIfTrue="1" operator="lessThan">
      <formula>#REF!</formula>
    </cfRule>
  </conditionalFormatting>
  <conditionalFormatting sqref="E185">
    <cfRule type="cellIs" dxfId="1671" priority="152" stopIfTrue="1" operator="lessThan">
      <formula>#REF!</formula>
    </cfRule>
  </conditionalFormatting>
  <conditionalFormatting sqref="E186">
    <cfRule type="cellIs" dxfId="1670" priority="151" stopIfTrue="1" operator="lessThan">
      <formula>#REF!</formula>
    </cfRule>
  </conditionalFormatting>
  <conditionalFormatting sqref="E187">
    <cfRule type="cellIs" dxfId="1669" priority="150" stopIfTrue="1" operator="lessThan">
      <formula>#REF!</formula>
    </cfRule>
  </conditionalFormatting>
  <conditionalFormatting sqref="E188">
    <cfRule type="cellIs" dxfId="1668" priority="149" stopIfTrue="1" operator="lessThan">
      <formula>#REF!</formula>
    </cfRule>
  </conditionalFormatting>
  <conditionalFormatting sqref="E189:E190">
    <cfRule type="cellIs" dxfId="1667" priority="148" stopIfTrue="1" operator="lessThan">
      <formula>#REF!</formula>
    </cfRule>
  </conditionalFormatting>
  <conditionalFormatting sqref="K22:K37">
    <cfRule type="cellIs" dxfId="1666" priority="147" stopIfTrue="1" operator="lessThan">
      <formula>#REF!</formula>
    </cfRule>
  </conditionalFormatting>
  <conditionalFormatting sqref="K39:K53">
    <cfRule type="cellIs" dxfId="1665" priority="146" stopIfTrue="1" operator="lessThan">
      <formula>#REF!</formula>
    </cfRule>
  </conditionalFormatting>
  <conditionalFormatting sqref="K56:K70">
    <cfRule type="cellIs" dxfId="1664" priority="145" stopIfTrue="1" operator="lessThan">
      <formula>#REF!</formula>
    </cfRule>
  </conditionalFormatting>
  <conditionalFormatting sqref="K73:K87">
    <cfRule type="cellIs" dxfId="1663" priority="144" stopIfTrue="1" operator="lessThan">
      <formula>#REF!</formula>
    </cfRule>
  </conditionalFormatting>
  <conditionalFormatting sqref="K90:K104">
    <cfRule type="cellIs" dxfId="1662" priority="143" stopIfTrue="1" operator="lessThan">
      <formula>#REF!</formula>
    </cfRule>
  </conditionalFormatting>
  <conditionalFormatting sqref="K107:K121">
    <cfRule type="cellIs" dxfId="1661" priority="142" stopIfTrue="1" operator="lessThan">
      <formula>#REF!</formula>
    </cfRule>
  </conditionalFormatting>
  <conditionalFormatting sqref="K124:K138">
    <cfRule type="cellIs" dxfId="1660" priority="141" stopIfTrue="1" operator="lessThan">
      <formula>#REF!</formula>
    </cfRule>
  </conditionalFormatting>
  <conditionalFormatting sqref="K152">
    <cfRule type="cellIs" dxfId="1659" priority="140" stopIfTrue="1" operator="lessThan">
      <formula>#REF!</formula>
    </cfRule>
  </conditionalFormatting>
  <conditionalFormatting sqref="K153">
    <cfRule type="cellIs" dxfId="1658" priority="139" stopIfTrue="1" operator="lessThan">
      <formula>#REF!</formula>
    </cfRule>
  </conditionalFormatting>
  <conditionalFormatting sqref="K154">
    <cfRule type="cellIs" dxfId="1657" priority="138" stopIfTrue="1" operator="lessThan">
      <formula>#REF!</formula>
    </cfRule>
  </conditionalFormatting>
  <conditionalFormatting sqref="K155">
    <cfRule type="cellIs" dxfId="1656" priority="137" stopIfTrue="1" operator="lessThan">
      <formula>#REF!</formula>
    </cfRule>
  </conditionalFormatting>
  <conditionalFormatting sqref="K158">
    <cfRule type="cellIs" dxfId="1655" priority="136" stopIfTrue="1" operator="lessThan">
      <formula>#REF!</formula>
    </cfRule>
  </conditionalFormatting>
  <conditionalFormatting sqref="K159">
    <cfRule type="cellIs" dxfId="1654" priority="135" stopIfTrue="1" operator="lessThan">
      <formula>#REF!</formula>
    </cfRule>
  </conditionalFormatting>
  <conditionalFormatting sqref="K160">
    <cfRule type="cellIs" dxfId="1653" priority="134" stopIfTrue="1" operator="lessThan">
      <formula>#REF!</formula>
    </cfRule>
  </conditionalFormatting>
  <conditionalFormatting sqref="K161">
    <cfRule type="cellIs" dxfId="1652" priority="133" stopIfTrue="1" operator="lessThan">
      <formula>#REF!</formula>
    </cfRule>
  </conditionalFormatting>
  <conditionalFormatting sqref="K162">
    <cfRule type="cellIs" dxfId="1651" priority="132" stopIfTrue="1" operator="lessThan">
      <formula>#REF!</formula>
    </cfRule>
  </conditionalFormatting>
  <conditionalFormatting sqref="K163">
    <cfRule type="cellIs" dxfId="1650" priority="131" stopIfTrue="1" operator="lessThan">
      <formula>#REF!</formula>
    </cfRule>
  </conditionalFormatting>
  <conditionalFormatting sqref="K164">
    <cfRule type="cellIs" dxfId="1649" priority="130" stopIfTrue="1" operator="lessThan">
      <formula>#REF!</formula>
    </cfRule>
  </conditionalFormatting>
  <conditionalFormatting sqref="K165">
    <cfRule type="cellIs" dxfId="1648" priority="129" stopIfTrue="1" operator="lessThan">
      <formula>#REF!</formula>
    </cfRule>
  </conditionalFormatting>
  <conditionalFormatting sqref="K166">
    <cfRule type="cellIs" dxfId="1647" priority="128" stopIfTrue="1" operator="lessThan">
      <formula>#REF!</formula>
    </cfRule>
  </conditionalFormatting>
  <conditionalFormatting sqref="K167">
    <cfRule type="cellIs" dxfId="1646" priority="127" stopIfTrue="1" operator="lessThan">
      <formula>#REF!</formula>
    </cfRule>
  </conditionalFormatting>
  <conditionalFormatting sqref="K168">
    <cfRule type="cellIs" dxfId="1645" priority="126" stopIfTrue="1" operator="lessThan">
      <formula>#REF!</formula>
    </cfRule>
  </conditionalFormatting>
  <conditionalFormatting sqref="K169">
    <cfRule type="cellIs" dxfId="1644" priority="125" stopIfTrue="1" operator="lessThan">
      <formula>#REF!</formula>
    </cfRule>
  </conditionalFormatting>
  <conditionalFormatting sqref="K170">
    <cfRule type="cellIs" dxfId="1643" priority="124" stopIfTrue="1" operator="lessThan">
      <formula>#REF!</formula>
    </cfRule>
  </conditionalFormatting>
  <conditionalFormatting sqref="K171">
    <cfRule type="cellIs" dxfId="1642" priority="123" stopIfTrue="1" operator="lessThan">
      <formula>#REF!</formula>
    </cfRule>
  </conditionalFormatting>
  <conditionalFormatting sqref="K172">
    <cfRule type="cellIs" dxfId="1641" priority="122" stopIfTrue="1" operator="lessThan">
      <formula>#REF!</formula>
    </cfRule>
  </conditionalFormatting>
  <conditionalFormatting sqref="K175">
    <cfRule type="cellIs" dxfId="1640" priority="121" stopIfTrue="1" operator="lessThan">
      <formula>#REF!</formula>
    </cfRule>
  </conditionalFormatting>
  <conditionalFormatting sqref="K176">
    <cfRule type="cellIs" dxfId="1639" priority="120" stopIfTrue="1" operator="lessThan">
      <formula>#REF!</formula>
    </cfRule>
  </conditionalFormatting>
  <conditionalFormatting sqref="K177">
    <cfRule type="cellIs" dxfId="1638" priority="119" stopIfTrue="1" operator="lessThan">
      <formula>#REF!</formula>
    </cfRule>
  </conditionalFormatting>
  <conditionalFormatting sqref="K178">
    <cfRule type="cellIs" dxfId="1637" priority="118" stopIfTrue="1" operator="lessThan">
      <formula>#REF!</formula>
    </cfRule>
  </conditionalFormatting>
  <conditionalFormatting sqref="K179">
    <cfRule type="cellIs" dxfId="1636" priority="117" stopIfTrue="1" operator="lessThan">
      <formula>#REF!</formula>
    </cfRule>
  </conditionalFormatting>
  <conditionalFormatting sqref="K180">
    <cfRule type="cellIs" dxfId="1635" priority="116" stopIfTrue="1" operator="lessThan">
      <formula>#REF!</formula>
    </cfRule>
  </conditionalFormatting>
  <conditionalFormatting sqref="K181">
    <cfRule type="cellIs" dxfId="1634" priority="115" stopIfTrue="1" operator="lessThan">
      <formula>#REF!</formula>
    </cfRule>
  </conditionalFormatting>
  <conditionalFormatting sqref="K182">
    <cfRule type="cellIs" dxfId="1633" priority="114" stopIfTrue="1" operator="lessThan">
      <formula>#REF!</formula>
    </cfRule>
  </conditionalFormatting>
  <conditionalFormatting sqref="K183">
    <cfRule type="cellIs" dxfId="1632" priority="113" stopIfTrue="1" operator="lessThan">
      <formula>#REF!</formula>
    </cfRule>
  </conditionalFormatting>
  <conditionalFormatting sqref="K184">
    <cfRule type="cellIs" dxfId="1631" priority="112" stopIfTrue="1" operator="lessThan">
      <formula>#REF!</formula>
    </cfRule>
  </conditionalFormatting>
  <conditionalFormatting sqref="K185">
    <cfRule type="cellIs" dxfId="1630" priority="111" stopIfTrue="1" operator="lessThan">
      <formula>#REF!</formula>
    </cfRule>
  </conditionalFormatting>
  <conditionalFormatting sqref="K186">
    <cfRule type="cellIs" dxfId="1629" priority="110" stopIfTrue="1" operator="lessThan">
      <formula>#REF!</formula>
    </cfRule>
  </conditionalFormatting>
  <conditionalFormatting sqref="K187">
    <cfRule type="cellIs" dxfId="1628" priority="109" stopIfTrue="1" operator="lessThan">
      <formula>#REF!</formula>
    </cfRule>
  </conditionalFormatting>
  <conditionalFormatting sqref="K188">
    <cfRule type="cellIs" dxfId="1627" priority="108" stopIfTrue="1" operator="lessThan">
      <formula>#REF!</formula>
    </cfRule>
  </conditionalFormatting>
  <conditionalFormatting sqref="K189:K190">
    <cfRule type="cellIs" dxfId="1626" priority="107" stopIfTrue="1" operator="lessThan">
      <formula>#REF!</formula>
    </cfRule>
  </conditionalFormatting>
  <conditionalFormatting sqref="Q22:Q37">
    <cfRule type="cellIs" dxfId="1625" priority="106" stopIfTrue="1" operator="lessThan">
      <formula>#REF!</formula>
    </cfRule>
  </conditionalFormatting>
  <conditionalFormatting sqref="Q39:Q53">
    <cfRule type="cellIs" dxfId="1624" priority="105" stopIfTrue="1" operator="lessThan">
      <formula>#REF!</formula>
    </cfRule>
  </conditionalFormatting>
  <conditionalFormatting sqref="Q56:Q70">
    <cfRule type="cellIs" dxfId="1623" priority="104" stopIfTrue="1" operator="lessThan">
      <formula>#REF!</formula>
    </cfRule>
  </conditionalFormatting>
  <conditionalFormatting sqref="Q73:Q87">
    <cfRule type="cellIs" dxfId="1622" priority="103" stopIfTrue="1" operator="lessThan">
      <formula>#REF!</formula>
    </cfRule>
  </conditionalFormatting>
  <conditionalFormatting sqref="Q90:Q104">
    <cfRule type="cellIs" dxfId="1621" priority="102" stopIfTrue="1" operator="lessThan">
      <formula>#REF!</formula>
    </cfRule>
  </conditionalFormatting>
  <conditionalFormatting sqref="Q107:Q121">
    <cfRule type="cellIs" dxfId="1620" priority="101" stopIfTrue="1" operator="lessThan">
      <formula>#REF!</formula>
    </cfRule>
  </conditionalFormatting>
  <conditionalFormatting sqref="Q124:Q138">
    <cfRule type="cellIs" dxfId="1619" priority="100" stopIfTrue="1" operator="lessThan">
      <formula>#REF!</formula>
    </cfRule>
  </conditionalFormatting>
  <conditionalFormatting sqref="P190">
    <cfRule type="cellIs" dxfId="1618" priority="99" stopIfTrue="1" operator="lessThan">
      <formula>#REF!</formula>
    </cfRule>
  </conditionalFormatting>
  <conditionalFormatting sqref="X37:Y37">
    <cfRule type="cellIs" dxfId="1617" priority="98" stopIfTrue="1" operator="lessThan">
      <formula>#REF!</formula>
    </cfRule>
  </conditionalFormatting>
  <conditionalFormatting sqref="AD37:AE37">
    <cfRule type="cellIs" dxfId="1616" priority="97" stopIfTrue="1" operator="lessThan">
      <formula>#REF!</formula>
    </cfRule>
  </conditionalFormatting>
  <conditionalFormatting sqref="W188">
    <cfRule type="cellIs" dxfId="1615" priority="57" stopIfTrue="1" operator="lessThan">
      <formula>#REF!</formula>
    </cfRule>
  </conditionalFormatting>
  <conditionalFormatting sqref="W22:W37">
    <cfRule type="cellIs" dxfId="1614" priority="96" stopIfTrue="1" operator="lessThan">
      <formula>#REF!</formula>
    </cfRule>
  </conditionalFormatting>
  <conditionalFormatting sqref="W39:W53 W141:W151">
    <cfRule type="cellIs" dxfId="1613" priority="95" stopIfTrue="1" operator="lessThan">
      <formula>#REF!</formula>
    </cfRule>
  </conditionalFormatting>
  <conditionalFormatting sqref="W56:W70">
    <cfRule type="cellIs" dxfId="1612" priority="94" stopIfTrue="1" operator="lessThan">
      <formula>#REF!</formula>
    </cfRule>
  </conditionalFormatting>
  <conditionalFormatting sqref="W73:W87">
    <cfRule type="cellIs" dxfId="1611" priority="93" stopIfTrue="1" operator="lessThan">
      <formula>#REF!</formula>
    </cfRule>
  </conditionalFormatting>
  <conditionalFormatting sqref="W90:W104">
    <cfRule type="cellIs" dxfId="1610" priority="92" stopIfTrue="1" operator="lessThan">
      <formula>#REF!</formula>
    </cfRule>
  </conditionalFormatting>
  <conditionalFormatting sqref="W107:W121">
    <cfRule type="cellIs" dxfId="1609" priority="91" stopIfTrue="1" operator="lessThan">
      <formula>#REF!</formula>
    </cfRule>
  </conditionalFormatting>
  <conditionalFormatting sqref="W124:W138">
    <cfRule type="cellIs" dxfId="1608" priority="90" stopIfTrue="1" operator="lessThan">
      <formula>#REF!</formula>
    </cfRule>
  </conditionalFormatting>
  <conditionalFormatting sqref="W152">
    <cfRule type="cellIs" dxfId="1607" priority="89" stopIfTrue="1" operator="lessThan">
      <formula>#REF!</formula>
    </cfRule>
  </conditionalFormatting>
  <conditionalFormatting sqref="W153">
    <cfRule type="cellIs" dxfId="1606" priority="88" stopIfTrue="1" operator="lessThan">
      <formula>#REF!</formula>
    </cfRule>
  </conditionalFormatting>
  <conditionalFormatting sqref="W154">
    <cfRule type="cellIs" dxfId="1605" priority="87" stopIfTrue="1" operator="lessThan">
      <formula>#REF!</formula>
    </cfRule>
  </conditionalFormatting>
  <conditionalFormatting sqref="W155">
    <cfRule type="cellIs" dxfId="1604" priority="86" stopIfTrue="1" operator="lessThan">
      <formula>#REF!</formula>
    </cfRule>
  </conditionalFormatting>
  <conditionalFormatting sqref="W158">
    <cfRule type="cellIs" dxfId="1603" priority="85" stopIfTrue="1" operator="lessThan">
      <formula>#REF!</formula>
    </cfRule>
  </conditionalFormatting>
  <conditionalFormatting sqref="W159">
    <cfRule type="cellIs" dxfId="1602" priority="84" stopIfTrue="1" operator="lessThan">
      <formula>#REF!</formula>
    </cfRule>
  </conditionalFormatting>
  <conditionalFormatting sqref="W160">
    <cfRule type="cellIs" dxfId="1601" priority="83" stopIfTrue="1" operator="lessThan">
      <formula>#REF!</formula>
    </cfRule>
  </conditionalFormatting>
  <conditionalFormatting sqref="W161">
    <cfRule type="cellIs" dxfId="1600" priority="82" stopIfTrue="1" operator="lessThan">
      <formula>#REF!</formula>
    </cfRule>
  </conditionalFormatting>
  <conditionalFormatting sqref="W162">
    <cfRule type="cellIs" dxfId="1599" priority="81" stopIfTrue="1" operator="lessThan">
      <formula>#REF!</formula>
    </cfRule>
  </conditionalFormatting>
  <conditionalFormatting sqref="W163">
    <cfRule type="cellIs" dxfId="1598" priority="80" stopIfTrue="1" operator="lessThan">
      <formula>#REF!</formula>
    </cfRule>
  </conditionalFormatting>
  <conditionalFormatting sqref="W164">
    <cfRule type="cellIs" dxfId="1597" priority="79" stopIfTrue="1" operator="lessThan">
      <formula>#REF!</formula>
    </cfRule>
  </conditionalFormatting>
  <conditionalFormatting sqref="W165">
    <cfRule type="cellIs" dxfId="1596" priority="78" stopIfTrue="1" operator="lessThan">
      <formula>#REF!</formula>
    </cfRule>
  </conditionalFormatting>
  <conditionalFormatting sqref="W166">
    <cfRule type="cellIs" dxfId="1595" priority="77" stopIfTrue="1" operator="lessThan">
      <formula>#REF!</formula>
    </cfRule>
  </conditionalFormatting>
  <conditionalFormatting sqref="W167">
    <cfRule type="cellIs" dxfId="1594" priority="76" stopIfTrue="1" operator="lessThan">
      <formula>#REF!</formula>
    </cfRule>
  </conditionalFormatting>
  <conditionalFormatting sqref="W168">
    <cfRule type="cellIs" dxfId="1593" priority="75" stopIfTrue="1" operator="lessThan">
      <formula>#REF!</formula>
    </cfRule>
  </conditionalFormatting>
  <conditionalFormatting sqref="W169">
    <cfRule type="cellIs" dxfId="1592" priority="74" stopIfTrue="1" operator="lessThan">
      <formula>#REF!</formula>
    </cfRule>
  </conditionalFormatting>
  <conditionalFormatting sqref="W170">
    <cfRule type="cellIs" dxfId="1591" priority="73" stopIfTrue="1" operator="lessThan">
      <formula>#REF!</formula>
    </cfRule>
  </conditionalFormatting>
  <conditionalFormatting sqref="W171">
    <cfRule type="cellIs" dxfId="1590" priority="72" stopIfTrue="1" operator="lessThan">
      <formula>#REF!</formula>
    </cfRule>
  </conditionalFormatting>
  <conditionalFormatting sqref="W172">
    <cfRule type="cellIs" dxfId="1589" priority="71" stopIfTrue="1" operator="lessThan">
      <formula>#REF!</formula>
    </cfRule>
  </conditionalFormatting>
  <conditionalFormatting sqref="W175">
    <cfRule type="cellIs" dxfId="1588" priority="70" stopIfTrue="1" operator="lessThan">
      <formula>#REF!</formula>
    </cfRule>
  </conditionalFormatting>
  <conditionalFormatting sqref="W176">
    <cfRule type="cellIs" dxfId="1587" priority="69" stopIfTrue="1" operator="lessThan">
      <formula>#REF!</formula>
    </cfRule>
  </conditionalFormatting>
  <conditionalFormatting sqref="W177">
    <cfRule type="cellIs" dxfId="1586" priority="68" stopIfTrue="1" operator="lessThan">
      <formula>#REF!</formula>
    </cfRule>
  </conditionalFormatting>
  <conditionalFormatting sqref="W178">
    <cfRule type="cellIs" dxfId="1585" priority="67" stopIfTrue="1" operator="lessThan">
      <formula>#REF!</formula>
    </cfRule>
  </conditionalFormatting>
  <conditionalFormatting sqref="W179">
    <cfRule type="cellIs" dxfId="1584" priority="66" stopIfTrue="1" operator="lessThan">
      <formula>#REF!</formula>
    </cfRule>
  </conditionalFormatting>
  <conditionalFormatting sqref="W180">
    <cfRule type="cellIs" dxfId="1583" priority="65" stopIfTrue="1" operator="lessThan">
      <formula>#REF!</formula>
    </cfRule>
  </conditionalFormatting>
  <conditionalFormatting sqref="W181">
    <cfRule type="cellIs" dxfId="1582" priority="64" stopIfTrue="1" operator="lessThan">
      <formula>#REF!</formula>
    </cfRule>
  </conditionalFormatting>
  <conditionalFormatting sqref="W182">
    <cfRule type="cellIs" dxfId="1581" priority="63" stopIfTrue="1" operator="lessThan">
      <formula>#REF!</formula>
    </cfRule>
  </conditionalFormatting>
  <conditionalFormatting sqref="W183">
    <cfRule type="cellIs" dxfId="1580" priority="62" stopIfTrue="1" operator="lessThan">
      <formula>#REF!</formula>
    </cfRule>
  </conditionalFormatting>
  <conditionalFormatting sqref="W184">
    <cfRule type="cellIs" dxfId="1579" priority="61" stopIfTrue="1" operator="lessThan">
      <formula>#REF!</formula>
    </cfRule>
  </conditionalFormatting>
  <conditionalFormatting sqref="W185">
    <cfRule type="cellIs" dxfId="1578" priority="60" stopIfTrue="1" operator="lessThan">
      <formula>#REF!</formula>
    </cfRule>
  </conditionalFormatting>
  <conditionalFormatting sqref="W186">
    <cfRule type="cellIs" dxfId="1577" priority="59" stopIfTrue="1" operator="lessThan">
      <formula>#REF!</formula>
    </cfRule>
  </conditionalFormatting>
  <conditionalFormatting sqref="W187">
    <cfRule type="cellIs" dxfId="1576" priority="58" stopIfTrue="1" operator="lessThan">
      <formula>#REF!</formula>
    </cfRule>
  </conditionalFormatting>
  <conditionalFormatting sqref="W189:W190">
    <cfRule type="cellIs" dxfId="1575" priority="56" stopIfTrue="1" operator="lessThan">
      <formula>#REF!</formula>
    </cfRule>
  </conditionalFormatting>
  <conditionalFormatting sqref="AC188">
    <cfRule type="cellIs" dxfId="1574" priority="16" stopIfTrue="1" operator="lessThan">
      <formula>#REF!</formula>
    </cfRule>
  </conditionalFormatting>
  <conditionalFormatting sqref="AC22:AC37">
    <cfRule type="cellIs" dxfId="1573" priority="55" stopIfTrue="1" operator="lessThan">
      <formula>#REF!</formula>
    </cfRule>
  </conditionalFormatting>
  <conditionalFormatting sqref="AC39:AC53 AC141:AC151">
    <cfRule type="cellIs" dxfId="1572" priority="54" stopIfTrue="1" operator="lessThan">
      <formula>#REF!</formula>
    </cfRule>
  </conditionalFormatting>
  <conditionalFormatting sqref="AC56:AC70">
    <cfRule type="cellIs" dxfId="1571" priority="53" stopIfTrue="1" operator="lessThan">
      <formula>#REF!</formula>
    </cfRule>
  </conditionalFormatting>
  <conditionalFormatting sqref="AC73:AC87">
    <cfRule type="cellIs" dxfId="1570" priority="52" stopIfTrue="1" operator="lessThan">
      <formula>#REF!</formula>
    </cfRule>
  </conditionalFormatting>
  <conditionalFormatting sqref="AC90:AC104">
    <cfRule type="cellIs" dxfId="1569" priority="51" stopIfTrue="1" operator="lessThan">
      <formula>#REF!</formula>
    </cfRule>
  </conditionalFormatting>
  <conditionalFormatting sqref="AC107:AC121">
    <cfRule type="cellIs" dxfId="1568" priority="50" stopIfTrue="1" operator="lessThan">
      <formula>#REF!</formula>
    </cfRule>
  </conditionalFormatting>
  <conditionalFormatting sqref="AC124:AC138">
    <cfRule type="cellIs" dxfId="1567" priority="49" stopIfTrue="1" operator="lessThan">
      <formula>#REF!</formula>
    </cfRule>
  </conditionalFormatting>
  <conditionalFormatting sqref="AC152">
    <cfRule type="cellIs" dxfId="1566" priority="48" stopIfTrue="1" operator="lessThan">
      <formula>#REF!</formula>
    </cfRule>
  </conditionalFormatting>
  <conditionalFormatting sqref="AC153">
    <cfRule type="cellIs" dxfId="1565" priority="47" stopIfTrue="1" operator="lessThan">
      <formula>#REF!</formula>
    </cfRule>
  </conditionalFormatting>
  <conditionalFormatting sqref="AC154">
    <cfRule type="cellIs" dxfId="1564" priority="46" stopIfTrue="1" operator="lessThan">
      <formula>#REF!</formula>
    </cfRule>
  </conditionalFormatting>
  <conditionalFormatting sqref="AC155">
    <cfRule type="cellIs" dxfId="1563" priority="45" stopIfTrue="1" operator="lessThan">
      <formula>#REF!</formula>
    </cfRule>
  </conditionalFormatting>
  <conditionalFormatting sqref="AC158">
    <cfRule type="cellIs" dxfId="1562" priority="44" stopIfTrue="1" operator="lessThan">
      <formula>#REF!</formula>
    </cfRule>
  </conditionalFormatting>
  <conditionalFormatting sqref="AC159">
    <cfRule type="cellIs" dxfId="1561" priority="43" stopIfTrue="1" operator="lessThan">
      <formula>#REF!</formula>
    </cfRule>
  </conditionalFormatting>
  <conditionalFormatting sqref="AC160">
    <cfRule type="cellIs" dxfId="1560" priority="42" stopIfTrue="1" operator="lessThan">
      <formula>#REF!</formula>
    </cfRule>
  </conditionalFormatting>
  <conditionalFormatting sqref="AC161">
    <cfRule type="cellIs" dxfId="1559" priority="41" stopIfTrue="1" operator="lessThan">
      <formula>#REF!</formula>
    </cfRule>
  </conditionalFormatting>
  <conditionalFormatting sqref="AC162">
    <cfRule type="cellIs" dxfId="1558" priority="40" stopIfTrue="1" operator="lessThan">
      <formula>#REF!</formula>
    </cfRule>
  </conditionalFormatting>
  <conditionalFormatting sqref="AC163">
    <cfRule type="cellIs" dxfId="1557" priority="39" stopIfTrue="1" operator="lessThan">
      <formula>#REF!</formula>
    </cfRule>
  </conditionalFormatting>
  <conditionalFormatting sqref="AC164">
    <cfRule type="cellIs" dxfId="1556" priority="38" stopIfTrue="1" operator="lessThan">
      <formula>#REF!</formula>
    </cfRule>
  </conditionalFormatting>
  <conditionalFormatting sqref="AC165">
    <cfRule type="cellIs" dxfId="1555" priority="37" stopIfTrue="1" operator="lessThan">
      <formula>#REF!</formula>
    </cfRule>
  </conditionalFormatting>
  <conditionalFormatting sqref="AC166">
    <cfRule type="cellIs" dxfId="1554" priority="36" stopIfTrue="1" operator="lessThan">
      <formula>#REF!</formula>
    </cfRule>
  </conditionalFormatting>
  <conditionalFormatting sqref="AC167">
    <cfRule type="cellIs" dxfId="1553" priority="35" stopIfTrue="1" operator="lessThan">
      <formula>#REF!</formula>
    </cfRule>
  </conditionalFormatting>
  <conditionalFormatting sqref="AC168">
    <cfRule type="cellIs" dxfId="1552" priority="34" stopIfTrue="1" operator="lessThan">
      <formula>#REF!</formula>
    </cfRule>
  </conditionalFormatting>
  <conditionalFormatting sqref="AC169">
    <cfRule type="cellIs" dxfId="1551" priority="33" stopIfTrue="1" operator="lessThan">
      <formula>#REF!</formula>
    </cfRule>
  </conditionalFormatting>
  <conditionalFormatting sqref="AC170">
    <cfRule type="cellIs" dxfId="1550" priority="32" stopIfTrue="1" operator="lessThan">
      <formula>#REF!</formula>
    </cfRule>
  </conditionalFormatting>
  <conditionalFormatting sqref="AC171">
    <cfRule type="cellIs" dxfId="1549" priority="31" stopIfTrue="1" operator="lessThan">
      <formula>#REF!</formula>
    </cfRule>
  </conditionalFormatting>
  <conditionalFormatting sqref="AC172">
    <cfRule type="cellIs" dxfId="1548" priority="30" stopIfTrue="1" operator="lessThan">
      <formula>#REF!</formula>
    </cfRule>
  </conditionalFormatting>
  <conditionalFormatting sqref="AC175">
    <cfRule type="cellIs" dxfId="1547" priority="29" stopIfTrue="1" operator="lessThan">
      <formula>#REF!</formula>
    </cfRule>
  </conditionalFormatting>
  <conditionalFormatting sqref="AC176">
    <cfRule type="cellIs" dxfId="1546" priority="28" stopIfTrue="1" operator="lessThan">
      <formula>#REF!</formula>
    </cfRule>
  </conditionalFormatting>
  <conditionalFormatting sqref="AC177">
    <cfRule type="cellIs" dxfId="1545" priority="27" stopIfTrue="1" operator="lessThan">
      <formula>#REF!</formula>
    </cfRule>
  </conditionalFormatting>
  <conditionalFormatting sqref="AC178">
    <cfRule type="cellIs" dxfId="1544" priority="26" stopIfTrue="1" operator="lessThan">
      <formula>#REF!</formula>
    </cfRule>
  </conditionalFormatting>
  <conditionalFormatting sqref="AC179">
    <cfRule type="cellIs" dxfId="1543" priority="25" stopIfTrue="1" operator="lessThan">
      <formula>#REF!</formula>
    </cfRule>
  </conditionalFormatting>
  <conditionalFormatting sqref="AC180">
    <cfRule type="cellIs" dxfId="1542" priority="24" stopIfTrue="1" operator="lessThan">
      <formula>#REF!</formula>
    </cfRule>
  </conditionalFormatting>
  <conditionalFormatting sqref="AC181">
    <cfRule type="cellIs" dxfId="1541" priority="23" stopIfTrue="1" operator="lessThan">
      <formula>#REF!</formula>
    </cfRule>
  </conditionalFormatting>
  <conditionalFormatting sqref="AC182">
    <cfRule type="cellIs" dxfId="1540" priority="22" stopIfTrue="1" operator="lessThan">
      <formula>#REF!</formula>
    </cfRule>
  </conditionalFormatting>
  <conditionalFormatting sqref="AC183">
    <cfRule type="cellIs" dxfId="1539" priority="21" stopIfTrue="1" operator="lessThan">
      <formula>#REF!</formula>
    </cfRule>
  </conditionalFormatting>
  <conditionalFormatting sqref="AC184">
    <cfRule type="cellIs" dxfId="1538" priority="20" stopIfTrue="1" operator="lessThan">
      <formula>#REF!</formula>
    </cfRule>
  </conditionalFormatting>
  <conditionalFormatting sqref="AC185">
    <cfRule type="cellIs" dxfId="1537" priority="19" stopIfTrue="1" operator="lessThan">
      <formula>#REF!</formula>
    </cfRule>
  </conditionalFormatting>
  <conditionalFormatting sqref="AC186">
    <cfRule type="cellIs" dxfId="1536" priority="18" stopIfTrue="1" operator="lessThan">
      <formula>#REF!</formula>
    </cfRule>
  </conditionalFormatting>
  <conditionalFormatting sqref="AC187">
    <cfRule type="cellIs" dxfId="1535" priority="17" stopIfTrue="1" operator="lessThan">
      <formula>#REF!</formula>
    </cfRule>
  </conditionalFormatting>
  <conditionalFormatting sqref="AC189:AC190">
    <cfRule type="cellIs" dxfId="1534" priority="15" stopIfTrue="1" operator="lessThan">
      <formula>#REF!</formula>
    </cfRule>
  </conditionalFormatting>
  <conditionalFormatting sqref="V190">
    <cfRule type="cellIs" dxfId="1533" priority="14" stopIfTrue="1" operator="lessThan">
      <formula>#REF!</formula>
    </cfRule>
  </conditionalFormatting>
  <conditionalFormatting sqref="AB190">
    <cfRule type="cellIs" dxfId="1532" priority="13" stopIfTrue="1" operator="lessThan">
      <formula>#REF!</formula>
    </cfRule>
  </conditionalFormatting>
  <conditionalFormatting sqref="N37">
    <cfRule type="cellIs" dxfId="1531" priority="12" stopIfTrue="1" operator="lessThan">
      <formula>#REF!</formula>
    </cfRule>
  </conditionalFormatting>
  <conditionalFormatting sqref="T37">
    <cfRule type="cellIs" dxfId="1530" priority="11" stopIfTrue="1" operator="lessThan">
      <formula>#REF!</formula>
    </cfRule>
  </conditionalFormatting>
  <conditionalFormatting sqref="Z37">
    <cfRule type="cellIs" dxfId="1529" priority="10" stopIfTrue="1" operator="lessThan">
      <formula>#REF!</formula>
    </cfRule>
  </conditionalFormatting>
  <conditionalFormatting sqref="AF37">
    <cfRule type="cellIs" dxfId="1528" priority="9" stopIfTrue="1" operator="lessThan">
      <formula>#REF!</formula>
    </cfRule>
  </conditionalFormatting>
  <conditionalFormatting sqref="AG55">
    <cfRule type="cellIs" dxfId="1527" priority="8" stopIfTrue="1" operator="lessThan">
      <formula>#REF!</formula>
    </cfRule>
  </conditionalFormatting>
  <conditionalFormatting sqref="AG72">
    <cfRule type="cellIs" dxfId="1526" priority="7" stopIfTrue="1" operator="lessThan">
      <formula>#REF!</formula>
    </cfRule>
  </conditionalFormatting>
  <conditionalFormatting sqref="AG89">
    <cfRule type="cellIs" dxfId="1525" priority="6" stopIfTrue="1" operator="lessThan">
      <formula>#REF!</formula>
    </cfRule>
  </conditionalFormatting>
  <conditionalFormatting sqref="AG106">
    <cfRule type="cellIs" dxfId="1524" priority="5" stopIfTrue="1" operator="lessThan">
      <formula>#REF!</formula>
    </cfRule>
  </conditionalFormatting>
  <conditionalFormatting sqref="AG123">
    <cfRule type="cellIs" dxfId="1523" priority="4" stopIfTrue="1" operator="lessThan">
      <formula>#REF!</formula>
    </cfRule>
  </conditionalFormatting>
  <conditionalFormatting sqref="AG140">
    <cfRule type="cellIs" dxfId="1522" priority="3" stopIfTrue="1" operator="lessThan">
      <formula>#REF!</formula>
    </cfRule>
  </conditionalFormatting>
  <conditionalFormatting sqref="AG157">
    <cfRule type="cellIs" dxfId="1521" priority="2" stopIfTrue="1" operator="lessThan">
      <formula>#REF!</formula>
    </cfRule>
  </conditionalFormatting>
  <conditionalFormatting sqref="AG174">
    <cfRule type="cellIs" dxfId="1520" priority="1" stopIfTrue="1" operator="lessThan">
      <formula>#REF!</formula>
    </cfRule>
  </conditionalFormatting>
  <dataValidations count="6">
    <dataValidation type="list" allowBlank="1" showInputMessage="1" showErrorMessage="1" sqref="I12:J12 C12:D12" xr:uid="{00000000-0002-0000-2400-000000000000}">
      <formula1>$B$10:$B$28</formula1>
    </dataValidation>
    <dataValidation type="list" allowBlank="1" showInputMessage="1" showErrorMessage="1" sqref="I11:J11 C11:D11" xr:uid="{00000000-0002-0000-2400-000001000000}">
      <formula1>$D$12:$D$41</formula1>
    </dataValidation>
    <dataValidation type="list" allowBlank="1" showInputMessage="1" showErrorMessage="1" sqref="C13:D14 I13:J13" xr:uid="{00000000-0002-0000-2400-000002000000}">
      <formula1>$K$11:$K$15</formula1>
    </dataValidation>
    <dataValidation type="list" allowBlank="1" showInputMessage="1" showErrorMessage="1" sqref="F190 AD190 X190 R190 L190" xr:uid="{00000000-0002-0000-24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400-000004000000}">
      <formula1>$F$9:$F$12</formula1>
    </dataValidation>
    <dataValidation type="list" allowBlank="1" showInputMessage="1" showErrorMessage="1" sqref="C15:D15" xr:uid="{00000000-0002-0000-24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400-000006000000}">
          <x14:formula1>
            <xm:f>Données!$F$14:$F$17</xm:f>
          </x14:formula1>
          <xm:sqref>Z9:Z13</xm:sqref>
        </x14:dataValidation>
        <x14:dataValidation type="list" allowBlank="1" showInputMessage="1" showErrorMessage="1" xr:uid="{00000000-0002-0000-2400-000007000000}">
          <x14:formula1>
            <xm:f>Données!$H$14:$H$17</xm:f>
          </x14:formula1>
          <xm:sqref>K17 T9:T13</xm:sqref>
        </x14:dataValidation>
        <x14:dataValidation type="list" allowBlank="1" showInputMessage="1" showErrorMessage="1" xr:uid="{00000000-0002-0000-2400-000008000000}">
          <x14:formula1>
            <xm:f>Données!$P$8:$P$9</xm:f>
          </x14:formula1>
          <xm:sqref>G192 Y192 S192 M192 AE192</xm:sqref>
        </x14:dataValidation>
        <x14:dataValidation type="list" allowBlank="1" showInputMessage="1" showErrorMessage="1" xr:uid="{00000000-0002-0000-2400-000009000000}">
          <x14:formula1>
            <xm:f>Données!$P$19:$P$20</xm:f>
          </x14:formula1>
          <xm:sqref>R9:R13</xm:sqref>
        </x14:dataValidation>
        <x14:dataValidation type="list" allowBlank="1" showInputMessage="1" showErrorMessage="1" xr:uid="{00000000-0002-0000-2400-00000A000000}">
          <x14:formula1>
            <xm:f>Données!$J$14:$J$43</xm:f>
          </x14:formula1>
          <xm:sqref>L9:L13</xm:sqref>
        </x14:dataValidation>
        <x14:dataValidation type="list" allowBlank="1" showInputMessage="1" showErrorMessage="1" xr:uid="{00000000-0002-0000-2400-00000B000000}">
          <x14:formula1>
            <xm:f>Données!$B$14:$B$43</xm:f>
          </x14:formula1>
          <xm:sqref>AE17:AF17 M17:N17 S17:T17 Y17:Z17 G17:H17</xm:sqref>
        </x14:dataValidation>
        <x14:dataValidation type="list" allowBlank="1" showInputMessage="1" showErrorMessage="1" xr:uid="{00000000-0002-0000-2400-00000C000000}">
          <x14:formula1>
            <xm:f>Données!$D$14:$D$53</xm:f>
          </x14:formula1>
          <xm:sqref>B11</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7 Q143:Q155 Q158:Q172 Q175:Q190 E22:E37 A37:B37 F37:H37">
    <cfRule type="cellIs" dxfId="1519" priority="190" stopIfTrue="1" operator="lessThan">
      <formula>#REF!</formula>
    </cfRule>
  </conditionalFormatting>
  <conditionalFormatting sqref="L37:M37">
    <cfRule type="cellIs" dxfId="1518" priority="189" stopIfTrue="1" operator="lessThan">
      <formula>#REF!</formula>
    </cfRule>
  </conditionalFormatting>
  <conditionalFormatting sqref="R37:S37 AG56:AG70 AG21:AG53 AG73:AG87 AG90:AG104 AG107:AG121 AG124:AG138 AG141:AG155 AG158:AG172 AG175:AG190">
    <cfRule type="cellIs" dxfId="1517" priority="188" stopIfTrue="1" operator="lessThan">
      <formula>#REF!</formula>
    </cfRule>
  </conditionalFormatting>
  <conditionalFormatting sqref="K141:K151 Q141:Q142 E141:E151 E39:E53">
    <cfRule type="cellIs" dxfId="1516" priority="187" stopIfTrue="1" operator="lessThan">
      <formula>#REF!</formula>
    </cfRule>
  </conditionalFormatting>
  <conditionalFormatting sqref="E56:E70">
    <cfRule type="cellIs" dxfId="1515" priority="186" stopIfTrue="1" operator="lessThan">
      <formula>#REF!</formula>
    </cfRule>
  </conditionalFormatting>
  <conditionalFormatting sqref="E73:E87">
    <cfRule type="cellIs" dxfId="1514" priority="185" stopIfTrue="1" operator="lessThan">
      <formula>#REF!</formula>
    </cfRule>
  </conditionalFormatting>
  <conditionalFormatting sqref="E90:E104">
    <cfRule type="cellIs" dxfId="1513" priority="184" stopIfTrue="1" operator="lessThan">
      <formula>#REF!</formula>
    </cfRule>
  </conditionalFormatting>
  <conditionalFormatting sqref="E107:E121">
    <cfRule type="cellIs" dxfId="1512" priority="183" stopIfTrue="1" operator="lessThan">
      <formula>#REF!</formula>
    </cfRule>
  </conditionalFormatting>
  <conditionalFormatting sqref="E124:E138">
    <cfRule type="cellIs" dxfId="1511" priority="182" stopIfTrue="1" operator="lessThan">
      <formula>#REF!</formula>
    </cfRule>
  </conditionalFormatting>
  <conditionalFormatting sqref="E152">
    <cfRule type="cellIs" dxfId="1510" priority="181" stopIfTrue="1" operator="lessThan">
      <formula>#REF!</formula>
    </cfRule>
  </conditionalFormatting>
  <conditionalFormatting sqref="E153">
    <cfRule type="cellIs" dxfId="1509" priority="180" stopIfTrue="1" operator="lessThan">
      <formula>#REF!</formula>
    </cfRule>
  </conditionalFormatting>
  <conditionalFormatting sqref="E154">
    <cfRule type="cellIs" dxfId="1508" priority="179" stopIfTrue="1" operator="lessThan">
      <formula>#REF!</formula>
    </cfRule>
  </conditionalFormatting>
  <conditionalFormatting sqref="E155">
    <cfRule type="cellIs" dxfId="1507" priority="178" stopIfTrue="1" operator="lessThan">
      <formula>#REF!</formula>
    </cfRule>
  </conditionalFormatting>
  <conditionalFormatting sqref="E158">
    <cfRule type="cellIs" dxfId="1506" priority="177" stopIfTrue="1" operator="lessThan">
      <formula>#REF!</formula>
    </cfRule>
  </conditionalFormatting>
  <conditionalFormatting sqref="E159">
    <cfRule type="cellIs" dxfId="1505" priority="176" stopIfTrue="1" operator="lessThan">
      <formula>#REF!</formula>
    </cfRule>
  </conditionalFormatting>
  <conditionalFormatting sqref="E160">
    <cfRule type="cellIs" dxfId="1504" priority="175" stopIfTrue="1" operator="lessThan">
      <formula>#REF!</formula>
    </cfRule>
  </conditionalFormatting>
  <conditionalFormatting sqref="E161">
    <cfRule type="cellIs" dxfId="1503" priority="174" stopIfTrue="1" operator="lessThan">
      <formula>#REF!</formula>
    </cfRule>
  </conditionalFormatting>
  <conditionalFormatting sqref="E162">
    <cfRule type="cellIs" dxfId="1502" priority="173" stopIfTrue="1" operator="lessThan">
      <formula>#REF!</formula>
    </cfRule>
  </conditionalFormatting>
  <conditionalFormatting sqref="E163">
    <cfRule type="cellIs" dxfId="1501" priority="172" stopIfTrue="1" operator="lessThan">
      <formula>#REF!</formula>
    </cfRule>
  </conditionalFormatting>
  <conditionalFormatting sqref="E164">
    <cfRule type="cellIs" dxfId="1500" priority="171" stopIfTrue="1" operator="lessThan">
      <formula>#REF!</formula>
    </cfRule>
  </conditionalFormatting>
  <conditionalFormatting sqref="E165">
    <cfRule type="cellIs" dxfId="1499" priority="170" stopIfTrue="1" operator="lessThan">
      <formula>#REF!</formula>
    </cfRule>
  </conditionalFormatting>
  <conditionalFormatting sqref="E166">
    <cfRule type="cellIs" dxfId="1498" priority="169" stopIfTrue="1" operator="lessThan">
      <formula>#REF!</formula>
    </cfRule>
  </conditionalFormatting>
  <conditionalFormatting sqref="E167">
    <cfRule type="cellIs" dxfId="1497" priority="168" stopIfTrue="1" operator="lessThan">
      <formula>#REF!</formula>
    </cfRule>
  </conditionalFormatting>
  <conditionalFormatting sqref="E168">
    <cfRule type="cellIs" dxfId="1496" priority="167" stopIfTrue="1" operator="lessThan">
      <formula>#REF!</formula>
    </cfRule>
  </conditionalFormatting>
  <conditionalFormatting sqref="E169">
    <cfRule type="cellIs" dxfId="1495" priority="166" stopIfTrue="1" operator="lessThan">
      <formula>#REF!</formula>
    </cfRule>
  </conditionalFormatting>
  <conditionalFormatting sqref="E170">
    <cfRule type="cellIs" dxfId="1494" priority="165" stopIfTrue="1" operator="lessThan">
      <formula>#REF!</formula>
    </cfRule>
  </conditionalFormatting>
  <conditionalFormatting sqref="E171">
    <cfRule type="cellIs" dxfId="1493" priority="164" stopIfTrue="1" operator="lessThan">
      <formula>#REF!</formula>
    </cfRule>
  </conditionalFormatting>
  <conditionalFormatting sqref="E172">
    <cfRule type="cellIs" dxfId="1492" priority="163" stopIfTrue="1" operator="lessThan">
      <formula>#REF!</formula>
    </cfRule>
  </conditionalFormatting>
  <conditionalFormatting sqref="E175">
    <cfRule type="cellIs" dxfId="1491" priority="162" stopIfTrue="1" operator="lessThan">
      <formula>#REF!</formula>
    </cfRule>
  </conditionalFormatting>
  <conditionalFormatting sqref="E176">
    <cfRule type="cellIs" dxfId="1490" priority="161" stopIfTrue="1" operator="lessThan">
      <formula>#REF!</formula>
    </cfRule>
  </conditionalFormatting>
  <conditionalFormatting sqref="E177">
    <cfRule type="cellIs" dxfId="1489" priority="160" stopIfTrue="1" operator="lessThan">
      <formula>#REF!</formula>
    </cfRule>
  </conditionalFormatting>
  <conditionalFormatting sqref="E178">
    <cfRule type="cellIs" dxfId="1488" priority="159" stopIfTrue="1" operator="lessThan">
      <formula>#REF!</formula>
    </cfRule>
  </conditionalFormatting>
  <conditionalFormatting sqref="E179">
    <cfRule type="cellIs" dxfId="1487" priority="158" stopIfTrue="1" operator="lessThan">
      <formula>#REF!</formula>
    </cfRule>
  </conditionalFormatting>
  <conditionalFormatting sqref="E180">
    <cfRule type="cellIs" dxfId="1486" priority="157" stopIfTrue="1" operator="lessThan">
      <formula>#REF!</formula>
    </cfRule>
  </conditionalFormatting>
  <conditionalFormatting sqref="E181">
    <cfRule type="cellIs" dxfId="1485" priority="156" stopIfTrue="1" operator="lessThan">
      <formula>#REF!</formula>
    </cfRule>
  </conditionalFormatting>
  <conditionalFormatting sqref="E182">
    <cfRule type="cellIs" dxfId="1484" priority="155" stopIfTrue="1" operator="lessThan">
      <formula>#REF!</formula>
    </cfRule>
  </conditionalFormatting>
  <conditionalFormatting sqref="E183">
    <cfRule type="cellIs" dxfId="1483" priority="154" stopIfTrue="1" operator="lessThan">
      <formula>#REF!</formula>
    </cfRule>
  </conditionalFormatting>
  <conditionalFormatting sqref="E184">
    <cfRule type="cellIs" dxfId="1482" priority="153" stopIfTrue="1" operator="lessThan">
      <formula>#REF!</formula>
    </cfRule>
  </conditionalFormatting>
  <conditionalFormatting sqref="E185">
    <cfRule type="cellIs" dxfId="1481" priority="152" stopIfTrue="1" operator="lessThan">
      <formula>#REF!</formula>
    </cfRule>
  </conditionalFormatting>
  <conditionalFormatting sqref="E186">
    <cfRule type="cellIs" dxfId="1480" priority="151" stopIfTrue="1" operator="lessThan">
      <formula>#REF!</formula>
    </cfRule>
  </conditionalFormatting>
  <conditionalFormatting sqref="E187">
    <cfRule type="cellIs" dxfId="1479" priority="150" stopIfTrue="1" operator="lessThan">
      <formula>#REF!</formula>
    </cfRule>
  </conditionalFormatting>
  <conditionalFormatting sqref="E188">
    <cfRule type="cellIs" dxfId="1478" priority="149" stopIfTrue="1" operator="lessThan">
      <formula>#REF!</formula>
    </cfRule>
  </conditionalFormatting>
  <conditionalFormatting sqref="E189:E190">
    <cfRule type="cellIs" dxfId="1477" priority="148" stopIfTrue="1" operator="lessThan">
      <formula>#REF!</formula>
    </cfRule>
  </conditionalFormatting>
  <conditionalFormatting sqref="K22:K37">
    <cfRule type="cellIs" dxfId="1476" priority="147" stopIfTrue="1" operator="lessThan">
      <formula>#REF!</formula>
    </cfRule>
  </conditionalFormatting>
  <conditionalFormatting sqref="K39:K53">
    <cfRule type="cellIs" dxfId="1475" priority="146" stopIfTrue="1" operator="lessThan">
      <formula>#REF!</formula>
    </cfRule>
  </conditionalFormatting>
  <conditionalFormatting sqref="K56:K70">
    <cfRule type="cellIs" dxfId="1474" priority="145" stopIfTrue="1" operator="lessThan">
      <formula>#REF!</formula>
    </cfRule>
  </conditionalFormatting>
  <conditionalFormatting sqref="K73:K87">
    <cfRule type="cellIs" dxfId="1473" priority="144" stopIfTrue="1" operator="lessThan">
      <formula>#REF!</formula>
    </cfRule>
  </conditionalFormatting>
  <conditionalFormatting sqref="K90:K104">
    <cfRule type="cellIs" dxfId="1472" priority="143" stopIfTrue="1" operator="lessThan">
      <formula>#REF!</formula>
    </cfRule>
  </conditionalFormatting>
  <conditionalFormatting sqref="K107:K121">
    <cfRule type="cellIs" dxfId="1471" priority="142" stopIfTrue="1" operator="lessThan">
      <formula>#REF!</formula>
    </cfRule>
  </conditionalFormatting>
  <conditionalFormatting sqref="K124:K138">
    <cfRule type="cellIs" dxfId="1470" priority="141" stopIfTrue="1" operator="lessThan">
      <formula>#REF!</formula>
    </cfRule>
  </conditionalFormatting>
  <conditionalFormatting sqref="K152">
    <cfRule type="cellIs" dxfId="1469" priority="140" stopIfTrue="1" operator="lessThan">
      <formula>#REF!</formula>
    </cfRule>
  </conditionalFormatting>
  <conditionalFormatting sqref="K153">
    <cfRule type="cellIs" dxfId="1468" priority="139" stopIfTrue="1" operator="lessThan">
      <formula>#REF!</formula>
    </cfRule>
  </conditionalFormatting>
  <conditionalFormatting sqref="K154">
    <cfRule type="cellIs" dxfId="1467" priority="138" stopIfTrue="1" operator="lessThan">
      <formula>#REF!</formula>
    </cfRule>
  </conditionalFormatting>
  <conditionalFormatting sqref="K155">
    <cfRule type="cellIs" dxfId="1466" priority="137" stopIfTrue="1" operator="lessThan">
      <formula>#REF!</formula>
    </cfRule>
  </conditionalFormatting>
  <conditionalFormatting sqref="K158">
    <cfRule type="cellIs" dxfId="1465" priority="136" stopIfTrue="1" operator="lessThan">
      <formula>#REF!</formula>
    </cfRule>
  </conditionalFormatting>
  <conditionalFormatting sqref="K159">
    <cfRule type="cellIs" dxfId="1464" priority="135" stopIfTrue="1" operator="lessThan">
      <formula>#REF!</formula>
    </cfRule>
  </conditionalFormatting>
  <conditionalFormatting sqref="K160">
    <cfRule type="cellIs" dxfId="1463" priority="134" stopIfTrue="1" operator="lessThan">
      <formula>#REF!</formula>
    </cfRule>
  </conditionalFormatting>
  <conditionalFormatting sqref="K161">
    <cfRule type="cellIs" dxfId="1462" priority="133" stopIfTrue="1" operator="lessThan">
      <formula>#REF!</formula>
    </cfRule>
  </conditionalFormatting>
  <conditionalFormatting sqref="K162">
    <cfRule type="cellIs" dxfId="1461" priority="132" stopIfTrue="1" operator="lessThan">
      <formula>#REF!</formula>
    </cfRule>
  </conditionalFormatting>
  <conditionalFormatting sqref="K163">
    <cfRule type="cellIs" dxfId="1460" priority="131" stopIfTrue="1" operator="lessThan">
      <formula>#REF!</formula>
    </cfRule>
  </conditionalFormatting>
  <conditionalFormatting sqref="K164">
    <cfRule type="cellIs" dxfId="1459" priority="130" stopIfTrue="1" operator="lessThan">
      <formula>#REF!</formula>
    </cfRule>
  </conditionalFormatting>
  <conditionalFormatting sqref="K165">
    <cfRule type="cellIs" dxfId="1458" priority="129" stopIfTrue="1" operator="lessThan">
      <formula>#REF!</formula>
    </cfRule>
  </conditionalFormatting>
  <conditionalFormatting sqref="K166">
    <cfRule type="cellIs" dxfId="1457" priority="128" stopIfTrue="1" operator="lessThan">
      <formula>#REF!</formula>
    </cfRule>
  </conditionalFormatting>
  <conditionalFormatting sqref="K167">
    <cfRule type="cellIs" dxfId="1456" priority="127" stopIfTrue="1" operator="lessThan">
      <formula>#REF!</formula>
    </cfRule>
  </conditionalFormatting>
  <conditionalFormatting sqref="K168">
    <cfRule type="cellIs" dxfId="1455" priority="126" stopIfTrue="1" operator="lessThan">
      <formula>#REF!</formula>
    </cfRule>
  </conditionalFormatting>
  <conditionalFormatting sqref="K169">
    <cfRule type="cellIs" dxfId="1454" priority="125" stopIfTrue="1" operator="lessThan">
      <formula>#REF!</formula>
    </cfRule>
  </conditionalFormatting>
  <conditionalFormatting sqref="K170">
    <cfRule type="cellIs" dxfId="1453" priority="124" stopIfTrue="1" operator="lessThan">
      <formula>#REF!</formula>
    </cfRule>
  </conditionalFormatting>
  <conditionalFormatting sqref="K171">
    <cfRule type="cellIs" dxfId="1452" priority="123" stopIfTrue="1" operator="lessThan">
      <formula>#REF!</formula>
    </cfRule>
  </conditionalFormatting>
  <conditionalFormatting sqref="K172">
    <cfRule type="cellIs" dxfId="1451" priority="122" stopIfTrue="1" operator="lessThan">
      <formula>#REF!</formula>
    </cfRule>
  </conditionalFormatting>
  <conditionalFormatting sqref="K175">
    <cfRule type="cellIs" dxfId="1450" priority="121" stopIfTrue="1" operator="lessThan">
      <formula>#REF!</formula>
    </cfRule>
  </conditionalFormatting>
  <conditionalFormatting sqref="K176">
    <cfRule type="cellIs" dxfId="1449" priority="120" stopIfTrue="1" operator="lessThan">
      <formula>#REF!</formula>
    </cfRule>
  </conditionalFormatting>
  <conditionalFormatting sqref="K177">
    <cfRule type="cellIs" dxfId="1448" priority="119" stopIfTrue="1" operator="lessThan">
      <formula>#REF!</formula>
    </cfRule>
  </conditionalFormatting>
  <conditionalFormatting sqref="K178">
    <cfRule type="cellIs" dxfId="1447" priority="118" stopIfTrue="1" operator="lessThan">
      <formula>#REF!</formula>
    </cfRule>
  </conditionalFormatting>
  <conditionalFormatting sqref="K179">
    <cfRule type="cellIs" dxfId="1446" priority="117" stopIfTrue="1" operator="lessThan">
      <formula>#REF!</formula>
    </cfRule>
  </conditionalFormatting>
  <conditionalFormatting sqref="K180">
    <cfRule type="cellIs" dxfId="1445" priority="116" stopIfTrue="1" operator="lessThan">
      <formula>#REF!</formula>
    </cfRule>
  </conditionalFormatting>
  <conditionalFormatting sqref="K181">
    <cfRule type="cellIs" dxfId="1444" priority="115" stopIfTrue="1" operator="lessThan">
      <formula>#REF!</formula>
    </cfRule>
  </conditionalFormatting>
  <conditionalFormatting sqref="K182">
    <cfRule type="cellIs" dxfId="1443" priority="114" stopIfTrue="1" operator="lessThan">
      <formula>#REF!</formula>
    </cfRule>
  </conditionalFormatting>
  <conditionalFormatting sqref="K183">
    <cfRule type="cellIs" dxfId="1442" priority="113" stopIfTrue="1" operator="lessThan">
      <formula>#REF!</formula>
    </cfRule>
  </conditionalFormatting>
  <conditionalFormatting sqref="K184">
    <cfRule type="cellIs" dxfId="1441" priority="112" stopIfTrue="1" operator="lessThan">
      <formula>#REF!</formula>
    </cfRule>
  </conditionalFormatting>
  <conditionalFormatting sqref="K185">
    <cfRule type="cellIs" dxfId="1440" priority="111" stopIfTrue="1" operator="lessThan">
      <formula>#REF!</formula>
    </cfRule>
  </conditionalFormatting>
  <conditionalFormatting sqref="K186">
    <cfRule type="cellIs" dxfId="1439" priority="110" stopIfTrue="1" operator="lessThan">
      <formula>#REF!</formula>
    </cfRule>
  </conditionalFormatting>
  <conditionalFormatting sqref="K187">
    <cfRule type="cellIs" dxfId="1438" priority="109" stopIfTrue="1" operator="lessThan">
      <formula>#REF!</formula>
    </cfRule>
  </conditionalFormatting>
  <conditionalFormatting sqref="K188">
    <cfRule type="cellIs" dxfId="1437" priority="108" stopIfTrue="1" operator="lessThan">
      <formula>#REF!</formula>
    </cfRule>
  </conditionalFormatting>
  <conditionalFormatting sqref="K189:K190">
    <cfRule type="cellIs" dxfId="1436" priority="107" stopIfTrue="1" operator="lessThan">
      <formula>#REF!</formula>
    </cfRule>
  </conditionalFormatting>
  <conditionalFormatting sqref="Q22:Q37">
    <cfRule type="cellIs" dxfId="1435" priority="106" stopIfTrue="1" operator="lessThan">
      <formula>#REF!</formula>
    </cfRule>
  </conditionalFormatting>
  <conditionalFormatting sqref="Q39:Q53">
    <cfRule type="cellIs" dxfId="1434" priority="105" stopIfTrue="1" operator="lessThan">
      <formula>#REF!</formula>
    </cfRule>
  </conditionalFormatting>
  <conditionalFormatting sqref="Q56:Q70">
    <cfRule type="cellIs" dxfId="1433" priority="104" stopIfTrue="1" operator="lessThan">
      <formula>#REF!</formula>
    </cfRule>
  </conditionalFormatting>
  <conditionalFormatting sqref="Q73:Q87">
    <cfRule type="cellIs" dxfId="1432" priority="103" stopIfTrue="1" operator="lessThan">
      <formula>#REF!</formula>
    </cfRule>
  </conditionalFormatting>
  <conditionalFormatting sqref="Q90:Q104">
    <cfRule type="cellIs" dxfId="1431" priority="102" stopIfTrue="1" operator="lessThan">
      <formula>#REF!</formula>
    </cfRule>
  </conditionalFormatting>
  <conditionalFormatting sqref="Q107:Q121">
    <cfRule type="cellIs" dxfId="1430" priority="101" stopIfTrue="1" operator="lessThan">
      <formula>#REF!</formula>
    </cfRule>
  </conditionalFormatting>
  <conditionalFormatting sqref="Q124:Q138">
    <cfRule type="cellIs" dxfId="1429" priority="100" stopIfTrue="1" operator="lessThan">
      <formula>#REF!</formula>
    </cfRule>
  </conditionalFormatting>
  <conditionalFormatting sqref="P190">
    <cfRule type="cellIs" dxfId="1428" priority="99" stopIfTrue="1" operator="lessThan">
      <formula>#REF!</formula>
    </cfRule>
  </conditionalFormatting>
  <conditionalFormatting sqref="X37:Y37">
    <cfRule type="cellIs" dxfId="1427" priority="98" stopIfTrue="1" operator="lessThan">
      <formula>#REF!</formula>
    </cfRule>
  </conditionalFormatting>
  <conditionalFormatting sqref="AD37:AE37">
    <cfRule type="cellIs" dxfId="1426" priority="97" stopIfTrue="1" operator="lessThan">
      <formula>#REF!</formula>
    </cfRule>
  </conditionalFormatting>
  <conditionalFormatting sqref="W188">
    <cfRule type="cellIs" dxfId="1425" priority="57" stopIfTrue="1" operator="lessThan">
      <formula>#REF!</formula>
    </cfRule>
  </conditionalFormatting>
  <conditionalFormatting sqref="W22:W37">
    <cfRule type="cellIs" dxfId="1424" priority="96" stopIfTrue="1" operator="lessThan">
      <formula>#REF!</formula>
    </cfRule>
  </conditionalFormatting>
  <conditionalFormatting sqref="W39:W53 W141:W151">
    <cfRule type="cellIs" dxfId="1423" priority="95" stopIfTrue="1" operator="lessThan">
      <formula>#REF!</formula>
    </cfRule>
  </conditionalFormatting>
  <conditionalFormatting sqref="W56:W70">
    <cfRule type="cellIs" dxfId="1422" priority="94" stopIfTrue="1" operator="lessThan">
      <formula>#REF!</formula>
    </cfRule>
  </conditionalFormatting>
  <conditionalFormatting sqref="W73:W87">
    <cfRule type="cellIs" dxfId="1421" priority="93" stopIfTrue="1" operator="lessThan">
      <formula>#REF!</formula>
    </cfRule>
  </conditionalFormatting>
  <conditionalFormatting sqref="W90:W104">
    <cfRule type="cellIs" dxfId="1420" priority="92" stopIfTrue="1" operator="lessThan">
      <formula>#REF!</formula>
    </cfRule>
  </conditionalFormatting>
  <conditionalFormatting sqref="W107:W121">
    <cfRule type="cellIs" dxfId="1419" priority="91" stopIfTrue="1" operator="lessThan">
      <formula>#REF!</formula>
    </cfRule>
  </conditionalFormatting>
  <conditionalFormatting sqref="W124:W138">
    <cfRule type="cellIs" dxfId="1418" priority="90" stopIfTrue="1" operator="lessThan">
      <formula>#REF!</formula>
    </cfRule>
  </conditionalFormatting>
  <conditionalFormatting sqref="W152">
    <cfRule type="cellIs" dxfId="1417" priority="89" stopIfTrue="1" operator="lessThan">
      <formula>#REF!</formula>
    </cfRule>
  </conditionalFormatting>
  <conditionalFormatting sqref="W153">
    <cfRule type="cellIs" dxfId="1416" priority="88" stopIfTrue="1" operator="lessThan">
      <formula>#REF!</formula>
    </cfRule>
  </conditionalFormatting>
  <conditionalFormatting sqref="W154">
    <cfRule type="cellIs" dxfId="1415" priority="87" stopIfTrue="1" operator="lessThan">
      <formula>#REF!</formula>
    </cfRule>
  </conditionalFormatting>
  <conditionalFormatting sqref="W155">
    <cfRule type="cellIs" dxfId="1414" priority="86" stopIfTrue="1" operator="lessThan">
      <formula>#REF!</formula>
    </cfRule>
  </conditionalFormatting>
  <conditionalFormatting sqref="W158">
    <cfRule type="cellIs" dxfId="1413" priority="85" stopIfTrue="1" operator="lessThan">
      <formula>#REF!</formula>
    </cfRule>
  </conditionalFormatting>
  <conditionalFormatting sqref="W159">
    <cfRule type="cellIs" dxfId="1412" priority="84" stopIfTrue="1" operator="lessThan">
      <formula>#REF!</formula>
    </cfRule>
  </conditionalFormatting>
  <conditionalFormatting sqref="W160">
    <cfRule type="cellIs" dxfId="1411" priority="83" stopIfTrue="1" operator="lessThan">
      <formula>#REF!</formula>
    </cfRule>
  </conditionalFormatting>
  <conditionalFormatting sqref="W161">
    <cfRule type="cellIs" dxfId="1410" priority="82" stopIfTrue="1" operator="lessThan">
      <formula>#REF!</formula>
    </cfRule>
  </conditionalFormatting>
  <conditionalFormatting sqref="W162">
    <cfRule type="cellIs" dxfId="1409" priority="81" stopIfTrue="1" operator="lessThan">
      <formula>#REF!</formula>
    </cfRule>
  </conditionalFormatting>
  <conditionalFormatting sqref="W163">
    <cfRule type="cellIs" dxfId="1408" priority="80" stopIfTrue="1" operator="lessThan">
      <formula>#REF!</formula>
    </cfRule>
  </conditionalFormatting>
  <conditionalFormatting sqref="W164">
    <cfRule type="cellIs" dxfId="1407" priority="79" stopIfTrue="1" operator="lessThan">
      <formula>#REF!</formula>
    </cfRule>
  </conditionalFormatting>
  <conditionalFormatting sqref="W165">
    <cfRule type="cellIs" dxfId="1406" priority="78" stopIfTrue="1" operator="lessThan">
      <formula>#REF!</formula>
    </cfRule>
  </conditionalFormatting>
  <conditionalFormatting sqref="W166">
    <cfRule type="cellIs" dxfId="1405" priority="77" stopIfTrue="1" operator="lessThan">
      <formula>#REF!</formula>
    </cfRule>
  </conditionalFormatting>
  <conditionalFormatting sqref="W167">
    <cfRule type="cellIs" dxfId="1404" priority="76" stopIfTrue="1" operator="lessThan">
      <formula>#REF!</formula>
    </cfRule>
  </conditionalFormatting>
  <conditionalFormatting sqref="W168">
    <cfRule type="cellIs" dxfId="1403" priority="75" stopIfTrue="1" operator="lessThan">
      <formula>#REF!</formula>
    </cfRule>
  </conditionalFormatting>
  <conditionalFormatting sqref="W169">
    <cfRule type="cellIs" dxfId="1402" priority="74" stopIfTrue="1" operator="lessThan">
      <formula>#REF!</formula>
    </cfRule>
  </conditionalFormatting>
  <conditionalFormatting sqref="W170">
    <cfRule type="cellIs" dxfId="1401" priority="73" stopIfTrue="1" operator="lessThan">
      <formula>#REF!</formula>
    </cfRule>
  </conditionalFormatting>
  <conditionalFormatting sqref="W171">
    <cfRule type="cellIs" dxfId="1400" priority="72" stopIfTrue="1" operator="lessThan">
      <formula>#REF!</formula>
    </cfRule>
  </conditionalFormatting>
  <conditionalFormatting sqref="W172">
    <cfRule type="cellIs" dxfId="1399" priority="71" stopIfTrue="1" operator="lessThan">
      <formula>#REF!</formula>
    </cfRule>
  </conditionalFormatting>
  <conditionalFormatting sqref="W175">
    <cfRule type="cellIs" dxfId="1398" priority="70" stopIfTrue="1" operator="lessThan">
      <formula>#REF!</formula>
    </cfRule>
  </conditionalFormatting>
  <conditionalFormatting sqref="W176">
    <cfRule type="cellIs" dxfId="1397" priority="69" stopIfTrue="1" operator="lessThan">
      <formula>#REF!</formula>
    </cfRule>
  </conditionalFormatting>
  <conditionalFormatting sqref="W177">
    <cfRule type="cellIs" dxfId="1396" priority="68" stopIfTrue="1" operator="lessThan">
      <formula>#REF!</formula>
    </cfRule>
  </conditionalFormatting>
  <conditionalFormatting sqref="W178">
    <cfRule type="cellIs" dxfId="1395" priority="67" stopIfTrue="1" operator="lessThan">
      <formula>#REF!</formula>
    </cfRule>
  </conditionalFormatting>
  <conditionalFormatting sqref="W179">
    <cfRule type="cellIs" dxfId="1394" priority="66" stopIfTrue="1" operator="lessThan">
      <formula>#REF!</formula>
    </cfRule>
  </conditionalFormatting>
  <conditionalFormatting sqref="W180">
    <cfRule type="cellIs" dxfId="1393" priority="65" stopIfTrue="1" operator="lessThan">
      <formula>#REF!</formula>
    </cfRule>
  </conditionalFormatting>
  <conditionalFormatting sqref="W181">
    <cfRule type="cellIs" dxfId="1392" priority="64" stopIfTrue="1" operator="lessThan">
      <formula>#REF!</formula>
    </cfRule>
  </conditionalFormatting>
  <conditionalFormatting sqref="W182">
    <cfRule type="cellIs" dxfId="1391" priority="63" stopIfTrue="1" operator="lessThan">
      <formula>#REF!</formula>
    </cfRule>
  </conditionalFormatting>
  <conditionalFormatting sqref="W183">
    <cfRule type="cellIs" dxfId="1390" priority="62" stopIfTrue="1" operator="lessThan">
      <formula>#REF!</formula>
    </cfRule>
  </conditionalFormatting>
  <conditionalFormatting sqref="W184">
    <cfRule type="cellIs" dxfId="1389" priority="61" stopIfTrue="1" operator="lessThan">
      <formula>#REF!</formula>
    </cfRule>
  </conditionalFormatting>
  <conditionalFormatting sqref="W185">
    <cfRule type="cellIs" dxfId="1388" priority="60" stopIfTrue="1" operator="lessThan">
      <formula>#REF!</formula>
    </cfRule>
  </conditionalFormatting>
  <conditionalFormatting sqref="W186">
    <cfRule type="cellIs" dxfId="1387" priority="59" stopIfTrue="1" operator="lessThan">
      <formula>#REF!</formula>
    </cfRule>
  </conditionalFormatting>
  <conditionalFormatting sqref="W187">
    <cfRule type="cellIs" dxfId="1386" priority="58" stopIfTrue="1" operator="lessThan">
      <formula>#REF!</formula>
    </cfRule>
  </conditionalFormatting>
  <conditionalFormatting sqref="W189:W190">
    <cfRule type="cellIs" dxfId="1385" priority="56" stopIfTrue="1" operator="lessThan">
      <formula>#REF!</formula>
    </cfRule>
  </conditionalFormatting>
  <conditionalFormatting sqref="AC188">
    <cfRule type="cellIs" dxfId="1384" priority="16" stopIfTrue="1" operator="lessThan">
      <formula>#REF!</formula>
    </cfRule>
  </conditionalFormatting>
  <conditionalFormatting sqref="AC22:AC37">
    <cfRule type="cellIs" dxfId="1383" priority="55" stopIfTrue="1" operator="lessThan">
      <formula>#REF!</formula>
    </cfRule>
  </conditionalFormatting>
  <conditionalFormatting sqref="AC39:AC53 AC141:AC151">
    <cfRule type="cellIs" dxfId="1382" priority="54" stopIfTrue="1" operator="lessThan">
      <formula>#REF!</formula>
    </cfRule>
  </conditionalFormatting>
  <conditionalFormatting sqref="AC56:AC70">
    <cfRule type="cellIs" dxfId="1381" priority="53" stopIfTrue="1" operator="lessThan">
      <formula>#REF!</formula>
    </cfRule>
  </conditionalFormatting>
  <conditionalFormatting sqref="AC73:AC87">
    <cfRule type="cellIs" dxfId="1380" priority="52" stopIfTrue="1" operator="lessThan">
      <formula>#REF!</formula>
    </cfRule>
  </conditionalFormatting>
  <conditionalFormatting sqref="AC90:AC104">
    <cfRule type="cellIs" dxfId="1379" priority="51" stopIfTrue="1" operator="lessThan">
      <formula>#REF!</formula>
    </cfRule>
  </conditionalFormatting>
  <conditionalFormatting sqref="AC107:AC121">
    <cfRule type="cellIs" dxfId="1378" priority="50" stopIfTrue="1" operator="lessThan">
      <formula>#REF!</formula>
    </cfRule>
  </conditionalFormatting>
  <conditionalFormatting sqref="AC124:AC138">
    <cfRule type="cellIs" dxfId="1377" priority="49" stopIfTrue="1" operator="lessThan">
      <formula>#REF!</formula>
    </cfRule>
  </conditionalFormatting>
  <conditionalFormatting sqref="AC152">
    <cfRule type="cellIs" dxfId="1376" priority="48" stopIfTrue="1" operator="lessThan">
      <formula>#REF!</formula>
    </cfRule>
  </conditionalFormatting>
  <conditionalFormatting sqref="AC153">
    <cfRule type="cellIs" dxfId="1375" priority="47" stopIfTrue="1" operator="lessThan">
      <formula>#REF!</formula>
    </cfRule>
  </conditionalFormatting>
  <conditionalFormatting sqref="AC154">
    <cfRule type="cellIs" dxfId="1374" priority="46" stopIfTrue="1" operator="lessThan">
      <formula>#REF!</formula>
    </cfRule>
  </conditionalFormatting>
  <conditionalFormatting sqref="AC155">
    <cfRule type="cellIs" dxfId="1373" priority="45" stopIfTrue="1" operator="lessThan">
      <formula>#REF!</formula>
    </cfRule>
  </conditionalFormatting>
  <conditionalFormatting sqref="AC158">
    <cfRule type="cellIs" dxfId="1372" priority="44" stopIfTrue="1" operator="lessThan">
      <formula>#REF!</formula>
    </cfRule>
  </conditionalFormatting>
  <conditionalFormatting sqref="AC159">
    <cfRule type="cellIs" dxfId="1371" priority="43" stopIfTrue="1" operator="lessThan">
      <formula>#REF!</formula>
    </cfRule>
  </conditionalFormatting>
  <conditionalFormatting sqref="AC160">
    <cfRule type="cellIs" dxfId="1370" priority="42" stopIfTrue="1" operator="lessThan">
      <formula>#REF!</formula>
    </cfRule>
  </conditionalFormatting>
  <conditionalFormatting sqref="AC161">
    <cfRule type="cellIs" dxfId="1369" priority="41" stopIfTrue="1" operator="lessThan">
      <formula>#REF!</formula>
    </cfRule>
  </conditionalFormatting>
  <conditionalFormatting sqref="AC162">
    <cfRule type="cellIs" dxfId="1368" priority="40" stopIfTrue="1" operator="lessThan">
      <formula>#REF!</formula>
    </cfRule>
  </conditionalFormatting>
  <conditionalFormatting sqref="AC163">
    <cfRule type="cellIs" dxfId="1367" priority="39" stopIfTrue="1" operator="lessThan">
      <formula>#REF!</formula>
    </cfRule>
  </conditionalFormatting>
  <conditionalFormatting sqref="AC164">
    <cfRule type="cellIs" dxfId="1366" priority="38" stopIfTrue="1" operator="lessThan">
      <formula>#REF!</formula>
    </cfRule>
  </conditionalFormatting>
  <conditionalFormatting sqref="AC165">
    <cfRule type="cellIs" dxfId="1365" priority="37" stopIfTrue="1" operator="lessThan">
      <formula>#REF!</formula>
    </cfRule>
  </conditionalFormatting>
  <conditionalFormatting sqref="AC166">
    <cfRule type="cellIs" dxfId="1364" priority="36" stopIfTrue="1" operator="lessThan">
      <formula>#REF!</formula>
    </cfRule>
  </conditionalFormatting>
  <conditionalFormatting sqref="AC167">
    <cfRule type="cellIs" dxfId="1363" priority="35" stopIfTrue="1" operator="lessThan">
      <formula>#REF!</formula>
    </cfRule>
  </conditionalFormatting>
  <conditionalFormatting sqref="AC168">
    <cfRule type="cellIs" dxfId="1362" priority="34" stopIfTrue="1" operator="lessThan">
      <formula>#REF!</formula>
    </cfRule>
  </conditionalFormatting>
  <conditionalFormatting sqref="AC169">
    <cfRule type="cellIs" dxfId="1361" priority="33" stopIfTrue="1" operator="lessThan">
      <formula>#REF!</formula>
    </cfRule>
  </conditionalFormatting>
  <conditionalFormatting sqref="AC170">
    <cfRule type="cellIs" dxfId="1360" priority="32" stopIfTrue="1" operator="lessThan">
      <formula>#REF!</formula>
    </cfRule>
  </conditionalFormatting>
  <conditionalFormatting sqref="AC171">
    <cfRule type="cellIs" dxfId="1359" priority="31" stopIfTrue="1" operator="lessThan">
      <formula>#REF!</formula>
    </cfRule>
  </conditionalFormatting>
  <conditionalFormatting sqref="AC172">
    <cfRule type="cellIs" dxfId="1358" priority="30" stopIfTrue="1" operator="lessThan">
      <formula>#REF!</formula>
    </cfRule>
  </conditionalFormatting>
  <conditionalFormatting sqref="AC175">
    <cfRule type="cellIs" dxfId="1357" priority="29" stopIfTrue="1" operator="lessThan">
      <formula>#REF!</formula>
    </cfRule>
  </conditionalFormatting>
  <conditionalFormatting sqref="AC176">
    <cfRule type="cellIs" dxfId="1356" priority="28" stopIfTrue="1" operator="lessThan">
      <formula>#REF!</formula>
    </cfRule>
  </conditionalFormatting>
  <conditionalFormatting sqref="AC177">
    <cfRule type="cellIs" dxfId="1355" priority="27" stopIfTrue="1" operator="lessThan">
      <formula>#REF!</formula>
    </cfRule>
  </conditionalFormatting>
  <conditionalFormatting sqref="AC178">
    <cfRule type="cellIs" dxfId="1354" priority="26" stopIfTrue="1" operator="lessThan">
      <formula>#REF!</formula>
    </cfRule>
  </conditionalFormatting>
  <conditionalFormatting sqref="AC179">
    <cfRule type="cellIs" dxfId="1353" priority="25" stopIfTrue="1" operator="lessThan">
      <formula>#REF!</formula>
    </cfRule>
  </conditionalFormatting>
  <conditionalFormatting sqref="AC180">
    <cfRule type="cellIs" dxfId="1352" priority="24" stopIfTrue="1" operator="lessThan">
      <formula>#REF!</formula>
    </cfRule>
  </conditionalFormatting>
  <conditionalFormatting sqref="AC181">
    <cfRule type="cellIs" dxfId="1351" priority="23" stopIfTrue="1" operator="lessThan">
      <formula>#REF!</formula>
    </cfRule>
  </conditionalFormatting>
  <conditionalFormatting sqref="AC182">
    <cfRule type="cellIs" dxfId="1350" priority="22" stopIfTrue="1" operator="lessThan">
      <formula>#REF!</formula>
    </cfRule>
  </conditionalFormatting>
  <conditionalFormatting sqref="AC183">
    <cfRule type="cellIs" dxfId="1349" priority="21" stopIfTrue="1" operator="lessThan">
      <formula>#REF!</formula>
    </cfRule>
  </conditionalFormatting>
  <conditionalFormatting sqref="AC184">
    <cfRule type="cellIs" dxfId="1348" priority="20" stopIfTrue="1" operator="lessThan">
      <formula>#REF!</formula>
    </cfRule>
  </conditionalFormatting>
  <conditionalFormatting sqref="AC185">
    <cfRule type="cellIs" dxfId="1347" priority="19" stopIfTrue="1" operator="lessThan">
      <formula>#REF!</formula>
    </cfRule>
  </conditionalFormatting>
  <conditionalFormatting sqref="AC186">
    <cfRule type="cellIs" dxfId="1346" priority="18" stopIfTrue="1" operator="lessThan">
      <formula>#REF!</formula>
    </cfRule>
  </conditionalFormatting>
  <conditionalFormatting sqref="AC187">
    <cfRule type="cellIs" dxfId="1345" priority="17" stopIfTrue="1" operator="lessThan">
      <formula>#REF!</formula>
    </cfRule>
  </conditionalFormatting>
  <conditionalFormatting sqref="AC189:AC190">
    <cfRule type="cellIs" dxfId="1344" priority="15" stopIfTrue="1" operator="lessThan">
      <formula>#REF!</formula>
    </cfRule>
  </conditionalFormatting>
  <conditionalFormatting sqref="V190">
    <cfRule type="cellIs" dxfId="1343" priority="14" stopIfTrue="1" operator="lessThan">
      <formula>#REF!</formula>
    </cfRule>
  </conditionalFormatting>
  <conditionalFormatting sqref="AB190">
    <cfRule type="cellIs" dxfId="1342" priority="13" stopIfTrue="1" operator="lessThan">
      <formula>#REF!</formula>
    </cfRule>
  </conditionalFormatting>
  <conditionalFormatting sqref="N37">
    <cfRule type="cellIs" dxfId="1341" priority="12" stopIfTrue="1" operator="lessThan">
      <formula>#REF!</formula>
    </cfRule>
  </conditionalFormatting>
  <conditionalFormatting sqref="T37">
    <cfRule type="cellIs" dxfId="1340" priority="11" stopIfTrue="1" operator="lessThan">
      <formula>#REF!</formula>
    </cfRule>
  </conditionalFormatting>
  <conditionalFormatting sqref="Z37">
    <cfRule type="cellIs" dxfId="1339" priority="10" stopIfTrue="1" operator="lessThan">
      <formula>#REF!</formula>
    </cfRule>
  </conditionalFormatting>
  <conditionalFormatting sqref="AF37">
    <cfRule type="cellIs" dxfId="1338" priority="9" stopIfTrue="1" operator="lessThan">
      <formula>#REF!</formula>
    </cfRule>
  </conditionalFormatting>
  <conditionalFormatting sqref="AG55">
    <cfRule type="cellIs" dxfId="1337" priority="8" stopIfTrue="1" operator="lessThan">
      <formula>#REF!</formula>
    </cfRule>
  </conditionalFormatting>
  <conditionalFormatting sqref="AG72">
    <cfRule type="cellIs" dxfId="1336" priority="7" stopIfTrue="1" operator="lessThan">
      <formula>#REF!</formula>
    </cfRule>
  </conditionalFormatting>
  <conditionalFormatting sqref="AG89">
    <cfRule type="cellIs" dxfId="1335" priority="6" stopIfTrue="1" operator="lessThan">
      <formula>#REF!</formula>
    </cfRule>
  </conditionalFormatting>
  <conditionalFormatting sqref="AG106">
    <cfRule type="cellIs" dxfId="1334" priority="5" stopIfTrue="1" operator="lessThan">
      <formula>#REF!</formula>
    </cfRule>
  </conditionalFormatting>
  <conditionalFormatting sqref="AG123">
    <cfRule type="cellIs" dxfId="1333" priority="4" stopIfTrue="1" operator="lessThan">
      <formula>#REF!</formula>
    </cfRule>
  </conditionalFormatting>
  <conditionalFormatting sqref="AG140">
    <cfRule type="cellIs" dxfId="1332" priority="3" stopIfTrue="1" operator="lessThan">
      <formula>#REF!</formula>
    </cfRule>
  </conditionalFormatting>
  <conditionalFormatting sqref="AG157">
    <cfRule type="cellIs" dxfId="1331" priority="2" stopIfTrue="1" operator="lessThan">
      <formula>#REF!</formula>
    </cfRule>
  </conditionalFormatting>
  <conditionalFormatting sqref="AG174">
    <cfRule type="cellIs" dxfId="1330" priority="1" stopIfTrue="1" operator="lessThan">
      <formula>#REF!</formula>
    </cfRule>
  </conditionalFormatting>
  <dataValidations count="6">
    <dataValidation type="list" allowBlank="1" showInputMessage="1" showErrorMessage="1" sqref="I12:J12 C12:D12" xr:uid="{00000000-0002-0000-2500-000000000000}">
      <formula1>$B$10:$B$28</formula1>
    </dataValidation>
    <dataValidation type="list" allowBlank="1" showInputMessage="1" showErrorMessage="1" sqref="I11:J11 C11:D11" xr:uid="{00000000-0002-0000-2500-000001000000}">
      <formula1>$D$12:$D$41</formula1>
    </dataValidation>
    <dataValidation type="list" allowBlank="1" showInputMessage="1" showErrorMessage="1" sqref="C13:D14 I13:J13" xr:uid="{00000000-0002-0000-2500-000002000000}">
      <formula1>$K$11:$K$15</formula1>
    </dataValidation>
    <dataValidation type="list" allowBlank="1" showInputMessage="1" showErrorMessage="1" sqref="F190 AD190 X190 R190 L190" xr:uid="{00000000-0002-0000-25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500-000004000000}">
      <formula1>$F$9:$F$12</formula1>
    </dataValidation>
    <dataValidation type="list" allowBlank="1" showInputMessage="1" showErrorMessage="1" sqref="C15:D15" xr:uid="{00000000-0002-0000-25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500-000006000000}">
          <x14:formula1>
            <xm:f>Données!$F$14:$F$17</xm:f>
          </x14:formula1>
          <xm:sqref>Z9:Z13</xm:sqref>
        </x14:dataValidation>
        <x14:dataValidation type="list" allowBlank="1" showInputMessage="1" showErrorMessage="1" xr:uid="{00000000-0002-0000-2500-000007000000}">
          <x14:formula1>
            <xm:f>Données!$H$14:$H$17</xm:f>
          </x14:formula1>
          <xm:sqref>K17 T9:T13</xm:sqref>
        </x14:dataValidation>
        <x14:dataValidation type="list" allowBlank="1" showInputMessage="1" showErrorMessage="1" xr:uid="{00000000-0002-0000-2500-000008000000}">
          <x14:formula1>
            <xm:f>Données!$P$8:$P$9</xm:f>
          </x14:formula1>
          <xm:sqref>G192 Y192 S192 M192 AE192</xm:sqref>
        </x14:dataValidation>
        <x14:dataValidation type="list" allowBlank="1" showInputMessage="1" showErrorMessage="1" xr:uid="{00000000-0002-0000-2500-000009000000}">
          <x14:formula1>
            <xm:f>Données!$P$19:$P$20</xm:f>
          </x14:formula1>
          <xm:sqref>R9:R13</xm:sqref>
        </x14:dataValidation>
        <x14:dataValidation type="list" allowBlank="1" showInputMessage="1" showErrorMessage="1" xr:uid="{00000000-0002-0000-2500-00000A000000}">
          <x14:formula1>
            <xm:f>Données!$J$14:$J$43</xm:f>
          </x14:formula1>
          <xm:sqref>L9:L13</xm:sqref>
        </x14:dataValidation>
        <x14:dataValidation type="list" allowBlank="1" showInputMessage="1" showErrorMessage="1" xr:uid="{00000000-0002-0000-2500-00000B000000}">
          <x14:formula1>
            <xm:f>Données!$B$14:$B$43</xm:f>
          </x14:formula1>
          <xm:sqref>AE17:AF17 M17:N17 S17:T17 Y17:Z17 G17:H17</xm:sqref>
        </x14:dataValidation>
        <x14:dataValidation type="list" allowBlank="1" showInputMessage="1" showErrorMessage="1" xr:uid="{00000000-0002-0000-2500-00000C000000}">
          <x14:formula1>
            <xm:f>Données!$D$14:$D$53</xm:f>
          </x14:formula1>
          <xm:sqref>B11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7 Q143:Q155 Q158:Q172 Q175:Q190 E22:E37 A37:B37 F37:H37">
    <cfRule type="cellIs" dxfId="1329" priority="190" stopIfTrue="1" operator="lessThan">
      <formula>#REF!</formula>
    </cfRule>
  </conditionalFormatting>
  <conditionalFormatting sqref="L37:M37">
    <cfRule type="cellIs" dxfId="1328" priority="189" stopIfTrue="1" operator="lessThan">
      <formula>#REF!</formula>
    </cfRule>
  </conditionalFormatting>
  <conditionalFormatting sqref="R37:S37 AG56:AG70 AG21:AG53 AG73:AG87 AG90:AG104 AG107:AG121 AG124:AG138 AG141:AG155 AG158:AG172 AG175:AG190">
    <cfRule type="cellIs" dxfId="1327" priority="188" stopIfTrue="1" operator="lessThan">
      <formula>#REF!</formula>
    </cfRule>
  </conditionalFormatting>
  <conditionalFormatting sqref="K141:K151 Q141:Q142 E141:E151 E39:E53">
    <cfRule type="cellIs" dxfId="1326" priority="187" stopIfTrue="1" operator="lessThan">
      <formula>#REF!</formula>
    </cfRule>
  </conditionalFormatting>
  <conditionalFormatting sqref="E56:E70">
    <cfRule type="cellIs" dxfId="1325" priority="186" stopIfTrue="1" operator="lessThan">
      <formula>#REF!</formula>
    </cfRule>
  </conditionalFormatting>
  <conditionalFormatting sqref="E73:E87">
    <cfRule type="cellIs" dxfId="1324" priority="185" stopIfTrue="1" operator="lessThan">
      <formula>#REF!</formula>
    </cfRule>
  </conditionalFormatting>
  <conditionalFormatting sqref="E90:E104">
    <cfRule type="cellIs" dxfId="1323" priority="184" stopIfTrue="1" operator="lessThan">
      <formula>#REF!</formula>
    </cfRule>
  </conditionalFormatting>
  <conditionalFormatting sqref="E107:E121">
    <cfRule type="cellIs" dxfId="1322" priority="183" stopIfTrue="1" operator="lessThan">
      <formula>#REF!</formula>
    </cfRule>
  </conditionalFormatting>
  <conditionalFormatting sqref="E124:E138">
    <cfRule type="cellIs" dxfId="1321" priority="182" stopIfTrue="1" operator="lessThan">
      <formula>#REF!</formula>
    </cfRule>
  </conditionalFormatting>
  <conditionalFormatting sqref="E152">
    <cfRule type="cellIs" dxfId="1320" priority="181" stopIfTrue="1" operator="lessThan">
      <formula>#REF!</formula>
    </cfRule>
  </conditionalFormatting>
  <conditionalFormatting sqref="E153">
    <cfRule type="cellIs" dxfId="1319" priority="180" stopIfTrue="1" operator="lessThan">
      <formula>#REF!</formula>
    </cfRule>
  </conditionalFormatting>
  <conditionalFormatting sqref="E154">
    <cfRule type="cellIs" dxfId="1318" priority="179" stopIfTrue="1" operator="lessThan">
      <formula>#REF!</formula>
    </cfRule>
  </conditionalFormatting>
  <conditionalFormatting sqref="E155">
    <cfRule type="cellIs" dxfId="1317" priority="178" stopIfTrue="1" operator="lessThan">
      <formula>#REF!</formula>
    </cfRule>
  </conditionalFormatting>
  <conditionalFormatting sqref="E158">
    <cfRule type="cellIs" dxfId="1316" priority="177" stopIfTrue="1" operator="lessThan">
      <formula>#REF!</formula>
    </cfRule>
  </conditionalFormatting>
  <conditionalFormatting sqref="E159">
    <cfRule type="cellIs" dxfId="1315" priority="176" stopIfTrue="1" operator="lessThan">
      <formula>#REF!</formula>
    </cfRule>
  </conditionalFormatting>
  <conditionalFormatting sqref="E160">
    <cfRule type="cellIs" dxfId="1314" priority="175" stopIfTrue="1" operator="lessThan">
      <formula>#REF!</formula>
    </cfRule>
  </conditionalFormatting>
  <conditionalFormatting sqref="E161">
    <cfRule type="cellIs" dxfId="1313" priority="174" stopIfTrue="1" operator="lessThan">
      <formula>#REF!</formula>
    </cfRule>
  </conditionalFormatting>
  <conditionalFormatting sqref="E162">
    <cfRule type="cellIs" dxfId="1312" priority="173" stopIfTrue="1" operator="lessThan">
      <formula>#REF!</formula>
    </cfRule>
  </conditionalFormatting>
  <conditionalFormatting sqref="E163">
    <cfRule type="cellIs" dxfId="1311" priority="172" stopIfTrue="1" operator="lessThan">
      <formula>#REF!</formula>
    </cfRule>
  </conditionalFormatting>
  <conditionalFormatting sqref="E164">
    <cfRule type="cellIs" dxfId="1310" priority="171" stopIfTrue="1" operator="lessThan">
      <formula>#REF!</formula>
    </cfRule>
  </conditionalFormatting>
  <conditionalFormatting sqref="E165">
    <cfRule type="cellIs" dxfId="1309" priority="170" stopIfTrue="1" operator="lessThan">
      <formula>#REF!</formula>
    </cfRule>
  </conditionalFormatting>
  <conditionalFormatting sqref="E166">
    <cfRule type="cellIs" dxfId="1308" priority="169" stopIfTrue="1" operator="lessThan">
      <formula>#REF!</formula>
    </cfRule>
  </conditionalFormatting>
  <conditionalFormatting sqref="E167">
    <cfRule type="cellIs" dxfId="1307" priority="168" stopIfTrue="1" operator="lessThan">
      <formula>#REF!</formula>
    </cfRule>
  </conditionalFormatting>
  <conditionalFormatting sqref="E168">
    <cfRule type="cellIs" dxfId="1306" priority="167" stopIfTrue="1" operator="lessThan">
      <formula>#REF!</formula>
    </cfRule>
  </conditionalFormatting>
  <conditionalFormatting sqref="E169">
    <cfRule type="cellIs" dxfId="1305" priority="166" stopIfTrue="1" operator="lessThan">
      <formula>#REF!</formula>
    </cfRule>
  </conditionalFormatting>
  <conditionalFormatting sqref="E170">
    <cfRule type="cellIs" dxfId="1304" priority="165" stopIfTrue="1" operator="lessThan">
      <formula>#REF!</formula>
    </cfRule>
  </conditionalFormatting>
  <conditionalFormatting sqref="E171">
    <cfRule type="cellIs" dxfId="1303" priority="164" stopIfTrue="1" operator="lessThan">
      <formula>#REF!</formula>
    </cfRule>
  </conditionalFormatting>
  <conditionalFormatting sqref="E172">
    <cfRule type="cellIs" dxfId="1302" priority="163" stopIfTrue="1" operator="lessThan">
      <formula>#REF!</formula>
    </cfRule>
  </conditionalFormatting>
  <conditionalFormatting sqref="E175">
    <cfRule type="cellIs" dxfId="1301" priority="162" stopIfTrue="1" operator="lessThan">
      <formula>#REF!</formula>
    </cfRule>
  </conditionalFormatting>
  <conditionalFormatting sqref="E176">
    <cfRule type="cellIs" dxfId="1300" priority="161" stopIfTrue="1" operator="lessThan">
      <formula>#REF!</formula>
    </cfRule>
  </conditionalFormatting>
  <conditionalFormatting sqref="E177">
    <cfRule type="cellIs" dxfId="1299" priority="160" stopIfTrue="1" operator="lessThan">
      <formula>#REF!</formula>
    </cfRule>
  </conditionalFormatting>
  <conditionalFormatting sqref="E178">
    <cfRule type="cellIs" dxfId="1298" priority="159" stopIfTrue="1" operator="lessThan">
      <formula>#REF!</formula>
    </cfRule>
  </conditionalFormatting>
  <conditionalFormatting sqref="E179">
    <cfRule type="cellIs" dxfId="1297" priority="158" stopIfTrue="1" operator="lessThan">
      <formula>#REF!</formula>
    </cfRule>
  </conditionalFormatting>
  <conditionalFormatting sqref="E180">
    <cfRule type="cellIs" dxfId="1296" priority="157" stopIfTrue="1" operator="lessThan">
      <formula>#REF!</formula>
    </cfRule>
  </conditionalFormatting>
  <conditionalFormatting sqref="E181">
    <cfRule type="cellIs" dxfId="1295" priority="156" stopIfTrue="1" operator="lessThan">
      <formula>#REF!</formula>
    </cfRule>
  </conditionalFormatting>
  <conditionalFormatting sqref="E182">
    <cfRule type="cellIs" dxfId="1294" priority="155" stopIfTrue="1" operator="lessThan">
      <formula>#REF!</formula>
    </cfRule>
  </conditionalFormatting>
  <conditionalFormatting sqref="E183">
    <cfRule type="cellIs" dxfId="1293" priority="154" stopIfTrue="1" operator="lessThan">
      <formula>#REF!</formula>
    </cfRule>
  </conditionalFormatting>
  <conditionalFormatting sqref="E184">
    <cfRule type="cellIs" dxfId="1292" priority="153" stopIfTrue="1" operator="lessThan">
      <formula>#REF!</formula>
    </cfRule>
  </conditionalFormatting>
  <conditionalFormatting sqref="E185">
    <cfRule type="cellIs" dxfId="1291" priority="152" stopIfTrue="1" operator="lessThan">
      <formula>#REF!</formula>
    </cfRule>
  </conditionalFormatting>
  <conditionalFormatting sqref="E186">
    <cfRule type="cellIs" dxfId="1290" priority="151" stopIfTrue="1" operator="lessThan">
      <formula>#REF!</formula>
    </cfRule>
  </conditionalFormatting>
  <conditionalFormatting sqref="E187">
    <cfRule type="cellIs" dxfId="1289" priority="150" stopIfTrue="1" operator="lessThan">
      <formula>#REF!</formula>
    </cfRule>
  </conditionalFormatting>
  <conditionalFormatting sqref="E188">
    <cfRule type="cellIs" dxfId="1288" priority="149" stopIfTrue="1" operator="lessThan">
      <formula>#REF!</formula>
    </cfRule>
  </conditionalFormatting>
  <conditionalFormatting sqref="E189:E190">
    <cfRule type="cellIs" dxfId="1287" priority="148" stopIfTrue="1" operator="lessThan">
      <formula>#REF!</formula>
    </cfRule>
  </conditionalFormatting>
  <conditionalFormatting sqref="K22:K37">
    <cfRule type="cellIs" dxfId="1286" priority="147" stopIfTrue="1" operator="lessThan">
      <formula>#REF!</formula>
    </cfRule>
  </conditionalFormatting>
  <conditionalFormatting sqref="K39:K53">
    <cfRule type="cellIs" dxfId="1285" priority="146" stopIfTrue="1" operator="lessThan">
      <formula>#REF!</formula>
    </cfRule>
  </conditionalFormatting>
  <conditionalFormatting sqref="K56:K70">
    <cfRule type="cellIs" dxfId="1284" priority="145" stopIfTrue="1" operator="lessThan">
      <formula>#REF!</formula>
    </cfRule>
  </conditionalFormatting>
  <conditionalFormatting sqref="K73:K87">
    <cfRule type="cellIs" dxfId="1283" priority="144" stopIfTrue="1" operator="lessThan">
      <formula>#REF!</formula>
    </cfRule>
  </conditionalFormatting>
  <conditionalFormatting sqref="K90:K104">
    <cfRule type="cellIs" dxfId="1282" priority="143" stopIfTrue="1" operator="lessThan">
      <formula>#REF!</formula>
    </cfRule>
  </conditionalFormatting>
  <conditionalFormatting sqref="K107:K121">
    <cfRule type="cellIs" dxfId="1281" priority="142" stopIfTrue="1" operator="lessThan">
      <formula>#REF!</formula>
    </cfRule>
  </conditionalFormatting>
  <conditionalFormatting sqref="K124:K138">
    <cfRule type="cellIs" dxfId="1280" priority="141" stopIfTrue="1" operator="lessThan">
      <formula>#REF!</formula>
    </cfRule>
  </conditionalFormatting>
  <conditionalFormatting sqref="K152">
    <cfRule type="cellIs" dxfId="1279" priority="140" stopIfTrue="1" operator="lessThan">
      <formula>#REF!</formula>
    </cfRule>
  </conditionalFormatting>
  <conditionalFormatting sqref="K153">
    <cfRule type="cellIs" dxfId="1278" priority="139" stopIfTrue="1" operator="lessThan">
      <formula>#REF!</formula>
    </cfRule>
  </conditionalFormatting>
  <conditionalFormatting sqref="K154">
    <cfRule type="cellIs" dxfId="1277" priority="138" stopIfTrue="1" operator="lessThan">
      <formula>#REF!</formula>
    </cfRule>
  </conditionalFormatting>
  <conditionalFormatting sqref="K155">
    <cfRule type="cellIs" dxfId="1276" priority="137" stopIfTrue="1" operator="lessThan">
      <formula>#REF!</formula>
    </cfRule>
  </conditionalFormatting>
  <conditionalFormatting sqref="K158">
    <cfRule type="cellIs" dxfId="1275" priority="136" stopIfTrue="1" operator="lessThan">
      <formula>#REF!</formula>
    </cfRule>
  </conditionalFormatting>
  <conditionalFormatting sqref="K159">
    <cfRule type="cellIs" dxfId="1274" priority="135" stopIfTrue="1" operator="lessThan">
      <formula>#REF!</formula>
    </cfRule>
  </conditionalFormatting>
  <conditionalFormatting sqref="K160">
    <cfRule type="cellIs" dxfId="1273" priority="134" stopIfTrue="1" operator="lessThan">
      <formula>#REF!</formula>
    </cfRule>
  </conditionalFormatting>
  <conditionalFormatting sqref="K161">
    <cfRule type="cellIs" dxfId="1272" priority="133" stopIfTrue="1" operator="lessThan">
      <formula>#REF!</formula>
    </cfRule>
  </conditionalFormatting>
  <conditionalFormatting sqref="K162">
    <cfRule type="cellIs" dxfId="1271" priority="132" stopIfTrue="1" operator="lessThan">
      <formula>#REF!</formula>
    </cfRule>
  </conditionalFormatting>
  <conditionalFormatting sqref="K163">
    <cfRule type="cellIs" dxfId="1270" priority="131" stopIfTrue="1" operator="lessThan">
      <formula>#REF!</formula>
    </cfRule>
  </conditionalFormatting>
  <conditionalFormatting sqref="K164">
    <cfRule type="cellIs" dxfId="1269" priority="130" stopIfTrue="1" operator="lessThan">
      <formula>#REF!</formula>
    </cfRule>
  </conditionalFormatting>
  <conditionalFormatting sqref="K165">
    <cfRule type="cellIs" dxfId="1268" priority="129" stopIfTrue="1" operator="lessThan">
      <formula>#REF!</formula>
    </cfRule>
  </conditionalFormatting>
  <conditionalFormatting sqref="K166">
    <cfRule type="cellIs" dxfId="1267" priority="128" stopIfTrue="1" operator="lessThan">
      <formula>#REF!</formula>
    </cfRule>
  </conditionalFormatting>
  <conditionalFormatting sqref="K167">
    <cfRule type="cellIs" dxfId="1266" priority="127" stopIfTrue="1" operator="lessThan">
      <formula>#REF!</formula>
    </cfRule>
  </conditionalFormatting>
  <conditionalFormatting sqref="K168">
    <cfRule type="cellIs" dxfId="1265" priority="126" stopIfTrue="1" operator="lessThan">
      <formula>#REF!</formula>
    </cfRule>
  </conditionalFormatting>
  <conditionalFormatting sqref="K169">
    <cfRule type="cellIs" dxfId="1264" priority="125" stopIfTrue="1" operator="lessThan">
      <formula>#REF!</formula>
    </cfRule>
  </conditionalFormatting>
  <conditionalFormatting sqref="K170">
    <cfRule type="cellIs" dxfId="1263" priority="124" stopIfTrue="1" operator="lessThan">
      <formula>#REF!</formula>
    </cfRule>
  </conditionalFormatting>
  <conditionalFormatting sqref="K171">
    <cfRule type="cellIs" dxfId="1262" priority="123" stopIfTrue="1" operator="lessThan">
      <formula>#REF!</formula>
    </cfRule>
  </conditionalFormatting>
  <conditionalFormatting sqref="K172">
    <cfRule type="cellIs" dxfId="1261" priority="122" stopIfTrue="1" operator="lessThan">
      <formula>#REF!</formula>
    </cfRule>
  </conditionalFormatting>
  <conditionalFormatting sqref="K175">
    <cfRule type="cellIs" dxfId="1260" priority="121" stopIfTrue="1" operator="lessThan">
      <formula>#REF!</formula>
    </cfRule>
  </conditionalFormatting>
  <conditionalFormatting sqref="K176">
    <cfRule type="cellIs" dxfId="1259" priority="120" stopIfTrue="1" operator="lessThan">
      <formula>#REF!</formula>
    </cfRule>
  </conditionalFormatting>
  <conditionalFormatting sqref="K177">
    <cfRule type="cellIs" dxfId="1258" priority="119" stopIfTrue="1" operator="lessThan">
      <formula>#REF!</formula>
    </cfRule>
  </conditionalFormatting>
  <conditionalFormatting sqref="K178">
    <cfRule type="cellIs" dxfId="1257" priority="118" stopIfTrue="1" operator="lessThan">
      <formula>#REF!</formula>
    </cfRule>
  </conditionalFormatting>
  <conditionalFormatting sqref="K179">
    <cfRule type="cellIs" dxfId="1256" priority="117" stopIfTrue="1" operator="lessThan">
      <formula>#REF!</formula>
    </cfRule>
  </conditionalFormatting>
  <conditionalFormatting sqref="K180">
    <cfRule type="cellIs" dxfId="1255" priority="116" stopIfTrue="1" operator="lessThan">
      <formula>#REF!</formula>
    </cfRule>
  </conditionalFormatting>
  <conditionalFormatting sqref="K181">
    <cfRule type="cellIs" dxfId="1254" priority="115" stopIfTrue="1" operator="lessThan">
      <formula>#REF!</formula>
    </cfRule>
  </conditionalFormatting>
  <conditionalFormatting sqref="K182">
    <cfRule type="cellIs" dxfId="1253" priority="114" stopIfTrue="1" operator="lessThan">
      <formula>#REF!</formula>
    </cfRule>
  </conditionalFormatting>
  <conditionalFormatting sqref="K183">
    <cfRule type="cellIs" dxfId="1252" priority="113" stopIfTrue="1" operator="lessThan">
      <formula>#REF!</formula>
    </cfRule>
  </conditionalFormatting>
  <conditionalFormatting sqref="K184">
    <cfRule type="cellIs" dxfId="1251" priority="112" stopIfTrue="1" operator="lessThan">
      <formula>#REF!</formula>
    </cfRule>
  </conditionalFormatting>
  <conditionalFormatting sqref="K185">
    <cfRule type="cellIs" dxfId="1250" priority="111" stopIfTrue="1" operator="lessThan">
      <formula>#REF!</formula>
    </cfRule>
  </conditionalFormatting>
  <conditionalFormatting sqref="K186">
    <cfRule type="cellIs" dxfId="1249" priority="110" stopIfTrue="1" operator="lessThan">
      <formula>#REF!</formula>
    </cfRule>
  </conditionalFormatting>
  <conditionalFormatting sqref="K187">
    <cfRule type="cellIs" dxfId="1248" priority="109" stopIfTrue="1" operator="lessThan">
      <formula>#REF!</formula>
    </cfRule>
  </conditionalFormatting>
  <conditionalFormatting sqref="K188">
    <cfRule type="cellIs" dxfId="1247" priority="108" stopIfTrue="1" operator="lessThan">
      <formula>#REF!</formula>
    </cfRule>
  </conditionalFormatting>
  <conditionalFormatting sqref="K189:K190">
    <cfRule type="cellIs" dxfId="1246" priority="107" stopIfTrue="1" operator="lessThan">
      <formula>#REF!</formula>
    </cfRule>
  </conditionalFormatting>
  <conditionalFormatting sqref="Q22:Q37">
    <cfRule type="cellIs" dxfId="1245" priority="106" stopIfTrue="1" operator="lessThan">
      <formula>#REF!</formula>
    </cfRule>
  </conditionalFormatting>
  <conditionalFormatting sqref="Q39:Q53">
    <cfRule type="cellIs" dxfId="1244" priority="105" stopIfTrue="1" operator="lessThan">
      <formula>#REF!</formula>
    </cfRule>
  </conditionalFormatting>
  <conditionalFormatting sqref="Q56:Q70">
    <cfRule type="cellIs" dxfId="1243" priority="104" stopIfTrue="1" operator="lessThan">
      <formula>#REF!</formula>
    </cfRule>
  </conditionalFormatting>
  <conditionalFormatting sqref="Q73:Q87">
    <cfRule type="cellIs" dxfId="1242" priority="103" stopIfTrue="1" operator="lessThan">
      <formula>#REF!</formula>
    </cfRule>
  </conditionalFormatting>
  <conditionalFormatting sqref="Q90:Q104">
    <cfRule type="cellIs" dxfId="1241" priority="102" stopIfTrue="1" operator="lessThan">
      <formula>#REF!</formula>
    </cfRule>
  </conditionalFormatting>
  <conditionalFormatting sqref="Q107:Q121">
    <cfRule type="cellIs" dxfId="1240" priority="101" stopIfTrue="1" operator="lessThan">
      <formula>#REF!</formula>
    </cfRule>
  </conditionalFormatting>
  <conditionalFormatting sqref="Q124:Q138">
    <cfRule type="cellIs" dxfId="1239" priority="100" stopIfTrue="1" operator="lessThan">
      <formula>#REF!</formula>
    </cfRule>
  </conditionalFormatting>
  <conditionalFormatting sqref="P190">
    <cfRule type="cellIs" dxfId="1238" priority="99" stopIfTrue="1" operator="lessThan">
      <formula>#REF!</formula>
    </cfRule>
  </conditionalFormatting>
  <conditionalFormatting sqref="X37:Y37">
    <cfRule type="cellIs" dxfId="1237" priority="98" stopIfTrue="1" operator="lessThan">
      <formula>#REF!</formula>
    </cfRule>
  </conditionalFormatting>
  <conditionalFormatting sqref="AD37:AE37">
    <cfRule type="cellIs" dxfId="1236" priority="97" stopIfTrue="1" operator="lessThan">
      <formula>#REF!</formula>
    </cfRule>
  </conditionalFormatting>
  <conditionalFormatting sqref="W188">
    <cfRule type="cellIs" dxfId="1235" priority="57" stopIfTrue="1" operator="lessThan">
      <formula>#REF!</formula>
    </cfRule>
  </conditionalFormatting>
  <conditionalFormatting sqref="W22:W37">
    <cfRule type="cellIs" dxfId="1234" priority="96" stopIfTrue="1" operator="lessThan">
      <formula>#REF!</formula>
    </cfRule>
  </conditionalFormatting>
  <conditionalFormatting sqref="W39:W53 W141:W151">
    <cfRule type="cellIs" dxfId="1233" priority="95" stopIfTrue="1" operator="lessThan">
      <formula>#REF!</formula>
    </cfRule>
  </conditionalFormatting>
  <conditionalFormatting sqref="W56:W70">
    <cfRule type="cellIs" dxfId="1232" priority="94" stopIfTrue="1" operator="lessThan">
      <formula>#REF!</formula>
    </cfRule>
  </conditionalFormatting>
  <conditionalFormatting sqref="W73:W87">
    <cfRule type="cellIs" dxfId="1231" priority="93" stopIfTrue="1" operator="lessThan">
      <formula>#REF!</formula>
    </cfRule>
  </conditionalFormatting>
  <conditionalFormatting sqref="W90:W104">
    <cfRule type="cellIs" dxfId="1230" priority="92" stopIfTrue="1" operator="lessThan">
      <formula>#REF!</formula>
    </cfRule>
  </conditionalFormatting>
  <conditionalFormatting sqref="W107:W121">
    <cfRule type="cellIs" dxfId="1229" priority="91" stopIfTrue="1" operator="lessThan">
      <formula>#REF!</formula>
    </cfRule>
  </conditionalFormatting>
  <conditionalFormatting sqref="W124:W138">
    <cfRule type="cellIs" dxfId="1228" priority="90" stopIfTrue="1" operator="lessThan">
      <formula>#REF!</formula>
    </cfRule>
  </conditionalFormatting>
  <conditionalFormatting sqref="W152">
    <cfRule type="cellIs" dxfId="1227" priority="89" stopIfTrue="1" operator="lessThan">
      <formula>#REF!</formula>
    </cfRule>
  </conditionalFormatting>
  <conditionalFormatting sqref="W153">
    <cfRule type="cellIs" dxfId="1226" priority="88" stopIfTrue="1" operator="lessThan">
      <formula>#REF!</formula>
    </cfRule>
  </conditionalFormatting>
  <conditionalFormatting sqref="W154">
    <cfRule type="cellIs" dxfId="1225" priority="87" stopIfTrue="1" operator="lessThan">
      <formula>#REF!</formula>
    </cfRule>
  </conditionalFormatting>
  <conditionalFormatting sqref="W155">
    <cfRule type="cellIs" dxfId="1224" priority="86" stopIfTrue="1" operator="lessThan">
      <formula>#REF!</formula>
    </cfRule>
  </conditionalFormatting>
  <conditionalFormatting sqref="W158">
    <cfRule type="cellIs" dxfId="1223" priority="85" stopIfTrue="1" operator="lessThan">
      <formula>#REF!</formula>
    </cfRule>
  </conditionalFormatting>
  <conditionalFormatting sqref="W159">
    <cfRule type="cellIs" dxfId="1222" priority="84" stopIfTrue="1" operator="lessThan">
      <formula>#REF!</formula>
    </cfRule>
  </conditionalFormatting>
  <conditionalFormatting sqref="W160">
    <cfRule type="cellIs" dxfId="1221" priority="83" stopIfTrue="1" operator="lessThan">
      <formula>#REF!</formula>
    </cfRule>
  </conditionalFormatting>
  <conditionalFormatting sqref="W161">
    <cfRule type="cellIs" dxfId="1220" priority="82" stopIfTrue="1" operator="lessThan">
      <formula>#REF!</formula>
    </cfRule>
  </conditionalFormatting>
  <conditionalFormatting sqref="W162">
    <cfRule type="cellIs" dxfId="1219" priority="81" stopIfTrue="1" operator="lessThan">
      <formula>#REF!</formula>
    </cfRule>
  </conditionalFormatting>
  <conditionalFormatting sqref="W163">
    <cfRule type="cellIs" dxfId="1218" priority="80" stopIfTrue="1" operator="lessThan">
      <formula>#REF!</formula>
    </cfRule>
  </conditionalFormatting>
  <conditionalFormatting sqref="W164">
    <cfRule type="cellIs" dxfId="1217" priority="79" stopIfTrue="1" operator="lessThan">
      <formula>#REF!</formula>
    </cfRule>
  </conditionalFormatting>
  <conditionalFormatting sqref="W165">
    <cfRule type="cellIs" dxfId="1216" priority="78" stopIfTrue="1" operator="lessThan">
      <formula>#REF!</formula>
    </cfRule>
  </conditionalFormatting>
  <conditionalFormatting sqref="W166">
    <cfRule type="cellIs" dxfId="1215" priority="77" stopIfTrue="1" operator="lessThan">
      <formula>#REF!</formula>
    </cfRule>
  </conditionalFormatting>
  <conditionalFormatting sqref="W167">
    <cfRule type="cellIs" dxfId="1214" priority="76" stopIfTrue="1" operator="lessThan">
      <formula>#REF!</formula>
    </cfRule>
  </conditionalFormatting>
  <conditionalFormatting sqref="W168">
    <cfRule type="cellIs" dxfId="1213" priority="75" stopIfTrue="1" operator="lessThan">
      <formula>#REF!</formula>
    </cfRule>
  </conditionalFormatting>
  <conditionalFormatting sqref="W169">
    <cfRule type="cellIs" dxfId="1212" priority="74" stopIfTrue="1" operator="lessThan">
      <formula>#REF!</formula>
    </cfRule>
  </conditionalFormatting>
  <conditionalFormatting sqref="W170">
    <cfRule type="cellIs" dxfId="1211" priority="73" stopIfTrue="1" operator="lessThan">
      <formula>#REF!</formula>
    </cfRule>
  </conditionalFormatting>
  <conditionalFormatting sqref="W171">
    <cfRule type="cellIs" dxfId="1210" priority="72" stopIfTrue="1" operator="lessThan">
      <formula>#REF!</formula>
    </cfRule>
  </conditionalFormatting>
  <conditionalFormatting sqref="W172">
    <cfRule type="cellIs" dxfId="1209" priority="71" stopIfTrue="1" operator="lessThan">
      <formula>#REF!</formula>
    </cfRule>
  </conditionalFormatting>
  <conditionalFormatting sqref="W175">
    <cfRule type="cellIs" dxfId="1208" priority="70" stopIfTrue="1" operator="lessThan">
      <formula>#REF!</formula>
    </cfRule>
  </conditionalFormatting>
  <conditionalFormatting sqref="W176">
    <cfRule type="cellIs" dxfId="1207" priority="69" stopIfTrue="1" operator="lessThan">
      <formula>#REF!</formula>
    </cfRule>
  </conditionalFormatting>
  <conditionalFormatting sqref="W177">
    <cfRule type="cellIs" dxfId="1206" priority="68" stopIfTrue="1" operator="lessThan">
      <formula>#REF!</formula>
    </cfRule>
  </conditionalFormatting>
  <conditionalFormatting sqref="W178">
    <cfRule type="cellIs" dxfId="1205" priority="67" stopIfTrue="1" operator="lessThan">
      <formula>#REF!</formula>
    </cfRule>
  </conditionalFormatting>
  <conditionalFormatting sqref="W179">
    <cfRule type="cellIs" dxfId="1204" priority="66" stopIfTrue="1" operator="lessThan">
      <formula>#REF!</formula>
    </cfRule>
  </conditionalFormatting>
  <conditionalFormatting sqref="W180">
    <cfRule type="cellIs" dxfId="1203" priority="65" stopIfTrue="1" operator="lessThan">
      <formula>#REF!</formula>
    </cfRule>
  </conditionalFormatting>
  <conditionalFormatting sqref="W181">
    <cfRule type="cellIs" dxfId="1202" priority="64" stopIfTrue="1" operator="lessThan">
      <formula>#REF!</formula>
    </cfRule>
  </conditionalFormatting>
  <conditionalFormatting sqref="W182">
    <cfRule type="cellIs" dxfId="1201" priority="63" stopIfTrue="1" operator="lessThan">
      <formula>#REF!</formula>
    </cfRule>
  </conditionalFormatting>
  <conditionalFormatting sqref="W183">
    <cfRule type="cellIs" dxfId="1200" priority="62" stopIfTrue="1" operator="lessThan">
      <formula>#REF!</formula>
    </cfRule>
  </conditionalFormatting>
  <conditionalFormatting sqref="W184">
    <cfRule type="cellIs" dxfId="1199" priority="61" stopIfTrue="1" operator="lessThan">
      <formula>#REF!</formula>
    </cfRule>
  </conditionalFormatting>
  <conditionalFormatting sqref="W185">
    <cfRule type="cellIs" dxfId="1198" priority="60" stopIfTrue="1" operator="lessThan">
      <formula>#REF!</formula>
    </cfRule>
  </conditionalFormatting>
  <conditionalFormatting sqref="W186">
    <cfRule type="cellIs" dxfId="1197" priority="59" stopIfTrue="1" operator="lessThan">
      <formula>#REF!</formula>
    </cfRule>
  </conditionalFormatting>
  <conditionalFormatting sqref="W187">
    <cfRule type="cellIs" dxfId="1196" priority="58" stopIfTrue="1" operator="lessThan">
      <formula>#REF!</formula>
    </cfRule>
  </conditionalFormatting>
  <conditionalFormatting sqref="W189:W190">
    <cfRule type="cellIs" dxfId="1195" priority="56" stopIfTrue="1" operator="lessThan">
      <formula>#REF!</formula>
    </cfRule>
  </conditionalFormatting>
  <conditionalFormatting sqref="AC188">
    <cfRule type="cellIs" dxfId="1194" priority="16" stopIfTrue="1" operator="lessThan">
      <formula>#REF!</formula>
    </cfRule>
  </conditionalFormatting>
  <conditionalFormatting sqref="AC22:AC37">
    <cfRule type="cellIs" dxfId="1193" priority="55" stopIfTrue="1" operator="lessThan">
      <formula>#REF!</formula>
    </cfRule>
  </conditionalFormatting>
  <conditionalFormatting sqref="AC39:AC53 AC141:AC151">
    <cfRule type="cellIs" dxfId="1192" priority="54" stopIfTrue="1" operator="lessThan">
      <formula>#REF!</formula>
    </cfRule>
  </conditionalFormatting>
  <conditionalFormatting sqref="AC56:AC70">
    <cfRule type="cellIs" dxfId="1191" priority="53" stopIfTrue="1" operator="lessThan">
      <formula>#REF!</formula>
    </cfRule>
  </conditionalFormatting>
  <conditionalFormatting sqref="AC73:AC87">
    <cfRule type="cellIs" dxfId="1190" priority="52" stopIfTrue="1" operator="lessThan">
      <formula>#REF!</formula>
    </cfRule>
  </conditionalFormatting>
  <conditionalFormatting sqref="AC90:AC104">
    <cfRule type="cellIs" dxfId="1189" priority="51" stopIfTrue="1" operator="lessThan">
      <formula>#REF!</formula>
    </cfRule>
  </conditionalFormatting>
  <conditionalFormatting sqref="AC107:AC121">
    <cfRule type="cellIs" dxfId="1188" priority="50" stopIfTrue="1" operator="lessThan">
      <formula>#REF!</formula>
    </cfRule>
  </conditionalFormatting>
  <conditionalFormatting sqref="AC124:AC138">
    <cfRule type="cellIs" dxfId="1187" priority="49" stopIfTrue="1" operator="lessThan">
      <formula>#REF!</formula>
    </cfRule>
  </conditionalFormatting>
  <conditionalFormatting sqref="AC152">
    <cfRule type="cellIs" dxfId="1186" priority="48" stopIfTrue="1" operator="lessThan">
      <formula>#REF!</formula>
    </cfRule>
  </conditionalFormatting>
  <conditionalFormatting sqref="AC153">
    <cfRule type="cellIs" dxfId="1185" priority="47" stopIfTrue="1" operator="lessThan">
      <formula>#REF!</formula>
    </cfRule>
  </conditionalFormatting>
  <conditionalFormatting sqref="AC154">
    <cfRule type="cellIs" dxfId="1184" priority="46" stopIfTrue="1" operator="lessThan">
      <formula>#REF!</formula>
    </cfRule>
  </conditionalFormatting>
  <conditionalFormatting sqref="AC155">
    <cfRule type="cellIs" dxfId="1183" priority="45" stopIfTrue="1" operator="lessThan">
      <formula>#REF!</formula>
    </cfRule>
  </conditionalFormatting>
  <conditionalFormatting sqref="AC158">
    <cfRule type="cellIs" dxfId="1182" priority="44" stopIfTrue="1" operator="lessThan">
      <formula>#REF!</formula>
    </cfRule>
  </conditionalFormatting>
  <conditionalFormatting sqref="AC159">
    <cfRule type="cellIs" dxfId="1181" priority="43" stopIfTrue="1" operator="lessThan">
      <formula>#REF!</formula>
    </cfRule>
  </conditionalFormatting>
  <conditionalFormatting sqref="AC160">
    <cfRule type="cellIs" dxfId="1180" priority="42" stopIfTrue="1" operator="lessThan">
      <formula>#REF!</formula>
    </cfRule>
  </conditionalFormatting>
  <conditionalFormatting sqref="AC161">
    <cfRule type="cellIs" dxfId="1179" priority="41" stopIfTrue="1" operator="lessThan">
      <formula>#REF!</formula>
    </cfRule>
  </conditionalFormatting>
  <conditionalFormatting sqref="AC162">
    <cfRule type="cellIs" dxfId="1178" priority="40" stopIfTrue="1" operator="lessThan">
      <formula>#REF!</formula>
    </cfRule>
  </conditionalFormatting>
  <conditionalFormatting sqref="AC163">
    <cfRule type="cellIs" dxfId="1177" priority="39" stopIfTrue="1" operator="lessThan">
      <formula>#REF!</formula>
    </cfRule>
  </conditionalFormatting>
  <conditionalFormatting sqref="AC164">
    <cfRule type="cellIs" dxfId="1176" priority="38" stopIfTrue="1" operator="lessThan">
      <formula>#REF!</formula>
    </cfRule>
  </conditionalFormatting>
  <conditionalFormatting sqref="AC165">
    <cfRule type="cellIs" dxfId="1175" priority="37" stopIfTrue="1" operator="lessThan">
      <formula>#REF!</formula>
    </cfRule>
  </conditionalFormatting>
  <conditionalFormatting sqref="AC166">
    <cfRule type="cellIs" dxfId="1174" priority="36" stopIfTrue="1" operator="lessThan">
      <formula>#REF!</formula>
    </cfRule>
  </conditionalFormatting>
  <conditionalFormatting sqref="AC167">
    <cfRule type="cellIs" dxfId="1173" priority="35" stopIfTrue="1" operator="lessThan">
      <formula>#REF!</formula>
    </cfRule>
  </conditionalFormatting>
  <conditionalFormatting sqref="AC168">
    <cfRule type="cellIs" dxfId="1172" priority="34" stopIfTrue="1" operator="lessThan">
      <formula>#REF!</formula>
    </cfRule>
  </conditionalFormatting>
  <conditionalFormatting sqref="AC169">
    <cfRule type="cellIs" dxfId="1171" priority="33" stopIfTrue="1" operator="lessThan">
      <formula>#REF!</formula>
    </cfRule>
  </conditionalFormatting>
  <conditionalFormatting sqref="AC170">
    <cfRule type="cellIs" dxfId="1170" priority="32" stopIfTrue="1" operator="lessThan">
      <formula>#REF!</formula>
    </cfRule>
  </conditionalFormatting>
  <conditionalFormatting sqref="AC171">
    <cfRule type="cellIs" dxfId="1169" priority="31" stopIfTrue="1" operator="lessThan">
      <formula>#REF!</formula>
    </cfRule>
  </conditionalFormatting>
  <conditionalFormatting sqref="AC172">
    <cfRule type="cellIs" dxfId="1168" priority="30" stopIfTrue="1" operator="lessThan">
      <formula>#REF!</formula>
    </cfRule>
  </conditionalFormatting>
  <conditionalFormatting sqref="AC175">
    <cfRule type="cellIs" dxfId="1167" priority="29" stopIfTrue="1" operator="lessThan">
      <formula>#REF!</formula>
    </cfRule>
  </conditionalFormatting>
  <conditionalFormatting sqref="AC176">
    <cfRule type="cellIs" dxfId="1166" priority="28" stopIfTrue="1" operator="lessThan">
      <formula>#REF!</formula>
    </cfRule>
  </conditionalFormatting>
  <conditionalFormatting sqref="AC177">
    <cfRule type="cellIs" dxfId="1165" priority="27" stopIfTrue="1" operator="lessThan">
      <formula>#REF!</formula>
    </cfRule>
  </conditionalFormatting>
  <conditionalFormatting sqref="AC178">
    <cfRule type="cellIs" dxfId="1164" priority="26" stopIfTrue="1" operator="lessThan">
      <formula>#REF!</formula>
    </cfRule>
  </conditionalFormatting>
  <conditionalFormatting sqref="AC179">
    <cfRule type="cellIs" dxfId="1163" priority="25" stopIfTrue="1" operator="lessThan">
      <formula>#REF!</formula>
    </cfRule>
  </conditionalFormatting>
  <conditionalFormatting sqref="AC180">
    <cfRule type="cellIs" dxfId="1162" priority="24" stopIfTrue="1" operator="lessThan">
      <formula>#REF!</formula>
    </cfRule>
  </conditionalFormatting>
  <conditionalFormatting sqref="AC181">
    <cfRule type="cellIs" dxfId="1161" priority="23" stopIfTrue="1" operator="lessThan">
      <formula>#REF!</formula>
    </cfRule>
  </conditionalFormatting>
  <conditionalFormatting sqref="AC182">
    <cfRule type="cellIs" dxfId="1160" priority="22" stopIfTrue="1" operator="lessThan">
      <formula>#REF!</formula>
    </cfRule>
  </conditionalFormatting>
  <conditionalFormatting sqref="AC183">
    <cfRule type="cellIs" dxfId="1159" priority="21" stopIfTrue="1" operator="lessThan">
      <formula>#REF!</formula>
    </cfRule>
  </conditionalFormatting>
  <conditionalFormatting sqref="AC184">
    <cfRule type="cellIs" dxfId="1158" priority="20" stopIfTrue="1" operator="lessThan">
      <formula>#REF!</formula>
    </cfRule>
  </conditionalFormatting>
  <conditionalFormatting sqref="AC185">
    <cfRule type="cellIs" dxfId="1157" priority="19" stopIfTrue="1" operator="lessThan">
      <formula>#REF!</formula>
    </cfRule>
  </conditionalFormatting>
  <conditionalFormatting sqref="AC186">
    <cfRule type="cellIs" dxfId="1156" priority="18" stopIfTrue="1" operator="lessThan">
      <formula>#REF!</formula>
    </cfRule>
  </conditionalFormatting>
  <conditionalFormatting sqref="AC187">
    <cfRule type="cellIs" dxfId="1155" priority="17" stopIfTrue="1" operator="lessThan">
      <formula>#REF!</formula>
    </cfRule>
  </conditionalFormatting>
  <conditionalFormatting sqref="AC189:AC190">
    <cfRule type="cellIs" dxfId="1154" priority="15" stopIfTrue="1" operator="lessThan">
      <formula>#REF!</formula>
    </cfRule>
  </conditionalFormatting>
  <conditionalFormatting sqref="V190">
    <cfRule type="cellIs" dxfId="1153" priority="14" stopIfTrue="1" operator="lessThan">
      <formula>#REF!</formula>
    </cfRule>
  </conditionalFormatting>
  <conditionalFormatting sqref="AB190">
    <cfRule type="cellIs" dxfId="1152" priority="13" stopIfTrue="1" operator="lessThan">
      <formula>#REF!</formula>
    </cfRule>
  </conditionalFormatting>
  <conditionalFormatting sqref="N37">
    <cfRule type="cellIs" dxfId="1151" priority="12" stopIfTrue="1" operator="lessThan">
      <formula>#REF!</formula>
    </cfRule>
  </conditionalFormatting>
  <conditionalFormatting sqref="T37">
    <cfRule type="cellIs" dxfId="1150" priority="11" stopIfTrue="1" operator="lessThan">
      <formula>#REF!</formula>
    </cfRule>
  </conditionalFormatting>
  <conditionalFormatting sqref="Z37">
    <cfRule type="cellIs" dxfId="1149" priority="10" stopIfTrue="1" operator="lessThan">
      <formula>#REF!</formula>
    </cfRule>
  </conditionalFormatting>
  <conditionalFormatting sqref="AF37">
    <cfRule type="cellIs" dxfId="1148" priority="9" stopIfTrue="1" operator="lessThan">
      <formula>#REF!</formula>
    </cfRule>
  </conditionalFormatting>
  <conditionalFormatting sqref="AG55">
    <cfRule type="cellIs" dxfId="1147" priority="8" stopIfTrue="1" operator="lessThan">
      <formula>#REF!</formula>
    </cfRule>
  </conditionalFormatting>
  <conditionalFormatting sqref="AG72">
    <cfRule type="cellIs" dxfId="1146" priority="7" stopIfTrue="1" operator="lessThan">
      <formula>#REF!</formula>
    </cfRule>
  </conditionalFormatting>
  <conditionalFormatting sqref="AG89">
    <cfRule type="cellIs" dxfId="1145" priority="6" stopIfTrue="1" operator="lessThan">
      <formula>#REF!</formula>
    </cfRule>
  </conditionalFormatting>
  <conditionalFormatting sqref="AG106">
    <cfRule type="cellIs" dxfId="1144" priority="5" stopIfTrue="1" operator="lessThan">
      <formula>#REF!</formula>
    </cfRule>
  </conditionalFormatting>
  <conditionalFormatting sqref="AG123">
    <cfRule type="cellIs" dxfId="1143" priority="4" stopIfTrue="1" operator="lessThan">
      <formula>#REF!</formula>
    </cfRule>
  </conditionalFormatting>
  <conditionalFormatting sqref="AG140">
    <cfRule type="cellIs" dxfId="1142" priority="3" stopIfTrue="1" operator="lessThan">
      <formula>#REF!</formula>
    </cfRule>
  </conditionalFormatting>
  <conditionalFormatting sqref="AG157">
    <cfRule type="cellIs" dxfId="1141" priority="2" stopIfTrue="1" operator="lessThan">
      <formula>#REF!</formula>
    </cfRule>
  </conditionalFormatting>
  <conditionalFormatting sqref="AG174">
    <cfRule type="cellIs" dxfId="1140" priority="1" stopIfTrue="1" operator="lessThan">
      <formula>#REF!</formula>
    </cfRule>
  </conditionalFormatting>
  <dataValidations count="6">
    <dataValidation type="list" allowBlank="1" showInputMessage="1" showErrorMessage="1" sqref="I12:J12 C12:D12" xr:uid="{00000000-0002-0000-2600-000000000000}">
      <formula1>$B$10:$B$28</formula1>
    </dataValidation>
    <dataValidation type="list" allowBlank="1" showInputMessage="1" showErrorMessage="1" sqref="I11:J11 C11:D11" xr:uid="{00000000-0002-0000-2600-000001000000}">
      <formula1>$D$12:$D$41</formula1>
    </dataValidation>
    <dataValidation type="list" allowBlank="1" showInputMessage="1" showErrorMessage="1" sqref="C13:D14 I13:J13" xr:uid="{00000000-0002-0000-2600-000002000000}">
      <formula1>$K$11:$K$15</formula1>
    </dataValidation>
    <dataValidation type="list" allowBlank="1" showInputMessage="1" showErrorMessage="1" sqref="F190 AD190 X190 R190 L190" xr:uid="{00000000-0002-0000-26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600-000004000000}">
      <formula1>$F$9:$F$12</formula1>
    </dataValidation>
    <dataValidation type="list" allowBlank="1" showInputMessage="1" showErrorMessage="1" sqref="C15:D15" xr:uid="{00000000-0002-0000-26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600-000006000000}">
          <x14:formula1>
            <xm:f>Données!$P$8:$P$9</xm:f>
          </x14:formula1>
          <xm:sqref>G192 Y192 S192 M192 AE192</xm:sqref>
        </x14:dataValidation>
        <x14:dataValidation type="list" allowBlank="1" showInputMessage="1" showErrorMessage="1" xr:uid="{00000000-0002-0000-2600-000007000000}">
          <x14:formula1>
            <xm:f>Données!$H$14:$H$17</xm:f>
          </x14:formula1>
          <xm:sqref>K17 T9:T13</xm:sqref>
        </x14:dataValidation>
        <x14:dataValidation type="list" allowBlank="1" showInputMessage="1" showErrorMessage="1" xr:uid="{00000000-0002-0000-2600-000008000000}">
          <x14:formula1>
            <xm:f>Données!$F$14:$F$17</xm:f>
          </x14:formula1>
          <xm:sqref>Z9:Z13</xm:sqref>
        </x14:dataValidation>
        <x14:dataValidation type="list" allowBlank="1" showInputMessage="1" showErrorMessage="1" xr:uid="{00000000-0002-0000-2600-000009000000}">
          <x14:formula1>
            <xm:f>Données!$P$19:$P$20</xm:f>
          </x14:formula1>
          <xm:sqref>R9:R13</xm:sqref>
        </x14:dataValidation>
        <x14:dataValidation type="list" allowBlank="1" showInputMessage="1" showErrorMessage="1" xr:uid="{00000000-0002-0000-2600-00000A000000}">
          <x14:formula1>
            <xm:f>Données!$J$14:$J$43</xm:f>
          </x14:formula1>
          <xm:sqref>L9:L13</xm:sqref>
        </x14:dataValidation>
        <x14:dataValidation type="list" allowBlank="1" showInputMessage="1" showErrorMessage="1" xr:uid="{00000000-0002-0000-2600-00000B000000}">
          <x14:formula1>
            <xm:f>Données!$B$14:$B$43</xm:f>
          </x14:formula1>
          <xm:sqref>AE17:AF17 M17:N17 S17:T17 Y17:Z17 G17:H17</xm:sqref>
        </x14:dataValidation>
        <x14:dataValidation type="list" allowBlank="1" showInputMessage="1" showErrorMessage="1" xr:uid="{00000000-0002-0000-2600-00000C000000}">
          <x14:formula1>
            <xm:f>Données!$D$14:$D$53</xm:f>
          </x14:formula1>
          <xm:sqref>B11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7 Q143:Q155 Q158:Q172 Q175:Q190 E22:E37 A37:B37 F37:H37">
    <cfRule type="cellIs" dxfId="1139" priority="190" stopIfTrue="1" operator="lessThan">
      <formula>#REF!</formula>
    </cfRule>
  </conditionalFormatting>
  <conditionalFormatting sqref="L37:M37">
    <cfRule type="cellIs" dxfId="1138" priority="189" stopIfTrue="1" operator="lessThan">
      <formula>#REF!</formula>
    </cfRule>
  </conditionalFormatting>
  <conditionalFormatting sqref="R37:S37 AG56:AG70 AG21:AG53 AG73:AG87 AG90:AG104 AG107:AG121 AG124:AG138 AG141:AG155 AG158:AG172 AG175:AG190">
    <cfRule type="cellIs" dxfId="1137" priority="188" stopIfTrue="1" operator="lessThan">
      <formula>#REF!</formula>
    </cfRule>
  </conditionalFormatting>
  <conditionalFormatting sqref="K141:K151 Q141:Q142 E141:E151 E39:E53">
    <cfRule type="cellIs" dxfId="1136" priority="187" stopIfTrue="1" operator="lessThan">
      <formula>#REF!</formula>
    </cfRule>
  </conditionalFormatting>
  <conditionalFormatting sqref="E56:E70">
    <cfRule type="cellIs" dxfId="1135" priority="186" stopIfTrue="1" operator="lessThan">
      <formula>#REF!</formula>
    </cfRule>
  </conditionalFormatting>
  <conditionalFormatting sqref="E73:E87">
    <cfRule type="cellIs" dxfId="1134" priority="185" stopIfTrue="1" operator="lessThan">
      <formula>#REF!</formula>
    </cfRule>
  </conditionalFormatting>
  <conditionalFormatting sqref="E90:E104">
    <cfRule type="cellIs" dxfId="1133" priority="184" stopIfTrue="1" operator="lessThan">
      <formula>#REF!</formula>
    </cfRule>
  </conditionalFormatting>
  <conditionalFormatting sqref="E107:E121">
    <cfRule type="cellIs" dxfId="1132" priority="183" stopIfTrue="1" operator="lessThan">
      <formula>#REF!</formula>
    </cfRule>
  </conditionalFormatting>
  <conditionalFormatting sqref="E124:E138">
    <cfRule type="cellIs" dxfId="1131" priority="182" stopIfTrue="1" operator="lessThan">
      <formula>#REF!</formula>
    </cfRule>
  </conditionalFormatting>
  <conditionalFormatting sqref="E152">
    <cfRule type="cellIs" dxfId="1130" priority="181" stopIfTrue="1" operator="lessThan">
      <formula>#REF!</formula>
    </cfRule>
  </conditionalFormatting>
  <conditionalFormatting sqref="E153">
    <cfRule type="cellIs" dxfId="1129" priority="180" stopIfTrue="1" operator="lessThan">
      <formula>#REF!</formula>
    </cfRule>
  </conditionalFormatting>
  <conditionalFormatting sqref="E154">
    <cfRule type="cellIs" dxfId="1128" priority="179" stopIfTrue="1" operator="lessThan">
      <formula>#REF!</formula>
    </cfRule>
  </conditionalFormatting>
  <conditionalFormatting sqref="E155">
    <cfRule type="cellIs" dxfId="1127" priority="178" stopIfTrue="1" operator="lessThan">
      <formula>#REF!</formula>
    </cfRule>
  </conditionalFormatting>
  <conditionalFormatting sqref="E158">
    <cfRule type="cellIs" dxfId="1126" priority="177" stopIfTrue="1" operator="lessThan">
      <formula>#REF!</formula>
    </cfRule>
  </conditionalFormatting>
  <conditionalFormatting sqref="E159">
    <cfRule type="cellIs" dxfId="1125" priority="176" stopIfTrue="1" operator="lessThan">
      <formula>#REF!</formula>
    </cfRule>
  </conditionalFormatting>
  <conditionalFormatting sqref="E160">
    <cfRule type="cellIs" dxfId="1124" priority="175" stopIfTrue="1" operator="lessThan">
      <formula>#REF!</formula>
    </cfRule>
  </conditionalFormatting>
  <conditionalFormatting sqref="E161">
    <cfRule type="cellIs" dxfId="1123" priority="174" stopIfTrue="1" operator="lessThan">
      <formula>#REF!</formula>
    </cfRule>
  </conditionalFormatting>
  <conditionalFormatting sqref="E162">
    <cfRule type="cellIs" dxfId="1122" priority="173" stopIfTrue="1" operator="lessThan">
      <formula>#REF!</formula>
    </cfRule>
  </conditionalFormatting>
  <conditionalFormatting sqref="E163">
    <cfRule type="cellIs" dxfId="1121" priority="172" stopIfTrue="1" operator="lessThan">
      <formula>#REF!</formula>
    </cfRule>
  </conditionalFormatting>
  <conditionalFormatting sqref="E164">
    <cfRule type="cellIs" dxfId="1120" priority="171" stopIfTrue="1" operator="lessThan">
      <formula>#REF!</formula>
    </cfRule>
  </conditionalFormatting>
  <conditionalFormatting sqref="E165">
    <cfRule type="cellIs" dxfId="1119" priority="170" stopIfTrue="1" operator="lessThan">
      <formula>#REF!</formula>
    </cfRule>
  </conditionalFormatting>
  <conditionalFormatting sqref="E166">
    <cfRule type="cellIs" dxfId="1118" priority="169" stopIfTrue="1" operator="lessThan">
      <formula>#REF!</formula>
    </cfRule>
  </conditionalFormatting>
  <conditionalFormatting sqref="E167">
    <cfRule type="cellIs" dxfId="1117" priority="168" stopIfTrue="1" operator="lessThan">
      <formula>#REF!</formula>
    </cfRule>
  </conditionalFormatting>
  <conditionalFormatting sqref="E168">
    <cfRule type="cellIs" dxfId="1116" priority="167" stopIfTrue="1" operator="lessThan">
      <formula>#REF!</formula>
    </cfRule>
  </conditionalFormatting>
  <conditionalFormatting sqref="E169">
    <cfRule type="cellIs" dxfId="1115" priority="166" stopIfTrue="1" operator="lessThan">
      <formula>#REF!</formula>
    </cfRule>
  </conditionalFormatting>
  <conditionalFormatting sqref="E170">
    <cfRule type="cellIs" dxfId="1114" priority="165" stopIfTrue="1" operator="lessThan">
      <formula>#REF!</formula>
    </cfRule>
  </conditionalFormatting>
  <conditionalFormatting sqref="E171">
    <cfRule type="cellIs" dxfId="1113" priority="164" stopIfTrue="1" operator="lessThan">
      <formula>#REF!</formula>
    </cfRule>
  </conditionalFormatting>
  <conditionalFormatting sqref="E172">
    <cfRule type="cellIs" dxfId="1112" priority="163" stopIfTrue="1" operator="lessThan">
      <formula>#REF!</formula>
    </cfRule>
  </conditionalFormatting>
  <conditionalFormatting sqref="E175">
    <cfRule type="cellIs" dxfId="1111" priority="162" stopIfTrue="1" operator="lessThan">
      <formula>#REF!</formula>
    </cfRule>
  </conditionalFormatting>
  <conditionalFormatting sqref="E176">
    <cfRule type="cellIs" dxfId="1110" priority="161" stopIfTrue="1" operator="lessThan">
      <formula>#REF!</formula>
    </cfRule>
  </conditionalFormatting>
  <conditionalFormatting sqref="E177">
    <cfRule type="cellIs" dxfId="1109" priority="160" stopIfTrue="1" operator="lessThan">
      <formula>#REF!</formula>
    </cfRule>
  </conditionalFormatting>
  <conditionalFormatting sqref="E178">
    <cfRule type="cellIs" dxfId="1108" priority="159" stopIfTrue="1" operator="lessThan">
      <formula>#REF!</formula>
    </cfRule>
  </conditionalFormatting>
  <conditionalFormatting sqref="E179">
    <cfRule type="cellIs" dxfId="1107" priority="158" stopIfTrue="1" operator="lessThan">
      <formula>#REF!</formula>
    </cfRule>
  </conditionalFormatting>
  <conditionalFormatting sqref="E180">
    <cfRule type="cellIs" dxfId="1106" priority="157" stopIfTrue="1" operator="lessThan">
      <formula>#REF!</formula>
    </cfRule>
  </conditionalFormatting>
  <conditionalFormatting sqref="E181">
    <cfRule type="cellIs" dxfId="1105" priority="156" stopIfTrue="1" operator="lessThan">
      <formula>#REF!</formula>
    </cfRule>
  </conditionalFormatting>
  <conditionalFormatting sqref="E182">
    <cfRule type="cellIs" dxfId="1104" priority="155" stopIfTrue="1" operator="lessThan">
      <formula>#REF!</formula>
    </cfRule>
  </conditionalFormatting>
  <conditionalFormatting sqref="E183">
    <cfRule type="cellIs" dxfId="1103" priority="154" stopIfTrue="1" operator="lessThan">
      <formula>#REF!</formula>
    </cfRule>
  </conditionalFormatting>
  <conditionalFormatting sqref="E184">
    <cfRule type="cellIs" dxfId="1102" priority="153" stopIfTrue="1" operator="lessThan">
      <formula>#REF!</formula>
    </cfRule>
  </conditionalFormatting>
  <conditionalFormatting sqref="E185">
    <cfRule type="cellIs" dxfId="1101" priority="152" stopIfTrue="1" operator="lessThan">
      <formula>#REF!</formula>
    </cfRule>
  </conditionalFormatting>
  <conditionalFormatting sqref="E186">
    <cfRule type="cellIs" dxfId="1100" priority="151" stopIfTrue="1" operator="lessThan">
      <formula>#REF!</formula>
    </cfRule>
  </conditionalFormatting>
  <conditionalFormatting sqref="E187">
    <cfRule type="cellIs" dxfId="1099" priority="150" stopIfTrue="1" operator="lessThan">
      <formula>#REF!</formula>
    </cfRule>
  </conditionalFormatting>
  <conditionalFormatting sqref="E188">
    <cfRule type="cellIs" dxfId="1098" priority="149" stopIfTrue="1" operator="lessThan">
      <formula>#REF!</formula>
    </cfRule>
  </conditionalFormatting>
  <conditionalFormatting sqref="E189:E190">
    <cfRule type="cellIs" dxfId="1097" priority="148" stopIfTrue="1" operator="lessThan">
      <formula>#REF!</formula>
    </cfRule>
  </conditionalFormatting>
  <conditionalFormatting sqref="K22:K37">
    <cfRule type="cellIs" dxfId="1096" priority="147" stopIfTrue="1" operator="lessThan">
      <formula>#REF!</formula>
    </cfRule>
  </conditionalFormatting>
  <conditionalFormatting sqref="K39:K53">
    <cfRule type="cellIs" dxfId="1095" priority="146" stopIfTrue="1" operator="lessThan">
      <formula>#REF!</formula>
    </cfRule>
  </conditionalFormatting>
  <conditionalFormatting sqref="K56:K70">
    <cfRule type="cellIs" dxfId="1094" priority="145" stopIfTrue="1" operator="lessThan">
      <formula>#REF!</formula>
    </cfRule>
  </conditionalFormatting>
  <conditionalFormatting sqref="K73:K87">
    <cfRule type="cellIs" dxfId="1093" priority="144" stopIfTrue="1" operator="lessThan">
      <formula>#REF!</formula>
    </cfRule>
  </conditionalFormatting>
  <conditionalFormatting sqref="K90:K104">
    <cfRule type="cellIs" dxfId="1092" priority="143" stopIfTrue="1" operator="lessThan">
      <formula>#REF!</formula>
    </cfRule>
  </conditionalFormatting>
  <conditionalFormatting sqref="K107:K121">
    <cfRule type="cellIs" dxfId="1091" priority="142" stopIfTrue="1" operator="lessThan">
      <formula>#REF!</formula>
    </cfRule>
  </conditionalFormatting>
  <conditionalFormatting sqref="K124:K138">
    <cfRule type="cellIs" dxfId="1090" priority="141" stopIfTrue="1" operator="lessThan">
      <formula>#REF!</formula>
    </cfRule>
  </conditionalFormatting>
  <conditionalFormatting sqref="K152">
    <cfRule type="cellIs" dxfId="1089" priority="140" stopIfTrue="1" operator="lessThan">
      <formula>#REF!</formula>
    </cfRule>
  </conditionalFormatting>
  <conditionalFormatting sqref="K153">
    <cfRule type="cellIs" dxfId="1088" priority="139" stopIfTrue="1" operator="lessThan">
      <formula>#REF!</formula>
    </cfRule>
  </conditionalFormatting>
  <conditionalFormatting sqref="K154">
    <cfRule type="cellIs" dxfId="1087" priority="138" stopIfTrue="1" operator="lessThan">
      <formula>#REF!</formula>
    </cfRule>
  </conditionalFormatting>
  <conditionalFormatting sqref="K155">
    <cfRule type="cellIs" dxfId="1086" priority="137" stopIfTrue="1" operator="lessThan">
      <formula>#REF!</formula>
    </cfRule>
  </conditionalFormatting>
  <conditionalFormatting sqref="K158">
    <cfRule type="cellIs" dxfId="1085" priority="136" stopIfTrue="1" operator="lessThan">
      <formula>#REF!</formula>
    </cfRule>
  </conditionalFormatting>
  <conditionalFormatting sqref="K159">
    <cfRule type="cellIs" dxfId="1084" priority="135" stopIfTrue="1" operator="lessThan">
      <formula>#REF!</formula>
    </cfRule>
  </conditionalFormatting>
  <conditionalFormatting sqref="K160">
    <cfRule type="cellIs" dxfId="1083" priority="134" stopIfTrue="1" operator="lessThan">
      <formula>#REF!</formula>
    </cfRule>
  </conditionalFormatting>
  <conditionalFormatting sqref="K161">
    <cfRule type="cellIs" dxfId="1082" priority="133" stopIfTrue="1" operator="lessThan">
      <formula>#REF!</formula>
    </cfRule>
  </conditionalFormatting>
  <conditionalFormatting sqref="K162">
    <cfRule type="cellIs" dxfId="1081" priority="132" stopIfTrue="1" operator="lessThan">
      <formula>#REF!</formula>
    </cfRule>
  </conditionalFormatting>
  <conditionalFormatting sqref="K163">
    <cfRule type="cellIs" dxfId="1080" priority="131" stopIfTrue="1" operator="lessThan">
      <formula>#REF!</formula>
    </cfRule>
  </conditionalFormatting>
  <conditionalFormatting sqref="K164">
    <cfRule type="cellIs" dxfId="1079" priority="130" stopIfTrue="1" operator="lessThan">
      <formula>#REF!</formula>
    </cfRule>
  </conditionalFormatting>
  <conditionalFormatting sqref="K165">
    <cfRule type="cellIs" dxfId="1078" priority="129" stopIfTrue="1" operator="lessThan">
      <formula>#REF!</formula>
    </cfRule>
  </conditionalFormatting>
  <conditionalFormatting sqref="K166">
    <cfRule type="cellIs" dxfId="1077" priority="128" stopIfTrue="1" operator="lessThan">
      <formula>#REF!</formula>
    </cfRule>
  </conditionalFormatting>
  <conditionalFormatting sqref="K167">
    <cfRule type="cellIs" dxfId="1076" priority="127" stopIfTrue="1" operator="lessThan">
      <formula>#REF!</formula>
    </cfRule>
  </conditionalFormatting>
  <conditionalFormatting sqref="K168">
    <cfRule type="cellIs" dxfId="1075" priority="126" stopIfTrue="1" operator="lessThan">
      <formula>#REF!</formula>
    </cfRule>
  </conditionalFormatting>
  <conditionalFormatting sqref="K169">
    <cfRule type="cellIs" dxfId="1074" priority="125" stopIfTrue="1" operator="lessThan">
      <formula>#REF!</formula>
    </cfRule>
  </conditionalFormatting>
  <conditionalFormatting sqref="K170">
    <cfRule type="cellIs" dxfId="1073" priority="124" stopIfTrue="1" operator="lessThan">
      <formula>#REF!</formula>
    </cfRule>
  </conditionalFormatting>
  <conditionalFormatting sqref="K171">
    <cfRule type="cellIs" dxfId="1072" priority="123" stopIfTrue="1" operator="lessThan">
      <formula>#REF!</formula>
    </cfRule>
  </conditionalFormatting>
  <conditionalFormatting sqref="K172">
    <cfRule type="cellIs" dxfId="1071" priority="122" stopIfTrue="1" operator="lessThan">
      <formula>#REF!</formula>
    </cfRule>
  </conditionalFormatting>
  <conditionalFormatting sqref="K175">
    <cfRule type="cellIs" dxfId="1070" priority="121" stopIfTrue="1" operator="lessThan">
      <formula>#REF!</formula>
    </cfRule>
  </conditionalFormatting>
  <conditionalFormatting sqref="K176">
    <cfRule type="cellIs" dxfId="1069" priority="120" stopIfTrue="1" operator="lessThan">
      <formula>#REF!</formula>
    </cfRule>
  </conditionalFormatting>
  <conditionalFormatting sqref="K177">
    <cfRule type="cellIs" dxfId="1068" priority="119" stopIfTrue="1" operator="lessThan">
      <formula>#REF!</formula>
    </cfRule>
  </conditionalFormatting>
  <conditionalFormatting sqref="K178">
    <cfRule type="cellIs" dxfId="1067" priority="118" stopIfTrue="1" operator="lessThan">
      <formula>#REF!</formula>
    </cfRule>
  </conditionalFormatting>
  <conditionalFormatting sqref="K179">
    <cfRule type="cellIs" dxfId="1066" priority="117" stopIfTrue="1" operator="lessThan">
      <formula>#REF!</formula>
    </cfRule>
  </conditionalFormatting>
  <conditionalFormatting sqref="K180">
    <cfRule type="cellIs" dxfId="1065" priority="116" stopIfTrue="1" operator="lessThan">
      <formula>#REF!</formula>
    </cfRule>
  </conditionalFormatting>
  <conditionalFormatting sqref="K181">
    <cfRule type="cellIs" dxfId="1064" priority="115" stopIfTrue="1" operator="lessThan">
      <formula>#REF!</formula>
    </cfRule>
  </conditionalFormatting>
  <conditionalFormatting sqref="K182">
    <cfRule type="cellIs" dxfId="1063" priority="114" stopIfTrue="1" operator="lessThan">
      <formula>#REF!</formula>
    </cfRule>
  </conditionalFormatting>
  <conditionalFormatting sqref="K183">
    <cfRule type="cellIs" dxfId="1062" priority="113" stopIfTrue="1" operator="lessThan">
      <formula>#REF!</formula>
    </cfRule>
  </conditionalFormatting>
  <conditionalFormatting sqref="K184">
    <cfRule type="cellIs" dxfId="1061" priority="112" stopIfTrue="1" operator="lessThan">
      <formula>#REF!</formula>
    </cfRule>
  </conditionalFormatting>
  <conditionalFormatting sqref="K185">
    <cfRule type="cellIs" dxfId="1060" priority="111" stopIfTrue="1" operator="lessThan">
      <formula>#REF!</formula>
    </cfRule>
  </conditionalFormatting>
  <conditionalFormatting sqref="K186">
    <cfRule type="cellIs" dxfId="1059" priority="110" stopIfTrue="1" operator="lessThan">
      <formula>#REF!</formula>
    </cfRule>
  </conditionalFormatting>
  <conditionalFormatting sqref="K187">
    <cfRule type="cellIs" dxfId="1058" priority="109" stopIfTrue="1" operator="lessThan">
      <formula>#REF!</formula>
    </cfRule>
  </conditionalFormatting>
  <conditionalFormatting sqref="K188">
    <cfRule type="cellIs" dxfId="1057" priority="108" stopIfTrue="1" operator="lessThan">
      <formula>#REF!</formula>
    </cfRule>
  </conditionalFormatting>
  <conditionalFormatting sqref="K189:K190">
    <cfRule type="cellIs" dxfId="1056" priority="107" stopIfTrue="1" operator="lessThan">
      <formula>#REF!</formula>
    </cfRule>
  </conditionalFormatting>
  <conditionalFormatting sqref="Q22:Q37">
    <cfRule type="cellIs" dxfId="1055" priority="106" stopIfTrue="1" operator="lessThan">
      <formula>#REF!</formula>
    </cfRule>
  </conditionalFormatting>
  <conditionalFormatting sqref="Q39:Q53">
    <cfRule type="cellIs" dxfId="1054" priority="105" stopIfTrue="1" operator="lessThan">
      <formula>#REF!</formula>
    </cfRule>
  </conditionalFormatting>
  <conditionalFormatting sqref="Q56:Q70">
    <cfRule type="cellIs" dxfId="1053" priority="104" stopIfTrue="1" operator="lessThan">
      <formula>#REF!</formula>
    </cfRule>
  </conditionalFormatting>
  <conditionalFormatting sqref="Q73:Q87">
    <cfRule type="cellIs" dxfId="1052" priority="103" stopIfTrue="1" operator="lessThan">
      <formula>#REF!</formula>
    </cfRule>
  </conditionalFormatting>
  <conditionalFormatting sqref="Q90:Q104">
    <cfRule type="cellIs" dxfId="1051" priority="102" stopIfTrue="1" operator="lessThan">
      <formula>#REF!</formula>
    </cfRule>
  </conditionalFormatting>
  <conditionalFormatting sqref="Q107:Q121">
    <cfRule type="cellIs" dxfId="1050" priority="101" stopIfTrue="1" operator="lessThan">
      <formula>#REF!</formula>
    </cfRule>
  </conditionalFormatting>
  <conditionalFormatting sqref="Q124:Q138">
    <cfRule type="cellIs" dxfId="1049" priority="100" stopIfTrue="1" operator="lessThan">
      <formula>#REF!</formula>
    </cfRule>
  </conditionalFormatting>
  <conditionalFormatting sqref="P190">
    <cfRule type="cellIs" dxfId="1048" priority="99" stopIfTrue="1" operator="lessThan">
      <formula>#REF!</formula>
    </cfRule>
  </conditionalFormatting>
  <conditionalFormatting sqref="X37:Y37">
    <cfRule type="cellIs" dxfId="1047" priority="98" stopIfTrue="1" operator="lessThan">
      <formula>#REF!</formula>
    </cfRule>
  </conditionalFormatting>
  <conditionalFormatting sqref="AD37:AE37">
    <cfRule type="cellIs" dxfId="1046" priority="97" stopIfTrue="1" operator="lessThan">
      <formula>#REF!</formula>
    </cfRule>
  </conditionalFormatting>
  <conditionalFormatting sqref="W188">
    <cfRule type="cellIs" dxfId="1045" priority="57" stopIfTrue="1" operator="lessThan">
      <formula>#REF!</formula>
    </cfRule>
  </conditionalFormatting>
  <conditionalFormatting sqref="W22:W37">
    <cfRule type="cellIs" dxfId="1044" priority="96" stopIfTrue="1" operator="lessThan">
      <formula>#REF!</formula>
    </cfRule>
  </conditionalFormatting>
  <conditionalFormatting sqref="W39:W53 W141:W151">
    <cfRule type="cellIs" dxfId="1043" priority="95" stopIfTrue="1" operator="lessThan">
      <formula>#REF!</formula>
    </cfRule>
  </conditionalFormatting>
  <conditionalFormatting sqref="W56:W70">
    <cfRule type="cellIs" dxfId="1042" priority="94" stopIfTrue="1" operator="lessThan">
      <formula>#REF!</formula>
    </cfRule>
  </conditionalFormatting>
  <conditionalFormatting sqref="W73:W87">
    <cfRule type="cellIs" dxfId="1041" priority="93" stopIfTrue="1" operator="lessThan">
      <formula>#REF!</formula>
    </cfRule>
  </conditionalFormatting>
  <conditionalFormatting sqref="W90:W104">
    <cfRule type="cellIs" dxfId="1040" priority="92" stopIfTrue="1" operator="lessThan">
      <formula>#REF!</formula>
    </cfRule>
  </conditionalFormatting>
  <conditionalFormatting sqref="W107:W121">
    <cfRule type="cellIs" dxfId="1039" priority="91" stopIfTrue="1" operator="lessThan">
      <formula>#REF!</formula>
    </cfRule>
  </conditionalFormatting>
  <conditionalFormatting sqref="W124:W138">
    <cfRule type="cellIs" dxfId="1038" priority="90" stopIfTrue="1" operator="lessThan">
      <formula>#REF!</formula>
    </cfRule>
  </conditionalFormatting>
  <conditionalFormatting sqref="W152">
    <cfRule type="cellIs" dxfId="1037" priority="89" stopIfTrue="1" operator="lessThan">
      <formula>#REF!</formula>
    </cfRule>
  </conditionalFormatting>
  <conditionalFormatting sqref="W153">
    <cfRule type="cellIs" dxfId="1036" priority="88" stopIfTrue="1" operator="lessThan">
      <formula>#REF!</formula>
    </cfRule>
  </conditionalFormatting>
  <conditionalFormatting sqref="W154">
    <cfRule type="cellIs" dxfId="1035" priority="87" stopIfTrue="1" operator="lessThan">
      <formula>#REF!</formula>
    </cfRule>
  </conditionalFormatting>
  <conditionalFormatting sqref="W155">
    <cfRule type="cellIs" dxfId="1034" priority="86" stopIfTrue="1" operator="lessThan">
      <formula>#REF!</formula>
    </cfRule>
  </conditionalFormatting>
  <conditionalFormatting sqref="W158">
    <cfRule type="cellIs" dxfId="1033" priority="85" stopIfTrue="1" operator="lessThan">
      <formula>#REF!</formula>
    </cfRule>
  </conditionalFormatting>
  <conditionalFormatting sqref="W159">
    <cfRule type="cellIs" dxfId="1032" priority="84" stopIfTrue="1" operator="lessThan">
      <formula>#REF!</formula>
    </cfRule>
  </conditionalFormatting>
  <conditionalFormatting sqref="W160">
    <cfRule type="cellIs" dxfId="1031" priority="83" stopIfTrue="1" operator="lessThan">
      <formula>#REF!</formula>
    </cfRule>
  </conditionalFormatting>
  <conditionalFormatting sqref="W161">
    <cfRule type="cellIs" dxfId="1030" priority="82" stopIfTrue="1" operator="lessThan">
      <formula>#REF!</formula>
    </cfRule>
  </conditionalFormatting>
  <conditionalFormatting sqref="W162">
    <cfRule type="cellIs" dxfId="1029" priority="81" stopIfTrue="1" operator="lessThan">
      <formula>#REF!</formula>
    </cfRule>
  </conditionalFormatting>
  <conditionalFormatting sqref="W163">
    <cfRule type="cellIs" dxfId="1028" priority="80" stopIfTrue="1" operator="lessThan">
      <formula>#REF!</formula>
    </cfRule>
  </conditionalFormatting>
  <conditionalFormatting sqref="W164">
    <cfRule type="cellIs" dxfId="1027" priority="79" stopIfTrue="1" operator="lessThan">
      <formula>#REF!</formula>
    </cfRule>
  </conditionalFormatting>
  <conditionalFormatting sqref="W165">
    <cfRule type="cellIs" dxfId="1026" priority="78" stopIfTrue="1" operator="lessThan">
      <formula>#REF!</formula>
    </cfRule>
  </conditionalFormatting>
  <conditionalFormatting sqref="W166">
    <cfRule type="cellIs" dxfId="1025" priority="77" stopIfTrue="1" operator="lessThan">
      <formula>#REF!</formula>
    </cfRule>
  </conditionalFormatting>
  <conditionalFormatting sqref="W167">
    <cfRule type="cellIs" dxfId="1024" priority="76" stopIfTrue="1" operator="lessThan">
      <formula>#REF!</formula>
    </cfRule>
  </conditionalFormatting>
  <conditionalFormatting sqref="W168">
    <cfRule type="cellIs" dxfId="1023" priority="75" stopIfTrue="1" operator="lessThan">
      <formula>#REF!</formula>
    </cfRule>
  </conditionalFormatting>
  <conditionalFormatting sqref="W169">
    <cfRule type="cellIs" dxfId="1022" priority="74" stopIfTrue="1" operator="lessThan">
      <formula>#REF!</formula>
    </cfRule>
  </conditionalFormatting>
  <conditionalFormatting sqref="W170">
    <cfRule type="cellIs" dxfId="1021" priority="73" stopIfTrue="1" operator="lessThan">
      <formula>#REF!</formula>
    </cfRule>
  </conditionalFormatting>
  <conditionalFormatting sqref="W171">
    <cfRule type="cellIs" dxfId="1020" priority="72" stopIfTrue="1" operator="lessThan">
      <formula>#REF!</formula>
    </cfRule>
  </conditionalFormatting>
  <conditionalFormatting sqref="W172">
    <cfRule type="cellIs" dxfId="1019" priority="71" stopIfTrue="1" operator="lessThan">
      <formula>#REF!</formula>
    </cfRule>
  </conditionalFormatting>
  <conditionalFormatting sqref="W175">
    <cfRule type="cellIs" dxfId="1018" priority="70" stopIfTrue="1" operator="lessThan">
      <formula>#REF!</formula>
    </cfRule>
  </conditionalFormatting>
  <conditionalFormatting sqref="W176">
    <cfRule type="cellIs" dxfId="1017" priority="69" stopIfTrue="1" operator="lessThan">
      <formula>#REF!</formula>
    </cfRule>
  </conditionalFormatting>
  <conditionalFormatting sqref="W177">
    <cfRule type="cellIs" dxfId="1016" priority="68" stopIfTrue="1" operator="lessThan">
      <formula>#REF!</formula>
    </cfRule>
  </conditionalFormatting>
  <conditionalFormatting sqref="W178">
    <cfRule type="cellIs" dxfId="1015" priority="67" stopIfTrue="1" operator="lessThan">
      <formula>#REF!</formula>
    </cfRule>
  </conditionalFormatting>
  <conditionalFormatting sqref="W179">
    <cfRule type="cellIs" dxfId="1014" priority="66" stopIfTrue="1" operator="lessThan">
      <formula>#REF!</formula>
    </cfRule>
  </conditionalFormatting>
  <conditionalFormatting sqref="W180">
    <cfRule type="cellIs" dxfId="1013" priority="65" stopIfTrue="1" operator="lessThan">
      <formula>#REF!</formula>
    </cfRule>
  </conditionalFormatting>
  <conditionalFormatting sqref="W181">
    <cfRule type="cellIs" dxfId="1012" priority="64" stopIfTrue="1" operator="lessThan">
      <formula>#REF!</formula>
    </cfRule>
  </conditionalFormatting>
  <conditionalFormatting sqref="W182">
    <cfRule type="cellIs" dxfId="1011" priority="63" stopIfTrue="1" operator="lessThan">
      <formula>#REF!</formula>
    </cfRule>
  </conditionalFormatting>
  <conditionalFormatting sqref="W183">
    <cfRule type="cellIs" dxfId="1010" priority="62" stopIfTrue="1" operator="lessThan">
      <formula>#REF!</formula>
    </cfRule>
  </conditionalFormatting>
  <conditionalFormatting sqref="W184">
    <cfRule type="cellIs" dxfId="1009" priority="61" stopIfTrue="1" operator="lessThan">
      <formula>#REF!</formula>
    </cfRule>
  </conditionalFormatting>
  <conditionalFormatting sqref="W185">
    <cfRule type="cellIs" dxfId="1008" priority="60" stopIfTrue="1" operator="lessThan">
      <formula>#REF!</formula>
    </cfRule>
  </conditionalFormatting>
  <conditionalFormatting sqref="W186">
    <cfRule type="cellIs" dxfId="1007" priority="59" stopIfTrue="1" operator="lessThan">
      <formula>#REF!</formula>
    </cfRule>
  </conditionalFormatting>
  <conditionalFormatting sqref="W187">
    <cfRule type="cellIs" dxfId="1006" priority="58" stopIfTrue="1" operator="lessThan">
      <formula>#REF!</formula>
    </cfRule>
  </conditionalFormatting>
  <conditionalFormatting sqref="W189:W190">
    <cfRule type="cellIs" dxfId="1005" priority="56" stopIfTrue="1" operator="lessThan">
      <formula>#REF!</formula>
    </cfRule>
  </conditionalFormatting>
  <conditionalFormatting sqref="AC188">
    <cfRule type="cellIs" dxfId="1004" priority="16" stopIfTrue="1" operator="lessThan">
      <formula>#REF!</formula>
    </cfRule>
  </conditionalFormatting>
  <conditionalFormatting sqref="AC22:AC37">
    <cfRule type="cellIs" dxfId="1003" priority="55" stopIfTrue="1" operator="lessThan">
      <formula>#REF!</formula>
    </cfRule>
  </conditionalFormatting>
  <conditionalFormatting sqref="AC39:AC53 AC141:AC151">
    <cfRule type="cellIs" dxfId="1002" priority="54" stopIfTrue="1" operator="lessThan">
      <formula>#REF!</formula>
    </cfRule>
  </conditionalFormatting>
  <conditionalFormatting sqref="AC56:AC70">
    <cfRule type="cellIs" dxfId="1001" priority="53" stopIfTrue="1" operator="lessThan">
      <formula>#REF!</formula>
    </cfRule>
  </conditionalFormatting>
  <conditionalFormatting sqref="AC73:AC87">
    <cfRule type="cellIs" dxfId="1000" priority="52" stopIfTrue="1" operator="lessThan">
      <formula>#REF!</formula>
    </cfRule>
  </conditionalFormatting>
  <conditionalFormatting sqref="AC90:AC104">
    <cfRule type="cellIs" dxfId="999" priority="51" stopIfTrue="1" operator="lessThan">
      <formula>#REF!</formula>
    </cfRule>
  </conditionalFormatting>
  <conditionalFormatting sqref="AC107:AC121">
    <cfRule type="cellIs" dxfId="998" priority="50" stopIfTrue="1" operator="lessThan">
      <formula>#REF!</formula>
    </cfRule>
  </conditionalFormatting>
  <conditionalFormatting sqref="AC124:AC138">
    <cfRule type="cellIs" dxfId="997" priority="49" stopIfTrue="1" operator="lessThan">
      <formula>#REF!</formula>
    </cfRule>
  </conditionalFormatting>
  <conditionalFormatting sqref="AC152">
    <cfRule type="cellIs" dxfId="996" priority="48" stopIfTrue="1" operator="lessThan">
      <formula>#REF!</formula>
    </cfRule>
  </conditionalFormatting>
  <conditionalFormatting sqref="AC153">
    <cfRule type="cellIs" dxfId="995" priority="47" stopIfTrue="1" operator="lessThan">
      <formula>#REF!</formula>
    </cfRule>
  </conditionalFormatting>
  <conditionalFormatting sqref="AC154">
    <cfRule type="cellIs" dxfId="994" priority="46" stopIfTrue="1" operator="lessThan">
      <formula>#REF!</formula>
    </cfRule>
  </conditionalFormatting>
  <conditionalFormatting sqref="AC155">
    <cfRule type="cellIs" dxfId="993" priority="45" stopIfTrue="1" operator="lessThan">
      <formula>#REF!</formula>
    </cfRule>
  </conditionalFormatting>
  <conditionalFormatting sqref="AC158">
    <cfRule type="cellIs" dxfId="992" priority="44" stopIfTrue="1" operator="lessThan">
      <formula>#REF!</formula>
    </cfRule>
  </conditionalFormatting>
  <conditionalFormatting sqref="AC159">
    <cfRule type="cellIs" dxfId="991" priority="43" stopIfTrue="1" operator="lessThan">
      <formula>#REF!</formula>
    </cfRule>
  </conditionalFormatting>
  <conditionalFormatting sqref="AC160">
    <cfRule type="cellIs" dxfId="990" priority="42" stopIfTrue="1" operator="lessThan">
      <formula>#REF!</formula>
    </cfRule>
  </conditionalFormatting>
  <conditionalFormatting sqref="AC161">
    <cfRule type="cellIs" dxfId="989" priority="41" stopIfTrue="1" operator="lessThan">
      <formula>#REF!</formula>
    </cfRule>
  </conditionalFormatting>
  <conditionalFormatting sqref="AC162">
    <cfRule type="cellIs" dxfId="988" priority="40" stopIfTrue="1" operator="lessThan">
      <formula>#REF!</formula>
    </cfRule>
  </conditionalFormatting>
  <conditionalFormatting sqref="AC163">
    <cfRule type="cellIs" dxfId="987" priority="39" stopIfTrue="1" operator="lessThan">
      <formula>#REF!</formula>
    </cfRule>
  </conditionalFormatting>
  <conditionalFormatting sqref="AC164">
    <cfRule type="cellIs" dxfId="986" priority="38" stopIfTrue="1" operator="lessThan">
      <formula>#REF!</formula>
    </cfRule>
  </conditionalFormatting>
  <conditionalFormatting sqref="AC165">
    <cfRule type="cellIs" dxfId="985" priority="37" stopIfTrue="1" operator="lessThan">
      <formula>#REF!</formula>
    </cfRule>
  </conditionalFormatting>
  <conditionalFormatting sqref="AC166">
    <cfRule type="cellIs" dxfId="984" priority="36" stopIfTrue="1" operator="lessThan">
      <formula>#REF!</formula>
    </cfRule>
  </conditionalFormatting>
  <conditionalFormatting sqref="AC167">
    <cfRule type="cellIs" dxfId="983" priority="35" stopIfTrue="1" operator="lessThan">
      <formula>#REF!</formula>
    </cfRule>
  </conditionalFormatting>
  <conditionalFormatting sqref="AC168">
    <cfRule type="cellIs" dxfId="982" priority="34" stopIfTrue="1" operator="lessThan">
      <formula>#REF!</formula>
    </cfRule>
  </conditionalFormatting>
  <conditionalFormatting sqref="AC169">
    <cfRule type="cellIs" dxfId="981" priority="33" stopIfTrue="1" operator="lessThan">
      <formula>#REF!</formula>
    </cfRule>
  </conditionalFormatting>
  <conditionalFormatting sqref="AC170">
    <cfRule type="cellIs" dxfId="980" priority="32" stopIfTrue="1" operator="lessThan">
      <formula>#REF!</formula>
    </cfRule>
  </conditionalFormatting>
  <conditionalFormatting sqref="AC171">
    <cfRule type="cellIs" dxfId="979" priority="31" stopIfTrue="1" operator="lessThan">
      <formula>#REF!</formula>
    </cfRule>
  </conditionalFormatting>
  <conditionalFormatting sqref="AC172">
    <cfRule type="cellIs" dxfId="978" priority="30" stopIfTrue="1" operator="lessThan">
      <formula>#REF!</formula>
    </cfRule>
  </conditionalFormatting>
  <conditionalFormatting sqref="AC175">
    <cfRule type="cellIs" dxfId="977" priority="29" stopIfTrue="1" operator="lessThan">
      <formula>#REF!</formula>
    </cfRule>
  </conditionalFormatting>
  <conditionalFormatting sqref="AC176">
    <cfRule type="cellIs" dxfId="976" priority="28" stopIfTrue="1" operator="lessThan">
      <formula>#REF!</formula>
    </cfRule>
  </conditionalFormatting>
  <conditionalFormatting sqref="AC177">
    <cfRule type="cellIs" dxfId="975" priority="27" stopIfTrue="1" operator="lessThan">
      <formula>#REF!</formula>
    </cfRule>
  </conditionalFormatting>
  <conditionalFormatting sqref="AC178">
    <cfRule type="cellIs" dxfId="974" priority="26" stopIfTrue="1" operator="lessThan">
      <formula>#REF!</formula>
    </cfRule>
  </conditionalFormatting>
  <conditionalFormatting sqref="AC179">
    <cfRule type="cellIs" dxfId="973" priority="25" stopIfTrue="1" operator="lessThan">
      <formula>#REF!</formula>
    </cfRule>
  </conditionalFormatting>
  <conditionalFormatting sqref="AC180">
    <cfRule type="cellIs" dxfId="972" priority="24" stopIfTrue="1" operator="lessThan">
      <formula>#REF!</formula>
    </cfRule>
  </conditionalFormatting>
  <conditionalFormatting sqref="AC181">
    <cfRule type="cellIs" dxfId="971" priority="23" stopIfTrue="1" operator="lessThan">
      <formula>#REF!</formula>
    </cfRule>
  </conditionalFormatting>
  <conditionalFormatting sqref="AC182">
    <cfRule type="cellIs" dxfId="970" priority="22" stopIfTrue="1" operator="lessThan">
      <formula>#REF!</formula>
    </cfRule>
  </conditionalFormatting>
  <conditionalFormatting sqref="AC183">
    <cfRule type="cellIs" dxfId="969" priority="21" stopIfTrue="1" operator="lessThan">
      <formula>#REF!</formula>
    </cfRule>
  </conditionalFormatting>
  <conditionalFormatting sqref="AC184">
    <cfRule type="cellIs" dxfId="968" priority="20" stopIfTrue="1" operator="lessThan">
      <formula>#REF!</formula>
    </cfRule>
  </conditionalFormatting>
  <conditionalFormatting sqref="AC185">
    <cfRule type="cellIs" dxfId="967" priority="19" stopIfTrue="1" operator="lessThan">
      <formula>#REF!</formula>
    </cfRule>
  </conditionalFormatting>
  <conditionalFormatting sqref="AC186">
    <cfRule type="cellIs" dxfId="966" priority="18" stopIfTrue="1" operator="lessThan">
      <formula>#REF!</formula>
    </cfRule>
  </conditionalFormatting>
  <conditionalFormatting sqref="AC187">
    <cfRule type="cellIs" dxfId="965" priority="17" stopIfTrue="1" operator="lessThan">
      <formula>#REF!</formula>
    </cfRule>
  </conditionalFormatting>
  <conditionalFormatting sqref="AC189:AC190">
    <cfRule type="cellIs" dxfId="964" priority="15" stopIfTrue="1" operator="lessThan">
      <formula>#REF!</formula>
    </cfRule>
  </conditionalFormatting>
  <conditionalFormatting sqref="V190">
    <cfRule type="cellIs" dxfId="963" priority="14" stopIfTrue="1" operator="lessThan">
      <formula>#REF!</formula>
    </cfRule>
  </conditionalFormatting>
  <conditionalFormatting sqref="AB190">
    <cfRule type="cellIs" dxfId="962" priority="13" stopIfTrue="1" operator="lessThan">
      <formula>#REF!</formula>
    </cfRule>
  </conditionalFormatting>
  <conditionalFormatting sqref="N37">
    <cfRule type="cellIs" dxfId="961" priority="12" stopIfTrue="1" operator="lessThan">
      <formula>#REF!</formula>
    </cfRule>
  </conditionalFormatting>
  <conditionalFormatting sqref="T37">
    <cfRule type="cellIs" dxfId="960" priority="11" stopIfTrue="1" operator="lessThan">
      <formula>#REF!</formula>
    </cfRule>
  </conditionalFormatting>
  <conditionalFormatting sqref="Z37">
    <cfRule type="cellIs" dxfId="959" priority="10" stopIfTrue="1" operator="lessThan">
      <formula>#REF!</formula>
    </cfRule>
  </conditionalFormatting>
  <conditionalFormatting sqref="AF37">
    <cfRule type="cellIs" dxfId="958" priority="9" stopIfTrue="1" operator="lessThan">
      <formula>#REF!</formula>
    </cfRule>
  </conditionalFormatting>
  <conditionalFormatting sqref="AG55">
    <cfRule type="cellIs" dxfId="957" priority="8" stopIfTrue="1" operator="lessThan">
      <formula>#REF!</formula>
    </cfRule>
  </conditionalFormatting>
  <conditionalFormatting sqref="AG72">
    <cfRule type="cellIs" dxfId="956" priority="7" stopIfTrue="1" operator="lessThan">
      <formula>#REF!</formula>
    </cfRule>
  </conditionalFormatting>
  <conditionalFormatting sqref="AG89">
    <cfRule type="cellIs" dxfId="955" priority="6" stopIfTrue="1" operator="lessThan">
      <formula>#REF!</formula>
    </cfRule>
  </conditionalFormatting>
  <conditionalFormatting sqref="AG106">
    <cfRule type="cellIs" dxfId="954" priority="5" stopIfTrue="1" operator="lessThan">
      <formula>#REF!</formula>
    </cfRule>
  </conditionalFormatting>
  <conditionalFormatting sqref="AG123">
    <cfRule type="cellIs" dxfId="953" priority="4" stopIfTrue="1" operator="lessThan">
      <formula>#REF!</formula>
    </cfRule>
  </conditionalFormatting>
  <conditionalFormatting sqref="AG140">
    <cfRule type="cellIs" dxfId="952" priority="3" stopIfTrue="1" operator="lessThan">
      <formula>#REF!</formula>
    </cfRule>
  </conditionalFormatting>
  <conditionalFormatting sqref="AG157">
    <cfRule type="cellIs" dxfId="951" priority="2" stopIfTrue="1" operator="lessThan">
      <formula>#REF!</formula>
    </cfRule>
  </conditionalFormatting>
  <conditionalFormatting sqref="AG174">
    <cfRule type="cellIs" dxfId="950" priority="1" stopIfTrue="1" operator="lessThan">
      <formula>#REF!</formula>
    </cfRule>
  </conditionalFormatting>
  <dataValidations count="6">
    <dataValidation type="list" allowBlank="1" showInputMessage="1" showErrorMessage="1" sqref="I12:J12 C12:D12" xr:uid="{00000000-0002-0000-2700-000000000000}">
      <formula1>$B$10:$B$28</formula1>
    </dataValidation>
    <dataValidation type="list" allowBlank="1" showInputMessage="1" showErrorMessage="1" sqref="I11:J11 C11:D11" xr:uid="{00000000-0002-0000-2700-000001000000}">
      <formula1>$D$12:$D$41</formula1>
    </dataValidation>
    <dataValidation type="list" allowBlank="1" showInputMessage="1" showErrorMessage="1" sqref="C13:D14 I13:J13" xr:uid="{00000000-0002-0000-2700-000002000000}">
      <formula1>$K$11:$K$15</formula1>
    </dataValidation>
    <dataValidation type="list" allowBlank="1" showInputMessage="1" showErrorMessage="1" sqref="F190 AD190 X190 R190 L190" xr:uid="{00000000-0002-0000-27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700-000004000000}">
      <formula1>$F$9:$F$12</formula1>
    </dataValidation>
    <dataValidation type="list" allowBlank="1" showInputMessage="1" showErrorMessage="1" sqref="C15:D15" xr:uid="{00000000-0002-0000-27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700-000006000000}">
          <x14:formula1>
            <xm:f>Données!$P$8:$P$9</xm:f>
          </x14:formula1>
          <xm:sqref>G192 Y192 S192 M192 AE192</xm:sqref>
        </x14:dataValidation>
        <x14:dataValidation type="list" allowBlank="1" showInputMessage="1" showErrorMessage="1" xr:uid="{00000000-0002-0000-2700-000007000000}">
          <x14:formula1>
            <xm:f>Données!$H$14:$H$17</xm:f>
          </x14:formula1>
          <xm:sqref>K17 T9:T13</xm:sqref>
        </x14:dataValidation>
        <x14:dataValidation type="list" allowBlank="1" showInputMessage="1" showErrorMessage="1" xr:uid="{00000000-0002-0000-2700-000008000000}">
          <x14:formula1>
            <xm:f>Données!$F$14:$F$17</xm:f>
          </x14:formula1>
          <xm:sqref>Z9:Z13</xm:sqref>
        </x14:dataValidation>
        <x14:dataValidation type="list" allowBlank="1" showInputMessage="1" showErrorMessage="1" xr:uid="{00000000-0002-0000-2700-000009000000}">
          <x14:formula1>
            <xm:f>Données!$P$19:$P$20</xm:f>
          </x14:formula1>
          <xm:sqref>R9:R13</xm:sqref>
        </x14:dataValidation>
        <x14:dataValidation type="list" allowBlank="1" showInputMessage="1" showErrorMessage="1" xr:uid="{00000000-0002-0000-2700-00000A000000}">
          <x14:formula1>
            <xm:f>Données!$J$14:$J$43</xm:f>
          </x14:formula1>
          <xm:sqref>L9:L13</xm:sqref>
        </x14:dataValidation>
        <x14:dataValidation type="list" allowBlank="1" showInputMessage="1" showErrorMessage="1" xr:uid="{00000000-0002-0000-2700-00000B000000}">
          <x14:formula1>
            <xm:f>Données!$B$14:$B$43</xm:f>
          </x14:formula1>
          <xm:sqref>AE17:AF17 M17:N17 S17:T17 Y17:Z17 G17:H17</xm:sqref>
        </x14:dataValidation>
        <x14:dataValidation type="list" allowBlank="1" showInputMessage="1" showErrorMessage="1" xr:uid="{00000000-0002-0000-2700-00000C000000}">
          <x14:formula1>
            <xm:f>Données!$D$14:$D$53</xm:f>
          </x14:formula1>
          <xm:sqref>B11</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7 Q143:Q155 Q158:Q172 Q175:Q190 E22:E37 A37:B37 F37:H37">
    <cfRule type="cellIs" dxfId="949" priority="190" stopIfTrue="1" operator="lessThan">
      <formula>#REF!</formula>
    </cfRule>
  </conditionalFormatting>
  <conditionalFormatting sqref="L37:M37">
    <cfRule type="cellIs" dxfId="948" priority="189" stopIfTrue="1" operator="lessThan">
      <formula>#REF!</formula>
    </cfRule>
  </conditionalFormatting>
  <conditionalFormatting sqref="R37:S37 AG56:AG70 AG21:AG53 AG73:AG87 AG90:AG104 AG107:AG121 AG124:AG138 AG141:AG155 AG158:AG172 AG175:AG190">
    <cfRule type="cellIs" dxfId="947" priority="188" stopIfTrue="1" operator="lessThan">
      <formula>#REF!</formula>
    </cfRule>
  </conditionalFormatting>
  <conditionalFormatting sqref="K141:K151 Q141:Q142 E141:E151 E39:E53">
    <cfRule type="cellIs" dxfId="946" priority="187" stopIfTrue="1" operator="lessThan">
      <formula>#REF!</formula>
    </cfRule>
  </conditionalFormatting>
  <conditionalFormatting sqref="E56:E70">
    <cfRule type="cellIs" dxfId="945" priority="186" stopIfTrue="1" operator="lessThan">
      <formula>#REF!</formula>
    </cfRule>
  </conditionalFormatting>
  <conditionalFormatting sqref="E73:E87">
    <cfRule type="cellIs" dxfId="944" priority="185" stopIfTrue="1" operator="lessThan">
      <formula>#REF!</formula>
    </cfRule>
  </conditionalFormatting>
  <conditionalFormatting sqref="E90:E104">
    <cfRule type="cellIs" dxfId="943" priority="184" stopIfTrue="1" operator="lessThan">
      <formula>#REF!</formula>
    </cfRule>
  </conditionalFormatting>
  <conditionalFormatting sqref="E107:E121">
    <cfRule type="cellIs" dxfId="942" priority="183" stopIfTrue="1" operator="lessThan">
      <formula>#REF!</formula>
    </cfRule>
  </conditionalFormatting>
  <conditionalFormatting sqref="E124:E138">
    <cfRule type="cellIs" dxfId="941" priority="182" stopIfTrue="1" operator="lessThan">
      <formula>#REF!</formula>
    </cfRule>
  </conditionalFormatting>
  <conditionalFormatting sqref="E152">
    <cfRule type="cellIs" dxfId="940" priority="181" stopIfTrue="1" operator="lessThan">
      <formula>#REF!</formula>
    </cfRule>
  </conditionalFormatting>
  <conditionalFormatting sqref="E153">
    <cfRule type="cellIs" dxfId="939" priority="180" stopIfTrue="1" operator="lessThan">
      <formula>#REF!</formula>
    </cfRule>
  </conditionalFormatting>
  <conditionalFormatting sqref="E154">
    <cfRule type="cellIs" dxfId="938" priority="179" stopIfTrue="1" operator="lessThan">
      <formula>#REF!</formula>
    </cfRule>
  </conditionalFormatting>
  <conditionalFormatting sqref="E155">
    <cfRule type="cellIs" dxfId="937" priority="178" stopIfTrue="1" operator="lessThan">
      <formula>#REF!</formula>
    </cfRule>
  </conditionalFormatting>
  <conditionalFormatting sqref="E158">
    <cfRule type="cellIs" dxfId="936" priority="177" stopIfTrue="1" operator="lessThan">
      <formula>#REF!</formula>
    </cfRule>
  </conditionalFormatting>
  <conditionalFormatting sqref="E159">
    <cfRule type="cellIs" dxfId="935" priority="176" stopIfTrue="1" operator="lessThan">
      <formula>#REF!</formula>
    </cfRule>
  </conditionalFormatting>
  <conditionalFormatting sqref="E160">
    <cfRule type="cellIs" dxfId="934" priority="175" stopIfTrue="1" operator="lessThan">
      <formula>#REF!</formula>
    </cfRule>
  </conditionalFormatting>
  <conditionalFormatting sqref="E161">
    <cfRule type="cellIs" dxfId="933" priority="174" stopIfTrue="1" operator="lessThan">
      <formula>#REF!</formula>
    </cfRule>
  </conditionalFormatting>
  <conditionalFormatting sqref="E162">
    <cfRule type="cellIs" dxfId="932" priority="173" stopIfTrue="1" operator="lessThan">
      <formula>#REF!</formula>
    </cfRule>
  </conditionalFormatting>
  <conditionalFormatting sqref="E163">
    <cfRule type="cellIs" dxfId="931" priority="172" stopIfTrue="1" operator="lessThan">
      <formula>#REF!</formula>
    </cfRule>
  </conditionalFormatting>
  <conditionalFormatting sqref="E164">
    <cfRule type="cellIs" dxfId="930" priority="171" stopIfTrue="1" operator="lessThan">
      <formula>#REF!</formula>
    </cfRule>
  </conditionalFormatting>
  <conditionalFormatting sqref="E165">
    <cfRule type="cellIs" dxfId="929" priority="170" stopIfTrue="1" operator="lessThan">
      <formula>#REF!</formula>
    </cfRule>
  </conditionalFormatting>
  <conditionalFormatting sqref="E166">
    <cfRule type="cellIs" dxfId="928" priority="169" stopIfTrue="1" operator="lessThan">
      <formula>#REF!</formula>
    </cfRule>
  </conditionalFormatting>
  <conditionalFormatting sqref="E167">
    <cfRule type="cellIs" dxfId="927" priority="168" stopIfTrue="1" operator="lessThan">
      <formula>#REF!</formula>
    </cfRule>
  </conditionalFormatting>
  <conditionalFormatting sqref="E168">
    <cfRule type="cellIs" dxfId="926" priority="167" stopIfTrue="1" operator="lessThan">
      <formula>#REF!</formula>
    </cfRule>
  </conditionalFormatting>
  <conditionalFormatting sqref="E169">
    <cfRule type="cellIs" dxfId="925" priority="166" stopIfTrue="1" operator="lessThan">
      <formula>#REF!</formula>
    </cfRule>
  </conditionalFormatting>
  <conditionalFormatting sqref="E170">
    <cfRule type="cellIs" dxfId="924" priority="165" stopIfTrue="1" operator="lessThan">
      <formula>#REF!</formula>
    </cfRule>
  </conditionalFormatting>
  <conditionalFormatting sqref="E171">
    <cfRule type="cellIs" dxfId="923" priority="164" stopIfTrue="1" operator="lessThan">
      <formula>#REF!</formula>
    </cfRule>
  </conditionalFormatting>
  <conditionalFormatting sqref="E172">
    <cfRule type="cellIs" dxfId="922" priority="163" stopIfTrue="1" operator="lessThan">
      <formula>#REF!</formula>
    </cfRule>
  </conditionalFormatting>
  <conditionalFormatting sqref="E175">
    <cfRule type="cellIs" dxfId="921" priority="162" stopIfTrue="1" operator="lessThan">
      <formula>#REF!</formula>
    </cfRule>
  </conditionalFormatting>
  <conditionalFormatting sqref="E176">
    <cfRule type="cellIs" dxfId="920" priority="161" stopIfTrue="1" operator="lessThan">
      <formula>#REF!</formula>
    </cfRule>
  </conditionalFormatting>
  <conditionalFormatting sqref="E177">
    <cfRule type="cellIs" dxfId="919" priority="160" stopIfTrue="1" operator="lessThan">
      <formula>#REF!</formula>
    </cfRule>
  </conditionalFormatting>
  <conditionalFormatting sqref="E178">
    <cfRule type="cellIs" dxfId="918" priority="159" stopIfTrue="1" operator="lessThan">
      <formula>#REF!</formula>
    </cfRule>
  </conditionalFormatting>
  <conditionalFormatting sqref="E179">
    <cfRule type="cellIs" dxfId="917" priority="158" stopIfTrue="1" operator="lessThan">
      <formula>#REF!</formula>
    </cfRule>
  </conditionalFormatting>
  <conditionalFormatting sqref="E180">
    <cfRule type="cellIs" dxfId="916" priority="157" stopIfTrue="1" operator="lessThan">
      <formula>#REF!</formula>
    </cfRule>
  </conditionalFormatting>
  <conditionalFormatting sqref="E181">
    <cfRule type="cellIs" dxfId="915" priority="156" stopIfTrue="1" operator="lessThan">
      <formula>#REF!</formula>
    </cfRule>
  </conditionalFormatting>
  <conditionalFormatting sqref="E182">
    <cfRule type="cellIs" dxfId="914" priority="155" stopIfTrue="1" operator="lessThan">
      <formula>#REF!</formula>
    </cfRule>
  </conditionalFormatting>
  <conditionalFormatting sqref="E183">
    <cfRule type="cellIs" dxfId="913" priority="154" stopIfTrue="1" operator="lessThan">
      <formula>#REF!</formula>
    </cfRule>
  </conditionalFormatting>
  <conditionalFormatting sqref="E184">
    <cfRule type="cellIs" dxfId="912" priority="153" stopIfTrue="1" operator="lessThan">
      <formula>#REF!</formula>
    </cfRule>
  </conditionalFormatting>
  <conditionalFormatting sqref="E185">
    <cfRule type="cellIs" dxfId="911" priority="152" stopIfTrue="1" operator="lessThan">
      <formula>#REF!</formula>
    </cfRule>
  </conditionalFormatting>
  <conditionalFormatting sqref="E186">
    <cfRule type="cellIs" dxfId="910" priority="151" stopIfTrue="1" operator="lessThan">
      <formula>#REF!</formula>
    </cfRule>
  </conditionalFormatting>
  <conditionalFormatting sqref="E187">
    <cfRule type="cellIs" dxfId="909" priority="150" stopIfTrue="1" operator="lessThan">
      <formula>#REF!</formula>
    </cfRule>
  </conditionalFormatting>
  <conditionalFormatting sqref="E188">
    <cfRule type="cellIs" dxfId="908" priority="149" stopIfTrue="1" operator="lessThan">
      <formula>#REF!</formula>
    </cfRule>
  </conditionalFormatting>
  <conditionalFormatting sqref="E189:E190">
    <cfRule type="cellIs" dxfId="907" priority="148" stopIfTrue="1" operator="lessThan">
      <formula>#REF!</formula>
    </cfRule>
  </conditionalFormatting>
  <conditionalFormatting sqref="K22:K37">
    <cfRule type="cellIs" dxfId="906" priority="147" stopIfTrue="1" operator="lessThan">
      <formula>#REF!</formula>
    </cfRule>
  </conditionalFormatting>
  <conditionalFormatting sqref="K39:K53">
    <cfRule type="cellIs" dxfId="905" priority="146" stopIfTrue="1" operator="lessThan">
      <formula>#REF!</formula>
    </cfRule>
  </conditionalFormatting>
  <conditionalFormatting sqref="K56:K70">
    <cfRule type="cellIs" dxfId="904" priority="145" stopIfTrue="1" operator="lessThan">
      <formula>#REF!</formula>
    </cfRule>
  </conditionalFormatting>
  <conditionalFormatting sqref="K73:K87">
    <cfRule type="cellIs" dxfId="903" priority="144" stopIfTrue="1" operator="lessThan">
      <formula>#REF!</formula>
    </cfRule>
  </conditionalFormatting>
  <conditionalFormatting sqref="K90:K104">
    <cfRule type="cellIs" dxfId="902" priority="143" stopIfTrue="1" operator="lessThan">
      <formula>#REF!</formula>
    </cfRule>
  </conditionalFormatting>
  <conditionalFormatting sqref="K107:K121">
    <cfRule type="cellIs" dxfId="901" priority="142" stopIfTrue="1" operator="lessThan">
      <formula>#REF!</formula>
    </cfRule>
  </conditionalFormatting>
  <conditionalFormatting sqref="K124:K138">
    <cfRule type="cellIs" dxfId="900" priority="141" stopIfTrue="1" operator="lessThan">
      <formula>#REF!</formula>
    </cfRule>
  </conditionalFormatting>
  <conditionalFormatting sqref="K152">
    <cfRule type="cellIs" dxfId="899" priority="140" stopIfTrue="1" operator="lessThan">
      <formula>#REF!</formula>
    </cfRule>
  </conditionalFormatting>
  <conditionalFormatting sqref="K153">
    <cfRule type="cellIs" dxfId="898" priority="139" stopIfTrue="1" operator="lessThan">
      <formula>#REF!</formula>
    </cfRule>
  </conditionalFormatting>
  <conditionalFormatting sqref="K154">
    <cfRule type="cellIs" dxfId="897" priority="138" stopIfTrue="1" operator="lessThan">
      <formula>#REF!</formula>
    </cfRule>
  </conditionalFormatting>
  <conditionalFormatting sqref="K155">
    <cfRule type="cellIs" dxfId="896" priority="137" stopIfTrue="1" operator="lessThan">
      <formula>#REF!</formula>
    </cfRule>
  </conditionalFormatting>
  <conditionalFormatting sqref="K158">
    <cfRule type="cellIs" dxfId="895" priority="136" stopIfTrue="1" operator="lessThan">
      <formula>#REF!</formula>
    </cfRule>
  </conditionalFormatting>
  <conditionalFormatting sqref="K159">
    <cfRule type="cellIs" dxfId="894" priority="135" stopIfTrue="1" operator="lessThan">
      <formula>#REF!</formula>
    </cfRule>
  </conditionalFormatting>
  <conditionalFormatting sqref="K160">
    <cfRule type="cellIs" dxfId="893" priority="134" stopIfTrue="1" operator="lessThan">
      <formula>#REF!</formula>
    </cfRule>
  </conditionalFormatting>
  <conditionalFormatting sqref="K161">
    <cfRule type="cellIs" dxfId="892" priority="133" stopIfTrue="1" operator="lessThan">
      <formula>#REF!</formula>
    </cfRule>
  </conditionalFormatting>
  <conditionalFormatting sqref="K162">
    <cfRule type="cellIs" dxfId="891" priority="132" stopIfTrue="1" operator="lessThan">
      <formula>#REF!</formula>
    </cfRule>
  </conditionalFormatting>
  <conditionalFormatting sqref="K163">
    <cfRule type="cellIs" dxfId="890" priority="131" stopIfTrue="1" operator="lessThan">
      <formula>#REF!</formula>
    </cfRule>
  </conditionalFormatting>
  <conditionalFormatting sqref="K164">
    <cfRule type="cellIs" dxfId="889" priority="130" stopIfTrue="1" operator="lessThan">
      <formula>#REF!</formula>
    </cfRule>
  </conditionalFormatting>
  <conditionalFormatting sqref="K165">
    <cfRule type="cellIs" dxfId="888" priority="129" stopIfTrue="1" operator="lessThan">
      <formula>#REF!</formula>
    </cfRule>
  </conditionalFormatting>
  <conditionalFormatting sqref="K166">
    <cfRule type="cellIs" dxfId="887" priority="128" stopIfTrue="1" operator="lessThan">
      <formula>#REF!</formula>
    </cfRule>
  </conditionalFormatting>
  <conditionalFormatting sqref="K167">
    <cfRule type="cellIs" dxfId="886" priority="127" stopIfTrue="1" operator="lessThan">
      <formula>#REF!</formula>
    </cfRule>
  </conditionalFormatting>
  <conditionalFormatting sqref="K168">
    <cfRule type="cellIs" dxfId="885" priority="126" stopIfTrue="1" operator="lessThan">
      <formula>#REF!</formula>
    </cfRule>
  </conditionalFormatting>
  <conditionalFormatting sqref="K169">
    <cfRule type="cellIs" dxfId="884" priority="125" stopIfTrue="1" operator="lessThan">
      <formula>#REF!</formula>
    </cfRule>
  </conditionalFormatting>
  <conditionalFormatting sqref="K170">
    <cfRule type="cellIs" dxfId="883" priority="124" stopIfTrue="1" operator="lessThan">
      <formula>#REF!</formula>
    </cfRule>
  </conditionalFormatting>
  <conditionalFormatting sqref="K171">
    <cfRule type="cellIs" dxfId="882" priority="123" stopIfTrue="1" operator="lessThan">
      <formula>#REF!</formula>
    </cfRule>
  </conditionalFormatting>
  <conditionalFormatting sqref="K172">
    <cfRule type="cellIs" dxfId="881" priority="122" stopIfTrue="1" operator="lessThan">
      <formula>#REF!</formula>
    </cfRule>
  </conditionalFormatting>
  <conditionalFormatting sqref="K175">
    <cfRule type="cellIs" dxfId="880" priority="121" stopIfTrue="1" operator="lessThan">
      <formula>#REF!</formula>
    </cfRule>
  </conditionalFormatting>
  <conditionalFormatting sqref="K176">
    <cfRule type="cellIs" dxfId="879" priority="120" stopIfTrue="1" operator="lessThan">
      <formula>#REF!</formula>
    </cfRule>
  </conditionalFormatting>
  <conditionalFormatting sqref="K177">
    <cfRule type="cellIs" dxfId="878" priority="119" stopIfTrue="1" operator="lessThan">
      <formula>#REF!</formula>
    </cfRule>
  </conditionalFormatting>
  <conditionalFormatting sqref="K178">
    <cfRule type="cellIs" dxfId="877" priority="118" stopIfTrue="1" operator="lessThan">
      <formula>#REF!</formula>
    </cfRule>
  </conditionalFormatting>
  <conditionalFormatting sqref="K179">
    <cfRule type="cellIs" dxfId="876" priority="117" stopIfTrue="1" operator="lessThan">
      <formula>#REF!</formula>
    </cfRule>
  </conditionalFormatting>
  <conditionalFormatting sqref="K180">
    <cfRule type="cellIs" dxfId="875" priority="116" stopIfTrue="1" operator="lessThan">
      <formula>#REF!</formula>
    </cfRule>
  </conditionalFormatting>
  <conditionalFormatting sqref="K181">
    <cfRule type="cellIs" dxfId="874" priority="115" stopIfTrue="1" operator="lessThan">
      <formula>#REF!</formula>
    </cfRule>
  </conditionalFormatting>
  <conditionalFormatting sqref="K182">
    <cfRule type="cellIs" dxfId="873" priority="114" stopIfTrue="1" operator="lessThan">
      <formula>#REF!</formula>
    </cfRule>
  </conditionalFormatting>
  <conditionalFormatting sqref="K183">
    <cfRule type="cellIs" dxfId="872" priority="113" stopIfTrue="1" operator="lessThan">
      <formula>#REF!</formula>
    </cfRule>
  </conditionalFormatting>
  <conditionalFormatting sqref="K184">
    <cfRule type="cellIs" dxfId="871" priority="112" stopIfTrue="1" operator="lessThan">
      <formula>#REF!</formula>
    </cfRule>
  </conditionalFormatting>
  <conditionalFormatting sqref="K185">
    <cfRule type="cellIs" dxfId="870" priority="111" stopIfTrue="1" operator="lessThan">
      <formula>#REF!</formula>
    </cfRule>
  </conditionalFormatting>
  <conditionalFormatting sqref="K186">
    <cfRule type="cellIs" dxfId="869" priority="110" stopIfTrue="1" operator="lessThan">
      <formula>#REF!</formula>
    </cfRule>
  </conditionalFormatting>
  <conditionalFormatting sqref="K187">
    <cfRule type="cellIs" dxfId="868" priority="109" stopIfTrue="1" operator="lessThan">
      <formula>#REF!</formula>
    </cfRule>
  </conditionalFormatting>
  <conditionalFormatting sqref="K188">
    <cfRule type="cellIs" dxfId="867" priority="108" stopIfTrue="1" operator="lessThan">
      <formula>#REF!</formula>
    </cfRule>
  </conditionalFormatting>
  <conditionalFormatting sqref="K189:K190">
    <cfRule type="cellIs" dxfId="866" priority="107" stopIfTrue="1" operator="lessThan">
      <formula>#REF!</formula>
    </cfRule>
  </conditionalFormatting>
  <conditionalFormatting sqref="Q22:Q37">
    <cfRule type="cellIs" dxfId="865" priority="106" stopIfTrue="1" operator="lessThan">
      <formula>#REF!</formula>
    </cfRule>
  </conditionalFormatting>
  <conditionalFormatting sqref="Q39:Q53">
    <cfRule type="cellIs" dxfId="864" priority="105" stopIfTrue="1" operator="lessThan">
      <formula>#REF!</formula>
    </cfRule>
  </conditionalFormatting>
  <conditionalFormatting sqref="Q56:Q70">
    <cfRule type="cellIs" dxfId="863" priority="104" stopIfTrue="1" operator="lessThan">
      <formula>#REF!</formula>
    </cfRule>
  </conditionalFormatting>
  <conditionalFormatting sqref="Q73:Q87">
    <cfRule type="cellIs" dxfId="862" priority="103" stopIfTrue="1" operator="lessThan">
      <formula>#REF!</formula>
    </cfRule>
  </conditionalFormatting>
  <conditionalFormatting sqref="Q90:Q104">
    <cfRule type="cellIs" dxfId="861" priority="102" stopIfTrue="1" operator="lessThan">
      <formula>#REF!</formula>
    </cfRule>
  </conditionalFormatting>
  <conditionalFormatting sqref="Q107:Q121">
    <cfRule type="cellIs" dxfId="860" priority="101" stopIfTrue="1" operator="lessThan">
      <formula>#REF!</formula>
    </cfRule>
  </conditionalFormatting>
  <conditionalFormatting sqref="Q124:Q138">
    <cfRule type="cellIs" dxfId="859" priority="100" stopIfTrue="1" operator="lessThan">
      <formula>#REF!</formula>
    </cfRule>
  </conditionalFormatting>
  <conditionalFormatting sqref="P190">
    <cfRule type="cellIs" dxfId="858" priority="99" stopIfTrue="1" operator="lessThan">
      <formula>#REF!</formula>
    </cfRule>
  </conditionalFormatting>
  <conditionalFormatting sqref="X37:Y37">
    <cfRule type="cellIs" dxfId="857" priority="98" stopIfTrue="1" operator="lessThan">
      <formula>#REF!</formula>
    </cfRule>
  </conditionalFormatting>
  <conditionalFormatting sqref="AD37:AE37">
    <cfRule type="cellIs" dxfId="856" priority="97" stopIfTrue="1" operator="lessThan">
      <formula>#REF!</formula>
    </cfRule>
  </conditionalFormatting>
  <conditionalFormatting sqref="W188">
    <cfRule type="cellIs" dxfId="855" priority="57" stopIfTrue="1" operator="lessThan">
      <formula>#REF!</formula>
    </cfRule>
  </conditionalFormatting>
  <conditionalFormatting sqref="W22:W37">
    <cfRule type="cellIs" dxfId="854" priority="96" stopIfTrue="1" operator="lessThan">
      <formula>#REF!</formula>
    </cfRule>
  </conditionalFormatting>
  <conditionalFormatting sqref="W39:W53 W141:W151">
    <cfRule type="cellIs" dxfId="853" priority="95" stopIfTrue="1" operator="lessThan">
      <formula>#REF!</formula>
    </cfRule>
  </conditionalFormatting>
  <conditionalFormatting sqref="W56:W70">
    <cfRule type="cellIs" dxfId="852" priority="94" stopIfTrue="1" operator="lessThan">
      <formula>#REF!</formula>
    </cfRule>
  </conditionalFormatting>
  <conditionalFormatting sqref="W73:W87">
    <cfRule type="cellIs" dxfId="851" priority="93" stopIfTrue="1" operator="lessThan">
      <formula>#REF!</formula>
    </cfRule>
  </conditionalFormatting>
  <conditionalFormatting sqref="W90:W104">
    <cfRule type="cellIs" dxfId="850" priority="92" stopIfTrue="1" operator="lessThan">
      <formula>#REF!</formula>
    </cfRule>
  </conditionalFormatting>
  <conditionalFormatting sqref="W107:W121">
    <cfRule type="cellIs" dxfId="849" priority="91" stopIfTrue="1" operator="lessThan">
      <formula>#REF!</formula>
    </cfRule>
  </conditionalFormatting>
  <conditionalFormatting sqref="W124:W138">
    <cfRule type="cellIs" dxfId="848" priority="90" stopIfTrue="1" operator="lessThan">
      <formula>#REF!</formula>
    </cfRule>
  </conditionalFormatting>
  <conditionalFormatting sqref="W152">
    <cfRule type="cellIs" dxfId="847" priority="89" stopIfTrue="1" operator="lessThan">
      <formula>#REF!</formula>
    </cfRule>
  </conditionalFormatting>
  <conditionalFormatting sqref="W153">
    <cfRule type="cellIs" dxfId="846" priority="88" stopIfTrue="1" operator="lessThan">
      <formula>#REF!</formula>
    </cfRule>
  </conditionalFormatting>
  <conditionalFormatting sqref="W154">
    <cfRule type="cellIs" dxfId="845" priority="87" stopIfTrue="1" operator="lessThan">
      <formula>#REF!</formula>
    </cfRule>
  </conditionalFormatting>
  <conditionalFormatting sqref="W155">
    <cfRule type="cellIs" dxfId="844" priority="86" stopIfTrue="1" operator="lessThan">
      <formula>#REF!</formula>
    </cfRule>
  </conditionalFormatting>
  <conditionalFormatting sqref="W158">
    <cfRule type="cellIs" dxfId="843" priority="85" stopIfTrue="1" operator="lessThan">
      <formula>#REF!</formula>
    </cfRule>
  </conditionalFormatting>
  <conditionalFormatting sqref="W159">
    <cfRule type="cellIs" dxfId="842" priority="84" stopIfTrue="1" operator="lessThan">
      <formula>#REF!</formula>
    </cfRule>
  </conditionalFormatting>
  <conditionalFormatting sqref="W160">
    <cfRule type="cellIs" dxfId="841" priority="83" stopIfTrue="1" operator="lessThan">
      <formula>#REF!</formula>
    </cfRule>
  </conditionalFormatting>
  <conditionalFormatting sqref="W161">
    <cfRule type="cellIs" dxfId="840" priority="82" stopIfTrue="1" operator="lessThan">
      <formula>#REF!</formula>
    </cfRule>
  </conditionalFormatting>
  <conditionalFormatting sqref="W162">
    <cfRule type="cellIs" dxfId="839" priority="81" stopIfTrue="1" operator="lessThan">
      <formula>#REF!</formula>
    </cfRule>
  </conditionalFormatting>
  <conditionalFormatting sqref="W163">
    <cfRule type="cellIs" dxfId="838" priority="80" stopIfTrue="1" operator="lessThan">
      <formula>#REF!</formula>
    </cfRule>
  </conditionalFormatting>
  <conditionalFormatting sqref="W164">
    <cfRule type="cellIs" dxfId="837" priority="79" stopIfTrue="1" operator="lessThan">
      <formula>#REF!</formula>
    </cfRule>
  </conditionalFormatting>
  <conditionalFormatting sqref="W165">
    <cfRule type="cellIs" dxfId="836" priority="78" stopIfTrue="1" operator="lessThan">
      <formula>#REF!</formula>
    </cfRule>
  </conditionalFormatting>
  <conditionalFormatting sqref="W166">
    <cfRule type="cellIs" dxfId="835" priority="77" stopIfTrue="1" operator="lessThan">
      <formula>#REF!</formula>
    </cfRule>
  </conditionalFormatting>
  <conditionalFormatting sqref="W167">
    <cfRule type="cellIs" dxfId="834" priority="76" stopIfTrue="1" operator="lessThan">
      <formula>#REF!</formula>
    </cfRule>
  </conditionalFormatting>
  <conditionalFormatting sqref="W168">
    <cfRule type="cellIs" dxfId="833" priority="75" stopIfTrue="1" operator="lessThan">
      <formula>#REF!</formula>
    </cfRule>
  </conditionalFormatting>
  <conditionalFormatting sqref="W169">
    <cfRule type="cellIs" dxfId="832" priority="74" stopIfTrue="1" operator="lessThan">
      <formula>#REF!</formula>
    </cfRule>
  </conditionalFormatting>
  <conditionalFormatting sqref="W170">
    <cfRule type="cellIs" dxfId="831" priority="73" stopIfTrue="1" operator="lessThan">
      <formula>#REF!</formula>
    </cfRule>
  </conditionalFormatting>
  <conditionalFormatting sqref="W171">
    <cfRule type="cellIs" dxfId="830" priority="72" stopIfTrue="1" operator="lessThan">
      <formula>#REF!</formula>
    </cfRule>
  </conditionalFormatting>
  <conditionalFormatting sqref="W172">
    <cfRule type="cellIs" dxfId="829" priority="71" stopIfTrue="1" operator="lessThan">
      <formula>#REF!</formula>
    </cfRule>
  </conditionalFormatting>
  <conditionalFormatting sqref="W175">
    <cfRule type="cellIs" dxfId="828" priority="70" stopIfTrue="1" operator="lessThan">
      <formula>#REF!</formula>
    </cfRule>
  </conditionalFormatting>
  <conditionalFormatting sqref="W176">
    <cfRule type="cellIs" dxfId="827" priority="69" stopIfTrue="1" operator="lessThan">
      <formula>#REF!</formula>
    </cfRule>
  </conditionalFormatting>
  <conditionalFormatting sqref="W177">
    <cfRule type="cellIs" dxfId="826" priority="68" stopIfTrue="1" operator="lessThan">
      <formula>#REF!</formula>
    </cfRule>
  </conditionalFormatting>
  <conditionalFormatting sqref="W178">
    <cfRule type="cellIs" dxfId="825" priority="67" stopIfTrue="1" operator="lessThan">
      <formula>#REF!</formula>
    </cfRule>
  </conditionalFormatting>
  <conditionalFormatting sqref="W179">
    <cfRule type="cellIs" dxfId="824" priority="66" stopIfTrue="1" operator="lessThan">
      <formula>#REF!</formula>
    </cfRule>
  </conditionalFormatting>
  <conditionalFormatting sqref="W180">
    <cfRule type="cellIs" dxfId="823" priority="65" stopIfTrue="1" operator="lessThan">
      <formula>#REF!</formula>
    </cfRule>
  </conditionalFormatting>
  <conditionalFormatting sqref="W181">
    <cfRule type="cellIs" dxfId="822" priority="64" stopIfTrue="1" operator="lessThan">
      <formula>#REF!</formula>
    </cfRule>
  </conditionalFormatting>
  <conditionalFormatting sqref="W182">
    <cfRule type="cellIs" dxfId="821" priority="63" stopIfTrue="1" operator="lessThan">
      <formula>#REF!</formula>
    </cfRule>
  </conditionalFormatting>
  <conditionalFormatting sqref="W183">
    <cfRule type="cellIs" dxfId="820" priority="62" stopIfTrue="1" operator="lessThan">
      <formula>#REF!</formula>
    </cfRule>
  </conditionalFormatting>
  <conditionalFormatting sqref="W184">
    <cfRule type="cellIs" dxfId="819" priority="61" stopIfTrue="1" operator="lessThan">
      <formula>#REF!</formula>
    </cfRule>
  </conditionalFormatting>
  <conditionalFormatting sqref="W185">
    <cfRule type="cellIs" dxfId="818" priority="60" stopIfTrue="1" operator="lessThan">
      <formula>#REF!</formula>
    </cfRule>
  </conditionalFormatting>
  <conditionalFormatting sqref="W186">
    <cfRule type="cellIs" dxfId="817" priority="59" stopIfTrue="1" operator="lessThan">
      <formula>#REF!</formula>
    </cfRule>
  </conditionalFormatting>
  <conditionalFormatting sqref="W187">
    <cfRule type="cellIs" dxfId="816" priority="58" stopIfTrue="1" operator="lessThan">
      <formula>#REF!</formula>
    </cfRule>
  </conditionalFormatting>
  <conditionalFormatting sqref="W189:W190">
    <cfRule type="cellIs" dxfId="815" priority="56" stopIfTrue="1" operator="lessThan">
      <formula>#REF!</formula>
    </cfRule>
  </conditionalFormatting>
  <conditionalFormatting sqref="AC188">
    <cfRule type="cellIs" dxfId="814" priority="16" stopIfTrue="1" operator="lessThan">
      <formula>#REF!</formula>
    </cfRule>
  </conditionalFormatting>
  <conditionalFormatting sqref="AC22:AC37">
    <cfRule type="cellIs" dxfId="813" priority="55" stopIfTrue="1" operator="lessThan">
      <formula>#REF!</formula>
    </cfRule>
  </conditionalFormatting>
  <conditionalFormatting sqref="AC39:AC53 AC141:AC151">
    <cfRule type="cellIs" dxfId="812" priority="54" stopIfTrue="1" operator="lessThan">
      <formula>#REF!</formula>
    </cfRule>
  </conditionalFormatting>
  <conditionalFormatting sqref="AC56:AC70">
    <cfRule type="cellIs" dxfId="811" priority="53" stopIfTrue="1" operator="lessThan">
      <formula>#REF!</formula>
    </cfRule>
  </conditionalFormatting>
  <conditionalFormatting sqref="AC73:AC87">
    <cfRule type="cellIs" dxfId="810" priority="52" stopIfTrue="1" operator="lessThan">
      <formula>#REF!</formula>
    </cfRule>
  </conditionalFormatting>
  <conditionalFormatting sqref="AC90:AC104">
    <cfRule type="cellIs" dxfId="809" priority="51" stopIfTrue="1" operator="lessThan">
      <formula>#REF!</formula>
    </cfRule>
  </conditionalFormatting>
  <conditionalFormatting sqref="AC107:AC121">
    <cfRule type="cellIs" dxfId="808" priority="50" stopIfTrue="1" operator="lessThan">
      <formula>#REF!</formula>
    </cfRule>
  </conditionalFormatting>
  <conditionalFormatting sqref="AC124:AC138">
    <cfRule type="cellIs" dxfId="807" priority="49" stopIfTrue="1" operator="lessThan">
      <formula>#REF!</formula>
    </cfRule>
  </conditionalFormatting>
  <conditionalFormatting sqref="AC152">
    <cfRule type="cellIs" dxfId="806" priority="48" stopIfTrue="1" operator="lessThan">
      <formula>#REF!</formula>
    </cfRule>
  </conditionalFormatting>
  <conditionalFormatting sqref="AC153">
    <cfRule type="cellIs" dxfId="805" priority="47" stopIfTrue="1" operator="lessThan">
      <formula>#REF!</formula>
    </cfRule>
  </conditionalFormatting>
  <conditionalFormatting sqref="AC154">
    <cfRule type="cellIs" dxfId="804" priority="46" stopIfTrue="1" operator="lessThan">
      <formula>#REF!</formula>
    </cfRule>
  </conditionalFormatting>
  <conditionalFormatting sqref="AC155">
    <cfRule type="cellIs" dxfId="803" priority="45" stopIfTrue="1" operator="lessThan">
      <formula>#REF!</formula>
    </cfRule>
  </conditionalFormatting>
  <conditionalFormatting sqref="AC158">
    <cfRule type="cellIs" dxfId="802" priority="44" stopIfTrue="1" operator="lessThan">
      <formula>#REF!</formula>
    </cfRule>
  </conditionalFormatting>
  <conditionalFormatting sqref="AC159">
    <cfRule type="cellIs" dxfId="801" priority="43" stopIfTrue="1" operator="lessThan">
      <formula>#REF!</formula>
    </cfRule>
  </conditionalFormatting>
  <conditionalFormatting sqref="AC160">
    <cfRule type="cellIs" dxfId="800" priority="42" stopIfTrue="1" operator="lessThan">
      <formula>#REF!</formula>
    </cfRule>
  </conditionalFormatting>
  <conditionalFormatting sqref="AC161">
    <cfRule type="cellIs" dxfId="799" priority="41" stopIfTrue="1" operator="lessThan">
      <formula>#REF!</formula>
    </cfRule>
  </conditionalFormatting>
  <conditionalFormatting sqref="AC162">
    <cfRule type="cellIs" dxfId="798" priority="40" stopIfTrue="1" operator="lessThan">
      <formula>#REF!</formula>
    </cfRule>
  </conditionalFormatting>
  <conditionalFormatting sqref="AC163">
    <cfRule type="cellIs" dxfId="797" priority="39" stopIfTrue="1" operator="lessThan">
      <formula>#REF!</formula>
    </cfRule>
  </conditionalFormatting>
  <conditionalFormatting sqref="AC164">
    <cfRule type="cellIs" dxfId="796" priority="38" stopIfTrue="1" operator="lessThan">
      <formula>#REF!</formula>
    </cfRule>
  </conditionalFormatting>
  <conditionalFormatting sqref="AC165">
    <cfRule type="cellIs" dxfId="795" priority="37" stopIfTrue="1" operator="lessThan">
      <formula>#REF!</formula>
    </cfRule>
  </conditionalFormatting>
  <conditionalFormatting sqref="AC166">
    <cfRule type="cellIs" dxfId="794" priority="36" stopIfTrue="1" operator="lessThan">
      <formula>#REF!</formula>
    </cfRule>
  </conditionalFormatting>
  <conditionalFormatting sqref="AC167">
    <cfRule type="cellIs" dxfId="793" priority="35" stopIfTrue="1" operator="lessThan">
      <formula>#REF!</formula>
    </cfRule>
  </conditionalFormatting>
  <conditionalFormatting sqref="AC168">
    <cfRule type="cellIs" dxfId="792" priority="34" stopIfTrue="1" operator="lessThan">
      <formula>#REF!</formula>
    </cfRule>
  </conditionalFormatting>
  <conditionalFormatting sqref="AC169">
    <cfRule type="cellIs" dxfId="791" priority="33" stopIfTrue="1" operator="lessThan">
      <formula>#REF!</formula>
    </cfRule>
  </conditionalFormatting>
  <conditionalFormatting sqref="AC170">
    <cfRule type="cellIs" dxfId="790" priority="32" stopIfTrue="1" operator="lessThan">
      <formula>#REF!</formula>
    </cfRule>
  </conditionalFormatting>
  <conditionalFormatting sqref="AC171">
    <cfRule type="cellIs" dxfId="789" priority="31" stopIfTrue="1" operator="lessThan">
      <formula>#REF!</formula>
    </cfRule>
  </conditionalFormatting>
  <conditionalFormatting sqref="AC172">
    <cfRule type="cellIs" dxfId="788" priority="30" stopIfTrue="1" operator="lessThan">
      <formula>#REF!</formula>
    </cfRule>
  </conditionalFormatting>
  <conditionalFormatting sqref="AC175">
    <cfRule type="cellIs" dxfId="787" priority="29" stopIfTrue="1" operator="lessThan">
      <formula>#REF!</formula>
    </cfRule>
  </conditionalFormatting>
  <conditionalFormatting sqref="AC176">
    <cfRule type="cellIs" dxfId="786" priority="28" stopIfTrue="1" operator="lessThan">
      <formula>#REF!</formula>
    </cfRule>
  </conditionalFormatting>
  <conditionalFormatting sqref="AC177">
    <cfRule type="cellIs" dxfId="785" priority="27" stopIfTrue="1" operator="lessThan">
      <formula>#REF!</formula>
    </cfRule>
  </conditionalFormatting>
  <conditionalFormatting sqref="AC178">
    <cfRule type="cellIs" dxfId="784" priority="26" stopIfTrue="1" operator="lessThan">
      <formula>#REF!</formula>
    </cfRule>
  </conditionalFormatting>
  <conditionalFormatting sqref="AC179">
    <cfRule type="cellIs" dxfId="783" priority="25" stopIfTrue="1" operator="lessThan">
      <formula>#REF!</formula>
    </cfRule>
  </conditionalFormatting>
  <conditionalFormatting sqref="AC180">
    <cfRule type="cellIs" dxfId="782" priority="24" stopIfTrue="1" operator="lessThan">
      <formula>#REF!</formula>
    </cfRule>
  </conditionalFormatting>
  <conditionalFormatting sqref="AC181">
    <cfRule type="cellIs" dxfId="781" priority="23" stopIfTrue="1" operator="lessThan">
      <formula>#REF!</formula>
    </cfRule>
  </conditionalFormatting>
  <conditionalFormatting sqref="AC182">
    <cfRule type="cellIs" dxfId="780" priority="22" stopIfTrue="1" operator="lessThan">
      <formula>#REF!</formula>
    </cfRule>
  </conditionalFormatting>
  <conditionalFormatting sqref="AC183">
    <cfRule type="cellIs" dxfId="779" priority="21" stopIfTrue="1" operator="lessThan">
      <formula>#REF!</formula>
    </cfRule>
  </conditionalFormatting>
  <conditionalFormatting sqref="AC184">
    <cfRule type="cellIs" dxfId="778" priority="20" stopIfTrue="1" operator="lessThan">
      <formula>#REF!</formula>
    </cfRule>
  </conditionalFormatting>
  <conditionalFormatting sqref="AC185">
    <cfRule type="cellIs" dxfId="777" priority="19" stopIfTrue="1" operator="lessThan">
      <formula>#REF!</formula>
    </cfRule>
  </conditionalFormatting>
  <conditionalFormatting sqref="AC186">
    <cfRule type="cellIs" dxfId="776" priority="18" stopIfTrue="1" operator="lessThan">
      <formula>#REF!</formula>
    </cfRule>
  </conditionalFormatting>
  <conditionalFormatting sqref="AC187">
    <cfRule type="cellIs" dxfId="775" priority="17" stopIfTrue="1" operator="lessThan">
      <formula>#REF!</formula>
    </cfRule>
  </conditionalFormatting>
  <conditionalFormatting sqref="AC189:AC190">
    <cfRule type="cellIs" dxfId="774" priority="15" stopIfTrue="1" operator="lessThan">
      <formula>#REF!</formula>
    </cfRule>
  </conditionalFormatting>
  <conditionalFormatting sqref="V190">
    <cfRule type="cellIs" dxfId="773" priority="14" stopIfTrue="1" operator="lessThan">
      <formula>#REF!</formula>
    </cfRule>
  </conditionalFormatting>
  <conditionalFormatting sqref="AB190">
    <cfRule type="cellIs" dxfId="772" priority="13" stopIfTrue="1" operator="lessThan">
      <formula>#REF!</formula>
    </cfRule>
  </conditionalFormatting>
  <conditionalFormatting sqref="N37">
    <cfRule type="cellIs" dxfId="771" priority="12" stopIfTrue="1" operator="lessThan">
      <formula>#REF!</formula>
    </cfRule>
  </conditionalFormatting>
  <conditionalFormatting sqref="T37">
    <cfRule type="cellIs" dxfId="770" priority="11" stopIfTrue="1" operator="lessThan">
      <formula>#REF!</formula>
    </cfRule>
  </conditionalFormatting>
  <conditionalFormatting sqref="Z37">
    <cfRule type="cellIs" dxfId="769" priority="10" stopIfTrue="1" operator="lessThan">
      <formula>#REF!</formula>
    </cfRule>
  </conditionalFormatting>
  <conditionalFormatting sqref="AF37">
    <cfRule type="cellIs" dxfId="768" priority="9" stopIfTrue="1" operator="lessThan">
      <formula>#REF!</formula>
    </cfRule>
  </conditionalFormatting>
  <conditionalFormatting sqref="AG55">
    <cfRule type="cellIs" dxfId="767" priority="8" stopIfTrue="1" operator="lessThan">
      <formula>#REF!</formula>
    </cfRule>
  </conditionalFormatting>
  <conditionalFormatting sqref="AG72">
    <cfRule type="cellIs" dxfId="766" priority="7" stopIfTrue="1" operator="lessThan">
      <formula>#REF!</formula>
    </cfRule>
  </conditionalFormatting>
  <conditionalFormatting sqref="AG89">
    <cfRule type="cellIs" dxfId="765" priority="6" stopIfTrue="1" operator="lessThan">
      <formula>#REF!</formula>
    </cfRule>
  </conditionalFormatting>
  <conditionalFormatting sqref="AG106">
    <cfRule type="cellIs" dxfId="764" priority="5" stopIfTrue="1" operator="lessThan">
      <formula>#REF!</formula>
    </cfRule>
  </conditionalFormatting>
  <conditionalFormatting sqref="AG123">
    <cfRule type="cellIs" dxfId="763" priority="4" stopIfTrue="1" operator="lessThan">
      <formula>#REF!</formula>
    </cfRule>
  </conditionalFormatting>
  <conditionalFormatting sqref="AG140">
    <cfRule type="cellIs" dxfId="762" priority="3" stopIfTrue="1" operator="lessThan">
      <formula>#REF!</formula>
    </cfRule>
  </conditionalFormatting>
  <conditionalFormatting sqref="AG157">
    <cfRule type="cellIs" dxfId="761" priority="2" stopIfTrue="1" operator="lessThan">
      <formula>#REF!</formula>
    </cfRule>
  </conditionalFormatting>
  <conditionalFormatting sqref="AG174">
    <cfRule type="cellIs" dxfId="760" priority="1" stopIfTrue="1" operator="lessThan">
      <formula>#REF!</formula>
    </cfRule>
  </conditionalFormatting>
  <dataValidations count="6">
    <dataValidation type="list" allowBlank="1" showInputMessage="1" showErrorMessage="1" sqref="I12:J12 C12:D12" xr:uid="{00000000-0002-0000-2800-000000000000}">
      <formula1>$B$10:$B$28</formula1>
    </dataValidation>
    <dataValidation type="list" allowBlank="1" showInputMessage="1" showErrorMessage="1" sqref="I11:J11 C11:D11" xr:uid="{00000000-0002-0000-2800-000001000000}">
      <formula1>$D$12:$D$41</formula1>
    </dataValidation>
    <dataValidation type="list" allowBlank="1" showInputMessage="1" showErrorMessage="1" sqref="C13:D14 I13:J13" xr:uid="{00000000-0002-0000-2800-000002000000}">
      <formula1>$K$11:$K$15</formula1>
    </dataValidation>
    <dataValidation type="list" allowBlank="1" showInputMessage="1" showErrorMessage="1" sqref="F190 AD190 X190 R190 L190" xr:uid="{00000000-0002-0000-28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800-000004000000}">
      <formula1>$F$9:$F$12</formula1>
    </dataValidation>
    <dataValidation type="list" allowBlank="1" showInputMessage="1" showErrorMessage="1" sqref="C15:D15" xr:uid="{00000000-0002-0000-28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800-000006000000}">
          <x14:formula1>
            <xm:f>Données!$F$14:$F$17</xm:f>
          </x14:formula1>
          <xm:sqref>Z9:Z13</xm:sqref>
        </x14:dataValidation>
        <x14:dataValidation type="list" allowBlank="1" showInputMessage="1" showErrorMessage="1" xr:uid="{00000000-0002-0000-2800-000007000000}">
          <x14:formula1>
            <xm:f>Données!$H$14:$H$17</xm:f>
          </x14:formula1>
          <xm:sqref>K17 T9:T13</xm:sqref>
        </x14:dataValidation>
        <x14:dataValidation type="list" allowBlank="1" showInputMessage="1" showErrorMessage="1" xr:uid="{00000000-0002-0000-2800-000008000000}">
          <x14:formula1>
            <xm:f>Données!$P$8:$P$9</xm:f>
          </x14:formula1>
          <xm:sqref>G192 Y192 S192 M192 AE192</xm:sqref>
        </x14:dataValidation>
        <x14:dataValidation type="list" allowBlank="1" showInputMessage="1" showErrorMessage="1" xr:uid="{00000000-0002-0000-2800-000009000000}">
          <x14:formula1>
            <xm:f>Données!$P$19:$P$20</xm:f>
          </x14:formula1>
          <xm:sqref>R9:R13</xm:sqref>
        </x14:dataValidation>
        <x14:dataValidation type="list" allowBlank="1" showInputMessage="1" showErrorMessage="1" xr:uid="{00000000-0002-0000-2800-00000A000000}">
          <x14:formula1>
            <xm:f>Données!$J$14:$J$43</xm:f>
          </x14:formula1>
          <xm:sqref>L9:L13</xm:sqref>
        </x14:dataValidation>
        <x14:dataValidation type="list" allowBlank="1" showInputMessage="1" showErrorMessage="1" xr:uid="{00000000-0002-0000-2800-00000B000000}">
          <x14:formula1>
            <xm:f>Données!$B$14:$B$43</xm:f>
          </x14:formula1>
          <xm:sqref>AE17:AF17 M17:N17 S17:T17 Y17:Z17 G17:H17</xm:sqref>
        </x14:dataValidation>
        <x14:dataValidation type="list" allowBlank="1" showInputMessage="1" showErrorMessage="1" xr:uid="{00000000-0002-0000-2800-00000C000000}">
          <x14:formula1>
            <xm:f>Données!$D$14:$D$53</xm:f>
          </x14:formula1>
          <xm:sqref>B11</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 du client</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 et bonne solution apportée</v>
      </c>
      <c r="D42" s="291" t="str">
        <f t="shared" si="1"/>
        <v/>
      </c>
      <c r="E42" s="297"/>
      <c r="F42" s="298">
        <v>2</v>
      </c>
      <c r="G42" s="299">
        <f>IF(F42="NE","",Référentiel!I40)</f>
        <v>50</v>
      </c>
      <c r="H42" s="300" t="str">
        <f>IF(G192="NON","",IF(F42=F9,G42,IF(F42=F10,0,IF(F42=F11,0,IF(F42=F12,"",)))))</f>
        <v/>
      </c>
      <c r="I42" s="291"/>
      <c r="J42" s="291" t="str">
        <f t="shared" si="7"/>
        <v/>
      </c>
      <c r="K42" s="297"/>
      <c r="L42" s="298">
        <v>2</v>
      </c>
      <c r="M42" s="299">
        <f>IF(L42="NE","",Référentiel!I40)</f>
        <v>50</v>
      </c>
      <c r="N42" s="300" t="str">
        <f>IF(M192="NON","",IF(L42=F9,M42,IF(L42=F10,0,IF(L42=F11,0,IF(L42=F12,"",)))))</f>
        <v/>
      </c>
      <c r="O42" s="291"/>
      <c r="P42" s="291" t="str">
        <f t="shared" si="2"/>
        <v/>
      </c>
      <c r="Q42" s="297"/>
      <c r="R42" s="298">
        <v>2</v>
      </c>
      <c r="S42" s="299">
        <f>IF(R42="NE","",Référentiel!I40)</f>
        <v>50</v>
      </c>
      <c r="T42" s="300" t="str">
        <f>IF(S192="NON","",IF(R42=F9,S42,IF(R42=F10,0,IF(R42=F11,0,IF(R42=F12,"",)))))</f>
        <v/>
      </c>
      <c r="U42" s="301"/>
      <c r="V42" s="291" t="str">
        <f t="shared" si="3"/>
        <v/>
      </c>
      <c r="W42" s="297"/>
      <c r="X42" s="298">
        <v>2</v>
      </c>
      <c r="Y42" s="299">
        <f>IF(X42="NE","",Référentiel!I40)</f>
        <v>50</v>
      </c>
      <c r="Z42" s="300" t="str">
        <f>IF(Y192="NON","",IF(X42=F9,Y42,IF(X42=F10,0,IF(X42=F11,0,IF(X42=F12,"",)))))</f>
        <v/>
      </c>
      <c r="AA42" s="291"/>
      <c r="AB42" s="291" t="str">
        <f t="shared" si="4"/>
        <v/>
      </c>
      <c r="AC42" s="297"/>
      <c r="AD42" s="298">
        <v>2</v>
      </c>
      <c r="AE42" s="299">
        <f>IF(AD42="NE","",Référentiel!I40)</f>
        <v>50</v>
      </c>
      <c r="AF42" s="300" t="str">
        <f>IF(AE192="NON","",IF(AD42=F9,AE42,IF(AD42=F10,0,IF(AD42=F11,0,IF(AD42=F12,"",)))))</f>
        <v/>
      </c>
      <c r="AG42" s="302"/>
      <c r="AH42" s="303" t="str">
        <f t="shared" si="8"/>
        <v/>
      </c>
      <c r="AI42" s="304" t="str">
        <f t="shared" si="9"/>
        <v/>
      </c>
      <c r="AP42" s="241"/>
    </row>
    <row r="43" spans="1:42" ht="26.25" customHeight="1">
      <c r="B43" s="296" t="str">
        <f>Référentiel!C41</f>
        <v>Informer le client en cs d'un transfert de l'appel</v>
      </c>
      <c r="D43" s="291" t="str">
        <f t="shared" si="1"/>
        <v/>
      </c>
      <c r="E43" s="297"/>
      <c r="F43" s="298">
        <v>2</v>
      </c>
      <c r="G43" s="299">
        <f>IF(F43="NE","",Référentiel!I41)</f>
        <v>10</v>
      </c>
      <c r="H43" s="300" t="str">
        <f>IF(G192="NON","",IF(F43=F9,G43,IF(F43=10,0,IF(F43=F11,0,IF(F43=F12,"",)))))</f>
        <v/>
      </c>
      <c r="I43" s="291"/>
      <c r="J43" s="291" t="str">
        <f t="shared" si="7"/>
        <v/>
      </c>
      <c r="K43" s="297"/>
      <c r="L43" s="298">
        <v>2</v>
      </c>
      <c r="M43" s="299">
        <f>IF(L43="NE","",Référentiel!I41)</f>
        <v>10</v>
      </c>
      <c r="N43" s="300" t="str">
        <f>IF(M192="NON","",IF(L43=F9,M43,IF(L43=F10,0,IF(L43=F11,0,IF(L43=F12,"",)))))</f>
        <v/>
      </c>
      <c r="O43" s="291"/>
      <c r="P43" s="291" t="str">
        <f t="shared" si="2"/>
        <v/>
      </c>
      <c r="Q43" s="297"/>
      <c r="R43" s="298">
        <v>2</v>
      </c>
      <c r="S43" s="299">
        <f>IF(R43="NE","",Référentiel!I41)</f>
        <v>10</v>
      </c>
      <c r="T43" s="300" t="str">
        <f>IF(S192="NON","",IF(R43=F9,S43,IF(R43=F10,0,IF(R43=F11,0,IF(R43=F12,"",)))))</f>
        <v/>
      </c>
      <c r="U43" s="301"/>
      <c r="V43" s="291" t="str">
        <f t="shared" si="3"/>
        <v/>
      </c>
      <c r="W43" s="297"/>
      <c r="X43" s="298">
        <v>2</v>
      </c>
      <c r="Y43" s="299">
        <f>IF(X43="NE","",Référentiel!I41)</f>
        <v>10</v>
      </c>
      <c r="Z43" s="300" t="str">
        <f>IF(Y192="NON","",IF(X43=F9,Y43,IF(X43=F10,0,IF(X43=F11,0,IF(X43=F12,"",)))))</f>
        <v/>
      </c>
      <c r="AA43" s="291"/>
      <c r="AB43" s="291" t="str">
        <f t="shared" si="4"/>
        <v/>
      </c>
      <c r="AC43" s="297"/>
      <c r="AD43" s="298">
        <v>2</v>
      </c>
      <c r="AE43" s="299">
        <f>IF(AD43="NE","",Référentiel!I41)</f>
        <v>10</v>
      </c>
      <c r="AF43" s="300" t="str">
        <f>IF(AE192="NON","",IF(AD43=F9,AE43,IF(AD43=F10,0,IF(AD43=F11,0,IF(AD43=F12,"",)))))</f>
        <v/>
      </c>
      <c r="AG43" s="302"/>
      <c r="AH43" s="303" t="str">
        <f t="shared" si="8"/>
        <v/>
      </c>
      <c r="AI43" s="304" t="str">
        <f t="shared" si="9"/>
        <v/>
      </c>
      <c r="AP43" s="241"/>
    </row>
    <row r="44" spans="1:42" ht="27" customHeight="1">
      <c r="B44" s="296" t="str">
        <f>Référentiel!C42</f>
        <v>Annoncer l'objet du transfert</v>
      </c>
      <c r="D44" s="291" t="str">
        <f t="shared" si="1"/>
        <v/>
      </c>
      <c r="E44" s="297"/>
      <c r="F44" s="298">
        <v>2</v>
      </c>
      <c r="G44" s="299">
        <f>IF(F44="NE","",Référentiel!I42)</f>
        <v>10</v>
      </c>
      <c r="H44" s="300" t="str">
        <f>IF(G192="NON","",IF(F44=F9,G44,IF(F44=F10,0,IF(F44=F11,0,IF(F44=F12,"",)))))</f>
        <v/>
      </c>
      <c r="I44" s="291"/>
      <c r="J44" s="291" t="str">
        <f t="shared" si="7"/>
        <v/>
      </c>
      <c r="K44" s="297"/>
      <c r="L44" s="298">
        <v>2</v>
      </c>
      <c r="M44" s="299">
        <f>IF(L44="NE","",Référentiel!I42)</f>
        <v>10</v>
      </c>
      <c r="N44" s="300" t="str">
        <f>IF(M192="NON","",IF(L44=F9,M44,IF(L44=F10,0,IF(L44=F11,0,IF(L44=F12,"",)))))</f>
        <v/>
      </c>
      <c r="O44" s="291"/>
      <c r="P44" s="291" t="str">
        <f t="shared" si="2"/>
        <v/>
      </c>
      <c r="Q44" s="297"/>
      <c r="R44" s="298">
        <v>2</v>
      </c>
      <c r="S44" s="299">
        <f>IF(R44="NE","",Référentiel!I42)</f>
        <v>10</v>
      </c>
      <c r="T44" s="300" t="str">
        <f>IF(S192="NON","",IF(R44=F9,S44,IF(R44=F10,0,IF(R44=F11,0,IF(R44=F12,"",)))))</f>
        <v/>
      </c>
      <c r="U44" s="301"/>
      <c r="V44" s="291" t="str">
        <f t="shared" si="3"/>
        <v/>
      </c>
      <c r="W44" s="297"/>
      <c r="X44" s="298">
        <v>2</v>
      </c>
      <c r="Y44" s="299">
        <f>IF(X44="NE","",Référentiel!I42)</f>
        <v>10</v>
      </c>
      <c r="Z44" s="300" t="str">
        <f>IF(Y192="NON","",IF(X44=F9,Y44,IF(X44=F10,0,IF(X44=F11,0,IF(X44=F12,"",)))))</f>
        <v/>
      </c>
      <c r="AA44" s="291"/>
      <c r="AB44" s="291" t="str">
        <f t="shared" si="4"/>
        <v/>
      </c>
      <c r="AC44" s="297"/>
      <c r="AD44" s="298">
        <v>2</v>
      </c>
      <c r="AE44" s="299">
        <f>IF(AD44="NE","",Référentiel!I42)</f>
        <v>10</v>
      </c>
      <c r="AF44" s="300" t="str">
        <f>IF(AE192="NON","",IF(AD44=F9,AE44,IF(AD44=F10,0,IF(AD44=F11,0,IF(AD44=F12,"",)))))</f>
        <v/>
      </c>
      <c r="AG44" s="302"/>
      <c r="AH44" s="303" t="str">
        <f t="shared" si="8"/>
        <v/>
      </c>
      <c r="AI44" s="304" t="str">
        <f t="shared" si="9"/>
        <v/>
      </c>
      <c r="AP44" s="241"/>
    </row>
    <row r="45" spans="1:42" ht="33.75" customHeight="1">
      <c r="B45" s="296" t="str">
        <f>Référentiel!C43</f>
        <v>Présentation des bénéfices de la solution</v>
      </c>
      <c r="D45" s="291" t="str">
        <f t="shared" si="1"/>
        <v/>
      </c>
      <c r="E45" s="297"/>
      <c r="F45" s="298">
        <v>2</v>
      </c>
      <c r="G45" s="299">
        <f>IF(F45="NE","",Référentiel!I43)</f>
        <v>10</v>
      </c>
      <c r="H45" s="300" t="str">
        <f>IF(G192="NON","",IF(F45=F9,G45,IF(F45=F10,0,IF(F45=F11,0,IF(F45=F12,"",)))))</f>
        <v/>
      </c>
      <c r="I45" s="291"/>
      <c r="J45" s="291" t="str">
        <f t="shared" si="7"/>
        <v/>
      </c>
      <c r="K45" s="297"/>
      <c r="L45" s="298">
        <v>2</v>
      </c>
      <c r="M45" s="299">
        <f>IF(L45="NE","",Référentiel!I43)</f>
        <v>10</v>
      </c>
      <c r="N45" s="300" t="str">
        <f>IF(M192="NON","",IF(L45=F9,M45,IF(L45=F10,0,IF(L45=F11,0,IF(L45=F12,"",)))))</f>
        <v/>
      </c>
      <c r="O45" s="291"/>
      <c r="P45" s="291" t="str">
        <f t="shared" si="2"/>
        <v/>
      </c>
      <c r="Q45" s="297"/>
      <c r="R45" s="298">
        <v>2</v>
      </c>
      <c r="S45" s="299">
        <f>IF(R45="NE","",Référentiel!I43)</f>
        <v>10</v>
      </c>
      <c r="T45" s="300" t="str">
        <f>IF(S192="NON","",IF(R45=F9,S45,IF(R45=F10,0,IF(R45=F11,0,IF(R45=F12,"",)))))</f>
        <v/>
      </c>
      <c r="U45" s="301"/>
      <c r="V45" s="291" t="str">
        <f t="shared" si="3"/>
        <v/>
      </c>
      <c r="W45" s="297"/>
      <c r="X45" s="298">
        <v>2</v>
      </c>
      <c r="Y45" s="299">
        <f>IF(X45="NE","",Référentiel!I43)</f>
        <v>10</v>
      </c>
      <c r="Z45" s="300" t="str">
        <f>IF(Y192="NON","",IF(X45=F9,Y45,IF(X45=F10,0,IF(X45=F11,0,IF(X45=F12,"",)))))</f>
        <v/>
      </c>
      <c r="AA45" s="291"/>
      <c r="AB45" s="291" t="str">
        <f t="shared" si="4"/>
        <v/>
      </c>
      <c r="AC45" s="297"/>
      <c r="AD45" s="298">
        <v>2</v>
      </c>
      <c r="AE45" s="299">
        <f>IF(AD45="NE","",Référentiel!I43)</f>
        <v>10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50</v>
      </c>
      <c r="H47" s="300" t="str">
        <f>IF(G192="NON","",IF(F47=F9,G47,IF(F47=#REF!,(G47/2),IF(F47=F11,0,IF(F47=F12,"",)))))</f>
        <v/>
      </c>
      <c r="I47" s="291"/>
      <c r="J47" s="291" t="str">
        <f t="shared" si="7"/>
        <v/>
      </c>
      <c r="K47" s="297"/>
      <c r="L47" s="298">
        <v>2</v>
      </c>
      <c r="M47" s="299">
        <f>IF(L47="NE","",Référentiel!I40)</f>
        <v>50</v>
      </c>
      <c r="N47" s="300" t="str">
        <f>IF(M192="NON","",IF(L47=F9,M47,IF(L47=#REF!,(M47/2),IF(L47=F11,0,IF(L47=F12,"",)))))</f>
        <v/>
      </c>
      <c r="O47" s="291"/>
      <c r="P47" s="291" t="str">
        <f t="shared" si="2"/>
        <v/>
      </c>
      <c r="Q47" s="297"/>
      <c r="R47" s="298">
        <v>2</v>
      </c>
      <c r="S47" s="299">
        <f>IF(R47="NE","",Référentiel!I40)</f>
        <v>50</v>
      </c>
      <c r="T47" s="300" t="str">
        <f>IF(S192="NON","",IF(R47=F9,S47,IF(R47=#REF!,(S47/2),IF(R47=F11,0,IF(R47=F12,"",)))))</f>
        <v/>
      </c>
      <c r="U47" s="301"/>
      <c r="V47" s="291" t="str">
        <f t="shared" si="3"/>
        <v/>
      </c>
      <c r="W47" s="297"/>
      <c r="X47" s="298">
        <v>2</v>
      </c>
      <c r="Y47" s="299">
        <f>IF(X47="NE","",Référentiel!I40)</f>
        <v>50</v>
      </c>
      <c r="Z47" s="300" t="str">
        <f>IF(Y192="NON","",IF(X47=F9,Y47,IF(X47=#REF!,(Y47/2),IF(X47=F11,0,IF(X47=F12,"",)))))</f>
        <v/>
      </c>
      <c r="AA47" s="291"/>
      <c r="AB47" s="291" t="str">
        <f t="shared" si="4"/>
        <v/>
      </c>
      <c r="AC47" s="297"/>
      <c r="AD47" s="298">
        <v>2</v>
      </c>
      <c r="AE47" s="299">
        <f>IF(AD47="NE","",Référentiel!I40)</f>
        <v>50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10</v>
      </c>
      <c r="H48" s="300" t="str">
        <f>IF(G192="NON","",IF(F48=F9,G48,IF(F48=#REF!,(G48/2),IF(F48=F11,0,IF(F48=F12,"",)))))</f>
        <v/>
      </c>
      <c r="I48" s="291"/>
      <c r="J48" s="291" t="str">
        <f t="shared" si="7"/>
        <v/>
      </c>
      <c r="K48" s="297"/>
      <c r="L48" s="298">
        <v>2</v>
      </c>
      <c r="M48" s="299">
        <f>IF(L48="NE","",Référentiel!I43)</f>
        <v>10</v>
      </c>
      <c r="N48" s="300" t="str">
        <f>IF(M192="NON","",IF(L48=F9,M48,IF(L48=#REF!,(M48/2),IF(L48=F11,0,IF(L48=F12,"",)))))</f>
        <v/>
      </c>
      <c r="O48" s="291"/>
      <c r="P48" s="291" t="str">
        <f t="shared" si="2"/>
        <v/>
      </c>
      <c r="Q48" s="297"/>
      <c r="R48" s="298">
        <v>2</v>
      </c>
      <c r="S48" s="299">
        <f>IF(R48="NE","",Référentiel!I43)</f>
        <v>10</v>
      </c>
      <c r="T48" s="300" t="str">
        <f>IF(S192="NON","",IF(R48=F9,S48,IF(R48=#REF!,(S48/2),IF(R48=F11,0,IF(R48=F12,"",)))))</f>
        <v/>
      </c>
      <c r="U48" s="301"/>
      <c r="V48" s="291" t="str">
        <f t="shared" si="3"/>
        <v/>
      </c>
      <c r="W48" s="297"/>
      <c r="X48" s="298">
        <v>2</v>
      </c>
      <c r="Y48" s="299">
        <f>IF(X48="NE","",Référentiel!I43)</f>
        <v>10</v>
      </c>
      <c r="Z48" s="300" t="str">
        <f>IF(Y192="NON","",IF(X48=F9,Y48,IF(X48=#REF!,(Y48/2),IF(X48=F11,0,IF(X48=F12,"",)))))</f>
        <v/>
      </c>
      <c r="AA48" s="291"/>
      <c r="AB48" s="291" t="str">
        <f t="shared" si="4"/>
        <v/>
      </c>
      <c r="AC48" s="297"/>
      <c r="AD48" s="298">
        <v>2</v>
      </c>
      <c r="AE48" s="299">
        <f>IF(AD48="NE","",Référentiel!I43)</f>
        <v>10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 date et l'heure du RDV</v>
      </c>
      <c r="D108" s="291" t="str">
        <f t="shared" si="18"/>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 la disponibilité du client</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18"/>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18"/>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18"/>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18"/>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18"/>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18"/>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dataConsolidate/>
  <mergeCells count="106">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7 Q143:Q155 Q158:Q172 Q175:Q190 E22:E37 A37:B37 F37:H37">
    <cfRule type="cellIs" dxfId="759" priority="190" stopIfTrue="1" operator="lessThan">
      <formula>#REF!</formula>
    </cfRule>
  </conditionalFormatting>
  <conditionalFormatting sqref="L37:M37">
    <cfRule type="cellIs" dxfId="758" priority="189" stopIfTrue="1" operator="lessThan">
      <formula>#REF!</formula>
    </cfRule>
  </conditionalFormatting>
  <conditionalFormatting sqref="R37:S37 AG56:AG70 AG21:AG53 AG73:AG87 AG90:AG104 AG107:AG121 AG124:AG138 AG141:AG155 AG158:AG172 AG175:AG190">
    <cfRule type="cellIs" dxfId="757" priority="188" stopIfTrue="1" operator="lessThan">
      <formula>#REF!</formula>
    </cfRule>
  </conditionalFormatting>
  <conditionalFormatting sqref="K141:K151 Q141:Q142 E141:E151 E39:E53">
    <cfRule type="cellIs" dxfId="756" priority="187" stopIfTrue="1" operator="lessThan">
      <formula>#REF!</formula>
    </cfRule>
  </conditionalFormatting>
  <conditionalFormatting sqref="E56:E70">
    <cfRule type="cellIs" dxfId="755" priority="186" stopIfTrue="1" operator="lessThan">
      <formula>#REF!</formula>
    </cfRule>
  </conditionalFormatting>
  <conditionalFormatting sqref="E73:E87">
    <cfRule type="cellIs" dxfId="754" priority="185" stopIfTrue="1" operator="lessThan">
      <formula>#REF!</formula>
    </cfRule>
  </conditionalFormatting>
  <conditionalFormatting sqref="E90:E104">
    <cfRule type="cellIs" dxfId="753" priority="184" stopIfTrue="1" operator="lessThan">
      <formula>#REF!</formula>
    </cfRule>
  </conditionalFormatting>
  <conditionalFormatting sqref="E107:E121">
    <cfRule type="cellIs" dxfId="752" priority="183" stopIfTrue="1" operator="lessThan">
      <formula>#REF!</formula>
    </cfRule>
  </conditionalFormatting>
  <conditionalFormatting sqref="E124:E138">
    <cfRule type="cellIs" dxfId="751" priority="182" stopIfTrue="1" operator="lessThan">
      <formula>#REF!</formula>
    </cfRule>
  </conditionalFormatting>
  <conditionalFormatting sqref="E152">
    <cfRule type="cellIs" dxfId="750" priority="181" stopIfTrue="1" operator="lessThan">
      <formula>#REF!</formula>
    </cfRule>
  </conditionalFormatting>
  <conditionalFormatting sqref="E153">
    <cfRule type="cellIs" dxfId="749" priority="180" stopIfTrue="1" operator="lessThan">
      <formula>#REF!</formula>
    </cfRule>
  </conditionalFormatting>
  <conditionalFormatting sqref="E154">
    <cfRule type="cellIs" dxfId="748" priority="179" stopIfTrue="1" operator="lessThan">
      <formula>#REF!</formula>
    </cfRule>
  </conditionalFormatting>
  <conditionalFormatting sqref="E155">
    <cfRule type="cellIs" dxfId="747" priority="178" stopIfTrue="1" operator="lessThan">
      <formula>#REF!</formula>
    </cfRule>
  </conditionalFormatting>
  <conditionalFormatting sqref="E158">
    <cfRule type="cellIs" dxfId="746" priority="177" stopIfTrue="1" operator="lessThan">
      <formula>#REF!</formula>
    </cfRule>
  </conditionalFormatting>
  <conditionalFormatting sqref="E159">
    <cfRule type="cellIs" dxfId="745" priority="176" stopIfTrue="1" operator="lessThan">
      <formula>#REF!</formula>
    </cfRule>
  </conditionalFormatting>
  <conditionalFormatting sqref="E160">
    <cfRule type="cellIs" dxfId="744" priority="175" stopIfTrue="1" operator="lessThan">
      <formula>#REF!</formula>
    </cfRule>
  </conditionalFormatting>
  <conditionalFormatting sqref="E161">
    <cfRule type="cellIs" dxfId="743" priority="174" stopIfTrue="1" operator="lessThan">
      <formula>#REF!</formula>
    </cfRule>
  </conditionalFormatting>
  <conditionalFormatting sqref="E162">
    <cfRule type="cellIs" dxfId="742" priority="173" stopIfTrue="1" operator="lessThan">
      <formula>#REF!</formula>
    </cfRule>
  </conditionalFormatting>
  <conditionalFormatting sqref="E163">
    <cfRule type="cellIs" dxfId="741" priority="172" stopIfTrue="1" operator="lessThan">
      <formula>#REF!</formula>
    </cfRule>
  </conditionalFormatting>
  <conditionalFormatting sqref="E164">
    <cfRule type="cellIs" dxfId="740" priority="171" stopIfTrue="1" operator="lessThan">
      <formula>#REF!</formula>
    </cfRule>
  </conditionalFormatting>
  <conditionalFormatting sqref="E165">
    <cfRule type="cellIs" dxfId="739" priority="170" stopIfTrue="1" operator="lessThan">
      <formula>#REF!</formula>
    </cfRule>
  </conditionalFormatting>
  <conditionalFormatting sqref="E166">
    <cfRule type="cellIs" dxfId="738" priority="169" stopIfTrue="1" operator="lessThan">
      <formula>#REF!</formula>
    </cfRule>
  </conditionalFormatting>
  <conditionalFormatting sqref="E167">
    <cfRule type="cellIs" dxfId="737" priority="168" stopIfTrue="1" operator="lessThan">
      <formula>#REF!</formula>
    </cfRule>
  </conditionalFormatting>
  <conditionalFormatting sqref="E168">
    <cfRule type="cellIs" dxfId="736" priority="167" stopIfTrue="1" operator="lessThan">
      <formula>#REF!</formula>
    </cfRule>
  </conditionalFormatting>
  <conditionalFormatting sqref="E169">
    <cfRule type="cellIs" dxfId="735" priority="166" stopIfTrue="1" operator="lessThan">
      <formula>#REF!</formula>
    </cfRule>
  </conditionalFormatting>
  <conditionalFormatting sqref="E170">
    <cfRule type="cellIs" dxfId="734" priority="165" stopIfTrue="1" operator="lessThan">
      <formula>#REF!</formula>
    </cfRule>
  </conditionalFormatting>
  <conditionalFormatting sqref="E171">
    <cfRule type="cellIs" dxfId="733" priority="164" stopIfTrue="1" operator="lessThan">
      <formula>#REF!</formula>
    </cfRule>
  </conditionalFormatting>
  <conditionalFormatting sqref="E172">
    <cfRule type="cellIs" dxfId="732" priority="163" stopIfTrue="1" operator="lessThan">
      <formula>#REF!</formula>
    </cfRule>
  </conditionalFormatting>
  <conditionalFormatting sqref="E175">
    <cfRule type="cellIs" dxfId="731" priority="162" stopIfTrue="1" operator="lessThan">
      <formula>#REF!</formula>
    </cfRule>
  </conditionalFormatting>
  <conditionalFormatting sqref="E176">
    <cfRule type="cellIs" dxfId="730" priority="161" stopIfTrue="1" operator="lessThan">
      <formula>#REF!</formula>
    </cfRule>
  </conditionalFormatting>
  <conditionalFormatting sqref="E177">
    <cfRule type="cellIs" dxfId="729" priority="160" stopIfTrue="1" operator="lessThan">
      <formula>#REF!</formula>
    </cfRule>
  </conditionalFormatting>
  <conditionalFormatting sqref="E178">
    <cfRule type="cellIs" dxfId="728" priority="159" stopIfTrue="1" operator="lessThan">
      <formula>#REF!</formula>
    </cfRule>
  </conditionalFormatting>
  <conditionalFormatting sqref="E179">
    <cfRule type="cellIs" dxfId="727" priority="158" stopIfTrue="1" operator="lessThan">
      <formula>#REF!</formula>
    </cfRule>
  </conditionalFormatting>
  <conditionalFormatting sqref="E180">
    <cfRule type="cellIs" dxfId="726" priority="157" stopIfTrue="1" operator="lessThan">
      <formula>#REF!</formula>
    </cfRule>
  </conditionalFormatting>
  <conditionalFormatting sqref="E181">
    <cfRule type="cellIs" dxfId="725" priority="156" stopIfTrue="1" operator="lessThan">
      <formula>#REF!</formula>
    </cfRule>
  </conditionalFormatting>
  <conditionalFormatting sqref="E182">
    <cfRule type="cellIs" dxfId="724" priority="155" stopIfTrue="1" operator="lessThan">
      <formula>#REF!</formula>
    </cfRule>
  </conditionalFormatting>
  <conditionalFormatting sqref="E183">
    <cfRule type="cellIs" dxfId="723" priority="154" stopIfTrue="1" operator="lessThan">
      <formula>#REF!</formula>
    </cfRule>
  </conditionalFormatting>
  <conditionalFormatting sqref="E184">
    <cfRule type="cellIs" dxfId="722" priority="153" stopIfTrue="1" operator="lessThan">
      <formula>#REF!</formula>
    </cfRule>
  </conditionalFormatting>
  <conditionalFormatting sqref="E185">
    <cfRule type="cellIs" dxfId="721" priority="152" stopIfTrue="1" operator="lessThan">
      <formula>#REF!</formula>
    </cfRule>
  </conditionalFormatting>
  <conditionalFormatting sqref="E186">
    <cfRule type="cellIs" dxfId="720" priority="151" stopIfTrue="1" operator="lessThan">
      <formula>#REF!</formula>
    </cfRule>
  </conditionalFormatting>
  <conditionalFormatting sqref="E187">
    <cfRule type="cellIs" dxfId="719" priority="150" stopIfTrue="1" operator="lessThan">
      <formula>#REF!</formula>
    </cfRule>
  </conditionalFormatting>
  <conditionalFormatting sqref="E188">
    <cfRule type="cellIs" dxfId="718" priority="149" stopIfTrue="1" operator="lessThan">
      <formula>#REF!</formula>
    </cfRule>
  </conditionalFormatting>
  <conditionalFormatting sqref="E189:E190">
    <cfRule type="cellIs" dxfId="717" priority="148" stopIfTrue="1" operator="lessThan">
      <formula>#REF!</formula>
    </cfRule>
  </conditionalFormatting>
  <conditionalFormatting sqref="K22:K37">
    <cfRule type="cellIs" dxfId="716" priority="147" stopIfTrue="1" operator="lessThan">
      <formula>#REF!</formula>
    </cfRule>
  </conditionalFormatting>
  <conditionalFormatting sqref="K39:K53">
    <cfRule type="cellIs" dxfId="715" priority="146" stopIfTrue="1" operator="lessThan">
      <formula>#REF!</formula>
    </cfRule>
  </conditionalFormatting>
  <conditionalFormatting sqref="K56:K70">
    <cfRule type="cellIs" dxfId="714" priority="145" stopIfTrue="1" operator="lessThan">
      <formula>#REF!</formula>
    </cfRule>
  </conditionalFormatting>
  <conditionalFormatting sqref="K73:K87">
    <cfRule type="cellIs" dxfId="713" priority="144" stopIfTrue="1" operator="lessThan">
      <formula>#REF!</formula>
    </cfRule>
  </conditionalFormatting>
  <conditionalFormatting sqref="K90:K104">
    <cfRule type="cellIs" dxfId="712" priority="143" stopIfTrue="1" operator="lessThan">
      <formula>#REF!</formula>
    </cfRule>
  </conditionalFormatting>
  <conditionalFormatting sqref="K107:K121">
    <cfRule type="cellIs" dxfId="711" priority="142" stopIfTrue="1" operator="lessThan">
      <formula>#REF!</formula>
    </cfRule>
  </conditionalFormatting>
  <conditionalFormatting sqref="K124:K138">
    <cfRule type="cellIs" dxfId="710" priority="141" stopIfTrue="1" operator="lessThan">
      <formula>#REF!</formula>
    </cfRule>
  </conditionalFormatting>
  <conditionalFormatting sqref="K152">
    <cfRule type="cellIs" dxfId="709" priority="140" stopIfTrue="1" operator="lessThan">
      <formula>#REF!</formula>
    </cfRule>
  </conditionalFormatting>
  <conditionalFormatting sqref="K153">
    <cfRule type="cellIs" dxfId="708" priority="139" stopIfTrue="1" operator="lessThan">
      <formula>#REF!</formula>
    </cfRule>
  </conditionalFormatting>
  <conditionalFormatting sqref="K154">
    <cfRule type="cellIs" dxfId="707" priority="138" stopIfTrue="1" operator="lessThan">
      <formula>#REF!</formula>
    </cfRule>
  </conditionalFormatting>
  <conditionalFormatting sqref="K155">
    <cfRule type="cellIs" dxfId="706" priority="137" stopIfTrue="1" operator="lessThan">
      <formula>#REF!</formula>
    </cfRule>
  </conditionalFormatting>
  <conditionalFormatting sqref="K158">
    <cfRule type="cellIs" dxfId="705" priority="136" stopIfTrue="1" operator="lessThan">
      <formula>#REF!</formula>
    </cfRule>
  </conditionalFormatting>
  <conditionalFormatting sqref="K159">
    <cfRule type="cellIs" dxfId="704" priority="135" stopIfTrue="1" operator="lessThan">
      <formula>#REF!</formula>
    </cfRule>
  </conditionalFormatting>
  <conditionalFormatting sqref="K160">
    <cfRule type="cellIs" dxfId="703" priority="134" stopIfTrue="1" operator="lessThan">
      <formula>#REF!</formula>
    </cfRule>
  </conditionalFormatting>
  <conditionalFormatting sqref="K161">
    <cfRule type="cellIs" dxfId="702" priority="133" stopIfTrue="1" operator="lessThan">
      <formula>#REF!</formula>
    </cfRule>
  </conditionalFormatting>
  <conditionalFormatting sqref="K162">
    <cfRule type="cellIs" dxfId="701" priority="132" stopIfTrue="1" operator="lessThan">
      <formula>#REF!</formula>
    </cfRule>
  </conditionalFormatting>
  <conditionalFormatting sqref="K163">
    <cfRule type="cellIs" dxfId="700" priority="131" stopIfTrue="1" operator="lessThan">
      <formula>#REF!</formula>
    </cfRule>
  </conditionalFormatting>
  <conditionalFormatting sqref="K164">
    <cfRule type="cellIs" dxfId="699" priority="130" stopIfTrue="1" operator="lessThan">
      <formula>#REF!</formula>
    </cfRule>
  </conditionalFormatting>
  <conditionalFormatting sqref="K165">
    <cfRule type="cellIs" dxfId="698" priority="129" stopIfTrue="1" operator="lessThan">
      <formula>#REF!</formula>
    </cfRule>
  </conditionalFormatting>
  <conditionalFormatting sqref="K166">
    <cfRule type="cellIs" dxfId="697" priority="128" stopIfTrue="1" operator="lessThan">
      <formula>#REF!</formula>
    </cfRule>
  </conditionalFormatting>
  <conditionalFormatting sqref="K167">
    <cfRule type="cellIs" dxfId="696" priority="127" stopIfTrue="1" operator="lessThan">
      <formula>#REF!</formula>
    </cfRule>
  </conditionalFormatting>
  <conditionalFormatting sqref="K168">
    <cfRule type="cellIs" dxfId="695" priority="126" stopIfTrue="1" operator="lessThan">
      <formula>#REF!</formula>
    </cfRule>
  </conditionalFormatting>
  <conditionalFormatting sqref="K169">
    <cfRule type="cellIs" dxfId="694" priority="125" stopIfTrue="1" operator="lessThan">
      <formula>#REF!</formula>
    </cfRule>
  </conditionalFormatting>
  <conditionalFormatting sqref="K170">
    <cfRule type="cellIs" dxfId="693" priority="124" stopIfTrue="1" operator="lessThan">
      <formula>#REF!</formula>
    </cfRule>
  </conditionalFormatting>
  <conditionalFormatting sqref="K171">
    <cfRule type="cellIs" dxfId="692" priority="123" stopIfTrue="1" operator="lessThan">
      <formula>#REF!</formula>
    </cfRule>
  </conditionalFormatting>
  <conditionalFormatting sqref="K172">
    <cfRule type="cellIs" dxfId="691" priority="122" stopIfTrue="1" operator="lessThan">
      <formula>#REF!</formula>
    </cfRule>
  </conditionalFormatting>
  <conditionalFormatting sqref="K175">
    <cfRule type="cellIs" dxfId="690" priority="121" stopIfTrue="1" operator="lessThan">
      <formula>#REF!</formula>
    </cfRule>
  </conditionalFormatting>
  <conditionalFormatting sqref="K176">
    <cfRule type="cellIs" dxfId="689" priority="120" stopIfTrue="1" operator="lessThan">
      <formula>#REF!</formula>
    </cfRule>
  </conditionalFormatting>
  <conditionalFormatting sqref="K177">
    <cfRule type="cellIs" dxfId="688" priority="119" stopIfTrue="1" operator="lessThan">
      <formula>#REF!</formula>
    </cfRule>
  </conditionalFormatting>
  <conditionalFormatting sqref="K178">
    <cfRule type="cellIs" dxfId="687" priority="118" stopIfTrue="1" operator="lessThan">
      <formula>#REF!</formula>
    </cfRule>
  </conditionalFormatting>
  <conditionalFormatting sqref="K179">
    <cfRule type="cellIs" dxfId="686" priority="117" stopIfTrue="1" operator="lessThan">
      <formula>#REF!</formula>
    </cfRule>
  </conditionalFormatting>
  <conditionalFormatting sqref="K180">
    <cfRule type="cellIs" dxfId="685" priority="116" stopIfTrue="1" operator="lessThan">
      <formula>#REF!</formula>
    </cfRule>
  </conditionalFormatting>
  <conditionalFormatting sqref="K181">
    <cfRule type="cellIs" dxfId="684" priority="115" stopIfTrue="1" operator="lessThan">
      <formula>#REF!</formula>
    </cfRule>
  </conditionalFormatting>
  <conditionalFormatting sqref="K182">
    <cfRule type="cellIs" dxfId="683" priority="114" stopIfTrue="1" operator="lessThan">
      <formula>#REF!</formula>
    </cfRule>
  </conditionalFormatting>
  <conditionalFormatting sqref="K183">
    <cfRule type="cellIs" dxfId="682" priority="113" stopIfTrue="1" operator="lessThan">
      <formula>#REF!</formula>
    </cfRule>
  </conditionalFormatting>
  <conditionalFormatting sqref="K184">
    <cfRule type="cellIs" dxfId="681" priority="112" stopIfTrue="1" operator="lessThan">
      <formula>#REF!</formula>
    </cfRule>
  </conditionalFormatting>
  <conditionalFormatting sqref="K185">
    <cfRule type="cellIs" dxfId="680" priority="111" stopIfTrue="1" operator="lessThan">
      <formula>#REF!</formula>
    </cfRule>
  </conditionalFormatting>
  <conditionalFormatting sqref="K186">
    <cfRule type="cellIs" dxfId="679" priority="110" stopIfTrue="1" operator="lessThan">
      <formula>#REF!</formula>
    </cfRule>
  </conditionalFormatting>
  <conditionalFormatting sqref="K187">
    <cfRule type="cellIs" dxfId="678" priority="109" stopIfTrue="1" operator="lessThan">
      <formula>#REF!</formula>
    </cfRule>
  </conditionalFormatting>
  <conditionalFormatting sqref="K188">
    <cfRule type="cellIs" dxfId="677" priority="108" stopIfTrue="1" operator="lessThan">
      <formula>#REF!</formula>
    </cfRule>
  </conditionalFormatting>
  <conditionalFormatting sqref="K189:K190">
    <cfRule type="cellIs" dxfId="676" priority="107" stopIfTrue="1" operator="lessThan">
      <formula>#REF!</formula>
    </cfRule>
  </conditionalFormatting>
  <conditionalFormatting sqref="Q22:Q37">
    <cfRule type="cellIs" dxfId="675" priority="106" stopIfTrue="1" operator="lessThan">
      <formula>#REF!</formula>
    </cfRule>
  </conditionalFormatting>
  <conditionalFormatting sqref="Q39:Q53">
    <cfRule type="cellIs" dxfId="674" priority="105" stopIfTrue="1" operator="lessThan">
      <formula>#REF!</formula>
    </cfRule>
  </conditionalFormatting>
  <conditionalFormatting sqref="Q56:Q70">
    <cfRule type="cellIs" dxfId="673" priority="104" stopIfTrue="1" operator="lessThan">
      <formula>#REF!</formula>
    </cfRule>
  </conditionalFormatting>
  <conditionalFormatting sqref="Q73:Q87">
    <cfRule type="cellIs" dxfId="672" priority="103" stopIfTrue="1" operator="lessThan">
      <formula>#REF!</formula>
    </cfRule>
  </conditionalFormatting>
  <conditionalFormatting sqref="Q90:Q104">
    <cfRule type="cellIs" dxfId="671" priority="102" stopIfTrue="1" operator="lessThan">
      <formula>#REF!</formula>
    </cfRule>
  </conditionalFormatting>
  <conditionalFormatting sqref="Q107:Q121">
    <cfRule type="cellIs" dxfId="670" priority="101" stopIfTrue="1" operator="lessThan">
      <formula>#REF!</formula>
    </cfRule>
  </conditionalFormatting>
  <conditionalFormatting sqref="Q124:Q138">
    <cfRule type="cellIs" dxfId="669" priority="100" stopIfTrue="1" operator="lessThan">
      <formula>#REF!</formula>
    </cfRule>
  </conditionalFormatting>
  <conditionalFormatting sqref="P190">
    <cfRule type="cellIs" dxfId="668" priority="99" stopIfTrue="1" operator="lessThan">
      <formula>#REF!</formula>
    </cfRule>
  </conditionalFormatting>
  <conditionalFormatting sqref="X37:Y37">
    <cfRule type="cellIs" dxfId="667" priority="98" stopIfTrue="1" operator="lessThan">
      <formula>#REF!</formula>
    </cfRule>
  </conditionalFormatting>
  <conditionalFormatting sqref="AD37:AE37">
    <cfRule type="cellIs" dxfId="666" priority="97" stopIfTrue="1" operator="lessThan">
      <formula>#REF!</formula>
    </cfRule>
  </conditionalFormatting>
  <conditionalFormatting sqref="W188">
    <cfRule type="cellIs" dxfId="665" priority="57" stopIfTrue="1" operator="lessThan">
      <formula>#REF!</formula>
    </cfRule>
  </conditionalFormatting>
  <conditionalFormatting sqref="W22:W37">
    <cfRule type="cellIs" dxfId="664" priority="96" stopIfTrue="1" operator="lessThan">
      <formula>#REF!</formula>
    </cfRule>
  </conditionalFormatting>
  <conditionalFormatting sqref="W39:W53 W141:W151">
    <cfRule type="cellIs" dxfId="663" priority="95" stopIfTrue="1" operator="lessThan">
      <formula>#REF!</formula>
    </cfRule>
  </conditionalFormatting>
  <conditionalFormatting sqref="W56:W70">
    <cfRule type="cellIs" dxfId="662" priority="94" stopIfTrue="1" operator="lessThan">
      <formula>#REF!</formula>
    </cfRule>
  </conditionalFormatting>
  <conditionalFormatting sqref="W73:W87">
    <cfRule type="cellIs" dxfId="661" priority="93" stopIfTrue="1" operator="lessThan">
      <formula>#REF!</formula>
    </cfRule>
  </conditionalFormatting>
  <conditionalFormatting sqref="W90:W104">
    <cfRule type="cellIs" dxfId="660" priority="92" stopIfTrue="1" operator="lessThan">
      <formula>#REF!</formula>
    </cfRule>
  </conditionalFormatting>
  <conditionalFormatting sqref="W107:W121">
    <cfRule type="cellIs" dxfId="659" priority="91" stopIfTrue="1" operator="lessThan">
      <formula>#REF!</formula>
    </cfRule>
  </conditionalFormatting>
  <conditionalFormatting sqref="W124:W138">
    <cfRule type="cellIs" dxfId="658" priority="90" stopIfTrue="1" operator="lessThan">
      <formula>#REF!</formula>
    </cfRule>
  </conditionalFormatting>
  <conditionalFormatting sqref="W152">
    <cfRule type="cellIs" dxfId="657" priority="89" stopIfTrue="1" operator="lessThan">
      <formula>#REF!</formula>
    </cfRule>
  </conditionalFormatting>
  <conditionalFormatting sqref="W153">
    <cfRule type="cellIs" dxfId="656" priority="88" stopIfTrue="1" operator="lessThan">
      <formula>#REF!</formula>
    </cfRule>
  </conditionalFormatting>
  <conditionalFormatting sqref="W154">
    <cfRule type="cellIs" dxfId="655" priority="87" stopIfTrue="1" operator="lessThan">
      <formula>#REF!</formula>
    </cfRule>
  </conditionalFormatting>
  <conditionalFormatting sqref="W155">
    <cfRule type="cellIs" dxfId="654" priority="86" stopIfTrue="1" operator="lessThan">
      <formula>#REF!</formula>
    </cfRule>
  </conditionalFormatting>
  <conditionalFormatting sqref="W158">
    <cfRule type="cellIs" dxfId="653" priority="85" stopIfTrue="1" operator="lessThan">
      <formula>#REF!</formula>
    </cfRule>
  </conditionalFormatting>
  <conditionalFormatting sqref="W159">
    <cfRule type="cellIs" dxfId="652" priority="84" stopIfTrue="1" operator="lessThan">
      <formula>#REF!</formula>
    </cfRule>
  </conditionalFormatting>
  <conditionalFormatting sqref="W160">
    <cfRule type="cellIs" dxfId="651" priority="83" stopIfTrue="1" operator="lessThan">
      <formula>#REF!</formula>
    </cfRule>
  </conditionalFormatting>
  <conditionalFormatting sqref="W161">
    <cfRule type="cellIs" dxfId="650" priority="82" stopIfTrue="1" operator="lessThan">
      <formula>#REF!</formula>
    </cfRule>
  </conditionalFormatting>
  <conditionalFormatting sqref="W162">
    <cfRule type="cellIs" dxfId="649" priority="81" stopIfTrue="1" operator="lessThan">
      <formula>#REF!</formula>
    </cfRule>
  </conditionalFormatting>
  <conditionalFormatting sqref="W163">
    <cfRule type="cellIs" dxfId="648" priority="80" stopIfTrue="1" operator="lessThan">
      <formula>#REF!</formula>
    </cfRule>
  </conditionalFormatting>
  <conditionalFormatting sqref="W164">
    <cfRule type="cellIs" dxfId="647" priority="79" stopIfTrue="1" operator="lessThan">
      <formula>#REF!</formula>
    </cfRule>
  </conditionalFormatting>
  <conditionalFormatting sqref="W165">
    <cfRule type="cellIs" dxfId="646" priority="78" stopIfTrue="1" operator="lessThan">
      <formula>#REF!</formula>
    </cfRule>
  </conditionalFormatting>
  <conditionalFormatting sqref="W166">
    <cfRule type="cellIs" dxfId="645" priority="77" stopIfTrue="1" operator="lessThan">
      <formula>#REF!</formula>
    </cfRule>
  </conditionalFormatting>
  <conditionalFormatting sqref="W167">
    <cfRule type="cellIs" dxfId="644" priority="76" stopIfTrue="1" operator="lessThan">
      <formula>#REF!</formula>
    </cfRule>
  </conditionalFormatting>
  <conditionalFormatting sqref="W168">
    <cfRule type="cellIs" dxfId="643" priority="75" stopIfTrue="1" operator="lessThan">
      <formula>#REF!</formula>
    </cfRule>
  </conditionalFormatting>
  <conditionalFormatting sqref="W169">
    <cfRule type="cellIs" dxfId="642" priority="74" stopIfTrue="1" operator="lessThan">
      <formula>#REF!</formula>
    </cfRule>
  </conditionalFormatting>
  <conditionalFormatting sqref="W170">
    <cfRule type="cellIs" dxfId="641" priority="73" stopIfTrue="1" operator="lessThan">
      <formula>#REF!</formula>
    </cfRule>
  </conditionalFormatting>
  <conditionalFormatting sqref="W171">
    <cfRule type="cellIs" dxfId="640" priority="72" stopIfTrue="1" operator="lessThan">
      <formula>#REF!</formula>
    </cfRule>
  </conditionalFormatting>
  <conditionalFormatting sqref="W172">
    <cfRule type="cellIs" dxfId="639" priority="71" stopIfTrue="1" operator="lessThan">
      <formula>#REF!</formula>
    </cfRule>
  </conditionalFormatting>
  <conditionalFormatting sqref="W175">
    <cfRule type="cellIs" dxfId="638" priority="70" stopIfTrue="1" operator="lessThan">
      <formula>#REF!</formula>
    </cfRule>
  </conditionalFormatting>
  <conditionalFormatting sqref="W176">
    <cfRule type="cellIs" dxfId="637" priority="69" stopIfTrue="1" operator="lessThan">
      <formula>#REF!</formula>
    </cfRule>
  </conditionalFormatting>
  <conditionalFormatting sqref="W177">
    <cfRule type="cellIs" dxfId="636" priority="68" stopIfTrue="1" operator="lessThan">
      <formula>#REF!</formula>
    </cfRule>
  </conditionalFormatting>
  <conditionalFormatting sqref="W178">
    <cfRule type="cellIs" dxfId="635" priority="67" stopIfTrue="1" operator="lessThan">
      <formula>#REF!</formula>
    </cfRule>
  </conditionalFormatting>
  <conditionalFormatting sqref="W179">
    <cfRule type="cellIs" dxfId="634" priority="66" stopIfTrue="1" operator="lessThan">
      <formula>#REF!</formula>
    </cfRule>
  </conditionalFormatting>
  <conditionalFormatting sqref="W180">
    <cfRule type="cellIs" dxfId="633" priority="65" stopIfTrue="1" operator="lessThan">
      <formula>#REF!</formula>
    </cfRule>
  </conditionalFormatting>
  <conditionalFormatting sqref="W181">
    <cfRule type="cellIs" dxfId="632" priority="64" stopIfTrue="1" operator="lessThan">
      <formula>#REF!</formula>
    </cfRule>
  </conditionalFormatting>
  <conditionalFormatting sqref="W182">
    <cfRule type="cellIs" dxfId="631" priority="63" stopIfTrue="1" operator="lessThan">
      <formula>#REF!</formula>
    </cfRule>
  </conditionalFormatting>
  <conditionalFormatting sqref="W183">
    <cfRule type="cellIs" dxfId="630" priority="62" stopIfTrue="1" operator="lessThan">
      <formula>#REF!</formula>
    </cfRule>
  </conditionalFormatting>
  <conditionalFormatting sqref="W184">
    <cfRule type="cellIs" dxfId="629" priority="61" stopIfTrue="1" operator="lessThan">
      <formula>#REF!</formula>
    </cfRule>
  </conditionalFormatting>
  <conditionalFormatting sqref="W185">
    <cfRule type="cellIs" dxfId="628" priority="60" stopIfTrue="1" operator="lessThan">
      <formula>#REF!</formula>
    </cfRule>
  </conditionalFormatting>
  <conditionalFormatting sqref="W186">
    <cfRule type="cellIs" dxfId="627" priority="59" stopIfTrue="1" operator="lessThan">
      <formula>#REF!</formula>
    </cfRule>
  </conditionalFormatting>
  <conditionalFormatting sqref="W187">
    <cfRule type="cellIs" dxfId="626" priority="58" stopIfTrue="1" operator="lessThan">
      <formula>#REF!</formula>
    </cfRule>
  </conditionalFormatting>
  <conditionalFormatting sqref="W189:W190">
    <cfRule type="cellIs" dxfId="625" priority="56" stopIfTrue="1" operator="lessThan">
      <formula>#REF!</formula>
    </cfRule>
  </conditionalFormatting>
  <conditionalFormatting sqref="AC188">
    <cfRule type="cellIs" dxfId="624" priority="16" stopIfTrue="1" operator="lessThan">
      <formula>#REF!</formula>
    </cfRule>
  </conditionalFormatting>
  <conditionalFormatting sqref="AC22:AC37">
    <cfRule type="cellIs" dxfId="623" priority="55" stopIfTrue="1" operator="lessThan">
      <formula>#REF!</formula>
    </cfRule>
  </conditionalFormatting>
  <conditionalFormatting sqref="AC39:AC53 AC141:AC151">
    <cfRule type="cellIs" dxfId="622" priority="54" stopIfTrue="1" operator="lessThan">
      <formula>#REF!</formula>
    </cfRule>
  </conditionalFormatting>
  <conditionalFormatting sqref="AC56:AC70">
    <cfRule type="cellIs" dxfId="621" priority="53" stopIfTrue="1" operator="lessThan">
      <formula>#REF!</formula>
    </cfRule>
  </conditionalFormatting>
  <conditionalFormatting sqref="AC73:AC87">
    <cfRule type="cellIs" dxfId="620" priority="52" stopIfTrue="1" operator="lessThan">
      <formula>#REF!</formula>
    </cfRule>
  </conditionalFormatting>
  <conditionalFormatting sqref="AC90:AC104">
    <cfRule type="cellIs" dxfId="619" priority="51" stopIfTrue="1" operator="lessThan">
      <formula>#REF!</formula>
    </cfRule>
  </conditionalFormatting>
  <conditionalFormatting sqref="AC107:AC121">
    <cfRule type="cellIs" dxfId="618" priority="50" stopIfTrue="1" operator="lessThan">
      <formula>#REF!</formula>
    </cfRule>
  </conditionalFormatting>
  <conditionalFormatting sqref="AC124:AC138">
    <cfRule type="cellIs" dxfId="617" priority="49" stopIfTrue="1" operator="lessThan">
      <formula>#REF!</formula>
    </cfRule>
  </conditionalFormatting>
  <conditionalFormatting sqref="AC152">
    <cfRule type="cellIs" dxfId="616" priority="48" stopIfTrue="1" operator="lessThan">
      <formula>#REF!</formula>
    </cfRule>
  </conditionalFormatting>
  <conditionalFormatting sqref="AC153">
    <cfRule type="cellIs" dxfId="615" priority="47" stopIfTrue="1" operator="lessThan">
      <formula>#REF!</formula>
    </cfRule>
  </conditionalFormatting>
  <conditionalFormatting sqref="AC154">
    <cfRule type="cellIs" dxfId="614" priority="46" stopIfTrue="1" operator="lessThan">
      <formula>#REF!</formula>
    </cfRule>
  </conditionalFormatting>
  <conditionalFormatting sqref="AC155">
    <cfRule type="cellIs" dxfId="613" priority="45" stopIfTrue="1" operator="lessThan">
      <formula>#REF!</formula>
    </cfRule>
  </conditionalFormatting>
  <conditionalFormatting sqref="AC158">
    <cfRule type="cellIs" dxfId="612" priority="44" stopIfTrue="1" operator="lessThan">
      <formula>#REF!</formula>
    </cfRule>
  </conditionalFormatting>
  <conditionalFormatting sqref="AC159">
    <cfRule type="cellIs" dxfId="611" priority="43" stopIfTrue="1" operator="lessThan">
      <formula>#REF!</formula>
    </cfRule>
  </conditionalFormatting>
  <conditionalFormatting sqref="AC160">
    <cfRule type="cellIs" dxfId="610" priority="42" stopIfTrue="1" operator="lessThan">
      <formula>#REF!</formula>
    </cfRule>
  </conditionalFormatting>
  <conditionalFormatting sqref="AC161">
    <cfRule type="cellIs" dxfId="609" priority="41" stopIfTrue="1" operator="lessThan">
      <formula>#REF!</formula>
    </cfRule>
  </conditionalFormatting>
  <conditionalFormatting sqref="AC162">
    <cfRule type="cellIs" dxfId="608" priority="40" stopIfTrue="1" operator="lessThan">
      <formula>#REF!</formula>
    </cfRule>
  </conditionalFormatting>
  <conditionalFormatting sqref="AC163">
    <cfRule type="cellIs" dxfId="607" priority="39" stopIfTrue="1" operator="lessThan">
      <formula>#REF!</formula>
    </cfRule>
  </conditionalFormatting>
  <conditionalFormatting sqref="AC164">
    <cfRule type="cellIs" dxfId="606" priority="38" stopIfTrue="1" operator="lessThan">
      <formula>#REF!</formula>
    </cfRule>
  </conditionalFormatting>
  <conditionalFormatting sqref="AC165">
    <cfRule type="cellIs" dxfId="605" priority="37" stopIfTrue="1" operator="lessThan">
      <formula>#REF!</formula>
    </cfRule>
  </conditionalFormatting>
  <conditionalFormatting sqref="AC166">
    <cfRule type="cellIs" dxfId="604" priority="36" stopIfTrue="1" operator="lessThan">
      <formula>#REF!</formula>
    </cfRule>
  </conditionalFormatting>
  <conditionalFormatting sqref="AC167">
    <cfRule type="cellIs" dxfId="603" priority="35" stopIfTrue="1" operator="lessThan">
      <formula>#REF!</formula>
    </cfRule>
  </conditionalFormatting>
  <conditionalFormatting sqref="AC168">
    <cfRule type="cellIs" dxfId="602" priority="34" stopIfTrue="1" operator="lessThan">
      <formula>#REF!</formula>
    </cfRule>
  </conditionalFormatting>
  <conditionalFormatting sqref="AC169">
    <cfRule type="cellIs" dxfId="601" priority="33" stopIfTrue="1" operator="lessThan">
      <formula>#REF!</formula>
    </cfRule>
  </conditionalFormatting>
  <conditionalFormatting sqref="AC170">
    <cfRule type="cellIs" dxfId="600" priority="32" stopIfTrue="1" operator="lessThan">
      <formula>#REF!</formula>
    </cfRule>
  </conditionalFormatting>
  <conditionalFormatting sqref="AC171">
    <cfRule type="cellIs" dxfId="599" priority="31" stopIfTrue="1" operator="lessThan">
      <formula>#REF!</formula>
    </cfRule>
  </conditionalFormatting>
  <conditionalFormatting sqref="AC172">
    <cfRule type="cellIs" dxfId="598" priority="30" stopIfTrue="1" operator="lessThan">
      <formula>#REF!</formula>
    </cfRule>
  </conditionalFormatting>
  <conditionalFormatting sqref="AC175">
    <cfRule type="cellIs" dxfId="597" priority="29" stopIfTrue="1" operator="lessThan">
      <formula>#REF!</formula>
    </cfRule>
  </conditionalFormatting>
  <conditionalFormatting sqref="AC176">
    <cfRule type="cellIs" dxfId="596" priority="28" stopIfTrue="1" operator="lessThan">
      <formula>#REF!</formula>
    </cfRule>
  </conditionalFormatting>
  <conditionalFormatting sqref="AC177">
    <cfRule type="cellIs" dxfId="595" priority="27" stopIfTrue="1" operator="lessThan">
      <formula>#REF!</formula>
    </cfRule>
  </conditionalFormatting>
  <conditionalFormatting sqref="AC178">
    <cfRule type="cellIs" dxfId="594" priority="26" stopIfTrue="1" operator="lessThan">
      <formula>#REF!</formula>
    </cfRule>
  </conditionalFormatting>
  <conditionalFormatting sqref="AC179">
    <cfRule type="cellIs" dxfId="593" priority="25" stopIfTrue="1" operator="lessThan">
      <formula>#REF!</formula>
    </cfRule>
  </conditionalFormatting>
  <conditionalFormatting sqref="AC180">
    <cfRule type="cellIs" dxfId="592" priority="24" stopIfTrue="1" operator="lessThan">
      <formula>#REF!</formula>
    </cfRule>
  </conditionalFormatting>
  <conditionalFormatting sqref="AC181">
    <cfRule type="cellIs" dxfId="591" priority="23" stopIfTrue="1" operator="lessThan">
      <formula>#REF!</formula>
    </cfRule>
  </conditionalFormatting>
  <conditionalFormatting sqref="AC182">
    <cfRule type="cellIs" dxfId="590" priority="22" stopIfTrue="1" operator="lessThan">
      <formula>#REF!</formula>
    </cfRule>
  </conditionalFormatting>
  <conditionalFormatting sqref="AC183">
    <cfRule type="cellIs" dxfId="589" priority="21" stopIfTrue="1" operator="lessThan">
      <formula>#REF!</formula>
    </cfRule>
  </conditionalFormatting>
  <conditionalFormatting sqref="AC184">
    <cfRule type="cellIs" dxfId="588" priority="20" stopIfTrue="1" operator="lessThan">
      <formula>#REF!</formula>
    </cfRule>
  </conditionalFormatting>
  <conditionalFormatting sqref="AC185">
    <cfRule type="cellIs" dxfId="587" priority="19" stopIfTrue="1" operator="lessThan">
      <formula>#REF!</formula>
    </cfRule>
  </conditionalFormatting>
  <conditionalFormatting sqref="AC186">
    <cfRule type="cellIs" dxfId="586" priority="18" stopIfTrue="1" operator="lessThan">
      <formula>#REF!</formula>
    </cfRule>
  </conditionalFormatting>
  <conditionalFormatting sqref="AC187">
    <cfRule type="cellIs" dxfId="585" priority="17" stopIfTrue="1" operator="lessThan">
      <formula>#REF!</formula>
    </cfRule>
  </conditionalFormatting>
  <conditionalFormatting sqref="AC189:AC190">
    <cfRule type="cellIs" dxfId="584" priority="15" stopIfTrue="1" operator="lessThan">
      <formula>#REF!</formula>
    </cfRule>
  </conditionalFormatting>
  <conditionalFormatting sqref="V190">
    <cfRule type="cellIs" dxfId="583" priority="14" stopIfTrue="1" operator="lessThan">
      <formula>#REF!</formula>
    </cfRule>
  </conditionalFormatting>
  <conditionalFormatting sqref="AB190">
    <cfRule type="cellIs" dxfId="582" priority="13" stopIfTrue="1" operator="lessThan">
      <formula>#REF!</formula>
    </cfRule>
  </conditionalFormatting>
  <conditionalFormatting sqref="N37">
    <cfRule type="cellIs" dxfId="581" priority="12" stopIfTrue="1" operator="lessThan">
      <formula>#REF!</formula>
    </cfRule>
  </conditionalFormatting>
  <conditionalFormatting sqref="T37">
    <cfRule type="cellIs" dxfId="580" priority="11" stopIfTrue="1" operator="lessThan">
      <formula>#REF!</formula>
    </cfRule>
  </conditionalFormatting>
  <conditionalFormatting sqref="Z37">
    <cfRule type="cellIs" dxfId="579" priority="10" stopIfTrue="1" operator="lessThan">
      <formula>#REF!</formula>
    </cfRule>
  </conditionalFormatting>
  <conditionalFormatting sqref="AF37">
    <cfRule type="cellIs" dxfId="578" priority="9" stopIfTrue="1" operator="lessThan">
      <formula>#REF!</formula>
    </cfRule>
  </conditionalFormatting>
  <conditionalFormatting sqref="AG55">
    <cfRule type="cellIs" dxfId="577" priority="8" stopIfTrue="1" operator="lessThan">
      <formula>#REF!</formula>
    </cfRule>
  </conditionalFormatting>
  <conditionalFormatting sqref="AG72">
    <cfRule type="cellIs" dxfId="576" priority="7" stopIfTrue="1" operator="lessThan">
      <formula>#REF!</formula>
    </cfRule>
  </conditionalFormatting>
  <conditionalFormatting sqref="AG89">
    <cfRule type="cellIs" dxfId="575" priority="6" stopIfTrue="1" operator="lessThan">
      <formula>#REF!</formula>
    </cfRule>
  </conditionalFormatting>
  <conditionalFormatting sqref="AG106">
    <cfRule type="cellIs" dxfId="574" priority="5" stopIfTrue="1" operator="lessThan">
      <formula>#REF!</formula>
    </cfRule>
  </conditionalFormatting>
  <conditionalFormatting sqref="AG123">
    <cfRule type="cellIs" dxfId="573" priority="4" stopIfTrue="1" operator="lessThan">
      <formula>#REF!</formula>
    </cfRule>
  </conditionalFormatting>
  <conditionalFormatting sqref="AG140">
    <cfRule type="cellIs" dxfId="572" priority="3" stopIfTrue="1" operator="lessThan">
      <formula>#REF!</formula>
    </cfRule>
  </conditionalFormatting>
  <conditionalFormatting sqref="AG157">
    <cfRule type="cellIs" dxfId="571" priority="2" stopIfTrue="1" operator="lessThan">
      <formula>#REF!</formula>
    </cfRule>
  </conditionalFormatting>
  <conditionalFormatting sqref="AG174">
    <cfRule type="cellIs" dxfId="570" priority="1" stopIfTrue="1" operator="lessThan">
      <formula>#REF!</formula>
    </cfRule>
  </conditionalFormatting>
  <dataValidations count="6">
    <dataValidation type="list" allowBlank="1" showInputMessage="1" showErrorMessage="1" sqref="I12:J12 C12:D12" xr:uid="{00000000-0002-0000-2900-000000000000}">
      <formula1>$B$10:$B$28</formula1>
    </dataValidation>
    <dataValidation type="list" allowBlank="1" showInputMessage="1" showErrorMessage="1" sqref="I11:J11 C11:D11" xr:uid="{00000000-0002-0000-2900-000001000000}">
      <formula1>$D$12:$D$41</formula1>
    </dataValidation>
    <dataValidation type="list" allowBlank="1" showInputMessage="1" showErrorMessage="1" sqref="C13:D14 I13:J13" xr:uid="{00000000-0002-0000-2900-000002000000}">
      <formula1>$K$11:$K$15</formula1>
    </dataValidation>
    <dataValidation type="list" allowBlank="1" showInputMessage="1" showErrorMessage="1" sqref="F190 AD190 X190 R190 L190" xr:uid="{00000000-0002-0000-2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900-000004000000}">
      <formula1>$F$9:$F$12</formula1>
    </dataValidation>
    <dataValidation type="list" allowBlank="1" showInputMessage="1" showErrorMessage="1" sqref="C15:D15" xr:uid="{00000000-0002-0000-2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900-000006000000}">
          <x14:formula1>
            <xm:f>Données!$P$8:$P$9</xm:f>
          </x14:formula1>
          <xm:sqref>G192 Y192 S192 M192 AE192</xm:sqref>
        </x14:dataValidation>
        <x14:dataValidation type="list" allowBlank="1" showInputMessage="1" showErrorMessage="1" xr:uid="{00000000-0002-0000-2900-000007000000}">
          <x14:formula1>
            <xm:f>Données!$H$14:$H$17</xm:f>
          </x14:formula1>
          <xm:sqref>K17 T9:T13</xm:sqref>
        </x14:dataValidation>
        <x14:dataValidation type="list" allowBlank="1" showInputMessage="1" showErrorMessage="1" xr:uid="{00000000-0002-0000-2900-000008000000}">
          <x14:formula1>
            <xm:f>Données!$F$14:$F$17</xm:f>
          </x14:formula1>
          <xm:sqref>Z9:Z13</xm:sqref>
        </x14:dataValidation>
        <x14:dataValidation type="list" allowBlank="1" showInputMessage="1" showErrorMessage="1" xr:uid="{00000000-0002-0000-2900-000009000000}">
          <x14:formula1>
            <xm:f>Données!$P$19:$P$20</xm:f>
          </x14:formula1>
          <xm:sqref>R9:R13</xm:sqref>
        </x14:dataValidation>
        <x14:dataValidation type="list" allowBlank="1" showInputMessage="1" showErrorMessage="1" xr:uid="{00000000-0002-0000-2900-00000A000000}">
          <x14:formula1>
            <xm:f>Données!$J$14:$J$43</xm:f>
          </x14:formula1>
          <xm:sqref>L9:L13</xm:sqref>
        </x14:dataValidation>
        <x14:dataValidation type="list" allowBlank="1" showInputMessage="1" showErrorMessage="1" xr:uid="{00000000-0002-0000-2900-00000B000000}">
          <x14:formula1>
            <xm:f>Données!$B$14:$B$43</xm:f>
          </x14:formula1>
          <xm:sqref>AE17:AF17 M17:N17 S17:T17 Y17:Z17 G17:H17</xm:sqref>
        </x14:dataValidation>
        <x14:dataValidation type="list" allowBlank="1" showInputMessage="1" showErrorMessage="1" xr:uid="{00000000-0002-0000-2900-00000C000000}">
          <x14:formula1>
            <xm:f>Données!$D$14:$D$53</xm:f>
          </x14:formula1>
          <xm:sqref>B11</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 t="shared" ref="D22:D37" si="0">IFERROR(H22/G22,"")</f>
        <v/>
      </c>
      <c r="E22" s="297"/>
      <c r="F22" s="298">
        <v>2</v>
      </c>
      <c r="G22" s="299">
        <f>IF(F22="NE","",Référentiel!I15)</f>
        <v>60</v>
      </c>
      <c r="H22" s="300" t="str">
        <f>IF(G192="NON","",IF(F22=F9,G22,IF(F22=F10,0,IF(F22=F11,0,IF(F22=F12,"",)))))</f>
        <v/>
      </c>
      <c r="I22" s="291"/>
      <c r="J22" s="291" t="str">
        <f t="shared" ref="J22:J37" si="1">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 t="shared" ref="AH22:AH36" si="2">IFERROR(AVERAGE(H22,N22,T22,Z22,AF22),"")</f>
        <v/>
      </c>
      <c r="AI22" s="304" t="str">
        <f>IFERROR(AVERAGE(D22,J22,P22,V22,AB22),"")</f>
        <v/>
      </c>
      <c r="AP22" s="241"/>
    </row>
    <row r="23" spans="1:42" ht="18">
      <c r="A23" s="305"/>
      <c r="B23" s="296" t="str">
        <f>Référentiel!C16</f>
        <v>Identification du client</v>
      </c>
      <c r="D23" s="291" t="str">
        <f t="shared" si="0"/>
        <v/>
      </c>
      <c r="E23" s="297"/>
      <c r="F23" s="298">
        <v>2</v>
      </c>
      <c r="G23" s="299">
        <f>IF(F23="NE","",Référentiel!I16)</f>
        <v>50</v>
      </c>
      <c r="H23" s="300" t="str">
        <f>IF(G192="NON","",IF(F23=F9,G23,IF(F23=F10,0,IF(F23=F11,0,IF(F23=F12,"",)))))</f>
        <v/>
      </c>
      <c r="I23" s="291"/>
      <c r="J23" s="291" t="str">
        <f t="shared" si="1"/>
        <v/>
      </c>
      <c r="K23" s="297"/>
      <c r="L23" s="298">
        <v>2</v>
      </c>
      <c r="M23" s="299">
        <f>IF(L23="NE","",Référentiel!I16)</f>
        <v>50</v>
      </c>
      <c r="N23" s="300" t="str">
        <f>IF(M192="NON","",IF(L23=F9,M23,IF(L23=F10,0,IF(L23=F11,0,IF(L23=F12,"",)))))</f>
        <v/>
      </c>
      <c r="O23" s="291"/>
      <c r="P23" s="291" t="str">
        <f t="shared" ref="P23:P86" si="3">IFERROR(T23/S23,"")</f>
        <v/>
      </c>
      <c r="Q23" s="297"/>
      <c r="R23" s="298">
        <v>2</v>
      </c>
      <c r="S23" s="299">
        <f>IF(R23="NE","",Référentiel!I16)</f>
        <v>50</v>
      </c>
      <c r="T23" s="300" t="str">
        <f>IF(S192="NON","",IF(R23=F9,S23,IF(R23=F10,0,IF(R23=F11,0,IF(R23=F12,"",)))))</f>
        <v/>
      </c>
      <c r="U23" s="301"/>
      <c r="V23" s="291" t="str">
        <f t="shared" ref="V23:V86" si="4">IFERROR(Z23/Y23,"")</f>
        <v/>
      </c>
      <c r="W23" s="297"/>
      <c r="X23" s="298">
        <v>2</v>
      </c>
      <c r="Y23" s="299">
        <f>IF(X23="NE","",Référentiel!I16)</f>
        <v>50</v>
      </c>
      <c r="Z23" s="300" t="str">
        <f>IF(Y192="NON","",IF(X23=F9,Y23,IF(X23=F10,0,IF(X23=F11,0,IF(X23=F12,"",)))))</f>
        <v/>
      </c>
      <c r="AA23" s="291"/>
      <c r="AB23" s="291" t="str">
        <f t="shared" ref="AB23:AB86" si="5">IFERROR(AF23/AE23,"")</f>
        <v/>
      </c>
      <c r="AC23" s="297"/>
      <c r="AD23" s="298">
        <v>2</v>
      </c>
      <c r="AE23" s="299">
        <f>IF(AD23="NE","",Référentiel!I16)</f>
        <v>50</v>
      </c>
      <c r="AF23" s="300" t="str">
        <f>IF(AE192="NON","",IF(AD23=F9,AE23,IF(AD23=F10,0,IF(AD23=F11,0,IF(AD23=F12,"",)))))</f>
        <v/>
      </c>
      <c r="AG23" s="302"/>
      <c r="AH23" s="303" t="str">
        <f t="shared" si="2"/>
        <v/>
      </c>
      <c r="AI23" s="304" t="str">
        <f t="shared" ref="AI23:AI36" si="6">IFERROR(AVERAGE(D23,J23,P23,V23,AB23),"")</f>
        <v/>
      </c>
      <c r="AP23" s="241"/>
    </row>
    <row r="24" spans="1:42" ht="18" hidden="1">
      <c r="A24" s="305"/>
      <c r="B24" s="296">
        <f>Référentiel!C17</f>
        <v>0</v>
      </c>
      <c r="D24" s="291" t="str">
        <f t="shared" si="0"/>
        <v/>
      </c>
      <c r="E24" s="297"/>
      <c r="F24" s="298">
        <v>2</v>
      </c>
      <c r="G24" s="299">
        <f>IF(F24="NE","",Référentiel!I17)</f>
        <v>0</v>
      </c>
      <c r="H24" s="300" t="str">
        <f>IF(G192="NON","",IF(F24=F9,G24,IF(F24=#REF!,(G24/2),IF(F24=F11,0,IF(F24=F12,"",)))))</f>
        <v/>
      </c>
      <c r="I24" s="291"/>
      <c r="J24" s="291" t="str">
        <f t="shared" si="1"/>
        <v/>
      </c>
      <c r="K24" s="297"/>
      <c r="L24" s="298">
        <v>2</v>
      </c>
      <c r="M24" s="299">
        <f>IF(L24="NE","",Référentiel!I17)</f>
        <v>0</v>
      </c>
      <c r="N24" s="300" t="str">
        <f>IF(M192="NON","",IF(L24=F9,M24,IF(L24=#REF!,(M24/2),IF(L24=F11,0,IF(L24=F12,"",)))))</f>
        <v/>
      </c>
      <c r="O24" s="291"/>
      <c r="P24" s="291" t="str">
        <f t="shared" si="3"/>
        <v/>
      </c>
      <c r="Q24" s="297"/>
      <c r="R24" s="298">
        <v>2</v>
      </c>
      <c r="S24" s="299">
        <f>IF(R24="NE","",Référentiel!I17)</f>
        <v>0</v>
      </c>
      <c r="T24" s="300" t="str">
        <f>IF(S192="NON","",IF(R24=F9,S24,IF(R24=#REF!,(S24/2),IF(R24=F11,0,IF(R24=F12,"",)))))</f>
        <v/>
      </c>
      <c r="U24" s="301"/>
      <c r="V24" s="291" t="str">
        <f t="shared" si="4"/>
        <v/>
      </c>
      <c r="W24" s="297"/>
      <c r="X24" s="298">
        <v>2</v>
      </c>
      <c r="Y24" s="299">
        <f>IF(X24="NE","",Référentiel!I17)</f>
        <v>0</v>
      </c>
      <c r="Z24" s="300" t="str">
        <f>IF(Y192="NON","",IF(X24=F9,Y24,IF(X24=#REF!,(Y24/2),IF(X24=F11,0,IF(X24=F12,"",)))))</f>
        <v/>
      </c>
      <c r="AA24" s="291"/>
      <c r="AB24" s="291" t="str">
        <f t="shared" si="5"/>
        <v/>
      </c>
      <c r="AC24" s="297"/>
      <c r="AD24" s="298">
        <v>2</v>
      </c>
      <c r="AE24" s="299">
        <f>IF(AD24="NE","",Référentiel!I17)</f>
        <v>0</v>
      </c>
      <c r="AF24" s="300" t="str">
        <f>IF(AE192="NON","",IF(AD24=F9,AE24,IF(AD24=#REF!,(AE24/2),IF(AD24=F11,0,IF(AD24=F12,"",)))))</f>
        <v/>
      </c>
      <c r="AG24" s="302"/>
      <c r="AH24" s="303" t="str">
        <f t="shared" si="2"/>
        <v/>
      </c>
      <c r="AI24" s="304" t="str">
        <f t="shared" si="6"/>
        <v/>
      </c>
      <c r="AP24" s="241"/>
    </row>
    <row r="25" spans="1:42" ht="18" hidden="1">
      <c r="A25" s="306"/>
      <c r="B25" s="296">
        <f>Référentiel!C18</f>
        <v>0</v>
      </c>
      <c r="D25" s="291" t="str">
        <f t="shared" si="0"/>
        <v/>
      </c>
      <c r="E25" s="297"/>
      <c r="F25" s="298">
        <v>2</v>
      </c>
      <c r="G25" s="299">
        <f>IF(F25="NE","",Référentiel!I18)</f>
        <v>0</v>
      </c>
      <c r="H25" s="300" t="str">
        <f>IF(G192="NON","",IF(F25=F9,G25,IF(F25=#REF!,(G25/2),IF(F25=F11,0,IF(F25=F12,"",)))))</f>
        <v/>
      </c>
      <c r="I25" s="291"/>
      <c r="J25" s="291" t="str">
        <f t="shared" si="1"/>
        <v/>
      </c>
      <c r="K25" s="297"/>
      <c r="L25" s="298">
        <v>2</v>
      </c>
      <c r="M25" s="299">
        <f>IF(L25="NE","",Référentiel!I18)</f>
        <v>0</v>
      </c>
      <c r="N25" s="300" t="str">
        <f>IF(M192="NON","",IF(L25=F9,M25,IF(L25=#REF!,(M25/2),IF(L25=F11,0,IF(L25=F12,"",)))))</f>
        <v/>
      </c>
      <c r="O25" s="291"/>
      <c r="P25" s="291" t="str">
        <f t="shared" si="3"/>
        <v/>
      </c>
      <c r="Q25" s="297"/>
      <c r="R25" s="298">
        <v>2</v>
      </c>
      <c r="S25" s="299">
        <f>IF(R25="NE","",Référentiel!I18)</f>
        <v>0</v>
      </c>
      <c r="T25" s="300" t="str">
        <f>IF(S192="NON","",IF(R25=F9,S25,IF(R25=#REF!,(S25/2),IF(R25=F11,0,IF(R25=F12,"",)))))</f>
        <v/>
      </c>
      <c r="U25" s="301"/>
      <c r="V25" s="291" t="str">
        <f t="shared" si="4"/>
        <v/>
      </c>
      <c r="W25" s="297"/>
      <c r="X25" s="298">
        <v>2</v>
      </c>
      <c r="Y25" s="299">
        <f>IF(X25="NE","",Référentiel!I18)</f>
        <v>0</v>
      </c>
      <c r="Z25" s="300" t="str">
        <f>IF(Y192="NON","",IF(X25=F9,Y25,IF(X25=#REF!,(Y25/2),IF(X25=F11,0,IF(X25=F12,"",)))))</f>
        <v/>
      </c>
      <c r="AA25" s="291"/>
      <c r="AB25" s="291" t="str">
        <f t="shared" si="5"/>
        <v/>
      </c>
      <c r="AC25" s="297"/>
      <c r="AD25" s="298">
        <v>2</v>
      </c>
      <c r="AE25" s="299">
        <f>IF(AD25="NE","",Référentiel!I18)</f>
        <v>0</v>
      </c>
      <c r="AF25" s="300" t="str">
        <f>IF(AE192="NON","",IF(AD25=F9,AE25,IF(AD25=#REF!,(AE25/2),IF(AD25=F11,0,IF(AD25=F12,"",)))))</f>
        <v/>
      </c>
      <c r="AG25" s="302"/>
      <c r="AH25" s="303" t="str">
        <f t="shared" si="2"/>
        <v/>
      </c>
      <c r="AI25" s="304" t="str">
        <f t="shared" si="6"/>
        <v/>
      </c>
      <c r="AP25" s="241"/>
    </row>
    <row r="26" spans="1:42" ht="18" hidden="1">
      <c r="A26" s="306"/>
      <c r="B26" s="296">
        <f>Référentiel!C19</f>
        <v>0</v>
      </c>
      <c r="D26" s="291" t="str">
        <f t="shared" si="0"/>
        <v/>
      </c>
      <c r="E26" s="297"/>
      <c r="F26" s="298">
        <v>2</v>
      </c>
      <c r="G26" s="299">
        <f>IF(F26="NE","",Référentiel!I19)</f>
        <v>0</v>
      </c>
      <c r="H26" s="300" t="str">
        <f>IF(G192="NON","",IF(F9=F9,G26,IF(F9=#REF!,(G26/2),IF(F9=F11,0,IF(F9=F12,"",)))))</f>
        <v/>
      </c>
      <c r="I26" s="291"/>
      <c r="J26" s="291" t="str">
        <f t="shared" si="1"/>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4"/>
        <v/>
      </c>
      <c r="W26" s="297"/>
      <c r="X26" s="298">
        <v>2</v>
      </c>
      <c r="Y26" s="299">
        <f>IF(X26="NE","",Référentiel!I19)</f>
        <v>0</v>
      </c>
      <c r="Z26" s="300" t="str">
        <f>IF(Y192="NON","",IF(F9=F9,Y26,IF(F9=#REF!,(Y26/2),IF(F9=F11,0,IF(F9=F12,"",)))))</f>
        <v/>
      </c>
      <c r="AA26" s="291"/>
      <c r="AB26" s="291" t="str">
        <f t="shared" si="5"/>
        <v/>
      </c>
      <c r="AC26" s="297"/>
      <c r="AD26" s="298">
        <v>2</v>
      </c>
      <c r="AE26" s="299">
        <f>IF(AD26="NE","",Référentiel!I19)</f>
        <v>0</v>
      </c>
      <c r="AF26" s="300" t="str">
        <f>IF(AE192="NON","",IF(F9=F9,AE26,IF(F9=#REF!,(AE26/2),IF(F9=F11,0,IF(F9=F12,"",)))))</f>
        <v/>
      </c>
      <c r="AG26" s="302"/>
      <c r="AH26" s="303" t="str">
        <f t="shared" si="2"/>
        <v/>
      </c>
      <c r="AI26" s="304" t="str">
        <f t="shared" si="6"/>
        <v/>
      </c>
      <c r="AP26" s="241"/>
    </row>
    <row r="27" spans="1:42" ht="18" hidden="1">
      <c r="A27" s="306"/>
      <c r="B27" s="296">
        <f>Référentiel!C20</f>
        <v>0</v>
      </c>
      <c r="D27" s="291" t="str">
        <f t="shared" si="0"/>
        <v/>
      </c>
      <c r="E27" s="297"/>
      <c r="F27" s="298">
        <v>2</v>
      </c>
      <c r="G27" s="299">
        <f>IF(F27="NE","",Référentiel!I20)</f>
        <v>0</v>
      </c>
      <c r="H27" s="300" t="str">
        <f>IF(G192="NON","",IF(F27=F9,G27,IF(F27=#REF!,(G27/2),IF(F27=F11,0,IF(F27=F12,"",)))))</f>
        <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t="str">
        <f t="shared" si="2"/>
        <v/>
      </c>
      <c r="AI27" s="304" t="str">
        <f t="shared" si="6"/>
        <v/>
      </c>
      <c r="AP27" s="241"/>
    </row>
    <row r="28" spans="1:42" ht="18" hidden="1">
      <c r="A28" s="306"/>
      <c r="B28" s="296">
        <f>Référentiel!C21</f>
        <v>0</v>
      </c>
      <c r="D28" s="291" t="str">
        <f t="shared" si="0"/>
        <v/>
      </c>
      <c r="E28" s="297"/>
      <c r="F28" s="298">
        <v>2</v>
      </c>
      <c r="G28" s="299">
        <f>IF(F28="NE","",Référentiel!I21)</f>
        <v>0</v>
      </c>
      <c r="H28" s="300" t="str">
        <f>IF(G192="NON","",IF(F28=F9,G28,IF(F28=#REF!,(G28/2),IF(F28=F11,0,IF(F28=F12,"",)))))</f>
        <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t="str">
        <f t="shared" si="2"/>
        <v/>
      </c>
      <c r="AI28" s="304" t="str">
        <f t="shared" si="6"/>
        <v/>
      </c>
      <c r="AP28" s="241"/>
    </row>
    <row r="29" spans="1:42" ht="18" hidden="1">
      <c r="A29" s="306"/>
      <c r="B29" s="296">
        <f>Référentiel!C22</f>
        <v>0</v>
      </c>
      <c r="D29" s="291" t="str">
        <f t="shared" si="0"/>
        <v/>
      </c>
      <c r="E29" s="297"/>
      <c r="F29" s="298">
        <v>2</v>
      </c>
      <c r="G29" s="299">
        <f>IF(F29="NE","",Référentiel!I22)</f>
        <v>0</v>
      </c>
      <c r="H29" s="300" t="str">
        <f>IF(G192="NON","",IF(F29=F9,G29,IF(F29=#REF!,(G29/2),IF(F29=F11,0,IF(F29=F12,"",)))))</f>
        <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t="str">
        <f t="shared" si="2"/>
        <v/>
      </c>
      <c r="AI29" s="304" t="str">
        <f>IFERROR(AVERAGE(D29,J29,P29,V29,AB29),"")</f>
        <v/>
      </c>
      <c r="AP29" s="241"/>
    </row>
    <row r="30" spans="1:42" ht="18" hidden="1">
      <c r="A30" s="306"/>
      <c r="B30" s="296">
        <f>Référentiel!C23</f>
        <v>0</v>
      </c>
      <c r="D30" s="291" t="str">
        <f t="shared" si="0"/>
        <v/>
      </c>
      <c r="E30" s="297"/>
      <c r="F30" s="298">
        <v>2</v>
      </c>
      <c r="G30" s="299">
        <f>IF(F30="NE","",Référentiel!I23)</f>
        <v>0</v>
      </c>
      <c r="H30" s="300" t="str">
        <f>IF(G192="NON","",IF(F30=F9,G30,IF(F30=#REF!,(G30/2),IF(F30=F11,0,IF(F30=F12,"",)))))</f>
        <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t="str">
        <f t="shared" si="2"/>
        <v/>
      </c>
      <c r="AI30" s="304" t="str">
        <f t="shared" si="6"/>
        <v/>
      </c>
      <c r="AP30" s="241"/>
    </row>
    <row r="31" spans="1:42" ht="18" hidden="1">
      <c r="A31" s="306"/>
      <c r="B31" s="296">
        <f>Référentiel!C24</f>
        <v>0</v>
      </c>
      <c r="D31" s="291" t="str">
        <f t="shared" si="0"/>
        <v/>
      </c>
      <c r="E31" s="297"/>
      <c r="F31" s="298">
        <v>2</v>
      </c>
      <c r="G31" s="299">
        <f>IF(F31="NE","",Référentiel!I24)</f>
        <v>0</v>
      </c>
      <c r="H31" s="300" t="str">
        <f>IF(G192="NON","",IF(F31=F9,G31,IF(F31=#REF!,(G31/2),IF(F11=F12,0,IF(F31=F12,"",)))))</f>
        <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t="str">
        <f t="shared" si="2"/>
        <v/>
      </c>
      <c r="AI31" s="304" t="str">
        <f t="shared" si="6"/>
        <v/>
      </c>
      <c r="AP31" s="241"/>
    </row>
    <row r="32" spans="1:42" ht="18" hidden="1">
      <c r="A32" s="306"/>
      <c r="B32" s="296">
        <f>Référentiel!C25</f>
        <v>0</v>
      </c>
      <c r="D32" s="291" t="str">
        <f t="shared" si="0"/>
        <v/>
      </c>
      <c r="E32" s="297"/>
      <c r="F32" s="298">
        <v>2</v>
      </c>
      <c r="G32" s="299">
        <f>IF(F32="NE","",Référentiel!I25)</f>
        <v>0</v>
      </c>
      <c r="H32" s="300" t="str">
        <f>IF(G192="NON","",IF(F32=F9,G32,IF(F32=#REF!,(G32/2),IF(F32=F11,0,IF(F32=F12,"",)))))</f>
        <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t="str">
        <f t="shared" si="2"/>
        <v/>
      </c>
      <c r="AI32" s="304" t="str">
        <f t="shared" si="6"/>
        <v/>
      </c>
      <c r="AP32" s="241"/>
    </row>
    <row r="33" spans="1:42" ht="18" hidden="1">
      <c r="A33" s="306"/>
      <c r="B33" s="296">
        <f>Référentiel!C26</f>
        <v>0</v>
      </c>
      <c r="D33" s="291" t="str">
        <f t="shared" si="0"/>
        <v/>
      </c>
      <c r="E33" s="297"/>
      <c r="F33" s="298">
        <v>2</v>
      </c>
      <c r="G33" s="299">
        <f>IF(F33="NE","",Référentiel!I26)</f>
        <v>0</v>
      </c>
      <c r="H33" s="300" t="str">
        <f>IF(G192="NON","",IF(F33=F9,G33,IF(F33=#REF!,(G33/2),IF(F33=F11,0,IF(F33=F12,"",)))))</f>
        <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t="str">
        <f t="shared" si="2"/>
        <v/>
      </c>
      <c r="AI33" s="304" t="str">
        <f t="shared" si="6"/>
        <v/>
      </c>
      <c r="AP33" s="241"/>
    </row>
    <row r="34" spans="1:42" ht="18" hidden="1">
      <c r="A34" s="306"/>
      <c r="B34" s="296">
        <f>Référentiel!C27</f>
        <v>0</v>
      </c>
      <c r="D34" s="291" t="str">
        <f t="shared" si="0"/>
        <v/>
      </c>
      <c r="E34" s="297"/>
      <c r="F34" s="298">
        <v>2</v>
      </c>
      <c r="G34" s="299">
        <f>IF(F34="NE","",Référentiel!I27)</f>
        <v>0</v>
      </c>
      <c r="H34" s="300" t="str">
        <f>IF(G192="NON","",IF(F34=F9,G34,IF(F34=#REF!,(G34/2),IF(F34=F11,0,IF(F34=F12,"",)))))</f>
        <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t="str">
        <f t="shared" si="2"/>
        <v/>
      </c>
      <c r="AI34" s="304" t="str">
        <f t="shared" si="6"/>
        <v/>
      </c>
      <c r="AP34" s="241"/>
    </row>
    <row r="35" spans="1:42" ht="18" hidden="1">
      <c r="A35" s="306"/>
      <c r="B35" s="296">
        <f>Référentiel!C28</f>
        <v>0</v>
      </c>
      <c r="D35" s="291" t="str">
        <f t="shared" si="0"/>
        <v/>
      </c>
      <c r="E35" s="297"/>
      <c r="F35" s="298">
        <v>2</v>
      </c>
      <c r="G35" s="299">
        <f>IF(F35="NE","",Référentiel!I28)</f>
        <v>0</v>
      </c>
      <c r="H35" s="300" t="str">
        <f>IF(G192="NON","",IF(F35=F9,G35,IF(F35=#REF!,(G35/2),IF(F35=F11,0,IF(F35=F12,"",)))))</f>
        <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t="str">
        <f t="shared" si="2"/>
        <v/>
      </c>
      <c r="AI35" s="304" t="str">
        <f t="shared" si="6"/>
        <v/>
      </c>
      <c r="AP35" s="241"/>
    </row>
    <row r="36" spans="1:42" ht="20.45" hidden="1" customHeight="1">
      <c r="A36" s="306"/>
      <c r="B36" s="296">
        <f>Référentiel!C29</f>
        <v>0</v>
      </c>
      <c r="D36" s="291" t="str">
        <f t="shared" si="0"/>
        <v/>
      </c>
      <c r="E36" s="297"/>
      <c r="F36" s="298">
        <v>2</v>
      </c>
      <c r="G36" s="299">
        <f>IF(F36="NE","",Référentiel!I29)</f>
        <v>0</v>
      </c>
      <c r="H36" s="300" t="str">
        <f>IF(G192="NON","",IF(F36=F9,G36,IF(F36=#REF!,(G36/2),IF(F36=F11,0,IF(F36=F12,"",)))))</f>
        <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t="str">
        <f t="shared" si="2"/>
        <v/>
      </c>
      <c r="AI36" s="304" t="str">
        <f t="shared" si="6"/>
        <v/>
      </c>
      <c r="AP36" s="241"/>
    </row>
    <row r="37" spans="1:42" ht="6.75" customHeight="1">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ref="D39:D54" si="7">IFERROR(H39/G39,"")</f>
        <v/>
      </c>
      <c r="E39" s="297"/>
      <c r="F39" s="298">
        <v>2</v>
      </c>
      <c r="G39" s="299">
        <f>IF(F39="NE","",Référentiel!I37)</f>
        <v>30</v>
      </c>
      <c r="H39" s="300" t="str">
        <f>IF(G192="NON","",IF(F39=F9,G39,IF(F39=F10,0,IF(F39=F11,0,IF(F39=F12,"",)))))</f>
        <v/>
      </c>
      <c r="I39" s="291"/>
      <c r="J39" s="291" t="str">
        <f t="shared" ref="J39:J54" si="8">IFERROR(N39/M39,"")</f>
        <v/>
      </c>
      <c r="K39" s="297"/>
      <c r="L39" s="298">
        <v>2</v>
      </c>
      <c r="M39" s="299">
        <f>IF(L39="NE","",Référentiel!I37)</f>
        <v>30</v>
      </c>
      <c r="N39" s="300" t="str">
        <f>IF(M192="NON","",IF(L39=F9,M39,IF(L39=F10,0,IF(L39=F11,0,IF(L39=F12,"",)))))</f>
        <v/>
      </c>
      <c r="O39" s="291"/>
      <c r="P39" s="291" t="str">
        <f t="shared" si="3"/>
        <v/>
      </c>
      <c r="Q39" s="297"/>
      <c r="R39" s="298">
        <v>2</v>
      </c>
      <c r="S39" s="299">
        <f>IF(R39="NE","",Référentiel!I37)</f>
        <v>30</v>
      </c>
      <c r="T39" s="300" t="str">
        <f>IF(S192="NON","",IF(R39=F9,S39,IF(R39=F10,0,IF(R39=F11,0,IF(R39=F12,"",)))))</f>
        <v/>
      </c>
      <c r="U39" s="301"/>
      <c r="V39" s="291" t="str">
        <f t="shared" si="4"/>
        <v/>
      </c>
      <c r="W39" s="297"/>
      <c r="X39" s="298">
        <v>2</v>
      </c>
      <c r="Y39" s="299">
        <f>IF(X39="NE","",Référentiel!I37)</f>
        <v>30</v>
      </c>
      <c r="Z39" s="300" t="str">
        <f>IF(Y192="NON","",IF(X39=F9,Y39,IF(X39=F10,0,IF(X39=F11,0,IF(X39=F12,"",)))))</f>
        <v/>
      </c>
      <c r="AA39" s="291"/>
      <c r="AB39" s="291" t="str">
        <f t="shared" si="5"/>
        <v/>
      </c>
      <c r="AC39" s="297"/>
      <c r="AD39" s="298">
        <v>2</v>
      </c>
      <c r="AE39" s="299">
        <f>IF(AD39="NE","",Référentiel!I37)</f>
        <v>30</v>
      </c>
      <c r="AF39" s="300" t="str">
        <f>IF(AE192="NON","",IF(AD39=F9,AE39,IF(AD39=F10,0,IF(AD39=F11,0,IF(AD39=F12,"",)))))</f>
        <v/>
      </c>
      <c r="AG39" s="302"/>
      <c r="AH39" s="303" t="str">
        <f t="shared" ref="AH39:AH53" si="9">IFERROR(AVERAGE(H39,N39,T39,Z39,AF39),"")</f>
        <v/>
      </c>
      <c r="AI39" s="304" t="str">
        <f>IFERROR(AVERAGE(D39,J39,P39,V39,AB39),"")</f>
        <v/>
      </c>
      <c r="AP39" s="241"/>
    </row>
    <row r="40" spans="1:42" ht="18">
      <c r="B40" s="296" t="str">
        <f>Référentiel!C38</f>
        <v>Analyse claire et concise du dossier</v>
      </c>
      <c r="D40" s="291" t="str">
        <f t="shared" si="7"/>
        <v/>
      </c>
      <c r="E40" s="297"/>
      <c r="F40" s="298">
        <v>2</v>
      </c>
      <c r="G40" s="299">
        <f>IF(F40="NE","",Référentiel!I38)</f>
        <v>40</v>
      </c>
      <c r="H40" s="300" t="str">
        <f>IF(G192="NON","",IF(F40=F9,G40,IF(F40=F10,0,IF(F40=F11,0,IF(F40=F12,"",)))))</f>
        <v/>
      </c>
      <c r="I40" s="291"/>
      <c r="J40" s="291" t="str">
        <f t="shared" si="8"/>
        <v/>
      </c>
      <c r="K40" s="297"/>
      <c r="L40" s="298">
        <v>2</v>
      </c>
      <c r="M40" s="299">
        <f>IF(L40="NE","",Référentiel!I38)</f>
        <v>40</v>
      </c>
      <c r="N40" s="300" t="str">
        <f>IF(M192="NON","",IF(L40=F9,M40,IF(L40=F10,0,IF(L40=F11,0,IF(L40=F12,"",)))))</f>
        <v/>
      </c>
      <c r="O40" s="291"/>
      <c r="P40" s="291" t="str">
        <f t="shared" si="3"/>
        <v/>
      </c>
      <c r="Q40" s="297"/>
      <c r="R40" s="298">
        <v>2</v>
      </c>
      <c r="S40" s="299">
        <f>IF(R40="NE","",Référentiel!I38)</f>
        <v>40</v>
      </c>
      <c r="T40" s="300" t="str">
        <f>IF(S192="NON","",IF(R40=F9,S40,IF(R40=F10,0,IF(R40=F11,0,IF(R40=F12,"",)))))</f>
        <v/>
      </c>
      <c r="U40" s="301"/>
      <c r="V40" s="291" t="str">
        <f t="shared" si="4"/>
        <v/>
      </c>
      <c r="W40" s="297"/>
      <c r="X40" s="298">
        <v>2</v>
      </c>
      <c r="Y40" s="299">
        <f>IF(X40="NE","",Référentiel!I38)</f>
        <v>40</v>
      </c>
      <c r="Z40" s="300" t="str">
        <f>IF(Y192="NON","",IF(X40=F9,Y40,IF(X40=F10,0,IF(X40=F11,0,IF(X40=F12,"",)))))</f>
        <v/>
      </c>
      <c r="AA40" s="291"/>
      <c r="AB40" s="291" t="str">
        <f t="shared" si="5"/>
        <v/>
      </c>
      <c r="AC40" s="297"/>
      <c r="AD40" s="298">
        <v>2</v>
      </c>
      <c r="AE40" s="299">
        <f>IF(AD40="NE","",Référentiel!I38)</f>
        <v>40</v>
      </c>
      <c r="AF40" s="300" t="str">
        <f>IF(AE192="NON","",IF(AD40=F9,AE40,IF(AD40=F10,0,IF(AD40=F11,0,IF(AD40=F12,"",)))))</f>
        <v/>
      </c>
      <c r="AG40" s="302"/>
      <c r="AH40" s="303" t="str">
        <f t="shared" si="9"/>
        <v/>
      </c>
      <c r="AI40" s="304" t="str">
        <f t="shared" ref="AI40:AI53" si="10">IFERROR(AVERAGE(D40,J40,P40,V40,AB40),"")</f>
        <v/>
      </c>
      <c r="AP40" s="241"/>
    </row>
    <row r="41" spans="1:42" ht="18">
      <c r="B41" s="296" t="str">
        <f>Référentiel!C39</f>
        <v>Reformulation de la demande</v>
      </c>
      <c r="D41" s="291" t="str">
        <f t="shared" si="7"/>
        <v/>
      </c>
      <c r="E41" s="297"/>
      <c r="F41" s="298">
        <v>2</v>
      </c>
      <c r="G41" s="299">
        <f>IF(F41="NE","",Référentiel!I39)</f>
        <v>30</v>
      </c>
      <c r="H41" s="300" t="str">
        <f>IF(G192="NON","",IF(F41=F9,G41,IF(F41=F10,0,IF(F41=F11,0,IF(F41=F12,"",)))))</f>
        <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t="str">
        <f t="shared" si="9"/>
        <v/>
      </c>
      <c r="AI41" s="304" t="str">
        <f t="shared" si="10"/>
        <v/>
      </c>
      <c r="AP41" s="241"/>
    </row>
    <row r="42" spans="1:42" ht="18">
      <c r="B42" s="296" t="str">
        <f>Référentiel!C40</f>
        <v>Réponse adéquate et bonne solution apportée</v>
      </c>
      <c r="D42" s="291" t="str">
        <f t="shared" si="7"/>
        <v/>
      </c>
      <c r="E42" s="297"/>
      <c r="F42" s="298">
        <v>2</v>
      </c>
      <c r="G42" s="299">
        <f>IF(F42="NE","",Référentiel!I40)</f>
        <v>50</v>
      </c>
      <c r="H42" s="300" t="str">
        <f>IF(G192="NON","",IF(F42=F9,G42,IF(F42=F10,0,IF(F42=F11,0,IF(F42=F12,"",)))))</f>
        <v/>
      </c>
      <c r="I42" s="291"/>
      <c r="J42" s="291" t="str">
        <f t="shared" si="8"/>
        <v/>
      </c>
      <c r="K42" s="297"/>
      <c r="L42" s="298">
        <v>2</v>
      </c>
      <c r="M42" s="299">
        <f>IF(L42="NE","",Référentiel!I40)</f>
        <v>50</v>
      </c>
      <c r="N42" s="300" t="str">
        <f>IF(M192="NON","",IF(L42=F9,M42,IF(L42=F10,0,IF(L42=F11,0,IF(L42=F12,"",)))))</f>
        <v/>
      </c>
      <c r="O42" s="291"/>
      <c r="P42" s="291" t="str">
        <f t="shared" si="3"/>
        <v/>
      </c>
      <c r="Q42" s="297"/>
      <c r="R42" s="298">
        <v>2</v>
      </c>
      <c r="S42" s="299">
        <f>IF(R42="NE","",Référentiel!I40)</f>
        <v>50</v>
      </c>
      <c r="T42" s="300" t="str">
        <f>IF(S192="NON","",IF(R42=F9,S42,IF(R42=F10,0,IF(R42=F11,0,IF(R42=F12,"",)))))</f>
        <v/>
      </c>
      <c r="U42" s="301"/>
      <c r="V42" s="291" t="str">
        <f t="shared" si="4"/>
        <v/>
      </c>
      <c r="W42" s="297"/>
      <c r="X42" s="298">
        <v>2</v>
      </c>
      <c r="Y42" s="299">
        <f>IF(X42="NE","",Référentiel!I40)</f>
        <v>50</v>
      </c>
      <c r="Z42" s="300" t="str">
        <f>IF(Y192="NON","",IF(X42=F9,Y42,IF(X42=F10,0,IF(X42=F11,0,IF(X42=F12,"",)))))</f>
        <v/>
      </c>
      <c r="AA42" s="291"/>
      <c r="AB42" s="291" t="str">
        <f t="shared" si="5"/>
        <v/>
      </c>
      <c r="AC42" s="297"/>
      <c r="AD42" s="298">
        <v>2</v>
      </c>
      <c r="AE42" s="299">
        <f>IF(AD42="NE","",Référentiel!I40)</f>
        <v>50</v>
      </c>
      <c r="AF42" s="300" t="str">
        <f>IF(AE192="NON","",IF(AD42=F9,AE42,IF(AD42=F10,0,IF(AD42=F11,0,IF(AD42=F12,"",)))))</f>
        <v/>
      </c>
      <c r="AG42" s="302"/>
      <c r="AH42" s="303" t="str">
        <f t="shared" si="9"/>
        <v/>
      </c>
      <c r="AI42" s="304" t="str">
        <f t="shared" si="10"/>
        <v/>
      </c>
      <c r="AP42" s="241"/>
    </row>
    <row r="43" spans="1:42" ht="26.25" customHeight="1">
      <c r="B43" s="296" t="str">
        <f>Référentiel!C41</f>
        <v>Informer le client en cs d'un transfert de l'appel</v>
      </c>
      <c r="D43" s="291" t="str">
        <f t="shared" si="7"/>
        <v/>
      </c>
      <c r="E43" s="297"/>
      <c r="F43" s="298">
        <v>2</v>
      </c>
      <c r="G43" s="299">
        <f>IF(F43="NE","",Référentiel!I41)</f>
        <v>10</v>
      </c>
      <c r="H43" s="300" t="str">
        <f>IF(G192="NON","",IF(F43=F9,G43,IF(F43=10,0,IF(F43=F11,0,IF(F43=F12,"",)))))</f>
        <v/>
      </c>
      <c r="I43" s="291"/>
      <c r="J43" s="291" t="str">
        <f t="shared" si="8"/>
        <v/>
      </c>
      <c r="K43" s="297"/>
      <c r="L43" s="298">
        <v>2</v>
      </c>
      <c r="M43" s="299">
        <f>IF(L43="NE","",Référentiel!I41)</f>
        <v>10</v>
      </c>
      <c r="N43" s="300" t="str">
        <f>IF(M192="NON","",IF(L43=F9,M43,IF(L43=F10,0,IF(L43=F11,0,IF(L43=F12,"",)))))</f>
        <v/>
      </c>
      <c r="O43" s="291"/>
      <c r="P43" s="291" t="str">
        <f t="shared" si="3"/>
        <v/>
      </c>
      <c r="Q43" s="297"/>
      <c r="R43" s="298">
        <v>2</v>
      </c>
      <c r="S43" s="299">
        <f>IF(R43="NE","",Référentiel!I41)</f>
        <v>10</v>
      </c>
      <c r="T43" s="300" t="str">
        <f>IF(S192="NON","",IF(R43=F9,S43,IF(R43=F10,0,IF(R43=F11,0,IF(R43=F12,"",)))))</f>
        <v/>
      </c>
      <c r="U43" s="301"/>
      <c r="V43" s="291" t="str">
        <f t="shared" si="4"/>
        <v/>
      </c>
      <c r="W43" s="297"/>
      <c r="X43" s="298">
        <v>2</v>
      </c>
      <c r="Y43" s="299">
        <f>IF(X43="NE","",Référentiel!I41)</f>
        <v>10</v>
      </c>
      <c r="Z43" s="300" t="str">
        <f>IF(Y192="NON","",IF(X43=F9,Y43,IF(X43=F10,0,IF(X43=F11,0,IF(X43=F12,"",)))))</f>
        <v/>
      </c>
      <c r="AA43" s="291"/>
      <c r="AB43" s="291" t="str">
        <f t="shared" si="5"/>
        <v/>
      </c>
      <c r="AC43" s="297"/>
      <c r="AD43" s="298">
        <v>2</v>
      </c>
      <c r="AE43" s="299">
        <f>IF(AD43="NE","",Référentiel!I41)</f>
        <v>10</v>
      </c>
      <c r="AF43" s="300" t="str">
        <f>IF(AE192="NON","",IF(AD43=F9,AE43,IF(AD43=F10,0,IF(AD43=F11,0,IF(AD43=F12,"",)))))</f>
        <v/>
      </c>
      <c r="AG43" s="302"/>
      <c r="AH43" s="303" t="str">
        <f t="shared" si="9"/>
        <v/>
      </c>
      <c r="AI43" s="304" t="str">
        <f t="shared" si="10"/>
        <v/>
      </c>
      <c r="AP43" s="241"/>
    </row>
    <row r="44" spans="1:42" ht="27" customHeight="1">
      <c r="B44" s="296" t="str">
        <f>Référentiel!C42</f>
        <v>Annoncer l'objet du transfert</v>
      </c>
      <c r="D44" s="291" t="str">
        <f t="shared" si="7"/>
        <v/>
      </c>
      <c r="E44" s="297"/>
      <c r="F44" s="298">
        <v>2</v>
      </c>
      <c r="G44" s="299">
        <f>IF(F44="NE","",Référentiel!I42)</f>
        <v>10</v>
      </c>
      <c r="H44" s="300" t="str">
        <f>IF(G192="NON","",IF(F44=F9,G44,IF(F44=F10,0,IF(F44=F11,0,IF(F44=F12,"",)))))</f>
        <v/>
      </c>
      <c r="I44" s="291"/>
      <c r="J44" s="291" t="str">
        <f t="shared" si="8"/>
        <v/>
      </c>
      <c r="K44" s="297"/>
      <c r="L44" s="298">
        <v>2</v>
      </c>
      <c r="M44" s="299">
        <f>IF(L44="NE","",Référentiel!I42)</f>
        <v>10</v>
      </c>
      <c r="N44" s="300" t="str">
        <f>IF(M192="NON","",IF(L44=F9,M44,IF(L44=F10,0,IF(L44=F11,0,IF(L44=F12,"",)))))</f>
        <v/>
      </c>
      <c r="O44" s="291"/>
      <c r="P44" s="291" t="str">
        <f t="shared" si="3"/>
        <v/>
      </c>
      <c r="Q44" s="297"/>
      <c r="R44" s="298">
        <v>2</v>
      </c>
      <c r="S44" s="299">
        <f>IF(R44="NE","",Référentiel!I42)</f>
        <v>10</v>
      </c>
      <c r="T44" s="300" t="str">
        <f>IF(S192="NON","",IF(R44=F9,S44,IF(R44=F10,0,IF(R44=F11,0,IF(R44=F12,"",)))))</f>
        <v/>
      </c>
      <c r="U44" s="301"/>
      <c r="V44" s="291" t="str">
        <f t="shared" si="4"/>
        <v/>
      </c>
      <c r="W44" s="297"/>
      <c r="X44" s="298">
        <v>2</v>
      </c>
      <c r="Y44" s="299">
        <f>IF(X44="NE","",Référentiel!I42)</f>
        <v>10</v>
      </c>
      <c r="Z44" s="300" t="str">
        <f>IF(Y192="NON","",IF(X44=F9,Y44,IF(X44=F10,0,IF(X44=F11,0,IF(X44=F12,"",)))))</f>
        <v/>
      </c>
      <c r="AA44" s="291"/>
      <c r="AB44" s="291" t="str">
        <f t="shared" si="5"/>
        <v/>
      </c>
      <c r="AC44" s="297"/>
      <c r="AD44" s="298">
        <v>2</v>
      </c>
      <c r="AE44" s="299">
        <f>IF(AD44="NE","",Référentiel!I42)</f>
        <v>10</v>
      </c>
      <c r="AF44" s="300" t="str">
        <f>IF(AE192="NON","",IF(AD44=F9,AE44,IF(AD44=F10,0,IF(AD44=F11,0,IF(AD44=F12,"",)))))</f>
        <v/>
      </c>
      <c r="AG44" s="302"/>
      <c r="AH44" s="303" t="str">
        <f t="shared" si="9"/>
        <v/>
      </c>
      <c r="AI44" s="304" t="str">
        <f t="shared" si="10"/>
        <v/>
      </c>
      <c r="AP44" s="241"/>
    </row>
    <row r="45" spans="1:42" ht="33.75" customHeight="1">
      <c r="B45" s="296" t="str">
        <f>Référentiel!C43</f>
        <v>Présentation des bénéfices de la solution</v>
      </c>
      <c r="D45" s="291" t="str">
        <f t="shared" si="7"/>
        <v/>
      </c>
      <c r="E45" s="297"/>
      <c r="F45" s="298">
        <v>2</v>
      </c>
      <c r="G45" s="299">
        <f>IF(F45="NE","",Référentiel!I43)</f>
        <v>10</v>
      </c>
      <c r="H45" s="300" t="str">
        <f>IF(G192="NON","",IF(F45=F9,G45,IF(F45=F10,0,IF(F45=F11,0,IF(F45=F12,"",)))))</f>
        <v/>
      </c>
      <c r="I45" s="291"/>
      <c r="J45" s="291" t="str">
        <f t="shared" si="8"/>
        <v/>
      </c>
      <c r="K45" s="297"/>
      <c r="L45" s="298">
        <v>2</v>
      </c>
      <c r="M45" s="299">
        <f>IF(L45="NE","",Référentiel!I43)</f>
        <v>10</v>
      </c>
      <c r="N45" s="300" t="str">
        <f>IF(M192="NON","",IF(L45=F9,M45,IF(L45=F10,0,IF(L45=F11,0,IF(L45=F12,"",)))))</f>
        <v/>
      </c>
      <c r="O45" s="291"/>
      <c r="P45" s="291" t="str">
        <f t="shared" si="3"/>
        <v/>
      </c>
      <c r="Q45" s="297"/>
      <c r="R45" s="298">
        <v>2</v>
      </c>
      <c r="S45" s="299">
        <f>IF(R45="NE","",Référentiel!I43)</f>
        <v>10</v>
      </c>
      <c r="T45" s="300" t="str">
        <f>IF(S192="NON","",IF(R45=F9,S45,IF(R45=F10,0,IF(R45=F11,0,IF(R45=F12,"",)))))</f>
        <v/>
      </c>
      <c r="U45" s="301"/>
      <c r="V45" s="291" t="str">
        <f t="shared" si="4"/>
        <v/>
      </c>
      <c r="W45" s="297"/>
      <c r="X45" s="298">
        <v>2</v>
      </c>
      <c r="Y45" s="299">
        <f>IF(X45="NE","",Référentiel!I43)</f>
        <v>10</v>
      </c>
      <c r="Z45" s="300" t="str">
        <f>IF(Y192="NON","",IF(X45=F9,Y45,IF(X45=F10,0,IF(X45=F11,0,IF(X45=F12,"",)))))</f>
        <v/>
      </c>
      <c r="AA45" s="291"/>
      <c r="AB45" s="291" t="str">
        <f t="shared" si="5"/>
        <v/>
      </c>
      <c r="AC45" s="297"/>
      <c r="AD45" s="298">
        <v>2</v>
      </c>
      <c r="AE45" s="299">
        <f>IF(AD45="NE","",Référentiel!I43)</f>
        <v>10</v>
      </c>
      <c r="AF45" s="300" t="str">
        <f>IF(AE192="NON","",IF(AD45=F9,AE45,IF(AD45=F10,0,IF(AD45=F11,0,IF(AD45=F12,"",)))))</f>
        <v/>
      </c>
      <c r="AG45" s="302"/>
      <c r="AH45" s="303" t="str">
        <f t="shared" si="9"/>
        <v/>
      </c>
      <c r="AI45" s="304" t="str">
        <f t="shared" si="10"/>
        <v/>
      </c>
      <c r="AP45" s="241"/>
    </row>
    <row r="46" spans="1:42" ht="21" hidden="1" customHeight="1">
      <c r="B46" s="296">
        <f>Référentiel!C44</f>
        <v>0</v>
      </c>
      <c r="D46" s="291" t="str">
        <f t="shared" si="7"/>
        <v/>
      </c>
      <c r="E46" s="297"/>
      <c r="F46" s="298">
        <v>2</v>
      </c>
      <c r="G46" s="299">
        <f>IF(F46="NE","",Référentiel!I44)</f>
        <v>0</v>
      </c>
      <c r="H46" s="300" t="str">
        <f>IF(G192="NON","",IF(F46=F9,G46,IF(F46=#REF!,(G46/2),IF(F46=F11,0,IF(F46=F12,"",)))))</f>
        <v/>
      </c>
      <c r="I46" s="291"/>
      <c r="J46" s="291" t="str">
        <f t="shared" si="8"/>
        <v/>
      </c>
      <c r="K46" s="297"/>
      <c r="L46" s="298">
        <v>2</v>
      </c>
      <c r="M46" s="299">
        <f>IF(L46="NE","",Référentiel!I44)</f>
        <v>0</v>
      </c>
      <c r="N46" s="300" t="str">
        <f>IF(M192="NON","",IF(L46=F9,M46,IF(L46=#REF!,(M46/2),IF(L46=F11,0,IF(L46=F12,"",)))))</f>
        <v/>
      </c>
      <c r="O46" s="291"/>
      <c r="P46" s="291" t="str">
        <f t="shared" si="3"/>
        <v/>
      </c>
      <c r="Q46" s="297"/>
      <c r="R46" s="298">
        <v>2</v>
      </c>
      <c r="S46" s="299">
        <f>IF(R46="NE","",Référentiel!I44)</f>
        <v>0</v>
      </c>
      <c r="T46" s="300" t="str">
        <f>IF(S192="NON","",IF(R46=F9,S46,IF(R46=#REF!,(S46/2),IF(R46=F11,0,IF(R46=F12,"",)))))</f>
        <v/>
      </c>
      <c r="U46" s="301"/>
      <c r="V46" s="291" t="str">
        <f t="shared" si="4"/>
        <v/>
      </c>
      <c r="W46" s="297"/>
      <c r="X46" s="298">
        <v>2</v>
      </c>
      <c r="Y46" s="299">
        <f>IF(X46="NE","",Référentiel!I44)</f>
        <v>0</v>
      </c>
      <c r="Z46" s="300" t="str">
        <f>IF(Y192="NON","",IF(X46=F9,Y46,IF(X46=#REF!,(Y46/2),IF(X46=F11,0,IF(X46=F12,"",)))))</f>
        <v/>
      </c>
      <c r="AA46" s="291"/>
      <c r="AB46" s="291" t="str">
        <f t="shared" si="5"/>
        <v/>
      </c>
      <c r="AC46" s="297"/>
      <c r="AD46" s="298">
        <v>2</v>
      </c>
      <c r="AE46" s="299">
        <f>IF(AD46="NE","",Référentiel!I44)</f>
        <v>0</v>
      </c>
      <c r="AF46" s="300" t="str">
        <f>IF(AE192="NON","",IF(AD46=F9,AE46,IF(AD46=#REF!,(AE46/2),IF(AD46=F11,0,IF(AD46=F12,"",)))))</f>
        <v/>
      </c>
      <c r="AG46" s="302"/>
      <c r="AH46" s="303" t="str">
        <f t="shared" si="9"/>
        <v/>
      </c>
      <c r="AI46" s="304" t="str">
        <f>IFERROR(AVERAGE(D46,J46,P46,V46,AB46),"")</f>
        <v/>
      </c>
      <c r="AP46" s="241"/>
    </row>
    <row r="47" spans="1:42" ht="21.75" hidden="1" customHeight="1">
      <c r="B47" s="296"/>
      <c r="D47" s="291" t="str">
        <f t="shared" si="7"/>
        <v/>
      </c>
      <c r="E47" s="297"/>
      <c r="F47" s="298">
        <v>2</v>
      </c>
      <c r="G47" s="299">
        <f>IF(F47="NE","",Référentiel!I40)</f>
        <v>50</v>
      </c>
      <c r="H47" s="300" t="str">
        <f>IF(G192="NON","",IF(F47=F9,G47,IF(F47=#REF!,(G47/2),IF(F47=F11,0,IF(F47=F12,"",)))))</f>
        <v/>
      </c>
      <c r="I47" s="291"/>
      <c r="J47" s="291" t="str">
        <f t="shared" si="8"/>
        <v/>
      </c>
      <c r="K47" s="297"/>
      <c r="L47" s="298">
        <v>2</v>
      </c>
      <c r="M47" s="299">
        <f>IF(L47="NE","",Référentiel!I40)</f>
        <v>50</v>
      </c>
      <c r="N47" s="300" t="str">
        <f>IF(M192="NON","",IF(L47=F9,M47,IF(L47=#REF!,(M47/2),IF(L47=F11,0,IF(L47=F12,"",)))))</f>
        <v/>
      </c>
      <c r="O47" s="291"/>
      <c r="P47" s="291" t="str">
        <f t="shared" si="3"/>
        <v/>
      </c>
      <c r="Q47" s="297"/>
      <c r="R47" s="298">
        <v>2</v>
      </c>
      <c r="S47" s="299">
        <f>IF(R47="NE","",Référentiel!I40)</f>
        <v>50</v>
      </c>
      <c r="T47" s="300" t="str">
        <f>IF(S192="NON","",IF(R47=F9,S47,IF(R47=#REF!,(S47/2),IF(R47=F11,0,IF(R47=F12,"",)))))</f>
        <v/>
      </c>
      <c r="U47" s="301"/>
      <c r="V47" s="291" t="str">
        <f t="shared" si="4"/>
        <v/>
      </c>
      <c r="W47" s="297"/>
      <c r="X47" s="298">
        <v>2</v>
      </c>
      <c r="Y47" s="299">
        <f>IF(X47="NE","",Référentiel!I40)</f>
        <v>50</v>
      </c>
      <c r="Z47" s="300" t="str">
        <f>IF(Y192="NON","",IF(X47=F9,Y47,IF(X47=#REF!,(Y47/2),IF(X47=F11,0,IF(X47=F12,"",)))))</f>
        <v/>
      </c>
      <c r="AA47" s="291"/>
      <c r="AB47" s="291" t="str">
        <f t="shared" si="5"/>
        <v/>
      </c>
      <c r="AC47" s="297"/>
      <c r="AD47" s="298">
        <v>2</v>
      </c>
      <c r="AE47" s="299">
        <f>IF(AD47="NE","",Référentiel!I40)</f>
        <v>50</v>
      </c>
      <c r="AF47" s="300" t="str">
        <f>IF(AE192="NON","",IF(AD47=F9,AE47,IF(AD47=#REF!,(AE47/2),IF(AD47=F11,0,IF(AD47=F12,"",)))))</f>
        <v/>
      </c>
      <c r="AG47" s="302"/>
      <c r="AH47" s="303" t="str">
        <f t="shared" si="9"/>
        <v/>
      </c>
      <c r="AI47" s="304" t="str">
        <f t="shared" si="10"/>
        <v/>
      </c>
      <c r="AP47" s="241"/>
    </row>
    <row r="48" spans="1:42" ht="10.5" hidden="1" customHeight="1">
      <c r="B48" s="296"/>
      <c r="D48" s="291" t="str">
        <f t="shared" si="7"/>
        <v/>
      </c>
      <c r="E48" s="297"/>
      <c r="F48" s="298">
        <v>2</v>
      </c>
      <c r="G48" s="299">
        <f>IF(F48="NE","",Référentiel!I43)</f>
        <v>10</v>
      </c>
      <c r="H48" s="300" t="str">
        <f>IF(G192="NON","",IF(F48=F9,G48,IF(F48=#REF!,(G48/2),IF(F48=F11,0,IF(F48=F12,"",)))))</f>
        <v/>
      </c>
      <c r="I48" s="291"/>
      <c r="J48" s="291" t="str">
        <f t="shared" si="8"/>
        <v/>
      </c>
      <c r="K48" s="297"/>
      <c r="L48" s="298">
        <v>2</v>
      </c>
      <c r="M48" s="299">
        <f>IF(L48="NE","",Référentiel!I43)</f>
        <v>10</v>
      </c>
      <c r="N48" s="300" t="str">
        <f>IF(M192="NON","",IF(L48=F9,M48,IF(L48=#REF!,(M48/2),IF(L48=F11,0,IF(L48=F12,"",)))))</f>
        <v/>
      </c>
      <c r="O48" s="291"/>
      <c r="P48" s="291" t="str">
        <f t="shared" si="3"/>
        <v/>
      </c>
      <c r="Q48" s="297"/>
      <c r="R48" s="298">
        <v>2</v>
      </c>
      <c r="S48" s="299">
        <f>IF(R48="NE","",Référentiel!I43)</f>
        <v>10</v>
      </c>
      <c r="T48" s="300" t="str">
        <f>IF(S192="NON","",IF(R48=F9,S48,IF(R48=#REF!,(S48/2),IF(R48=F11,0,IF(R48=F12,"",)))))</f>
        <v/>
      </c>
      <c r="U48" s="301"/>
      <c r="V48" s="291" t="str">
        <f t="shared" si="4"/>
        <v/>
      </c>
      <c r="W48" s="297"/>
      <c r="X48" s="298">
        <v>2</v>
      </c>
      <c r="Y48" s="299">
        <f>IF(X48="NE","",Référentiel!I43)</f>
        <v>10</v>
      </c>
      <c r="Z48" s="300" t="str">
        <f>IF(Y192="NON","",IF(X48=F9,Y48,IF(X48=#REF!,(Y48/2),IF(X48=F11,0,IF(X48=F12,"",)))))</f>
        <v/>
      </c>
      <c r="AA48" s="291"/>
      <c r="AB48" s="291" t="str">
        <f t="shared" si="5"/>
        <v/>
      </c>
      <c r="AC48" s="297"/>
      <c r="AD48" s="298">
        <v>2</v>
      </c>
      <c r="AE48" s="299">
        <f>IF(AD48="NE","",Référentiel!I43)</f>
        <v>10</v>
      </c>
      <c r="AF48" s="300" t="str">
        <f>IF(AE192="NON","",IF(AD48=F9,AE48,IF(AD48=#REF!,(AE48/2),IF(AD48=F11,0,IF(AD48=F12,"",)))))</f>
        <v/>
      </c>
      <c r="AG48" s="302"/>
      <c r="AH48" s="303" t="str">
        <f t="shared" si="9"/>
        <v/>
      </c>
      <c r="AI48" s="304" t="str">
        <f t="shared" si="10"/>
        <v/>
      </c>
      <c r="AP48" s="241"/>
    </row>
    <row r="49" spans="1:42" ht="4.5" hidden="1" customHeight="1">
      <c r="B49" s="296"/>
      <c r="D49" s="291" t="str">
        <f t="shared" si="7"/>
        <v/>
      </c>
      <c r="E49" s="297"/>
      <c r="F49" s="298">
        <v>2</v>
      </c>
      <c r="G49" s="299">
        <f>IF(F49="NE","",Référentiel!I44)</f>
        <v>0</v>
      </c>
      <c r="H49" s="300" t="str">
        <f>IF(G192="NON","",IF(F49=F9,G49,IF(F49=#REF!,(G49/2),IF(F49=F11,0,IF(F49=F12,"",)))))</f>
        <v/>
      </c>
      <c r="I49" s="291"/>
      <c r="J49" s="291" t="str">
        <f t="shared" si="8"/>
        <v/>
      </c>
      <c r="K49" s="297"/>
      <c r="L49" s="298">
        <v>2</v>
      </c>
      <c r="M49" s="299">
        <f>IF(L49="NE","",Référentiel!I44)</f>
        <v>0</v>
      </c>
      <c r="N49" s="300" t="str">
        <f>IF(M192="NON","",IF(L49=F9,M49,IF(L49=#REF!,(M49/2),IF(L49=F11,0,IF(L49=F12,"",)))))</f>
        <v/>
      </c>
      <c r="O49" s="291"/>
      <c r="P49" s="291" t="str">
        <f t="shared" si="3"/>
        <v/>
      </c>
      <c r="Q49" s="297"/>
      <c r="R49" s="298">
        <v>2</v>
      </c>
      <c r="S49" s="299">
        <f>IF(R49="NE","",Référentiel!I44)</f>
        <v>0</v>
      </c>
      <c r="T49" s="300" t="str">
        <f>IF(S192="NON","",IF(R49=F9,S49,IF(R49=#REF!,(S49/2),IF(R49=F11,0,IF(R49=F12,"",)))))</f>
        <v/>
      </c>
      <c r="U49" s="301"/>
      <c r="V49" s="291" t="str">
        <f t="shared" si="4"/>
        <v/>
      </c>
      <c r="W49" s="297"/>
      <c r="X49" s="298">
        <v>2</v>
      </c>
      <c r="Y49" s="299">
        <f>IF(X49="NE","",Référentiel!I44)</f>
        <v>0</v>
      </c>
      <c r="Z49" s="300" t="str">
        <f>IF(Y192="NON","",IF(X49=F9,Y49,IF(X49=#REF!,(Y49/2),IF(X49=F11,0,IF(X49=F12,"",)))))</f>
        <v/>
      </c>
      <c r="AA49" s="291"/>
      <c r="AB49" s="291" t="str">
        <f t="shared" si="5"/>
        <v/>
      </c>
      <c r="AC49" s="297"/>
      <c r="AD49" s="298">
        <v>2</v>
      </c>
      <c r="AE49" s="299">
        <f>IF(AD49="NE","",Référentiel!I44)</f>
        <v>0</v>
      </c>
      <c r="AF49" s="300" t="str">
        <f>IF(AE192="NON","",IF(AD49=F9,AE49,IF(AD49=#REF!,(AE49/2),IF(AD49=F11,0,IF(AD49=F12,"",)))))</f>
        <v/>
      </c>
      <c r="AG49" s="302"/>
      <c r="AH49" s="303" t="str">
        <f t="shared" si="9"/>
        <v/>
      </c>
      <c r="AI49" s="304" t="str">
        <f t="shared" si="10"/>
        <v/>
      </c>
      <c r="AP49" s="241"/>
    </row>
    <row r="50" spans="1:42" ht="11.25" hidden="1" customHeight="1">
      <c r="B50" s="296"/>
      <c r="D50" s="291" t="str">
        <f t="shared" si="7"/>
        <v/>
      </c>
      <c r="E50" s="297"/>
      <c r="F50" s="298">
        <v>2</v>
      </c>
      <c r="G50" s="299">
        <f>IF(F50="NE","",Référentiel!I45)</f>
        <v>0</v>
      </c>
      <c r="H50" s="300" t="str">
        <f>IF(G192="NON","",IF(F50=F9,G50,IF(F50=#REF!,(G50/2),IF(F50=F11,0,IF(F50=F12,"",)))))</f>
        <v/>
      </c>
      <c r="I50" s="291"/>
      <c r="J50" s="291" t="str">
        <f t="shared" si="8"/>
        <v/>
      </c>
      <c r="K50" s="297"/>
      <c r="L50" s="298">
        <v>2</v>
      </c>
      <c r="M50" s="299">
        <f>IF(L50="NE","",Référentiel!I45)</f>
        <v>0</v>
      </c>
      <c r="N50" s="300" t="str">
        <f>IF(M192="NON","",IF(L50=F9,M50,IF(L50=#REF!,(M50/2),IF(L50=F11,0,IF(L50=F12,"",)))))</f>
        <v/>
      </c>
      <c r="O50" s="291"/>
      <c r="P50" s="291" t="str">
        <f t="shared" si="3"/>
        <v/>
      </c>
      <c r="Q50" s="297"/>
      <c r="R50" s="298">
        <v>2</v>
      </c>
      <c r="S50" s="299">
        <f>IF(R50="NE","",Référentiel!I45)</f>
        <v>0</v>
      </c>
      <c r="T50" s="300" t="str">
        <f>IF(S192="NON","",IF(R50=F9,S50,IF(R50=#REF!,(S50/2),IF(R50=F11,0,IF(R50=F12,"",)))))</f>
        <v/>
      </c>
      <c r="U50" s="301"/>
      <c r="V50" s="291" t="str">
        <f t="shared" si="4"/>
        <v/>
      </c>
      <c r="W50" s="297"/>
      <c r="X50" s="298">
        <v>2</v>
      </c>
      <c r="Y50" s="299">
        <f>IF(X50="NE","",Référentiel!I45)</f>
        <v>0</v>
      </c>
      <c r="Z50" s="300" t="str">
        <f>IF(Y192="NON","",IF(X50=F9,Y50,IF(X50=#REF!,(Y50/2),IF(X50=F11,0,IF(X50=F12,"",)))))</f>
        <v/>
      </c>
      <c r="AA50" s="291"/>
      <c r="AB50" s="291" t="str">
        <f t="shared" si="5"/>
        <v/>
      </c>
      <c r="AC50" s="297"/>
      <c r="AD50" s="298">
        <v>2</v>
      </c>
      <c r="AE50" s="299">
        <f>IF(AD50="NE","",Référentiel!I45)</f>
        <v>0</v>
      </c>
      <c r="AF50" s="300" t="str">
        <f>IF(AE192="NON","",IF(AD50=F9,AE50,IF(AD50=#REF!,(AE50/2),IF(AD50=F11,0,IF(AD50=F12,"",)))))</f>
        <v/>
      </c>
      <c r="AG50" s="302"/>
      <c r="AH50" s="303" t="str">
        <f t="shared" si="9"/>
        <v/>
      </c>
      <c r="AI50" s="304" t="str">
        <f t="shared" si="10"/>
        <v/>
      </c>
      <c r="AP50" s="241"/>
    </row>
    <row r="51" spans="1:42" ht="11.25" hidden="1" customHeight="1">
      <c r="B51" s="296">
        <f>Référentiel!C46</f>
        <v>0</v>
      </c>
      <c r="D51" s="291" t="str">
        <f t="shared" si="7"/>
        <v/>
      </c>
      <c r="E51" s="297"/>
      <c r="F51" s="298">
        <v>2</v>
      </c>
      <c r="G51" s="299">
        <f>IF(F51="NE","",Référentiel!I46)</f>
        <v>0</v>
      </c>
      <c r="H51" s="300" t="str">
        <f>IF(G192="NON","",IF(F51=F9,G51,IF(F51=#REF!,(G51/2),IF(F51=F11,0,IF(F51=F12,"",)))))</f>
        <v/>
      </c>
      <c r="I51" s="291"/>
      <c r="J51" s="291" t="str">
        <f t="shared" si="8"/>
        <v/>
      </c>
      <c r="K51" s="297"/>
      <c r="L51" s="298">
        <v>2</v>
      </c>
      <c r="M51" s="299">
        <f>IF(L51="NE","",Référentiel!I46)</f>
        <v>0</v>
      </c>
      <c r="N51" s="300" t="str">
        <f>IF(M192="NON","",IF(L51=F9,M51,IF(L51=#REF!,(M51/2),IF(L51=F11,0,IF(L51=F12,"",)))))</f>
        <v/>
      </c>
      <c r="O51" s="291"/>
      <c r="P51" s="291" t="str">
        <f t="shared" si="3"/>
        <v/>
      </c>
      <c r="Q51" s="297"/>
      <c r="R51" s="298">
        <v>2</v>
      </c>
      <c r="S51" s="299">
        <f>IF(R51="NE","",Référentiel!I46)</f>
        <v>0</v>
      </c>
      <c r="T51" s="300" t="str">
        <f>IF(S192="NON","",IF(R51=F9,S51,IF(R51=#REF!,(S51/2),IF(R51=F11,0,IF(R51=F12,"",)))))</f>
        <v/>
      </c>
      <c r="U51" s="301"/>
      <c r="V51" s="291" t="str">
        <f t="shared" si="4"/>
        <v/>
      </c>
      <c r="W51" s="297"/>
      <c r="X51" s="298">
        <v>2</v>
      </c>
      <c r="Y51" s="299">
        <f>IF(X51="NE","",Référentiel!I46)</f>
        <v>0</v>
      </c>
      <c r="Z51" s="300" t="str">
        <f>IF(Y192="NON","",IF(X51=F9,Y51,IF(X51=#REF!,(Y51/2),IF(X51=F11,0,IF(X51=F12,"",)))))</f>
        <v/>
      </c>
      <c r="AA51" s="291"/>
      <c r="AB51" s="291" t="str">
        <f t="shared" si="5"/>
        <v/>
      </c>
      <c r="AC51" s="297"/>
      <c r="AD51" s="298">
        <v>2</v>
      </c>
      <c r="AE51" s="299">
        <f>IF(AD51="NE","",Référentiel!I46)</f>
        <v>0</v>
      </c>
      <c r="AF51" s="300" t="str">
        <f>IF(AE192="NON","",IF(AD51=F9,AE51,IF(AD51=#REF!,(AE51/2),IF(AD51=F11,0,IF(AD51=F12,"",)))))</f>
        <v/>
      </c>
      <c r="AG51" s="302"/>
      <c r="AH51" s="303" t="str">
        <f t="shared" si="9"/>
        <v/>
      </c>
      <c r="AI51" s="304" t="str">
        <f t="shared" si="10"/>
        <v/>
      </c>
      <c r="AP51" s="241"/>
    </row>
    <row r="52" spans="1:42" ht="6" hidden="1" customHeight="1">
      <c r="B52" s="296">
        <f>Référentiel!C47</f>
        <v>0</v>
      </c>
      <c r="D52" s="291" t="str">
        <f t="shared" si="7"/>
        <v/>
      </c>
      <c r="E52" s="297"/>
      <c r="F52" s="298">
        <v>2</v>
      </c>
      <c r="G52" s="299">
        <f>IF(F52="NE","",Référentiel!I47)</f>
        <v>0</v>
      </c>
      <c r="H52" s="300" t="str">
        <f>IF(G192="NON","",IF(F52=F9,G52,IF(F52=#REF!,(G52/2),IF(F52=F11,0,IF(F52=F12,"",)))))</f>
        <v/>
      </c>
      <c r="I52" s="291"/>
      <c r="J52" s="291" t="str">
        <f t="shared" si="8"/>
        <v/>
      </c>
      <c r="K52" s="297"/>
      <c r="L52" s="298">
        <v>2</v>
      </c>
      <c r="M52" s="299">
        <f>IF(L52="NE","",Référentiel!I47)</f>
        <v>0</v>
      </c>
      <c r="N52" s="300" t="str">
        <f>IF(M192="NON","",IF(L52=F9,M52,IF(L52=#REF!,(M52/2),IF(L52=F11,0,IF(L52=F12,"",)))))</f>
        <v/>
      </c>
      <c r="O52" s="291"/>
      <c r="P52" s="291" t="str">
        <f t="shared" si="3"/>
        <v/>
      </c>
      <c r="Q52" s="297"/>
      <c r="R52" s="298">
        <v>2</v>
      </c>
      <c r="S52" s="299">
        <f>IF(R52="NE","",Référentiel!I47)</f>
        <v>0</v>
      </c>
      <c r="T52" s="300" t="str">
        <f>IF(S192="NON","",IF(R52=F9,S52,IF(R52=#REF!,(S52/2),IF(R52=F11,0,IF(R52=F12,"",)))))</f>
        <v/>
      </c>
      <c r="U52" s="301"/>
      <c r="V52" s="291" t="str">
        <f t="shared" si="4"/>
        <v/>
      </c>
      <c r="W52" s="297"/>
      <c r="X52" s="298">
        <v>2</v>
      </c>
      <c r="Y52" s="299">
        <f>IF(X52="NE","",Référentiel!I47)</f>
        <v>0</v>
      </c>
      <c r="Z52" s="300" t="str">
        <f>IF(Y192="NON","",IF(X52=F9,Y52,IF(X52=#REF!,(Y52/2),IF(X52=F11,0,IF(X52=F12,"",)))))</f>
        <v/>
      </c>
      <c r="AA52" s="291"/>
      <c r="AB52" s="291" t="str">
        <f t="shared" si="5"/>
        <v/>
      </c>
      <c r="AC52" s="297"/>
      <c r="AD52" s="298">
        <v>2</v>
      </c>
      <c r="AE52" s="299">
        <f>IF(AD52="NE","",Référentiel!I47)</f>
        <v>0</v>
      </c>
      <c r="AF52" s="300" t="str">
        <f>IF(AE192="NON","",IF(AD52=F9,AE52,IF(AD52=#REF!,(AE52/2),IF(AD52=F11,0,IF(AD52=F12,"",)))))</f>
        <v/>
      </c>
      <c r="AG52" s="302"/>
      <c r="AH52" s="303" t="str">
        <f t="shared" si="9"/>
        <v/>
      </c>
      <c r="AI52" s="304" t="str">
        <f t="shared" si="10"/>
        <v/>
      </c>
      <c r="AP52" s="241"/>
    </row>
    <row r="53" spans="1:42" ht="8.25" hidden="1" customHeight="1">
      <c r="B53" s="296">
        <f>Référentiel!C48</f>
        <v>0</v>
      </c>
      <c r="D53" s="291" t="str">
        <f t="shared" si="7"/>
        <v/>
      </c>
      <c r="E53" s="297"/>
      <c r="F53" s="298">
        <v>2</v>
      </c>
      <c r="G53" s="299">
        <f>IF(F53="NE","",Référentiel!I48)</f>
        <v>0</v>
      </c>
      <c r="H53" s="300" t="str">
        <f>IF(G192="NON","",IF(F53=F9,G53,IF(F53=#REF!,(G53/2),IF(F53=F11,0,IF(F53=F12,"",)))))</f>
        <v/>
      </c>
      <c r="I53" s="291"/>
      <c r="J53" s="291" t="str">
        <f t="shared" si="8"/>
        <v/>
      </c>
      <c r="K53" s="297"/>
      <c r="L53" s="298">
        <v>2</v>
      </c>
      <c r="M53" s="299">
        <f>IF(L53="NE","",Référentiel!I48)</f>
        <v>0</v>
      </c>
      <c r="N53" s="300" t="str">
        <f>IF(M192="NON","",IF(L53=F9,M53,IF(L53=#REF!,(M53/2),IF(L53=F11,0,IF(L53=F12,"",)))))</f>
        <v/>
      </c>
      <c r="O53" s="291"/>
      <c r="P53" s="291" t="str">
        <f t="shared" si="3"/>
        <v/>
      </c>
      <c r="Q53" s="297"/>
      <c r="R53" s="298">
        <v>2</v>
      </c>
      <c r="S53" s="299">
        <f>IF(R53="NE","",Référentiel!I48)</f>
        <v>0</v>
      </c>
      <c r="T53" s="300" t="str">
        <f>IF(S192="NON","",IF(R53=F9,S53,IF(R53=#REF!,(S53/2),IF(R53=F11,0,IF(R53=F12,"",)))))</f>
        <v/>
      </c>
      <c r="U53" s="301"/>
      <c r="V53" s="291" t="str">
        <f t="shared" si="4"/>
        <v/>
      </c>
      <c r="W53" s="297"/>
      <c r="X53" s="298">
        <v>2</v>
      </c>
      <c r="Y53" s="299">
        <f>IF(X53="NE","",Référentiel!I48)</f>
        <v>0</v>
      </c>
      <c r="Z53" s="300" t="str">
        <f>IF(Y192="NON","",IF(X53=F9,Y53,IF(X53=#REF!,(Y53/2),IF(X53=F11,0,IF(X53=F12,"",)))))</f>
        <v/>
      </c>
      <c r="AA53" s="291"/>
      <c r="AB53" s="291" t="str">
        <f t="shared" si="5"/>
        <v/>
      </c>
      <c r="AC53" s="297"/>
      <c r="AD53" s="298">
        <v>2</v>
      </c>
      <c r="AE53" s="299">
        <f>IF(AD53="NE","",Référentiel!I48)</f>
        <v>0</v>
      </c>
      <c r="AF53" s="300" t="str">
        <f>IF(AE192="NON","",IF(AD53=F9,AE53,IF(AD53=#REF!,(AE53/2),IF(AD53=F11,0,IF(AD53=F12,"",)))))</f>
        <v/>
      </c>
      <c r="AG53" s="302"/>
      <c r="AH53" s="303" t="str">
        <f t="shared" si="9"/>
        <v/>
      </c>
      <c r="AI53" s="304" t="str">
        <f t="shared" si="10"/>
        <v/>
      </c>
      <c r="AP53" s="241"/>
    </row>
    <row r="54" spans="1:42" ht="6.75" customHeight="1">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ref="D56:D71" si="11">IFERROR(H56/G56,"")</f>
        <v/>
      </c>
      <c r="E56" s="297"/>
      <c r="F56" s="298">
        <v>2</v>
      </c>
      <c r="G56" s="299">
        <f>IF(F56="NE","",Référentiel!I58)</f>
        <v>50</v>
      </c>
      <c r="H56" s="300" t="str">
        <f>IF(G192="NON","",IF(F56=F9,G56,IF(F56=F10,0,IF(F56=F11,0,IF(F56=F12,"",)))))</f>
        <v/>
      </c>
      <c r="I56" s="291"/>
      <c r="J56" s="291" t="str">
        <f t="shared" ref="J56:J71" si="12">IFERROR(N56/M56,"")</f>
        <v/>
      </c>
      <c r="K56" s="297"/>
      <c r="L56" s="298">
        <v>2</v>
      </c>
      <c r="M56" s="299">
        <f>IF(L56="NE","",Référentiel!I58)</f>
        <v>50</v>
      </c>
      <c r="N56" s="300" t="str">
        <f>IF(M192="NON","",IF(L56=F9,M56,IF(L56=F10,0,IF(L56=F11,0,IF(L56=F12,"",)))))</f>
        <v/>
      </c>
      <c r="O56" s="291"/>
      <c r="P56" s="291" t="str">
        <f t="shared" si="3"/>
        <v/>
      </c>
      <c r="Q56" s="297"/>
      <c r="R56" s="298">
        <v>2</v>
      </c>
      <c r="S56" s="299">
        <f>IF(R56="NE","",Référentiel!I58)</f>
        <v>50</v>
      </c>
      <c r="T56" s="300" t="str">
        <f>IF(S192="NON","",IF(R56=F9,S56,IF(R56=F10,0,IF(R56=F11,0,IF(R56=F12,"",)))))</f>
        <v/>
      </c>
      <c r="U56" s="301"/>
      <c r="V56" s="291" t="str">
        <f t="shared" si="4"/>
        <v/>
      </c>
      <c r="W56" s="297"/>
      <c r="X56" s="298">
        <v>2</v>
      </c>
      <c r="Y56" s="299">
        <f>IF(X56="NE","",Référentiel!I58)</f>
        <v>50</v>
      </c>
      <c r="Z56" s="300" t="str">
        <f>IF(Y192="NON","",IF(X56=F9,Y56,IF(X56=F10,0,IF(X56=F11,0,IF(X56=F12,"",)))))</f>
        <v/>
      </c>
      <c r="AA56" s="291"/>
      <c r="AB56" s="291" t="str">
        <f t="shared" si="5"/>
        <v/>
      </c>
      <c r="AC56" s="297"/>
      <c r="AD56" s="298">
        <v>2</v>
      </c>
      <c r="AE56" s="299">
        <f>IF(AD56="NE","",Référentiel!I58)</f>
        <v>50</v>
      </c>
      <c r="AF56" s="300" t="str">
        <f>IF(AE192="NON","",IF(AD56=F9,AE56,IF(AD56=F10,0,IF(AD56=F11,0,IF(AD56=F12,"",)))))</f>
        <v/>
      </c>
      <c r="AG56" s="302"/>
      <c r="AH56" s="303" t="str">
        <f t="shared" ref="AH56:AH70" si="13">IFERROR(AVERAGE(H56,N56,T56,Z56,AF56),"")</f>
        <v/>
      </c>
      <c r="AI56" s="304" t="str">
        <f>IFERROR(AVERAGE(D56,J56,P56,V56,AB56),"")</f>
        <v/>
      </c>
      <c r="AP56" s="241"/>
    </row>
    <row r="57" spans="1:42" ht="18">
      <c r="B57" s="296" t="str">
        <f>Référentiel!C59</f>
        <v xml:space="preserve">Prise de congé  </v>
      </c>
      <c r="D57" s="291" t="str">
        <f t="shared" si="11"/>
        <v/>
      </c>
      <c r="E57" s="297"/>
      <c r="F57" s="298">
        <v>2</v>
      </c>
      <c r="G57" s="299">
        <f>IF(F57="NE","",Référentiel!I59)</f>
        <v>60</v>
      </c>
      <c r="H57" s="300" t="str">
        <f>IF(G192="NON","",IF(F57=F9,G57,IF(F57=F10,0,IF(F57=F11,0,IF(F57=F12,"",)))))</f>
        <v/>
      </c>
      <c r="I57" s="291"/>
      <c r="J57" s="291" t="str">
        <f t="shared" si="12"/>
        <v/>
      </c>
      <c r="K57" s="297"/>
      <c r="L57" s="298">
        <v>2</v>
      </c>
      <c r="M57" s="299">
        <f>IF(L57="NE","",Référentiel!I59)</f>
        <v>60</v>
      </c>
      <c r="N57" s="300" t="str">
        <f>IF(M192="NON","",IF(L57=F9,M57,IF(L57=F10,0,IF(L57=F11,0,IF(L57=F12,"",)))))</f>
        <v/>
      </c>
      <c r="O57" s="291"/>
      <c r="P57" s="291" t="str">
        <f t="shared" si="3"/>
        <v/>
      </c>
      <c r="Q57" s="297"/>
      <c r="R57" s="298">
        <v>2</v>
      </c>
      <c r="S57" s="299">
        <f>IF(R57="NE","",Référentiel!I59)</f>
        <v>60</v>
      </c>
      <c r="T57" s="300" t="str">
        <f>IF(S192="NON","",IF(R57=F9,S57,IF(R57=F10,0,IF(R57=F11,0,IF(R57=F12,"",)))))</f>
        <v/>
      </c>
      <c r="U57" s="301"/>
      <c r="V57" s="291" t="str">
        <f t="shared" si="4"/>
        <v/>
      </c>
      <c r="W57" s="297"/>
      <c r="X57" s="298">
        <v>2</v>
      </c>
      <c r="Y57" s="299">
        <f>IF(X57="NE","",Référentiel!I59)</f>
        <v>60</v>
      </c>
      <c r="Z57" s="300" t="str">
        <f>IF(Y192="NON","",IF(X57=F9,Y57,IF(X57=F10,0,IF(X57=F11,0,IF(X57=F12,"",)))))</f>
        <v/>
      </c>
      <c r="AA57" s="291"/>
      <c r="AB57" s="291" t="str">
        <f t="shared" si="5"/>
        <v/>
      </c>
      <c r="AC57" s="297"/>
      <c r="AD57" s="298">
        <v>2</v>
      </c>
      <c r="AE57" s="299">
        <f>IF(AD57="NE","",Référentiel!I59)</f>
        <v>60</v>
      </c>
      <c r="AF57" s="300" t="str">
        <f>IF(AE192="NON","",IF(AD57=F9,AE57,IF(AD57=F10,0,IF(AD57=F11,0,IF(AD57=F12,"",)))))</f>
        <v/>
      </c>
      <c r="AG57" s="302"/>
      <c r="AH57" s="303" t="str">
        <f t="shared" si="13"/>
        <v/>
      </c>
      <c r="AI57" s="304" t="str">
        <f t="shared" ref="AI57:AI70" si="14">IFERROR(AVERAGE(D57,J57,P57,V57,AB57),"")</f>
        <v/>
      </c>
      <c r="AP57" s="241"/>
    </row>
    <row r="58" spans="1:42" ht="18" hidden="1">
      <c r="B58" s="296">
        <f>Référentiel!C53</f>
        <v>0</v>
      </c>
      <c r="D58" s="291" t="str">
        <f t="shared" si="11"/>
        <v/>
      </c>
      <c r="E58" s="297"/>
      <c r="F58" s="298">
        <v>2</v>
      </c>
      <c r="G58" s="299">
        <f>IF(F58="NE","",Référentiel!I53)</f>
        <v>30</v>
      </c>
      <c r="H58" s="300" t="str">
        <f>IF(G192="NON","",IF(F58=F9,G58,IF(F58=#REF!,(G58/2),IF(F58=F11,0,IF(F58=F12,"",)))))</f>
        <v/>
      </c>
      <c r="I58" s="291"/>
      <c r="J58" s="291" t="str">
        <f t="shared" si="12"/>
        <v/>
      </c>
      <c r="K58" s="297"/>
      <c r="L58" s="298">
        <v>2</v>
      </c>
      <c r="M58" s="299">
        <f>IF(L58="NE","",Référentiel!I53)</f>
        <v>30</v>
      </c>
      <c r="N58" s="300" t="str">
        <f>IF(M192="NON","",IF(L58=F9,M58,IF(L58=#REF!,(M58/2),IF(L58=F11,0,IF(L58=F12,"",)))))</f>
        <v/>
      </c>
      <c r="O58" s="291"/>
      <c r="P58" s="291" t="str">
        <f t="shared" si="3"/>
        <v/>
      </c>
      <c r="Q58" s="297"/>
      <c r="R58" s="298">
        <v>2</v>
      </c>
      <c r="S58" s="299">
        <f>IF(R58="NE","",Référentiel!I53)</f>
        <v>30</v>
      </c>
      <c r="T58" s="300" t="str">
        <f>IF(S192="NON","",IF(R58=F9,S58,IF(R58=#REF!,(S58/2),IF(R58=F11,0,IF(R58=F12,"",)))))</f>
        <v/>
      </c>
      <c r="U58" s="301"/>
      <c r="V58" s="291" t="str">
        <f t="shared" si="4"/>
        <v/>
      </c>
      <c r="W58" s="297"/>
      <c r="X58" s="298">
        <v>2</v>
      </c>
      <c r="Y58" s="299">
        <f>IF(X58="NE","",Référentiel!I53)</f>
        <v>30</v>
      </c>
      <c r="Z58" s="300" t="str">
        <f>IF(Y192="NON","",IF(X58=F9,Y58,IF(X58=#REF!,(Y58/2),IF(X58=F11,0,IF(X58=F12,"",)))))</f>
        <v/>
      </c>
      <c r="AA58" s="291"/>
      <c r="AB58" s="291" t="str">
        <f t="shared" si="5"/>
        <v/>
      </c>
      <c r="AC58" s="297"/>
      <c r="AD58" s="298">
        <v>2</v>
      </c>
      <c r="AE58" s="299">
        <f>IF(AD58="NE","",Référentiel!I53)</f>
        <v>30</v>
      </c>
      <c r="AF58" s="300" t="str">
        <f>IF(AE192="NON","",IF(AD58=F9,AE58,IF(AD58=#REF!,(AE58/2),IF(AD58=F11,0,IF(AD58=F12,"",)))))</f>
        <v/>
      </c>
      <c r="AG58" s="302"/>
      <c r="AH58" s="303" t="str">
        <f t="shared" si="13"/>
        <v/>
      </c>
      <c r="AI58" s="304" t="str">
        <f t="shared" si="14"/>
        <v/>
      </c>
      <c r="AP58" s="241"/>
    </row>
    <row r="59" spans="1:42" ht="18" hidden="1">
      <c r="B59" s="296">
        <f>Référentiel!C54</f>
        <v>0</v>
      </c>
      <c r="D59" s="291" t="str">
        <f t="shared" si="11"/>
        <v/>
      </c>
      <c r="E59" s="297"/>
      <c r="F59" s="298">
        <v>2</v>
      </c>
      <c r="G59" s="299">
        <f>IF(F59="NE","",Référentiel!I54)</f>
        <v>20</v>
      </c>
      <c r="H59" s="300" t="str">
        <f>IF(G192="NON","",IF(F59=F9,G59,IF(F59=#REF!,(G59/2),IF(F59=F11,0,IF(F59=F12,"",)))))</f>
        <v/>
      </c>
      <c r="I59" s="291"/>
      <c r="J59" s="291" t="str">
        <f t="shared" si="12"/>
        <v/>
      </c>
      <c r="K59" s="297"/>
      <c r="L59" s="298">
        <v>2</v>
      </c>
      <c r="M59" s="299">
        <f>IF(L59="NE","",Référentiel!I54)</f>
        <v>20</v>
      </c>
      <c r="N59" s="300" t="str">
        <f>IF(M192="NON","",IF(L59=F9,M59,IF(L59=#REF!,(M59/2),IF(L59=F11,0,IF(L59=F12,"",)))))</f>
        <v/>
      </c>
      <c r="O59" s="291"/>
      <c r="P59" s="291" t="str">
        <f t="shared" si="3"/>
        <v/>
      </c>
      <c r="Q59" s="297"/>
      <c r="R59" s="298">
        <v>2</v>
      </c>
      <c r="S59" s="299">
        <f>IF(R59="NE","",Référentiel!I54)</f>
        <v>20</v>
      </c>
      <c r="T59" s="300" t="str">
        <f>IF(S192="NON","",IF(R59=F9,S59,IF(R59=#REF!,(S59/2),IF(R59=F11,0,IF(R59=F12,"",)))))</f>
        <v/>
      </c>
      <c r="U59" s="301"/>
      <c r="V59" s="291" t="str">
        <f t="shared" si="4"/>
        <v/>
      </c>
      <c r="W59" s="297"/>
      <c r="X59" s="298">
        <v>2</v>
      </c>
      <c r="Y59" s="299">
        <f>IF(X59="NE","",Référentiel!I54)</f>
        <v>20</v>
      </c>
      <c r="Z59" s="300" t="str">
        <f>IF(Y192="NON","",IF(X59=F9,Y59,IF(X59=#REF!,(Y59/2),IF(X59=F11,0,IF(X59=F12,"",)))))</f>
        <v/>
      </c>
      <c r="AA59" s="291"/>
      <c r="AB59" s="291" t="str">
        <f t="shared" si="5"/>
        <v/>
      </c>
      <c r="AC59" s="297"/>
      <c r="AD59" s="298">
        <v>2</v>
      </c>
      <c r="AE59" s="299">
        <f>IF(AD59="NE","",Référentiel!I54)</f>
        <v>20</v>
      </c>
      <c r="AF59" s="300" t="str">
        <f>IF(AE192="NON","",IF(AD59=F9,AE59,IF(AD59=#REF!,(AE59/2),IF(AD59=F11,0,IF(AD59=F12,"",)))))</f>
        <v/>
      </c>
      <c r="AG59" s="302"/>
      <c r="AH59" s="303" t="str">
        <f t="shared" si="13"/>
        <v/>
      </c>
      <c r="AI59" s="304" t="str">
        <f t="shared" si="14"/>
        <v/>
      </c>
      <c r="AP59" s="241"/>
    </row>
    <row r="60" spans="1:42" ht="18" hidden="1">
      <c r="B60" s="296">
        <f>Référentiel!C55</f>
        <v>0</v>
      </c>
      <c r="D60" s="291" t="str">
        <f t="shared" si="11"/>
        <v/>
      </c>
      <c r="E60" s="297"/>
      <c r="F60" s="298">
        <v>2</v>
      </c>
      <c r="G60" s="299">
        <f>IF(F60="NE","",Référentiel!I55)</f>
        <v>20</v>
      </c>
      <c r="H60" s="300" t="str">
        <f>IF(G192="NON","",IF(F60=F9,G60,IF(F60=#REF!,(G60/2),IF(F60=F11,0,IF(F60=F12,"",)))))</f>
        <v/>
      </c>
      <c r="I60" s="291"/>
      <c r="J60" s="291" t="str">
        <f t="shared" si="12"/>
        <v/>
      </c>
      <c r="K60" s="297"/>
      <c r="L60" s="298">
        <v>2</v>
      </c>
      <c r="M60" s="299">
        <f>IF(L60="NE","",Référentiel!I55)</f>
        <v>20</v>
      </c>
      <c r="N60" s="300" t="str">
        <f>IF(M192="NON","",IF(L60=F9,M60,IF(L60=#REF!,(M60/2),IF(L60=F11,0,IF(L60=F12,"",)))))</f>
        <v/>
      </c>
      <c r="O60" s="291"/>
      <c r="P60" s="291" t="str">
        <f t="shared" si="3"/>
        <v/>
      </c>
      <c r="Q60" s="297"/>
      <c r="R60" s="298">
        <v>2</v>
      </c>
      <c r="S60" s="299">
        <f>IF(R60="NE","",Référentiel!I55)</f>
        <v>20</v>
      </c>
      <c r="T60" s="300" t="str">
        <f>IF(S192="NON","",IF(R60=F9,S60,IF(R60=#REF!,(S60/2),IF(R60=F11,0,IF(R60=F12,"",)))))</f>
        <v/>
      </c>
      <c r="U60" s="301"/>
      <c r="V60" s="291" t="str">
        <f t="shared" si="4"/>
        <v/>
      </c>
      <c r="W60" s="297"/>
      <c r="X60" s="298">
        <v>2</v>
      </c>
      <c r="Y60" s="299">
        <f>IF(X60="NE","",Référentiel!I55)</f>
        <v>20</v>
      </c>
      <c r="Z60" s="300" t="str">
        <f>IF(Y192="NON","",IF(X60=F9,Y60,IF(X60=#REF!,(Y60/2),IF(X60=F11,0,IF(X60=F12,"",)))))</f>
        <v/>
      </c>
      <c r="AA60" s="291"/>
      <c r="AB60" s="291" t="str">
        <f t="shared" si="5"/>
        <v/>
      </c>
      <c r="AC60" s="297"/>
      <c r="AD60" s="298">
        <v>2</v>
      </c>
      <c r="AE60" s="299">
        <f>IF(AD60="NE","",Référentiel!I55)</f>
        <v>20</v>
      </c>
      <c r="AF60" s="300" t="str">
        <f>IF(AE192="NON","",IF(AD60=F9,AE60,IF(AD60=#REF!,(AE60/2),IF(AD60=F11,0,IF(AD60=F12,"",)))))</f>
        <v/>
      </c>
      <c r="AG60" s="302"/>
      <c r="AH60" s="303" t="str">
        <f t="shared" si="13"/>
        <v/>
      </c>
      <c r="AI60" s="304" t="str">
        <f t="shared" si="14"/>
        <v/>
      </c>
      <c r="AP60" s="241"/>
    </row>
    <row r="61" spans="1:42" ht="18" hidden="1">
      <c r="B61" s="296">
        <f>Référentiel!C56</f>
        <v>0</v>
      </c>
      <c r="D61" s="291" t="str">
        <f t="shared" si="11"/>
        <v/>
      </c>
      <c r="E61" s="297"/>
      <c r="F61" s="298">
        <v>2</v>
      </c>
      <c r="G61" s="299">
        <f>IF(F61="NE","",Référentiel!I56)</f>
        <v>40</v>
      </c>
      <c r="H61" s="300" t="str">
        <f>IF(G192="NON","",IF(F61=F9,G61,IF(F61=#REF!,(G61/2),IF(F61=F11,0,IF(F61=F12,"",)))))</f>
        <v/>
      </c>
      <c r="I61" s="291"/>
      <c r="J61" s="291" t="str">
        <f t="shared" si="12"/>
        <v/>
      </c>
      <c r="K61" s="297"/>
      <c r="L61" s="298">
        <v>2</v>
      </c>
      <c r="M61" s="299">
        <f>IF(L61="NE","",Référentiel!I56)</f>
        <v>40</v>
      </c>
      <c r="N61" s="300" t="str">
        <f>IF(M192="NON","",IF(L61=F9,M61,IF(L61=#REF!,(M61/2),IF(L61=F11,0,IF(L61=F12,"",)))))</f>
        <v/>
      </c>
      <c r="O61" s="291"/>
      <c r="P61" s="291" t="str">
        <f t="shared" si="3"/>
        <v/>
      </c>
      <c r="Q61" s="297"/>
      <c r="R61" s="298">
        <v>2</v>
      </c>
      <c r="S61" s="299">
        <f>IF(R61="NE","",Référentiel!I56)</f>
        <v>40</v>
      </c>
      <c r="T61" s="300" t="str">
        <f>IF(S192="NON","",IF(R61=F9,S61,IF(R61=#REF!,(S61/2),IF(R61=F11,0,IF(R61=F12,"",)))))</f>
        <v/>
      </c>
      <c r="U61" s="301"/>
      <c r="V61" s="291" t="str">
        <f t="shared" si="4"/>
        <v/>
      </c>
      <c r="W61" s="297"/>
      <c r="X61" s="298">
        <v>2</v>
      </c>
      <c r="Y61" s="299">
        <f>IF(X61="NE","",Référentiel!I56)</f>
        <v>40</v>
      </c>
      <c r="Z61" s="300" t="str">
        <f>IF(Y192="NON","",IF(X61=F9,Y61,IF(X61=#REF!,(Y61/2),IF(X61=F11,0,IF(X61=F12,"",)))))</f>
        <v/>
      </c>
      <c r="AA61" s="291"/>
      <c r="AB61" s="291" t="str">
        <f t="shared" si="5"/>
        <v/>
      </c>
      <c r="AC61" s="297"/>
      <c r="AD61" s="298">
        <v>2</v>
      </c>
      <c r="AE61" s="299">
        <f>IF(AD61="NE","",Référentiel!I56)</f>
        <v>40</v>
      </c>
      <c r="AF61" s="300" t="str">
        <f>IF(AE192="NON","",IF(AD61=F9,AE61,IF(AD61=#REF!,(AE61/2),IF(AD61=F11,0,IF(AD61=F12,"",)))))</f>
        <v/>
      </c>
      <c r="AG61" s="302"/>
      <c r="AH61" s="303" t="str">
        <f t="shared" si="13"/>
        <v/>
      </c>
      <c r="AI61" s="304" t="str">
        <f t="shared" si="14"/>
        <v/>
      </c>
      <c r="AP61" s="241"/>
    </row>
    <row r="62" spans="1:42" ht="18" hidden="1">
      <c r="B62" s="296">
        <f>Référentiel!C57</f>
        <v>0</v>
      </c>
      <c r="D62" s="291" t="str">
        <f t="shared" si="11"/>
        <v/>
      </c>
      <c r="E62" s="297"/>
      <c r="F62" s="298">
        <v>2</v>
      </c>
      <c r="G62" s="299">
        <f>IF(F62="NE","",Référentiel!I57)</f>
        <v>70</v>
      </c>
      <c r="H62" s="300" t="str">
        <f>IF(G192="NON","",IF(F62=F9,G62,IF(F62=#REF!,(G62/2),IF(F62=F11,0,IF(F62=F12,"",)))))</f>
        <v/>
      </c>
      <c r="I62" s="291"/>
      <c r="J62" s="291" t="str">
        <f t="shared" si="12"/>
        <v/>
      </c>
      <c r="K62" s="297"/>
      <c r="L62" s="298">
        <v>2</v>
      </c>
      <c r="M62" s="299">
        <f>IF(L62="NE","",Référentiel!I57)</f>
        <v>70</v>
      </c>
      <c r="N62" s="300" t="str">
        <f>IF(M192="NON","",IF(L62=F9,M62,IF(L62=#REF!,(M62/2),IF(L62=F11,0,IF(L62=F12,"",)))))</f>
        <v/>
      </c>
      <c r="O62" s="291"/>
      <c r="P62" s="291" t="str">
        <f t="shared" si="3"/>
        <v/>
      </c>
      <c r="Q62" s="297"/>
      <c r="R62" s="298">
        <v>2</v>
      </c>
      <c r="S62" s="299">
        <f>IF(R62="NE","",Référentiel!I57)</f>
        <v>70</v>
      </c>
      <c r="T62" s="300" t="str">
        <f>IF(S192="NON","",IF(R62=F9,S62,IF(R62=#REF!,(S62/2),IF(R62=F11,0,IF(R62=F12,"",)))))</f>
        <v/>
      </c>
      <c r="U62" s="301"/>
      <c r="V62" s="291" t="str">
        <f t="shared" si="4"/>
        <v/>
      </c>
      <c r="W62" s="297"/>
      <c r="X62" s="298">
        <v>2</v>
      </c>
      <c r="Y62" s="299">
        <f>IF(X62="NE","",Référentiel!I57)</f>
        <v>70</v>
      </c>
      <c r="Z62" s="300" t="str">
        <f>IF(Y192="NON","",IF(X62=F9,Y62,IF(X62=#REF!,(Y62/2),IF(X62=F11,0,IF(X62=F12,"",)))))</f>
        <v/>
      </c>
      <c r="AA62" s="291"/>
      <c r="AB62" s="291" t="str">
        <f t="shared" si="5"/>
        <v/>
      </c>
      <c r="AC62" s="297"/>
      <c r="AD62" s="298">
        <v>2</v>
      </c>
      <c r="AE62" s="299">
        <f>IF(AD62="NE","",Référentiel!I57)</f>
        <v>70</v>
      </c>
      <c r="AF62" s="300" t="str">
        <f>IF(AE192="NON","",IF(AD62=F9,AE62,IF(AD62=#REF!,(AE62/2),IF(AD62=F11,0,IF(AD62=F12,"",)))))</f>
        <v/>
      </c>
      <c r="AG62" s="302"/>
      <c r="AH62" s="303" t="str">
        <f t="shared" si="13"/>
        <v/>
      </c>
      <c r="AI62" s="304" t="str">
        <f t="shared" si="14"/>
        <v/>
      </c>
      <c r="AP62" s="241"/>
    </row>
    <row r="63" spans="1:42" ht="18" hidden="1">
      <c r="B63" s="296" t="str">
        <f>Référentiel!C58</f>
        <v>Synthèse et validation</v>
      </c>
      <c r="D63" s="291" t="str">
        <f t="shared" si="11"/>
        <v/>
      </c>
      <c r="E63" s="297"/>
      <c r="F63" s="298">
        <v>2</v>
      </c>
      <c r="G63" s="299">
        <f>IF(F63="NE","",Référentiel!I58)</f>
        <v>50</v>
      </c>
      <c r="H63" s="300" t="str">
        <f>IF(G192="NON","",IF(F63=F9,G63,IF(F63=#REF!,(G63/2),IF(F63=F11,0,IF(F63=F12,"",)))))</f>
        <v/>
      </c>
      <c r="I63" s="291"/>
      <c r="J63" s="291" t="str">
        <f t="shared" si="12"/>
        <v/>
      </c>
      <c r="K63" s="297"/>
      <c r="L63" s="298">
        <v>2</v>
      </c>
      <c r="M63" s="299">
        <f>IF(L63="NE","",Référentiel!I58)</f>
        <v>50</v>
      </c>
      <c r="N63" s="300" t="str">
        <f>IF(M192="NON","",IF(L63=F9,M63,IF(L63=#REF!,(M63/2),IF(L63=F11,0,IF(L63=F12,"",)))))</f>
        <v/>
      </c>
      <c r="O63" s="291"/>
      <c r="P63" s="291" t="str">
        <f t="shared" si="3"/>
        <v/>
      </c>
      <c r="Q63" s="297"/>
      <c r="R63" s="298">
        <v>2</v>
      </c>
      <c r="S63" s="299">
        <f>IF(R63="NE","",Référentiel!I58)</f>
        <v>50</v>
      </c>
      <c r="T63" s="300" t="str">
        <f>IF(S192="NON","",IF(R63=F9,S63,IF(R63=#REF!,(S63/2),IF(R63=F11,0,IF(R63=F12,"",)))))</f>
        <v/>
      </c>
      <c r="U63" s="301"/>
      <c r="V63" s="291" t="str">
        <f t="shared" si="4"/>
        <v/>
      </c>
      <c r="W63" s="297"/>
      <c r="X63" s="298">
        <v>2</v>
      </c>
      <c r="Y63" s="299">
        <f>IF(X63="NE","",Référentiel!I58)</f>
        <v>50</v>
      </c>
      <c r="Z63" s="300" t="str">
        <f>IF(Y192="NON","",IF(X63=F9,Y63,IF(X63=#REF!,(Y63/2),IF(X63=F11,0,IF(X63=F12,"",)))))</f>
        <v/>
      </c>
      <c r="AA63" s="291"/>
      <c r="AB63" s="291" t="str">
        <f t="shared" si="5"/>
        <v/>
      </c>
      <c r="AC63" s="297"/>
      <c r="AD63" s="298">
        <v>2</v>
      </c>
      <c r="AE63" s="299">
        <f>IF(AD63="NE","",Référentiel!I58)</f>
        <v>50</v>
      </c>
      <c r="AF63" s="300" t="str">
        <f>IF(AE192="NON","",IF(AD63=F9,AE63,IF(AD63=#REF!,(AE63/2),IF(AD63=F11,0,IF(AD63=F12,"",)))))</f>
        <v/>
      </c>
      <c r="AG63" s="302"/>
      <c r="AH63" s="303" t="str">
        <f t="shared" si="13"/>
        <v/>
      </c>
      <c r="AI63" s="304" t="str">
        <f>IFERROR(AVERAGE(D63,J63,P63,V63,AB63),"")</f>
        <v/>
      </c>
      <c r="AP63" s="241"/>
    </row>
    <row r="64" spans="1:42" ht="18" hidden="1">
      <c r="B64" s="296" t="str">
        <f>Référentiel!C59</f>
        <v xml:space="preserve">Prise de congé  </v>
      </c>
      <c r="D64" s="291" t="str">
        <f t="shared" si="11"/>
        <v/>
      </c>
      <c r="E64" s="297"/>
      <c r="F64" s="298">
        <v>2</v>
      </c>
      <c r="G64" s="299">
        <f>IF(F64="NE","",Référentiel!I59)</f>
        <v>60</v>
      </c>
      <c r="H64" s="300" t="str">
        <f>IF(G192="NON","",IF(F64=F9,G64,IF(F64=#REF!,(G64/2),IF(F64=F11,0,IF(F64=F12,"",)))))</f>
        <v/>
      </c>
      <c r="I64" s="291"/>
      <c r="J64" s="291" t="str">
        <f t="shared" si="12"/>
        <v/>
      </c>
      <c r="K64" s="297"/>
      <c r="L64" s="298">
        <v>2</v>
      </c>
      <c r="M64" s="299">
        <f>IF(L64="NE","",Référentiel!I59)</f>
        <v>60</v>
      </c>
      <c r="N64" s="300" t="str">
        <f>IF(M192="NON","",IF(L64=F9,M64,IF(L64=#REF!,(M64/2),IF(L64=F11,0,IF(L64=F12,"",)))))</f>
        <v/>
      </c>
      <c r="O64" s="291"/>
      <c r="P64" s="291" t="str">
        <f t="shared" si="3"/>
        <v/>
      </c>
      <c r="Q64" s="297"/>
      <c r="R64" s="298">
        <v>2</v>
      </c>
      <c r="S64" s="299">
        <f>IF(R64="NE","",Référentiel!I59)</f>
        <v>60</v>
      </c>
      <c r="T64" s="300" t="str">
        <f>IF(S192="NON","",IF(R64=F9,S64,IF(R64=#REF!,(S64/2),IF(R64=F11,0,IF(R64=F12,"",)))))</f>
        <v/>
      </c>
      <c r="U64" s="301"/>
      <c r="V64" s="291" t="str">
        <f t="shared" si="4"/>
        <v/>
      </c>
      <c r="W64" s="297"/>
      <c r="X64" s="298">
        <v>2</v>
      </c>
      <c r="Y64" s="299">
        <f>IF(X64="NE","",Référentiel!I59)</f>
        <v>60</v>
      </c>
      <c r="Z64" s="300" t="str">
        <f>IF(Y192="NON","",IF(X64=F9,Y64,IF(X64=#REF!,(Y64/2),IF(X64=F11,0,IF(X64=F12,"",)))))</f>
        <v/>
      </c>
      <c r="AA64" s="291"/>
      <c r="AB64" s="291" t="str">
        <f t="shared" si="5"/>
        <v/>
      </c>
      <c r="AC64" s="297"/>
      <c r="AD64" s="298">
        <v>2</v>
      </c>
      <c r="AE64" s="299">
        <f>IF(AD64="NE","",Référentiel!I59)</f>
        <v>60</v>
      </c>
      <c r="AF64" s="300" t="str">
        <f>IF(AE192="NON","",IF(AD64=F9,AE64,IF(AD64=#REF!,(AE64/2),IF(AD64=F11,0,IF(AD64=F12,"",)))))</f>
        <v/>
      </c>
      <c r="AG64" s="302"/>
      <c r="AH64" s="303" t="str">
        <f t="shared" si="13"/>
        <v/>
      </c>
      <c r="AI64" s="304" t="str">
        <f t="shared" si="14"/>
        <v/>
      </c>
      <c r="AP64" s="241"/>
    </row>
    <row r="65" spans="1:42" ht="18" hidden="1">
      <c r="B65" s="296">
        <f>Référentiel!C60</f>
        <v>0</v>
      </c>
      <c r="D65" s="291" t="str">
        <f t="shared" si="11"/>
        <v/>
      </c>
      <c r="E65" s="297"/>
      <c r="F65" s="298">
        <v>2</v>
      </c>
      <c r="G65" s="299">
        <f>IF(F65="NE","",Référentiel!I60)</f>
        <v>0</v>
      </c>
      <c r="H65" s="300" t="str">
        <f>IF(G192="NON","",IF(F65=F9,G65,IF(F65=#REF!,(G65/2),IF(F65=F11,0,IF(F65=F12,"",)))))</f>
        <v/>
      </c>
      <c r="I65" s="291"/>
      <c r="J65" s="291" t="str">
        <f t="shared" si="12"/>
        <v/>
      </c>
      <c r="K65" s="297"/>
      <c r="L65" s="298">
        <v>2</v>
      </c>
      <c r="M65" s="299">
        <f>IF(L65="NE","",Référentiel!I60)</f>
        <v>0</v>
      </c>
      <c r="N65" s="300" t="str">
        <f>IF(M192="NON","",IF(L65=F9,M65,IF(L65=#REF!,(M65/2),IF(L65=F11,0,IF(L65=F12,"",)))))</f>
        <v/>
      </c>
      <c r="O65" s="291"/>
      <c r="P65" s="291" t="str">
        <f t="shared" si="3"/>
        <v/>
      </c>
      <c r="Q65" s="297"/>
      <c r="R65" s="298">
        <v>2</v>
      </c>
      <c r="S65" s="299">
        <f>IF(R65="NE","",Référentiel!I60)</f>
        <v>0</v>
      </c>
      <c r="T65" s="300" t="str">
        <f>IF(S192="NON","",IF(R65=F9,S65,IF(R65=#REF!,(S65/2),IF(R65=F11,0,IF(R65=F12,"",)))))</f>
        <v/>
      </c>
      <c r="U65" s="301"/>
      <c r="V65" s="291" t="str">
        <f t="shared" si="4"/>
        <v/>
      </c>
      <c r="W65" s="297"/>
      <c r="X65" s="298">
        <v>2</v>
      </c>
      <c r="Y65" s="299">
        <f>IF(X65="NE","",Référentiel!I60)</f>
        <v>0</v>
      </c>
      <c r="Z65" s="300" t="str">
        <f>IF(Y192="NON","",IF(X65=F9,Y65,IF(X65=#REF!,(Y65/2),IF(X65=F11,0,IF(X65=F12,"",)))))</f>
        <v/>
      </c>
      <c r="AA65" s="291"/>
      <c r="AB65" s="291" t="str">
        <f t="shared" si="5"/>
        <v/>
      </c>
      <c r="AC65" s="297"/>
      <c r="AD65" s="298">
        <v>2</v>
      </c>
      <c r="AE65" s="299">
        <f>IF(AD65="NE","",Référentiel!I60)</f>
        <v>0</v>
      </c>
      <c r="AF65" s="300" t="str">
        <f>IF(AE192="NON","",IF(AD65=F9,AE65,IF(AD65=#REF!,(AE65/2),IF(AD65=F11,0,IF(AD65=F12,"",)))))</f>
        <v/>
      </c>
      <c r="AG65" s="302"/>
      <c r="AH65" s="303" t="str">
        <f t="shared" si="13"/>
        <v/>
      </c>
      <c r="AI65" s="304" t="str">
        <f t="shared" si="14"/>
        <v/>
      </c>
      <c r="AP65" s="241"/>
    </row>
    <row r="66" spans="1:42" ht="18" hidden="1">
      <c r="B66" s="296">
        <f>Référentiel!C61</f>
        <v>0</v>
      </c>
      <c r="D66" s="291" t="str">
        <f t="shared" si="11"/>
        <v/>
      </c>
      <c r="E66" s="297"/>
      <c r="F66" s="298">
        <v>2</v>
      </c>
      <c r="G66" s="299">
        <f>IF(F66="NE","",Référentiel!I61)</f>
        <v>0</v>
      </c>
      <c r="H66" s="300" t="str">
        <f>IF(G192="NON","",IF(F66=F9,G66,IF(F66=#REF!,(G66/2),IF(F66=F11,0,IF(F66=F12,"",)))))</f>
        <v/>
      </c>
      <c r="I66" s="291"/>
      <c r="J66" s="291" t="str">
        <f t="shared" si="12"/>
        <v/>
      </c>
      <c r="K66" s="297"/>
      <c r="L66" s="298">
        <v>2</v>
      </c>
      <c r="M66" s="299">
        <f>IF(L66="NE","",Référentiel!I61)</f>
        <v>0</v>
      </c>
      <c r="N66" s="300" t="str">
        <f>IF(M192="NON","",IF(L66=F9,M66,IF(L66=#REF!,(M66/2),IF(L66=F11,0,IF(L66=F12,"",)))))</f>
        <v/>
      </c>
      <c r="O66" s="291"/>
      <c r="P66" s="291" t="str">
        <f t="shared" si="3"/>
        <v/>
      </c>
      <c r="Q66" s="297"/>
      <c r="R66" s="298">
        <v>2</v>
      </c>
      <c r="S66" s="299">
        <f>IF(R66="NE","",Référentiel!I61)</f>
        <v>0</v>
      </c>
      <c r="T66" s="300" t="str">
        <f>IF(S192="NON","",IF(R66=F9,S66,IF(R66=#REF!,(S66/2),IF(R66=F11,0,IF(R66=F12,"",)))))</f>
        <v/>
      </c>
      <c r="U66" s="301"/>
      <c r="V66" s="291" t="str">
        <f t="shared" si="4"/>
        <v/>
      </c>
      <c r="W66" s="297"/>
      <c r="X66" s="298">
        <v>2</v>
      </c>
      <c r="Y66" s="299">
        <f>IF(X66="NE","",Référentiel!I61)</f>
        <v>0</v>
      </c>
      <c r="Z66" s="300" t="str">
        <f>IF(Y192="NON","",IF(X66=F9,Y66,IF(X66=#REF!,(Y66/2),IF(X66=F11,0,IF(X66=F12,"",)))))</f>
        <v/>
      </c>
      <c r="AA66" s="291"/>
      <c r="AB66" s="291" t="str">
        <f t="shared" si="5"/>
        <v/>
      </c>
      <c r="AC66" s="297"/>
      <c r="AD66" s="298">
        <v>2</v>
      </c>
      <c r="AE66" s="299">
        <f>IF(AD66="NE","",Référentiel!I61)</f>
        <v>0</v>
      </c>
      <c r="AF66" s="300" t="str">
        <f>IF(AE192="NON","",IF(AD66=F9,AE66,IF(AD66=#REF!,(AE66/2),IF(AD66=F11,0,IF(AD66=F12,"",)))))</f>
        <v/>
      </c>
      <c r="AG66" s="302"/>
      <c r="AH66" s="303" t="str">
        <f t="shared" si="13"/>
        <v/>
      </c>
      <c r="AI66" s="304" t="str">
        <f t="shared" si="14"/>
        <v/>
      </c>
      <c r="AP66" s="241"/>
    </row>
    <row r="67" spans="1:42" ht="18" hidden="1">
      <c r="B67" s="296">
        <f>Référentiel!C62</f>
        <v>0</v>
      </c>
      <c r="D67" s="291" t="str">
        <f t="shared" si="11"/>
        <v/>
      </c>
      <c r="E67" s="297"/>
      <c r="F67" s="298">
        <v>2</v>
      </c>
      <c r="G67" s="299">
        <f>IF(F67="NE","",Référentiel!I62)</f>
        <v>0</v>
      </c>
      <c r="H67" s="300" t="str">
        <f>IF(G192="NON","",IF(F67=F9,G67,IF(F67=#REF!,(G67/2),IF(F67=F11,0,IF(F67=F12,"",)))))</f>
        <v/>
      </c>
      <c r="I67" s="291"/>
      <c r="J67" s="291" t="str">
        <f t="shared" si="12"/>
        <v/>
      </c>
      <c r="K67" s="297"/>
      <c r="L67" s="298">
        <v>2</v>
      </c>
      <c r="M67" s="299">
        <f>IF(L67="NE","",Référentiel!I62)</f>
        <v>0</v>
      </c>
      <c r="N67" s="300" t="str">
        <f>IF(M192="NON","",IF(L67=F9,M67,IF(L67=#REF!,(M67/2),IF(L67=F11,0,IF(L67=F12,"",)))))</f>
        <v/>
      </c>
      <c r="O67" s="291"/>
      <c r="P67" s="291" t="str">
        <f t="shared" si="3"/>
        <v/>
      </c>
      <c r="Q67" s="297"/>
      <c r="R67" s="298">
        <v>2</v>
      </c>
      <c r="S67" s="299">
        <f>IF(R67="NE","",Référentiel!I62)</f>
        <v>0</v>
      </c>
      <c r="T67" s="300" t="str">
        <f>IF(S192="NON","",IF(R67=F9,S67,IF(R67=#REF!,(S67/2),IF(R67=F11,0,IF(R67=F12,"",)))))</f>
        <v/>
      </c>
      <c r="U67" s="301"/>
      <c r="V67" s="291" t="str">
        <f t="shared" si="4"/>
        <v/>
      </c>
      <c r="W67" s="297"/>
      <c r="X67" s="298">
        <v>2</v>
      </c>
      <c r="Y67" s="299">
        <f>IF(X67="NE","",Référentiel!I62)</f>
        <v>0</v>
      </c>
      <c r="Z67" s="300" t="str">
        <f>IF(Y192="NON","",IF(X67=F9,Y67,IF(X67=#REF!,(Y67/2),IF(X67=F11,0,IF(X67=F12,"",)))))</f>
        <v/>
      </c>
      <c r="AA67" s="291"/>
      <c r="AB67" s="291" t="str">
        <f t="shared" si="5"/>
        <v/>
      </c>
      <c r="AC67" s="297"/>
      <c r="AD67" s="298">
        <v>2</v>
      </c>
      <c r="AE67" s="299">
        <f>IF(AD67="NE","",Référentiel!I62)</f>
        <v>0</v>
      </c>
      <c r="AF67" s="300" t="str">
        <f>IF(AE192="NON","",IF(AD67=F9,AE67,IF(AD67=#REF!,(AE67/2),IF(AD67=F11,0,IF(AD67=F12,"",)))))</f>
        <v/>
      </c>
      <c r="AG67" s="302"/>
      <c r="AH67" s="303" t="str">
        <f t="shared" si="13"/>
        <v/>
      </c>
      <c r="AI67" s="304" t="str">
        <f t="shared" si="14"/>
        <v/>
      </c>
      <c r="AP67" s="241"/>
    </row>
    <row r="68" spans="1:42" ht="18" hidden="1">
      <c r="B68" s="296">
        <f>Référentiel!C63</f>
        <v>0</v>
      </c>
      <c r="D68" s="291" t="str">
        <f t="shared" si="11"/>
        <v/>
      </c>
      <c r="E68" s="297"/>
      <c r="F68" s="298">
        <v>2</v>
      </c>
      <c r="G68" s="299">
        <f>IF(F68="NE","",Référentiel!I63)</f>
        <v>0</v>
      </c>
      <c r="H68" s="300" t="str">
        <f>IF(G192="NON","",IF(F68=F9,G68,IF(F68=#REF!,(G68/2),IF(F68=F11,0,IF(F68=F12,"",)))))</f>
        <v/>
      </c>
      <c r="I68" s="291"/>
      <c r="J68" s="291" t="str">
        <f t="shared" si="12"/>
        <v/>
      </c>
      <c r="K68" s="297"/>
      <c r="L68" s="298">
        <v>2</v>
      </c>
      <c r="M68" s="299">
        <f>IF(L68="NE","",Référentiel!I63)</f>
        <v>0</v>
      </c>
      <c r="N68" s="300" t="str">
        <f>IF(M192="NON","",IF(L68=F9,M68,IF(L68=#REF!,(M68/2),IF(L68=F11,0,IF(L68=F12,"",)))))</f>
        <v/>
      </c>
      <c r="O68" s="291"/>
      <c r="P68" s="291" t="str">
        <f t="shared" si="3"/>
        <v/>
      </c>
      <c r="Q68" s="297"/>
      <c r="R68" s="298">
        <v>2</v>
      </c>
      <c r="S68" s="299">
        <f>IF(R68="NE","",Référentiel!I63)</f>
        <v>0</v>
      </c>
      <c r="T68" s="300" t="str">
        <f>IF(S192="NON","",IF(R68=F9,S68,IF(R68=#REF!,(S68/2),IF(R68=F11,0,IF(R68=F12,"",)))))</f>
        <v/>
      </c>
      <c r="U68" s="301"/>
      <c r="V68" s="291" t="str">
        <f t="shared" si="4"/>
        <v/>
      </c>
      <c r="W68" s="297"/>
      <c r="X68" s="298">
        <v>2</v>
      </c>
      <c r="Y68" s="299">
        <f>IF(X68="NE","",Référentiel!I63)</f>
        <v>0</v>
      </c>
      <c r="Z68" s="300" t="str">
        <f>IF(Y192="NON","",IF(X68=F9,Y68,IF(X68=#REF!,(Y68/2),IF(X68=F11,0,IF(X68=F12,"",)))))</f>
        <v/>
      </c>
      <c r="AA68" s="291"/>
      <c r="AB68" s="291" t="str">
        <f t="shared" si="5"/>
        <v/>
      </c>
      <c r="AC68" s="297"/>
      <c r="AD68" s="298">
        <v>2</v>
      </c>
      <c r="AE68" s="299">
        <f>IF(AD68="NE","",Référentiel!I63)</f>
        <v>0</v>
      </c>
      <c r="AF68" s="300" t="str">
        <f>IF(AE192="NON","",IF(AD68=F9,AE68,IF(AD68=#REF!,(AE68/2),IF(AD68=F11,0,IF(AD68=F12,"",)))))</f>
        <v/>
      </c>
      <c r="AG68" s="302"/>
      <c r="AH68" s="303" t="str">
        <f t="shared" si="13"/>
        <v/>
      </c>
      <c r="AI68" s="304" t="str">
        <f t="shared" si="14"/>
        <v/>
      </c>
      <c r="AP68" s="241"/>
    </row>
    <row r="69" spans="1:42" ht="18" hidden="1">
      <c r="B69" s="296">
        <f>Référentiel!C64</f>
        <v>0</v>
      </c>
      <c r="D69" s="291" t="str">
        <f t="shared" si="11"/>
        <v/>
      </c>
      <c r="E69" s="297"/>
      <c r="F69" s="298">
        <v>2</v>
      </c>
      <c r="G69" s="299">
        <f>IF(F69="NE","",Référentiel!I64)</f>
        <v>0</v>
      </c>
      <c r="H69" s="300" t="str">
        <f>IF(G192="NON","",IF(F69=F9,G69,IF(F69=#REF!,(G69/2),IF(F69=F11,0,IF(F69=F12,"",)))))</f>
        <v/>
      </c>
      <c r="I69" s="291"/>
      <c r="J69" s="291" t="str">
        <f t="shared" si="12"/>
        <v/>
      </c>
      <c r="K69" s="297"/>
      <c r="L69" s="298">
        <v>2</v>
      </c>
      <c r="M69" s="299">
        <f>IF(L69="NE","",Référentiel!I64)</f>
        <v>0</v>
      </c>
      <c r="N69" s="300" t="str">
        <f>IF(M192="NON","",IF(L69=F9,M69,IF(L69=#REF!,(M69/2),IF(L69=F11,0,IF(L69=F12,"",)))))</f>
        <v/>
      </c>
      <c r="O69" s="291"/>
      <c r="P69" s="291" t="str">
        <f t="shared" si="3"/>
        <v/>
      </c>
      <c r="Q69" s="297"/>
      <c r="R69" s="298">
        <v>2</v>
      </c>
      <c r="S69" s="299">
        <f>IF(R69="NE","",Référentiel!I64)</f>
        <v>0</v>
      </c>
      <c r="T69" s="300" t="str">
        <f>IF(S192="NON","",IF(R69=F9,S69,IF(R69=#REF!,(S69/2),IF(R69=F11,0,IF(R69=F12,"",)))))</f>
        <v/>
      </c>
      <c r="U69" s="301"/>
      <c r="V69" s="291" t="str">
        <f t="shared" si="4"/>
        <v/>
      </c>
      <c r="W69" s="297"/>
      <c r="X69" s="298">
        <v>2</v>
      </c>
      <c r="Y69" s="299">
        <f>IF(X69="NE","",Référentiel!I64)</f>
        <v>0</v>
      </c>
      <c r="Z69" s="300" t="str">
        <f>IF(Y192="NON","",IF(X69=F9,Y69,IF(X69=#REF!,(Y69/2),IF(X69=F11,0,IF(X69=F12,"",)))))</f>
        <v/>
      </c>
      <c r="AA69" s="291"/>
      <c r="AB69" s="291" t="str">
        <f t="shared" si="5"/>
        <v/>
      </c>
      <c r="AC69" s="297"/>
      <c r="AD69" s="298">
        <v>2</v>
      </c>
      <c r="AE69" s="299">
        <f>IF(AD69="NE","",Référentiel!I64)</f>
        <v>0</v>
      </c>
      <c r="AF69" s="300" t="str">
        <f>IF(AE192="NON","",IF(AD69=F9,AE69,IF(AD69=#REF!,(AE69/2),IF(AD69=F11,0,IF(AD69=F12,"",)))))</f>
        <v/>
      </c>
      <c r="AG69" s="302"/>
      <c r="AH69" s="303" t="str">
        <f t="shared" si="13"/>
        <v/>
      </c>
      <c r="AI69" s="304" t="str">
        <f t="shared" si="14"/>
        <v/>
      </c>
      <c r="AP69" s="241"/>
    </row>
    <row r="70" spans="1:42" ht="20.45" hidden="1" customHeight="1">
      <c r="B70" s="296">
        <f>Référentiel!C65</f>
        <v>0</v>
      </c>
      <c r="D70" s="291" t="str">
        <f t="shared" si="11"/>
        <v/>
      </c>
      <c r="E70" s="297"/>
      <c r="F70" s="298">
        <v>2</v>
      </c>
      <c r="G70" s="299">
        <f>IF(F70="NE","",Référentiel!I65)</f>
        <v>0</v>
      </c>
      <c r="H70" s="300" t="str">
        <f>IF(G192="NON","",IF(F70=F9,G70,IF(F70=#REF!,(G70/2),IF(F70=F11,0,IF(F70=F12,"",)))))</f>
        <v/>
      </c>
      <c r="I70" s="291"/>
      <c r="J70" s="291" t="str">
        <f t="shared" si="12"/>
        <v/>
      </c>
      <c r="K70" s="297"/>
      <c r="L70" s="298">
        <v>2</v>
      </c>
      <c r="M70" s="299">
        <f>IF(L70="NE","",Référentiel!I65)</f>
        <v>0</v>
      </c>
      <c r="N70" s="300" t="str">
        <f>IF(M192="NON","",IF(L70=F9,M70,IF(L70=#REF!,(M70/2),IF(L70=F11,0,IF(L70=F12,"",)))))</f>
        <v/>
      </c>
      <c r="O70" s="291"/>
      <c r="P70" s="291" t="str">
        <f t="shared" si="3"/>
        <v/>
      </c>
      <c r="Q70" s="297"/>
      <c r="R70" s="298">
        <v>2</v>
      </c>
      <c r="S70" s="299">
        <f>IF(R70="NE","",Référentiel!I65)</f>
        <v>0</v>
      </c>
      <c r="T70" s="300" t="str">
        <f>IF(S192="NON","",IF(R70=F9,S70,IF(R70=#REF!,(S70/2),IF(R70=F11,0,IF(R70=F12,"",)))))</f>
        <v/>
      </c>
      <c r="U70" s="301"/>
      <c r="V70" s="291" t="str">
        <f t="shared" si="4"/>
        <v/>
      </c>
      <c r="W70" s="297"/>
      <c r="X70" s="298">
        <v>2</v>
      </c>
      <c r="Y70" s="299">
        <f>IF(X70="NE","",Référentiel!I65)</f>
        <v>0</v>
      </c>
      <c r="Z70" s="300" t="str">
        <f>IF(Y192="NON","",IF(X70=F9,Y70,IF(X70=#REF!,(Y70/2),IF(X70=F11,0,IF(X70=F12,"",)))))</f>
        <v/>
      </c>
      <c r="AA70" s="291"/>
      <c r="AB70" s="291" t="str">
        <f t="shared" si="5"/>
        <v/>
      </c>
      <c r="AC70" s="297"/>
      <c r="AD70" s="298">
        <v>2</v>
      </c>
      <c r="AE70" s="299">
        <f>IF(AD70="NE","",Référentiel!I65)</f>
        <v>0</v>
      </c>
      <c r="AF70" s="300" t="str">
        <f>IF(AE192="NON","",IF(AD70=F9,AE70,IF(AD70=#REF!,(AE70/2),IF(AD70=F11,0,IF(AD70=F12,"",)))))</f>
        <v/>
      </c>
      <c r="AG70" s="302"/>
      <c r="AH70" s="303" t="str">
        <f t="shared" si="13"/>
        <v/>
      </c>
      <c r="AI70" s="304" t="str">
        <f t="shared" si="14"/>
        <v/>
      </c>
      <c r="AP70" s="241"/>
    </row>
    <row r="71" spans="1:42" ht="6.75" customHeight="1">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ref="D73:D88" si="15">IFERROR(H73/G73,"")</f>
        <v/>
      </c>
      <c r="E73" s="297"/>
      <c r="F73" s="298">
        <v>2</v>
      </c>
      <c r="G73" s="299">
        <f>IF(F73="NE","",Référentiel!I71)</f>
        <v>20</v>
      </c>
      <c r="H73" s="300" t="str">
        <f>IF(G192="NON","",IF(F73=F9,G73,IF(F73=F10,0,IF(F73=F11,0,IF(F73=F12,"",)))))</f>
        <v/>
      </c>
      <c r="I73" s="291"/>
      <c r="J73" s="291" t="str">
        <f t="shared" ref="J73:J88" si="16">IFERROR(N73/M73,"")</f>
        <v/>
      </c>
      <c r="K73" s="297"/>
      <c r="L73" s="298">
        <v>2</v>
      </c>
      <c r="M73" s="299">
        <f>IF(L73="NE","",Référentiel!I71)</f>
        <v>20</v>
      </c>
      <c r="N73" s="300" t="str">
        <f>IF(M192="NON","",IF(L73=F9,M73,IF(L73=F10,0,IF(L73=F11,0,IF(L73=F12,"",)))))</f>
        <v/>
      </c>
      <c r="O73" s="291"/>
      <c r="P73" s="291" t="str">
        <f t="shared" si="3"/>
        <v/>
      </c>
      <c r="Q73" s="297"/>
      <c r="R73" s="298">
        <v>2</v>
      </c>
      <c r="S73" s="299">
        <f>IF(R73="NE","",Référentiel!I71)</f>
        <v>20</v>
      </c>
      <c r="T73" s="300" t="str">
        <f>IF(S192="NON","",IF(R73=F9,S73,IF(R73=F10,0,IF(R73=F11,0,IF(R73=F12,"",)))))</f>
        <v/>
      </c>
      <c r="U73" s="301"/>
      <c r="V73" s="291" t="str">
        <f t="shared" si="4"/>
        <v/>
      </c>
      <c r="W73" s="297"/>
      <c r="X73" s="298">
        <v>2</v>
      </c>
      <c r="Y73" s="299">
        <f>IF(X73="NE","",Référentiel!I71)</f>
        <v>20</v>
      </c>
      <c r="Z73" s="300" t="str">
        <f>IF(Y192="NON","",IF(X73=F9,Y73,IF(X73=F10,0,IF(X73=F11,0,IF(X73=F12,"",)))))</f>
        <v/>
      </c>
      <c r="AA73" s="291"/>
      <c r="AB73" s="291" t="str">
        <f t="shared" si="5"/>
        <v/>
      </c>
      <c r="AC73" s="297"/>
      <c r="AD73" s="298">
        <v>2</v>
      </c>
      <c r="AE73" s="299">
        <f>IF(AD73="NE","",Référentiel!I71)</f>
        <v>20</v>
      </c>
      <c r="AF73" s="300" t="str">
        <f>IF(AE192="NON","",IF(AD73=F9,AE73,IF(AD73=F10,0,IF(AD73=F11,0,IF(AD73=F12,"",)))))</f>
        <v/>
      </c>
      <c r="AG73" s="302"/>
      <c r="AH73" s="303" t="str">
        <f t="shared" ref="AH73:AH87" si="17">IFERROR(AVERAGE(H73,N73,T73,Z73,AF73),"")</f>
        <v/>
      </c>
      <c r="AI73" s="304" t="str">
        <f>IFERROR(AVERAGE(D73,J73,P73,V73,AB73),"")</f>
        <v/>
      </c>
      <c r="AP73" s="241"/>
    </row>
    <row r="74" spans="1:42" ht="18">
      <c r="B74" s="296" t="str">
        <f>Référentiel!C72</f>
        <v>Annonce de la mise en attente</v>
      </c>
      <c r="D74" s="291" t="str">
        <f t="shared" si="15"/>
        <v/>
      </c>
      <c r="E74" s="297"/>
      <c r="F74" s="298">
        <v>2</v>
      </c>
      <c r="G74" s="299">
        <f>IF(F74="NE","",Référentiel!I72)</f>
        <v>5</v>
      </c>
      <c r="H74" s="300" t="str">
        <f>IF(G192="NON","",IF(F74=F9,G74,IF(F74=F10,0,IF(F74=F11,0,IF(F74=F12,"",)))))</f>
        <v/>
      </c>
      <c r="I74" s="291"/>
      <c r="J74" s="291" t="str">
        <f t="shared" si="16"/>
        <v/>
      </c>
      <c r="K74" s="297"/>
      <c r="L74" s="298">
        <v>2</v>
      </c>
      <c r="M74" s="299">
        <f>IF(L74="NE","",Référentiel!I72)</f>
        <v>5</v>
      </c>
      <c r="N74" s="300" t="str">
        <f>IF(M192="NON","",IF(L74=F9,M74,IF(L74=F10,0,IF(L74=F11,0,IF(L74=F12,"",)))))</f>
        <v/>
      </c>
      <c r="O74" s="291"/>
      <c r="P74" s="291" t="str">
        <f t="shared" si="3"/>
        <v/>
      </c>
      <c r="Q74" s="297"/>
      <c r="R74" s="298">
        <v>2</v>
      </c>
      <c r="S74" s="299">
        <f>IF(R74="NE","",Référentiel!I72)</f>
        <v>5</v>
      </c>
      <c r="T74" s="300" t="str">
        <f>IF(S192="NON","",IF(R74=F9,S74,IF(R74=F10,0,IF(R74=F11,0,IF(R74=F12,"",)))))</f>
        <v/>
      </c>
      <c r="U74" s="301"/>
      <c r="V74" s="291" t="str">
        <f t="shared" si="4"/>
        <v/>
      </c>
      <c r="W74" s="297"/>
      <c r="X74" s="298">
        <v>2</v>
      </c>
      <c r="Y74" s="299">
        <f>IF(X74="NE","",Référentiel!I72)</f>
        <v>5</v>
      </c>
      <c r="Z74" s="300" t="str">
        <f>IF(Y192="NON","",IF(X74=F9,Y74,IF(X74=F10,0,IF(X74=F11,0,IF(X74=F12,"",)))))</f>
        <v/>
      </c>
      <c r="AA74" s="291"/>
      <c r="AB74" s="291" t="str">
        <f t="shared" si="5"/>
        <v/>
      </c>
      <c r="AC74" s="297"/>
      <c r="AD74" s="298">
        <v>2</v>
      </c>
      <c r="AE74" s="299">
        <f>IF(AD74="NE","",Référentiel!I72)</f>
        <v>5</v>
      </c>
      <c r="AF74" s="300" t="str">
        <f>IF(AE192="NON","",IF(AD74=F9,AE74,IF(AD74=F10,0,IF(AD74=F11,0,IF(AD74=F12,"",)))))</f>
        <v/>
      </c>
      <c r="AG74" s="302"/>
      <c r="AH74" s="303" t="str">
        <f t="shared" si="17"/>
        <v/>
      </c>
      <c r="AI74" s="304" t="str">
        <f t="shared" ref="AI74:AI87" si="18">IFERROR(AVERAGE(D74,J74,P74,V74,AB74),"")</f>
        <v/>
      </c>
      <c r="AP74" s="241"/>
    </row>
    <row r="75" spans="1:42" ht="18">
      <c r="B75" s="296" t="str">
        <f>Référentiel!C73</f>
        <v>Pertinence de la mise en attente</v>
      </c>
      <c r="D75" s="291" t="str">
        <f t="shared" si="15"/>
        <v/>
      </c>
      <c r="E75" s="297"/>
      <c r="F75" s="298">
        <v>2</v>
      </c>
      <c r="G75" s="299">
        <f>IF(F75="NE","",Référentiel!I73)</f>
        <v>5</v>
      </c>
      <c r="H75" s="300" t="str">
        <f>IF(G192="NON","",IF(F75=F9,G75,IF(F75=F10,0,IF(F75=F11,0,IF(F75=F12,"",)))))</f>
        <v/>
      </c>
      <c r="I75" s="291"/>
      <c r="J75" s="291" t="str">
        <f t="shared" si="16"/>
        <v/>
      </c>
      <c r="K75" s="297"/>
      <c r="L75" s="298">
        <v>2</v>
      </c>
      <c r="M75" s="299">
        <f>IF(L75="NE","",Référentiel!I73)</f>
        <v>5</v>
      </c>
      <c r="N75" s="300" t="str">
        <f>IF(M192="NON","",IF(L75=F9,M75,IF(L75=F10,0,IF(L75=F11,0,IF(L75=F12,"",)))))</f>
        <v/>
      </c>
      <c r="O75" s="291"/>
      <c r="P75" s="291" t="str">
        <f t="shared" si="3"/>
        <v/>
      </c>
      <c r="Q75" s="297"/>
      <c r="R75" s="298">
        <v>2</v>
      </c>
      <c r="S75" s="299">
        <f>IF(R75="NE","",Référentiel!I73)</f>
        <v>5</v>
      </c>
      <c r="T75" s="300" t="str">
        <f>IF(S192="NON","",IF(R75=F9,S75,IF(R75=F10,0,IF(R75=F11,0,IF(R75=F12,"",)))))</f>
        <v/>
      </c>
      <c r="U75" s="301"/>
      <c r="V75" s="291" t="str">
        <f t="shared" si="4"/>
        <v/>
      </c>
      <c r="W75" s="297"/>
      <c r="X75" s="298">
        <v>2</v>
      </c>
      <c r="Y75" s="299">
        <f>IF(X75="NE","",Référentiel!I73)</f>
        <v>5</v>
      </c>
      <c r="Z75" s="300" t="str">
        <f>IF(Y192="NON","",IF(X75=F9,Y75,IF(X75=F10,0,IF(X75=F11,0,IF(X75=F12,"",)))))</f>
        <v/>
      </c>
      <c r="AA75" s="291"/>
      <c r="AB75" s="291" t="str">
        <f t="shared" si="5"/>
        <v/>
      </c>
      <c r="AC75" s="297"/>
      <c r="AD75" s="298">
        <v>2</v>
      </c>
      <c r="AE75" s="299">
        <f>IF(AD75="NE","",Référentiel!I73)</f>
        <v>5</v>
      </c>
      <c r="AF75" s="300" t="str">
        <f>IF(AE192="NON","",IF(AD75=F9,AE75,IF(AD75=F10,0,IF(AD75=F11,0,IF(AD75=F12,"",)))))</f>
        <v/>
      </c>
      <c r="AG75" s="302"/>
      <c r="AH75" s="303" t="str">
        <f t="shared" si="17"/>
        <v/>
      </c>
      <c r="AI75" s="304" t="str">
        <f t="shared" si="18"/>
        <v/>
      </c>
      <c r="AP75" s="241"/>
    </row>
    <row r="76" spans="1:42" ht="18.75" customHeight="1">
      <c r="B76" s="296" t="str">
        <f>Référentiel!C74</f>
        <v>Gestion de la mise en attente</v>
      </c>
      <c r="D76" s="291" t="str">
        <f t="shared" si="15"/>
        <v/>
      </c>
      <c r="E76" s="297"/>
      <c r="F76" s="298">
        <v>2</v>
      </c>
      <c r="G76" s="299">
        <f>IF(F76="NE","",Référentiel!I74)</f>
        <v>5</v>
      </c>
      <c r="H76" s="300" t="str">
        <f>IF(G192="NON","",IF(F76=F9,G76,IF(F76=F10,0,IF(F76=F11,0,IF(F76=F12,"",)))))</f>
        <v/>
      </c>
      <c r="I76" s="291"/>
      <c r="J76" s="291" t="str">
        <f t="shared" si="16"/>
        <v/>
      </c>
      <c r="K76" s="297"/>
      <c r="L76" s="298">
        <v>2</v>
      </c>
      <c r="M76" s="299">
        <f>IF(L76="NE","",Référentiel!I74)</f>
        <v>5</v>
      </c>
      <c r="N76" s="300" t="str">
        <f>IF(M192="NON","",IF(L76=F9,M76,IF(L76=F10,0,IF(L76=F11,0,IF(L76=F12,"",)))))</f>
        <v/>
      </c>
      <c r="O76" s="291"/>
      <c r="P76" s="291" t="str">
        <f t="shared" si="3"/>
        <v/>
      </c>
      <c r="Q76" s="297"/>
      <c r="R76" s="298">
        <v>2</v>
      </c>
      <c r="S76" s="299">
        <f>IF(R76="NE","",Référentiel!I74)</f>
        <v>5</v>
      </c>
      <c r="T76" s="300" t="str">
        <f>IF(S192="NON","",IF(R76=F9,S76,IF(R76=F10,0,IF(R76=F11,0,IF(R76=F12,"",)))))</f>
        <v/>
      </c>
      <c r="U76" s="301"/>
      <c r="V76" s="291" t="str">
        <f t="shared" si="4"/>
        <v/>
      </c>
      <c r="W76" s="297"/>
      <c r="X76" s="298">
        <v>2</v>
      </c>
      <c r="Y76" s="299">
        <f>IF(X76="NE","",Référentiel!I74)</f>
        <v>5</v>
      </c>
      <c r="Z76" s="300" t="str">
        <f>IF(Y192="NON","",IF(X76=F9,Y76,IF(X76=F10,0,IF(X76=F11,0,IF(X76=F12,"",)))))</f>
        <v/>
      </c>
      <c r="AA76" s="291"/>
      <c r="AB76" s="291" t="str">
        <f t="shared" si="5"/>
        <v/>
      </c>
      <c r="AC76" s="297"/>
      <c r="AD76" s="298">
        <v>2</v>
      </c>
      <c r="AE76" s="299">
        <f>IF(AD76="NE","",Référentiel!I74)</f>
        <v>5</v>
      </c>
      <c r="AF76" s="300" t="str">
        <f>IF(AE192="NON","",IF(AD76=F9,AE76,IF(AD76=F10,0,IF(AD76=F11,0,IF(AD76=F12,"",)))))</f>
        <v/>
      </c>
      <c r="AG76" s="302"/>
      <c r="AH76" s="303" t="str">
        <f t="shared" si="17"/>
        <v/>
      </c>
      <c r="AI76" s="304" t="str">
        <f t="shared" si="18"/>
        <v/>
      </c>
      <c r="AP76" s="241"/>
    </row>
    <row r="77" spans="1:42" ht="21" customHeight="1">
      <c r="B77" s="296" t="str">
        <f>Référentiel!C75</f>
        <v>Reprise définitive de la communication</v>
      </c>
      <c r="D77" s="291" t="str">
        <f t="shared" si="15"/>
        <v/>
      </c>
      <c r="E77" s="297"/>
      <c r="F77" s="298">
        <v>2</v>
      </c>
      <c r="G77" s="299">
        <f>IF(F77="NE","",Référentiel!I75)</f>
        <v>10</v>
      </c>
      <c r="H77" s="300" t="str">
        <f>IF(G192="NON","",IF(F77=F9,G77,IF(F77=F10,0,IF(F77=F11,0,IF(F77=F12,"",)))))</f>
        <v/>
      </c>
      <c r="I77" s="291"/>
      <c r="J77" s="291" t="str">
        <f t="shared" si="16"/>
        <v/>
      </c>
      <c r="K77" s="297"/>
      <c r="L77" s="298">
        <v>2</v>
      </c>
      <c r="M77" s="299">
        <f>IF(L77="NE","",Référentiel!I75)</f>
        <v>10</v>
      </c>
      <c r="N77" s="300" t="str">
        <f>IF(M192="NON","",IF(L77=F9,M77,IF(L77=F10,0,IF(L77=F11,0,IF(L77=F12,"",)))))</f>
        <v/>
      </c>
      <c r="O77" s="291"/>
      <c r="P77" s="291" t="str">
        <f t="shared" si="3"/>
        <v/>
      </c>
      <c r="Q77" s="297"/>
      <c r="R77" s="298">
        <v>2</v>
      </c>
      <c r="S77" s="299">
        <f>IF(R77="NE","",Référentiel!I75)</f>
        <v>10</v>
      </c>
      <c r="T77" s="300" t="str">
        <f>IF(S192="NON","",IF(R77=F9,S77,IF(R77=F10,0,IF(R77=F11,0,IF(R77=F12,"",)))))</f>
        <v/>
      </c>
      <c r="U77" s="301"/>
      <c r="V77" s="291" t="str">
        <f t="shared" si="4"/>
        <v/>
      </c>
      <c r="W77" s="297"/>
      <c r="X77" s="298">
        <v>2</v>
      </c>
      <c r="Y77" s="299">
        <f>IF(X77="NE","",Référentiel!I75)</f>
        <v>10</v>
      </c>
      <c r="Z77" s="300" t="str">
        <f>IF(Y192="NON","",IF(X77=F9,Y77,IF(X77=F10,0,IF(X77=F11,0,IF(X77=F12,"",)))))</f>
        <v/>
      </c>
      <c r="AA77" s="291"/>
      <c r="AB77" s="291" t="str">
        <f t="shared" si="5"/>
        <v/>
      </c>
      <c r="AC77" s="297"/>
      <c r="AD77" s="298">
        <v>2</v>
      </c>
      <c r="AE77" s="299">
        <f>IF(AD77="NE","",Référentiel!I75)</f>
        <v>10</v>
      </c>
      <c r="AF77" s="300" t="str">
        <f>IF(AE192="NON","",IF(AD77=F9,AE77,IF(AD77=F10,0,IF(AD77=F11,0,IF(AD77=F12,"",)))))</f>
        <v/>
      </c>
      <c r="AG77" s="302"/>
      <c r="AH77" s="303" t="str">
        <f t="shared" si="17"/>
        <v/>
      </c>
      <c r="AI77" s="304" t="str">
        <f t="shared" si="18"/>
        <v/>
      </c>
      <c r="AP77" s="241"/>
    </row>
    <row r="78" spans="1:42" ht="15.75" customHeight="1">
      <c r="B78" s="296" t="str">
        <f>Référentiel!C76</f>
        <v>Temps d'attente</v>
      </c>
      <c r="D78" s="291" t="str">
        <f t="shared" si="15"/>
        <v/>
      </c>
      <c r="E78" s="297"/>
      <c r="F78" s="298">
        <v>2</v>
      </c>
      <c r="G78" s="299">
        <f>IF(F78="NE","",Référentiel!I76)</f>
        <v>5</v>
      </c>
      <c r="H78" s="300" t="str">
        <f>IF(G192="NON","",IF(F78=F9,G78,IF(F78=F10,0,IF(F78=F11,0,IF(F78=F12,"",)))))</f>
        <v/>
      </c>
      <c r="I78" s="291"/>
      <c r="J78" s="291" t="str">
        <f t="shared" si="16"/>
        <v/>
      </c>
      <c r="K78" s="297"/>
      <c r="L78" s="298">
        <v>2</v>
      </c>
      <c r="M78" s="299">
        <f>IF(L78="NE","",Référentiel!I76)</f>
        <v>5</v>
      </c>
      <c r="N78" s="300" t="str">
        <f>IF(M192="NON","",IF(L78=F9,M78,IF(L78=F10,0,IF(L78=F11,0,IF(L78=F12,"",)))))</f>
        <v/>
      </c>
      <c r="O78" s="291"/>
      <c r="P78" s="291" t="str">
        <f t="shared" si="3"/>
        <v/>
      </c>
      <c r="Q78" s="297"/>
      <c r="R78" s="298">
        <v>2</v>
      </c>
      <c r="S78" s="299">
        <f>IF(R78="NE","",Référentiel!I76)</f>
        <v>5</v>
      </c>
      <c r="T78" s="300" t="str">
        <f>IF(S192="NON","",IF(R78=F9,S78,IF(R78=F10,0,IF(R78=F11,0,IF(R78=F12,"",)))))</f>
        <v/>
      </c>
      <c r="U78" s="301"/>
      <c r="V78" s="291" t="str">
        <f t="shared" si="4"/>
        <v/>
      </c>
      <c r="W78" s="297"/>
      <c r="X78" s="298">
        <v>2</v>
      </c>
      <c r="Y78" s="299">
        <f>IF(X78="NE","",Référentiel!I76)</f>
        <v>5</v>
      </c>
      <c r="Z78" s="300" t="str">
        <f>IF(Y192="NON","",IF(X78=F9,Y78,IF(X78=F10,0,IF(X78=F11,0,IF(X78=F12,"",)))))</f>
        <v/>
      </c>
      <c r="AA78" s="291"/>
      <c r="AB78" s="291" t="str">
        <f t="shared" si="5"/>
        <v/>
      </c>
      <c r="AC78" s="297"/>
      <c r="AD78" s="298">
        <v>2</v>
      </c>
      <c r="AE78" s="299">
        <f>IF(AD78="NE","",Référentiel!I76)</f>
        <v>5</v>
      </c>
      <c r="AF78" s="300" t="str">
        <f>IF(AE192="NON","",IF(AD78=F9,AE78,IF(AD78=F10,0,IF(AD78=F11,0,IF(AD78=F12,"",)))))</f>
        <v/>
      </c>
      <c r="AG78" s="302"/>
      <c r="AH78" s="303" t="str">
        <f t="shared" si="17"/>
        <v/>
      </c>
      <c r="AI78" s="304" t="str">
        <f t="shared" si="18"/>
        <v/>
      </c>
      <c r="AP78" s="241"/>
    </row>
    <row r="79" spans="1:42" ht="21.75" hidden="1" customHeight="1">
      <c r="B79" s="296"/>
      <c r="D79" s="291" t="str">
        <f t="shared" si="15"/>
        <v/>
      </c>
      <c r="E79" s="297"/>
      <c r="F79" s="298">
        <v>2</v>
      </c>
      <c r="G79" s="299">
        <f>IF(F79="NE","",Référentiel!I74)</f>
        <v>5</v>
      </c>
      <c r="H79" s="300" t="str">
        <f>IF(G192="NON","",IF(F79=F9,G79,IF(F79=#REF!,(G79/2),IF(F79=F11,0,IF(F79=F12,"",)))))</f>
        <v/>
      </c>
      <c r="I79" s="291"/>
      <c r="J79" s="291" t="str">
        <f t="shared" si="16"/>
        <v/>
      </c>
      <c r="K79" s="297"/>
      <c r="L79" s="298">
        <v>2</v>
      </c>
      <c r="M79" s="299">
        <f>IF(L79="NE","",Référentiel!I74)</f>
        <v>5</v>
      </c>
      <c r="N79" s="300" t="str">
        <f>IF(M192="NON","",IF(L79=F9,M79,IF(L79=#REF!,(M79/2),IF(L79=F11,0,IF(L79=F12,"",)))))</f>
        <v/>
      </c>
      <c r="O79" s="291"/>
      <c r="P79" s="291" t="str">
        <f t="shared" si="3"/>
        <v/>
      </c>
      <c r="Q79" s="297"/>
      <c r="R79" s="298">
        <v>2</v>
      </c>
      <c r="S79" s="299">
        <f>IF(R79="NE","",Référentiel!I74)</f>
        <v>5</v>
      </c>
      <c r="T79" s="300" t="str">
        <f>IF(S192="NON","",IF(R79=F9,S79,IF(R79=#REF!,(S79/2),IF(R79=F11,0,IF(R79=F12,"",)))))</f>
        <v/>
      </c>
      <c r="U79" s="301"/>
      <c r="V79" s="291" t="str">
        <f t="shared" si="4"/>
        <v/>
      </c>
      <c r="W79" s="297"/>
      <c r="X79" s="298">
        <v>2</v>
      </c>
      <c r="Y79" s="299">
        <f>IF(X79="NE","",Référentiel!I74)</f>
        <v>5</v>
      </c>
      <c r="Z79" s="300" t="str">
        <f>IF(Y192="NON","",IF(X79=F9,Y79,IF(X79=#REF!,(Y79/2),IF(X79=F11,0,IF(X79=F12,"",)))))</f>
        <v/>
      </c>
      <c r="AA79" s="291"/>
      <c r="AB79" s="291" t="str">
        <f t="shared" si="5"/>
        <v/>
      </c>
      <c r="AC79" s="297"/>
      <c r="AD79" s="298">
        <v>2</v>
      </c>
      <c r="AE79" s="299">
        <f>IF(AD79="NE","",Référentiel!I74)</f>
        <v>5</v>
      </c>
      <c r="AF79" s="300" t="str">
        <f>IF(AE192="NON","",IF(AD79=F9,AE79,IF(AD79=#REF!,(AE79/2),IF(AD79=F11,0,IF(AD79=F12,"",)))))</f>
        <v/>
      </c>
      <c r="AG79" s="302"/>
      <c r="AH79" s="303" t="str">
        <f t="shared" si="17"/>
        <v/>
      </c>
      <c r="AI79" s="304" t="str">
        <f t="shared" si="18"/>
        <v/>
      </c>
      <c r="AP79" s="241"/>
    </row>
    <row r="80" spans="1:42" ht="24.75" hidden="1" customHeight="1">
      <c r="B80" s="296"/>
      <c r="D80" s="291" t="str">
        <f t="shared" si="15"/>
        <v/>
      </c>
      <c r="E80" s="297"/>
      <c r="F80" s="298">
        <v>2</v>
      </c>
      <c r="G80" s="299">
        <f>IF(F80="NE","",Référentiel!I75)</f>
        <v>10</v>
      </c>
      <c r="H80" s="300" t="str">
        <f>IF(G192="NON","",IF(F80=F9,G80,IF(F80=#REF!,(G80/2),IF(F80=F11,0,IF(F80=F12,"",)))))</f>
        <v/>
      </c>
      <c r="I80" s="291"/>
      <c r="J80" s="291" t="str">
        <f t="shared" si="16"/>
        <v/>
      </c>
      <c r="K80" s="297"/>
      <c r="L80" s="298">
        <v>2</v>
      </c>
      <c r="M80" s="299">
        <f>IF(L80="NE","",Référentiel!I75)</f>
        <v>10</v>
      </c>
      <c r="N80" s="300" t="str">
        <f>IF(M192="NON","",IF(L80=F9,M80,IF(L80=#REF!,(M80/2),IF(L80=F11,0,IF(L80=F12,"",)))))</f>
        <v/>
      </c>
      <c r="O80" s="291"/>
      <c r="P80" s="291" t="str">
        <f t="shared" si="3"/>
        <v/>
      </c>
      <c r="Q80" s="297"/>
      <c r="R80" s="298">
        <v>2</v>
      </c>
      <c r="S80" s="299">
        <f>IF(R80="NE","",Référentiel!I75)</f>
        <v>10</v>
      </c>
      <c r="T80" s="300" t="str">
        <f>IF(S192="NON","",IF(R80=F9,S80,IF(R80=#REF!,(S80/2),IF(R80=F11,0,IF(R80=F12,"",)))))</f>
        <v/>
      </c>
      <c r="U80" s="301"/>
      <c r="V80" s="291" t="str">
        <f t="shared" si="4"/>
        <v/>
      </c>
      <c r="W80" s="297"/>
      <c r="X80" s="298">
        <v>2</v>
      </c>
      <c r="Y80" s="299">
        <f>IF(X80="NE","",Référentiel!I75)</f>
        <v>10</v>
      </c>
      <c r="Z80" s="300" t="str">
        <f>IF(Y192="NON","",IF(X80=F9,Y80,IF(X80=#REF!,(Y80/2),IF(X80=F11,0,IF(X80=F12,"",)))))</f>
        <v/>
      </c>
      <c r="AA80" s="291"/>
      <c r="AB80" s="291" t="str">
        <f t="shared" si="5"/>
        <v/>
      </c>
      <c r="AC80" s="297"/>
      <c r="AD80" s="298">
        <v>2</v>
      </c>
      <c r="AE80" s="299">
        <f>IF(AD80="NE","",Référentiel!I75)</f>
        <v>10</v>
      </c>
      <c r="AF80" s="300" t="str">
        <f>IF(AE192="NON","",IF(AD80=F9,AE80,IF(AD80=#REF!,(AE80/2),IF(AD80=F11,0,IF(AD80=F12,"",)))))</f>
        <v/>
      </c>
      <c r="AG80" s="302"/>
      <c r="AH80" s="303" t="str">
        <f t="shared" si="17"/>
        <v/>
      </c>
      <c r="AI80" s="304" t="str">
        <f>IFERROR(AVERAGE(D80,J80,P80,V80,AB80),"")</f>
        <v/>
      </c>
      <c r="AP80" s="241"/>
    </row>
    <row r="81" spans="1:42" ht="30" hidden="1" customHeight="1">
      <c r="B81" s="296"/>
      <c r="D81" s="291" t="str">
        <f t="shared" si="15"/>
        <v/>
      </c>
      <c r="E81" s="297"/>
      <c r="F81" s="298">
        <v>2</v>
      </c>
      <c r="G81" s="299">
        <f>IF(F81="NE","",Référentiel!I76)</f>
        <v>5</v>
      </c>
      <c r="H81" s="300" t="str">
        <f>IF(G192="NON","",IF(F81=F9,G81,IF(F81=#REF!,(G81/2),IF(F81=F11,0,IF(F81=F12,"",)))))</f>
        <v/>
      </c>
      <c r="I81" s="291"/>
      <c r="J81" s="291" t="str">
        <f t="shared" si="16"/>
        <v/>
      </c>
      <c r="K81" s="297"/>
      <c r="L81" s="298">
        <v>2</v>
      </c>
      <c r="M81" s="299">
        <f>IF(L81="NE","",Référentiel!I76)</f>
        <v>5</v>
      </c>
      <c r="N81" s="300" t="str">
        <f>IF(M192="NON","",IF(L81=F9,M81,IF(L81=#REF!,(M81/2),IF(L81=F11,0,IF(L81=F12,"",)))))</f>
        <v/>
      </c>
      <c r="O81" s="291"/>
      <c r="P81" s="291" t="str">
        <f t="shared" si="3"/>
        <v/>
      </c>
      <c r="Q81" s="297"/>
      <c r="R81" s="298">
        <v>2</v>
      </c>
      <c r="S81" s="299">
        <f>IF(R81="NE","",Référentiel!I76)</f>
        <v>5</v>
      </c>
      <c r="T81" s="300" t="str">
        <f>IF(S192="NON","",IF(R81=F9,S81,IF(R81=#REF!,(S81/2),IF(R81=F11,0,IF(R81=F12,"",)))))</f>
        <v/>
      </c>
      <c r="U81" s="301"/>
      <c r="V81" s="291" t="str">
        <f t="shared" si="4"/>
        <v/>
      </c>
      <c r="W81" s="297"/>
      <c r="X81" s="298">
        <v>2</v>
      </c>
      <c r="Y81" s="299">
        <f>IF(X81="NE","",Référentiel!I76)</f>
        <v>5</v>
      </c>
      <c r="Z81" s="300" t="str">
        <f>IF(Y192="NON","",IF(X81=F9,Y81,IF(X81=#REF!,(Y81/2),IF(X81=F11,0,IF(X81=F12,"",)))))</f>
        <v/>
      </c>
      <c r="AA81" s="291"/>
      <c r="AB81" s="291" t="str">
        <f t="shared" si="5"/>
        <v/>
      </c>
      <c r="AC81" s="297"/>
      <c r="AD81" s="298">
        <v>2</v>
      </c>
      <c r="AE81" s="299">
        <f>IF(AD81="NE","",Référentiel!I76)</f>
        <v>5</v>
      </c>
      <c r="AF81" s="300" t="str">
        <f>IF(AE192="NON","",IF(AD81=F9,AE81,IF(AD81=#REF!,(AE81/2),IF(AD81=F11,0,IF(AD81=F12,"",)))))</f>
        <v/>
      </c>
      <c r="AG81" s="302"/>
      <c r="AH81" s="303" t="str">
        <f t="shared" si="17"/>
        <v/>
      </c>
      <c r="AI81" s="304" t="str">
        <f t="shared" si="18"/>
        <v/>
      </c>
      <c r="AP81" s="241"/>
    </row>
    <row r="82" spans="1:42" ht="17.25" hidden="1" customHeight="1">
      <c r="B82" s="296">
        <f>Référentiel!C77</f>
        <v>0</v>
      </c>
      <c r="D82" s="291" t="str">
        <f t="shared" si="15"/>
        <v/>
      </c>
      <c r="E82" s="297"/>
      <c r="F82" s="298">
        <v>2</v>
      </c>
      <c r="G82" s="299">
        <f>IF(F82="NE","",Référentiel!I77)</f>
        <v>0</v>
      </c>
      <c r="H82" s="300" t="str">
        <f>IF(G192="NON","",IF(F82=F9,G82,IF(F82=#REF!,(G82/2),IF(F82=F11,0,IF(F82=F12,"",)))))</f>
        <v/>
      </c>
      <c r="I82" s="291"/>
      <c r="J82" s="291" t="str">
        <f t="shared" si="16"/>
        <v/>
      </c>
      <c r="K82" s="297"/>
      <c r="L82" s="298">
        <v>2</v>
      </c>
      <c r="M82" s="299">
        <f>IF(L82="NE","",Référentiel!I77)</f>
        <v>0</v>
      </c>
      <c r="N82" s="300" t="str">
        <f>IF(M192="NON","",IF(L82=F9,M82,IF(L82=#REF!,(M82/2),IF(L82=F11,0,IF(L82=F12,"",)))))</f>
        <v/>
      </c>
      <c r="O82" s="291"/>
      <c r="P82" s="291" t="str">
        <f t="shared" si="3"/>
        <v/>
      </c>
      <c r="Q82" s="297"/>
      <c r="R82" s="298">
        <v>2</v>
      </c>
      <c r="S82" s="299">
        <f>IF(R82="NE","",Référentiel!I77)</f>
        <v>0</v>
      </c>
      <c r="T82" s="300" t="str">
        <f>IF(S192="NON","",IF(R82=F9,S82,IF(R82=#REF!,(S82/2),IF(R82=F11,0,IF(R82=F12,"",)))))</f>
        <v/>
      </c>
      <c r="U82" s="301"/>
      <c r="V82" s="291" t="str">
        <f t="shared" si="4"/>
        <v/>
      </c>
      <c r="W82" s="297"/>
      <c r="X82" s="298">
        <v>2</v>
      </c>
      <c r="Y82" s="299">
        <f>IF(X82="NE","",Référentiel!I77)</f>
        <v>0</v>
      </c>
      <c r="Z82" s="300" t="str">
        <f>IF(Y192="NON","",IF(X82=F9,Y82,IF(X82=#REF!,(Y82/2),IF(X82=F11,0,IF(X82=F12,"",)))))</f>
        <v/>
      </c>
      <c r="AA82" s="291"/>
      <c r="AB82" s="291" t="str">
        <f t="shared" si="5"/>
        <v/>
      </c>
      <c r="AC82" s="297"/>
      <c r="AD82" s="298">
        <v>2</v>
      </c>
      <c r="AE82" s="299">
        <f>IF(AD82="NE","",Référentiel!I77)</f>
        <v>0</v>
      </c>
      <c r="AF82" s="300" t="str">
        <f>IF(AE192="NON","",IF(AD82=F9,AE82,IF(AD82=#REF!,(AE82/2),IF(AD82=F11,0,IF(AD82=F12,"",)))))</f>
        <v/>
      </c>
      <c r="AG82" s="302"/>
      <c r="AH82" s="303" t="str">
        <f t="shared" si="17"/>
        <v/>
      </c>
      <c r="AI82" s="304" t="str">
        <f t="shared" si="18"/>
        <v/>
      </c>
      <c r="AP82" s="241"/>
    </row>
    <row r="83" spans="1:42" ht="15" hidden="1" customHeight="1">
      <c r="B83" s="296">
        <f>Référentiel!C78</f>
        <v>0</v>
      </c>
      <c r="D83" s="291" t="str">
        <f t="shared" si="15"/>
        <v/>
      </c>
      <c r="E83" s="297"/>
      <c r="F83" s="298">
        <v>2</v>
      </c>
      <c r="G83" s="299">
        <f>IF(F83="NE","",Référentiel!I78)</f>
        <v>0</v>
      </c>
      <c r="H83" s="300" t="str">
        <f>IF(G192="NON","",IF(F83=F9,G83,IF(F83=#REF!,(G83/2),IF(F83=F11,0,IF(F83=F12,"",)))))</f>
        <v/>
      </c>
      <c r="I83" s="291"/>
      <c r="J83" s="291" t="str">
        <f t="shared" si="16"/>
        <v/>
      </c>
      <c r="K83" s="297"/>
      <c r="L83" s="298">
        <v>2</v>
      </c>
      <c r="M83" s="299">
        <f>IF(L83="NE","",Référentiel!I78)</f>
        <v>0</v>
      </c>
      <c r="N83" s="300" t="str">
        <f>IF(M192="NON","",IF(L83=F9,M83,IF(L83=#REF!,(M83/2),IF(L83=F11,0,IF(L83=F12,"",)))))</f>
        <v/>
      </c>
      <c r="O83" s="291"/>
      <c r="P83" s="291" t="str">
        <f t="shared" si="3"/>
        <v/>
      </c>
      <c r="Q83" s="297"/>
      <c r="R83" s="298">
        <v>2</v>
      </c>
      <c r="S83" s="299">
        <f>IF(R83="NE","",Référentiel!I78)</f>
        <v>0</v>
      </c>
      <c r="T83" s="300" t="str">
        <f>IF(S192="NON","",IF(R83=F9,S83,IF(R83=#REF!,(S83/2),IF(R83=F11,0,IF(R83=F12,"",)))))</f>
        <v/>
      </c>
      <c r="U83" s="301"/>
      <c r="V83" s="291" t="str">
        <f t="shared" si="4"/>
        <v/>
      </c>
      <c r="W83" s="297"/>
      <c r="X83" s="298">
        <v>2</v>
      </c>
      <c r="Y83" s="299">
        <f>IF(X83="NE","",Référentiel!I78)</f>
        <v>0</v>
      </c>
      <c r="Z83" s="300" t="str">
        <f>IF(Y192="NON","",IF(X83=F9,Y83,IF(X83=#REF!,(Y83/2),IF(X83=F11,0,IF(X83=F12,"",)))))</f>
        <v/>
      </c>
      <c r="AA83" s="291"/>
      <c r="AB83" s="291" t="str">
        <f t="shared" si="5"/>
        <v/>
      </c>
      <c r="AC83" s="297"/>
      <c r="AD83" s="298">
        <v>2</v>
      </c>
      <c r="AE83" s="299">
        <f>IF(AD83="NE","",Référentiel!I78)</f>
        <v>0</v>
      </c>
      <c r="AF83" s="300" t="str">
        <f>IF(AE192="NON","",IF(AD83=F9,AE83,IF(AD83=#REF!,(AE83/2),IF(AD83=F11,0,IF(AD83=F12,"",)))))</f>
        <v/>
      </c>
      <c r="AG83" s="302"/>
      <c r="AH83" s="303" t="str">
        <f t="shared" si="17"/>
        <v/>
      </c>
      <c r="AI83" s="304" t="str">
        <f t="shared" si="18"/>
        <v/>
      </c>
      <c r="AP83" s="241"/>
    </row>
    <row r="84" spans="1:42" ht="21.75" hidden="1" customHeight="1">
      <c r="B84" s="296">
        <f>Référentiel!C79</f>
        <v>0</v>
      </c>
      <c r="D84" s="291" t="str">
        <f t="shared" si="15"/>
        <v/>
      </c>
      <c r="E84" s="297"/>
      <c r="F84" s="298">
        <v>2</v>
      </c>
      <c r="G84" s="299">
        <f>IF(F84="NE","",Référentiel!I79)</f>
        <v>0</v>
      </c>
      <c r="H84" s="300" t="str">
        <f>IF(G192="NON","",IF(F84=F9,G84,IF(F84=#REF!,(G84/2),IF(F84=F11,0,IF(F84=F12,"",)))))</f>
        <v/>
      </c>
      <c r="I84" s="291"/>
      <c r="J84" s="291" t="str">
        <f t="shared" si="16"/>
        <v/>
      </c>
      <c r="K84" s="297"/>
      <c r="L84" s="298">
        <v>2</v>
      </c>
      <c r="M84" s="299">
        <f>IF(L84="NE","",Référentiel!I79)</f>
        <v>0</v>
      </c>
      <c r="N84" s="300" t="str">
        <f>IF(M192="NON","",IF(L84=F9,M84,IF(L84=#REF!,(M84/2),IF(L84=F11,0,IF(L84=F12,"",)))))</f>
        <v/>
      </c>
      <c r="O84" s="291"/>
      <c r="P84" s="291" t="str">
        <f t="shared" si="3"/>
        <v/>
      </c>
      <c r="Q84" s="297"/>
      <c r="R84" s="298">
        <v>2</v>
      </c>
      <c r="S84" s="299">
        <f>IF(R84="NE","",Référentiel!I79)</f>
        <v>0</v>
      </c>
      <c r="T84" s="300" t="str">
        <f>IF(S192="NON","",IF(R84=F9,S84,IF(R84=#REF!,(S84/2),IF(R84=F11,0,IF(R84=F12,"",)))))</f>
        <v/>
      </c>
      <c r="U84" s="301"/>
      <c r="V84" s="291" t="str">
        <f t="shared" si="4"/>
        <v/>
      </c>
      <c r="W84" s="297"/>
      <c r="X84" s="298">
        <v>2</v>
      </c>
      <c r="Y84" s="299">
        <f>IF(X84="NE","",Référentiel!I79)</f>
        <v>0</v>
      </c>
      <c r="Z84" s="300" t="str">
        <f>IF(Y192="NON","",IF(X84=F9,Y84,IF(X84=#REF!,(Y84/2),IF(X84=F11,0,IF(X84=F12,"",)))))</f>
        <v/>
      </c>
      <c r="AA84" s="291"/>
      <c r="AB84" s="291" t="str">
        <f t="shared" si="5"/>
        <v/>
      </c>
      <c r="AC84" s="297"/>
      <c r="AD84" s="298">
        <v>2</v>
      </c>
      <c r="AE84" s="299">
        <f>IF(AD84="NE","",Référentiel!I79)</f>
        <v>0</v>
      </c>
      <c r="AF84" s="300" t="str">
        <f>IF(AE192="NON","",IF(AD84=F9,AE84,IF(AD84=#REF!,(AE84/2),IF(AD84=F11,0,IF(AD84=F12,"",)))))</f>
        <v/>
      </c>
      <c r="AG84" s="302"/>
      <c r="AH84" s="303" t="str">
        <f t="shared" si="17"/>
        <v/>
      </c>
      <c r="AI84" s="304" t="str">
        <f t="shared" si="18"/>
        <v/>
      </c>
      <c r="AP84" s="241"/>
    </row>
    <row r="85" spans="1:42" ht="21.75" hidden="1" customHeight="1">
      <c r="B85" s="296">
        <f>Référentiel!C80</f>
        <v>0</v>
      </c>
      <c r="D85" s="291" t="str">
        <f t="shared" si="15"/>
        <v/>
      </c>
      <c r="E85" s="297"/>
      <c r="F85" s="298">
        <v>2</v>
      </c>
      <c r="G85" s="299">
        <f>IF(F85="NE","",Référentiel!I80)</f>
        <v>0</v>
      </c>
      <c r="H85" s="300" t="str">
        <f>IF(G192="NON","",IF(F85=F9,G85,IF(F85=#REF!,(G85/2),IF(F85=F11,0,IF(F85=F12,"",)))))</f>
        <v/>
      </c>
      <c r="I85" s="291"/>
      <c r="J85" s="291" t="str">
        <f t="shared" si="16"/>
        <v/>
      </c>
      <c r="K85" s="297"/>
      <c r="L85" s="298">
        <v>2</v>
      </c>
      <c r="M85" s="299">
        <f>IF(L85="NE","",Référentiel!I80)</f>
        <v>0</v>
      </c>
      <c r="N85" s="300" t="str">
        <f>IF(M192="NON","",IF(L85=F9,M85,IF(L85=#REF!,(M85/2),IF(L85=F11,0,IF(L85=F12,"",)))))</f>
        <v/>
      </c>
      <c r="O85" s="291"/>
      <c r="P85" s="291" t="str">
        <f t="shared" si="3"/>
        <v/>
      </c>
      <c r="Q85" s="297"/>
      <c r="R85" s="298">
        <v>2</v>
      </c>
      <c r="S85" s="299">
        <f>IF(R85="NE","",Référentiel!I80)</f>
        <v>0</v>
      </c>
      <c r="T85" s="300" t="str">
        <f>IF(S192="NON","",IF(R85=F9,S85,IF(R85=#REF!,(S85/2),IF(R85=F11,0,IF(R85=F12,"",)))))</f>
        <v/>
      </c>
      <c r="U85" s="301"/>
      <c r="V85" s="291" t="str">
        <f t="shared" si="4"/>
        <v/>
      </c>
      <c r="W85" s="297"/>
      <c r="X85" s="298">
        <v>2</v>
      </c>
      <c r="Y85" s="299">
        <f>IF(X85="NE","",Référentiel!I80)</f>
        <v>0</v>
      </c>
      <c r="Z85" s="300" t="str">
        <f>IF(Y192="NON","",IF(X85=F9,Y85,IF(X85=#REF!,(Y85/2),IF(X85=F11,0,IF(X85=F12,"",)))))</f>
        <v/>
      </c>
      <c r="AA85" s="291"/>
      <c r="AB85" s="291" t="str">
        <f t="shared" si="5"/>
        <v/>
      </c>
      <c r="AC85" s="297"/>
      <c r="AD85" s="298">
        <v>2</v>
      </c>
      <c r="AE85" s="299">
        <f>IF(AD85="NE","",Référentiel!I80)</f>
        <v>0</v>
      </c>
      <c r="AF85" s="300" t="str">
        <f>IF(AE192="NON","",IF(AD85=F9,AE85,IF(AD85=#REF!,(AE85/2),IF(AD85=F11,0,IF(AD85=F12,"",)))))</f>
        <v/>
      </c>
      <c r="AG85" s="302"/>
      <c r="AH85" s="303" t="str">
        <f t="shared" si="17"/>
        <v/>
      </c>
      <c r="AI85" s="304" t="str">
        <f t="shared" si="18"/>
        <v/>
      </c>
      <c r="AP85" s="241"/>
    </row>
    <row r="86" spans="1:42" ht="25.5" hidden="1" customHeight="1">
      <c r="B86" s="296">
        <f>Référentiel!C81</f>
        <v>0</v>
      </c>
      <c r="D86" s="291" t="str">
        <f t="shared" si="15"/>
        <v/>
      </c>
      <c r="E86" s="297"/>
      <c r="F86" s="298">
        <v>2</v>
      </c>
      <c r="G86" s="299">
        <f>IF(F86="NE","",Référentiel!I81)</f>
        <v>0</v>
      </c>
      <c r="H86" s="300" t="str">
        <f>IF(G192="NON","",IF(F86=F9,G86,IF(F86=#REF!,(G86/2),IF(F86=F11,0,IF(F86=F12,"",)))))</f>
        <v/>
      </c>
      <c r="I86" s="291"/>
      <c r="J86" s="291" t="str">
        <f t="shared" si="16"/>
        <v/>
      </c>
      <c r="K86" s="297"/>
      <c r="L86" s="298">
        <v>2</v>
      </c>
      <c r="M86" s="299">
        <f>IF(L86="NE","",Référentiel!I81)</f>
        <v>0</v>
      </c>
      <c r="N86" s="300" t="str">
        <f>IF(M192="NON","",IF(L86=F9,M86,IF(L86=#REF!,(M86/2),IF(L86=F11,0,IF(L86=F12,"",)))))</f>
        <v/>
      </c>
      <c r="O86" s="291"/>
      <c r="P86" s="291" t="str">
        <f t="shared" si="3"/>
        <v/>
      </c>
      <c r="Q86" s="297"/>
      <c r="R86" s="298">
        <v>2</v>
      </c>
      <c r="S86" s="299">
        <f>IF(R86="NE","",Référentiel!I81)</f>
        <v>0</v>
      </c>
      <c r="T86" s="300" t="str">
        <f>IF(S192="NON","",IF(R86=F9,S86,IF(R86=#REF!,(S86/2),IF(R86=F11,0,IF(R86=F12,"",)))))</f>
        <v/>
      </c>
      <c r="U86" s="301"/>
      <c r="V86" s="291" t="str">
        <f t="shared" si="4"/>
        <v/>
      </c>
      <c r="W86" s="297"/>
      <c r="X86" s="298">
        <v>2</v>
      </c>
      <c r="Y86" s="299">
        <f>IF(X86="NE","",Référentiel!I81)</f>
        <v>0</v>
      </c>
      <c r="Z86" s="300" t="str">
        <f>IF(Y192="NON","",IF(X86=F9,Y86,IF(X86=#REF!,(Y86/2),IF(X86=F11,0,IF(X86=F12,"",)))))</f>
        <v/>
      </c>
      <c r="AA86" s="291"/>
      <c r="AB86" s="291" t="str">
        <f t="shared" si="5"/>
        <v/>
      </c>
      <c r="AC86" s="297"/>
      <c r="AD86" s="298">
        <v>2</v>
      </c>
      <c r="AE86" s="299">
        <f>IF(AD86="NE","",Référentiel!I81)</f>
        <v>0</v>
      </c>
      <c r="AF86" s="300" t="str">
        <f>IF(AE192="NON","",IF(AD86=F9,AE86,IF(AD86=#REF!,(AE86/2),IF(AD86=F11,0,IF(AD86=F12,"",)))))</f>
        <v/>
      </c>
      <c r="AG86" s="302"/>
      <c r="AH86" s="303" t="str">
        <f t="shared" si="17"/>
        <v/>
      </c>
      <c r="AI86" s="304" t="str">
        <f t="shared" si="18"/>
        <v/>
      </c>
      <c r="AP86" s="241"/>
    </row>
    <row r="87" spans="1:42" ht="34.5" hidden="1" customHeight="1">
      <c r="B87" s="296">
        <f>Référentiel!C82</f>
        <v>0</v>
      </c>
      <c r="D87" s="291" t="str">
        <f t="shared" si="15"/>
        <v/>
      </c>
      <c r="E87" s="297"/>
      <c r="F87" s="298">
        <v>2</v>
      </c>
      <c r="G87" s="299">
        <f>IF(F87="NE","",Référentiel!I82)</f>
        <v>0</v>
      </c>
      <c r="H87" s="300" t="str">
        <f>IF(G192="NON","",IF(F87=F9,G87,IF(F87=#REF!,(G87/2),IF(F87=F11,0,IF(F87=F12,"",)))))</f>
        <v/>
      </c>
      <c r="I87" s="291"/>
      <c r="J87" s="291" t="str">
        <f t="shared" si="16"/>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si="17"/>
        <v/>
      </c>
      <c r="AI87" s="304" t="str">
        <f t="shared" si="18"/>
        <v/>
      </c>
      <c r="AP87" s="241"/>
    </row>
    <row r="88" spans="1:42" ht="8.25" customHeight="1">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ref="D90:D105" si="22">IFERROR(H90/G90,"")</f>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c r="B91" s="296" t="str">
        <f>Référentiel!C88</f>
        <v>Expression orale</v>
      </c>
      <c r="D91" s="291" t="str">
        <f t="shared" si="22"/>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si="24"/>
        <v/>
      </c>
      <c r="AI91" s="304" t="str">
        <f t="shared" ref="AI91:AI104" si="25">IFERROR(AVERAGE(D91,J91,P91,V91,AB91),"")</f>
        <v/>
      </c>
      <c r="AP91" s="241"/>
    </row>
    <row r="92" spans="1:42" ht="18.75" customHeight="1">
      <c r="B92" s="296" t="str">
        <f>Référentiel!C89</f>
        <v>Convivialité, ton</v>
      </c>
      <c r="D92" s="291" t="str">
        <f t="shared" si="22"/>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22"/>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22"/>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22"/>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22"/>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22"/>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22"/>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22"/>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22"/>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22"/>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22"/>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22"/>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 t="shared" si="24"/>
        <v/>
      </c>
      <c r="AI103" s="304" t="str">
        <f t="shared" si="25"/>
        <v/>
      </c>
      <c r="AP103" s="241"/>
    </row>
    <row r="104" spans="1:42" ht="25.5" hidden="1" customHeight="1">
      <c r="B104" s="296">
        <f>Référentiel!C99</f>
        <v>0</v>
      </c>
      <c r="D104" s="291" t="str">
        <f t="shared" si="22"/>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si="24"/>
        <v/>
      </c>
      <c r="AI104" s="304" t="str">
        <f t="shared" si="25"/>
        <v/>
      </c>
      <c r="AP104" s="241"/>
    </row>
    <row r="105" spans="1:42" ht="8.25" customHeight="1">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ref="D107:D122" si="26">IFERROR(H107/G107,"")</f>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c r="B108" s="296" t="str">
        <f>Référentiel!C103</f>
        <v>Validation de la date et l'heure du RDV</v>
      </c>
      <c r="D108" s="291" t="str">
        <f t="shared" si="26"/>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si="28"/>
        <v/>
      </c>
      <c r="AI108" s="304" t="str">
        <f t="shared" ref="AI108:AI121" si="29">IFERROR(AVERAGE(D108,J108,P108,V108,AB108),"")</f>
        <v/>
      </c>
      <c r="AP108" s="241"/>
    </row>
    <row r="109" spans="1:42" ht="18">
      <c r="B109" s="296" t="str">
        <f>Référentiel!C104</f>
        <v>Validation de la disponibilité du client</v>
      </c>
      <c r="D109" s="291" t="str">
        <f t="shared" si="26"/>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26"/>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26"/>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26"/>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26"/>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26"/>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26"/>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26"/>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26"/>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26"/>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26"/>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26"/>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 t="shared" si="28"/>
        <v/>
      </c>
      <c r="AI120" s="304" t="str">
        <f t="shared" si="29"/>
        <v/>
      </c>
      <c r="AP120" s="241"/>
    </row>
    <row r="121" spans="1:42" ht="9.75" hidden="1" customHeight="1">
      <c r="B121" s="296">
        <f>Référentiel!C119</f>
        <v>0</v>
      </c>
      <c r="D121" s="291" t="str">
        <f t="shared" si="26"/>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si="28"/>
        <v/>
      </c>
      <c r="AI121" s="304" t="str">
        <f t="shared" si="29"/>
        <v/>
      </c>
      <c r="AP121" s="241"/>
    </row>
    <row r="122" spans="1:42" ht="7.5" customHeight="1">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ref="D124:D139" si="30">IFERROR(H124/G124,"")</f>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c r="B125" s="296">
        <f>Référentiel!C123</f>
        <v>0</v>
      </c>
      <c r="D125" s="291" t="str">
        <f t="shared" si="30"/>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c r="B126" s="296">
        <f>Référentiel!C124</f>
        <v>0</v>
      </c>
      <c r="D126" s="291" t="str">
        <f t="shared" si="30"/>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30"/>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30"/>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30"/>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30"/>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30"/>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30"/>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30"/>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30"/>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30"/>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30"/>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30"/>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 t="shared" si="32"/>
        <v/>
      </c>
      <c r="AI137" s="304" t="str">
        <f t="shared" si="33"/>
        <v/>
      </c>
      <c r="AP137" s="241"/>
    </row>
    <row r="138" spans="1:42" ht="18" hidden="1">
      <c r="B138" s="296">
        <f>Référentiel!C136</f>
        <v>0</v>
      </c>
      <c r="D138" s="291" t="str">
        <f t="shared" si="30"/>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si="32"/>
        <v/>
      </c>
      <c r="AI138" s="304" t="str">
        <f t="shared" si="33"/>
        <v/>
      </c>
      <c r="AP138" s="241"/>
    </row>
    <row r="139" spans="1:42" ht="6.75" hidden="1" customHeight="1">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ref="D141:D156" si="34">IFERROR(H141/G141,"")</f>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c r="B142" s="296">
        <f>Référentiel!C140</f>
        <v>0</v>
      </c>
      <c r="D142" s="291" t="str">
        <f t="shared" si="34"/>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c r="B143" s="296">
        <f>Référentiel!C141</f>
        <v>0</v>
      </c>
      <c r="D143" s="291" t="str">
        <f t="shared" si="34"/>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34"/>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34"/>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34"/>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34"/>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34"/>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34"/>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34"/>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si="34"/>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8">IFERROR(T151/S151,"")</f>
        <v/>
      </c>
      <c r="Q151" s="297"/>
      <c r="R151" s="298">
        <v>2</v>
      </c>
      <c r="S151" s="299">
        <f>IF(R151="NE","",Référentiel!I149)</f>
        <v>0</v>
      </c>
      <c r="T151" s="300" t="str">
        <f>IF(S192="NON","",IF(R151=F9,S151,IF(R151=#REF!,(S151/2),IF(R151=F11,0,IF(R151=F12,"",)))))</f>
        <v/>
      </c>
      <c r="U151" s="301"/>
      <c r="V151" s="291" t="str">
        <f t="shared" ref="V151:V189" si="39">IFERROR(Z151/Y151,"")</f>
        <v/>
      </c>
      <c r="W151" s="297"/>
      <c r="X151" s="298">
        <v>2</v>
      </c>
      <c r="Y151" s="299">
        <f>IF(X151="NE","",Référentiel!I149)</f>
        <v>0</v>
      </c>
      <c r="Z151" s="300" t="str">
        <f>IF(Y192="NON","",IF(X151=F9,Y151,IF(X151=#REF!,(Y151/2),IF(X151=F11,0,IF(X151=F12,"",)))))</f>
        <v/>
      </c>
      <c r="AA151" s="291"/>
      <c r="AB151" s="291" t="str">
        <f t="shared" ref="AB151:AB189" si="40">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4"/>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8"/>
        <v/>
      </c>
      <c r="Q152" s="297"/>
      <c r="R152" s="298">
        <v>2</v>
      </c>
      <c r="S152" s="299">
        <f>IF(R152="NE","",Référentiel!I150)</f>
        <v>0</v>
      </c>
      <c r="T152" s="300" t="str">
        <f>IF(S192="NON","",IF(R152=F9,S152,IF(R152=#REF!,(S152/2),IF(R152=F11,0,IF(R152=F12,"",)))))</f>
        <v/>
      </c>
      <c r="U152" s="301"/>
      <c r="V152" s="291" t="str">
        <f t="shared" si="39"/>
        <v/>
      </c>
      <c r="W152" s="297"/>
      <c r="X152" s="298">
        <v>2</v>
      </c>
      <c r="Y152" s="299">
        <f>IF(X152="NE","",Référentiel!I150)</f>
        <v>0</v>
      </c>
      <c r="Z152" s="300" t="str">
        <f>IF(Y192="NON","",IF(X152=F9,Y152,IF(X152=#REF!,(Y152/2),IF(X152=F11,0,IF(X152=F12,"",)))))</f>
        <v/>
      </c>
      <c r="AA152" s="291"/>
      <c r="AB152" s="291" t="str">
        <f t="shared" si="40"/>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4"/>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8"/>
        <v/>
      </c>
      <c r="Q153" s="297"/>
      <c r="R153" s="298">
        <v>2</v>
      </c>
      <c r="S153" s="299">
        <f>IF(R153="NE","",Référentiel!I151)</f>
        <v>0</v>
      </c>
      <c r="T153" s="300" t="str">
        <f>IF(S192="NON","",IF(R153=F9,S153,IF(R153=#REF!,(S153/2),IF(R153=F11,0,IF(R153=F12,"",)))))</f>
        <v/>
      </c>
      <c r="U153" s="301"/>
      <c r="V153" s="291" t="str">
        <f t="shared" si="39"/>
        <v/>
      </c>
      <c r="W153" s="297"/>
      <c r="X153" s="298">
        <v>2</v>
      </c>
      <c r="Y153" s="299">
        <f>IF(X153="NE","",Référentiel!I151)</f>
        <v>0</v>
      </c>
      <c r="Z153" s="300" t="str">
        <f>IF(Y192="NON","",IF(X153=F9,Y153,IF(X153=#REF!,(Y153/2),IF(X153=F11,0,IF(X153=F12,"",)))))</f>
        <v/>
      </c>
      <c r="AA153" s="291"/>
      <c r="AB153" s="291" t="str">
        <f t="shared" si="40"/>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4"/>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8"/>
        <v/>
      </c>
      <c r="Q154" s="297"/>
      <c r="R154" s="298">
        <v>2</v>
      </c>
      <c r="S154" s="299">
        <f>IF(R154="NE","",Référentiel!I152)</f>
        <v>0</v>
      </c>
      <c r="T154" s="300" t="str">
        <f>IF(S192="NON","",IF(R154=F9,S154,IF(R154=#REF!,(S154/2),IF(R154=F11,0,IF(R154=F12,"",)))))</f>
        <v/>
      </c>
      <c r="U154" s="301"/>
      <c r="V154" s="291" t="str">
        <f t="shared" si="39"/>
        <v/>
      </c>
      <c r="W154" s="297"/>
      <c r="X154" s="298">
        <v>2</v>
      </c>
      <c r="Y154" s="299">
        <f>IF(X154="NE","",Référentiel!I152)</f>
        <v>0</v>
      </c>
      <c r="Z154" s="300" t="str">
        <f>IF(Y192="NON","",IF(X154=F9,Y154,IF(X154=#REF!,(Y154/2),IF(X154=F11,0,IF(X154=F12,"",)))))</f>
        <v/>
      </c>
      <c r="AA154" s="291"/>
      <c r="AB154" s="291" t="str">
        <f t="shared" si="40"/>
        <v/>
      </c>
      <c r="AC154" s="297"/>
      <c r="AD154" s="298">
        <v>2</v>
      </c>
      <c r="AE154" s="299">
        <f>IF(AD154="NE","",Référentiel!I152)</f>
        <v>0</v>
      </c>
      <c r="AF154" s="300" t="str">
        <f>IF(AE192="NON","",IF(AD154=F9,AE154,IF(AD154=#REF!,(AE154/2),IF(AD154=F11,0,IF(AD154=F12,"",)))))</f>
        <v/>
      </c>
      <c r="AG154" s="302"/>
      <c r="AH154" s="303" t="str">
        <f t="shared" si="36"/>
        <v/>
      </c>
      <c r="AI154" s="304" t="str">
        <f t="shared" si="37"/>
        <v/>
      </c>
      <c r="AP154" s="241"/>
    </row>
    <row r="155" spans="1:42" ht="23.25" hidden="1" customHeight="1">
      <c r="B155" s="296">
        <f>Référentiel!C153</f>
        <v>0</v>
      </c>
      <c r="D155" s="291" t="str">
        <f t="shared" si="34"/>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8"/>
        <v/>
      </c>
      <c r="Q155" s="297"/>
      <c r="R155" s="298">
        <v>2</v>
      </c>
      <c r="S155" s="299">
        <f>IF(R155="NE","",Référentiel!I153)</f>
        <v>0</v>
      </c>
      <c r="T155" s="300" t="str">
        <f>IF(S192="NON","",IF(R155=F9,S155,IF(R155=#REF!,(S155/2),IF(R155=F11,0,IF(R155=F12,"",)))))</f>
        <v/>
      </c>
      <c r="U155" s="301"/>
      <c r="V155" s="291" t="str">
        <f t="shared" si="39"/>
        <v/>
      </c>
      <c r="W155" s="297"/>
      <c r="X155" s="298">
        <v>2</v>
      </c>
      <c r="Y155" s="299">
        <f>IF(X155="NE","",Référentiel!I153)</f>
        <v>0</v>
      </c>
      <c r="Z155" s="300" t="str">
        <f>IF(Y192="NON","",IF(X155=F9,Y155,IF(X155=#REF!,(Y155/2),IF(X155=F11,0,IF(X155=F12,"",)))))</f>
        <v/>
      </c>
      <c r="AA155" s="291"/>
      <c r="AB155" s="291" t="str">
        <f t="shared" si="40"/>
        <v/>
      </c>
      <c r="AC155" s="297"/>
      <c r="AD155" s="298">
        <v>2</v>
      </c>
      <c r="AE155" s="299">
        <f>IF(AD155="NE","",Référentiel!I153)</f>
        <v>0</v>
      </c>
      <c r="AF155" s="300" t="str">
        <f>IF(AE192="NON","",IF(AD155=F9,AE155,IF(AD155=#REF!,(AE155/2),IF(AD155=F11,0,IF(AD155=F12,"",)))))</f>
        <v/>
      </c>
      <c r="AG155" s="302"/>
      <c r="AH155" s="303" t="str">
        <f t="shared" si="36"/>
        <v/>
      </c>
      <c r="AI155" s="304" t="str">
        <f t="shared" si="37"/>
        <v/>
      </c>
      <c r="AP155" s="241"/>
    </row>
    <row r="156" spans="1:42" ht="6.75" hidden="1" customHeight="1">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ref="D158:D173" si="41">IFERROR(H158/G158,"")</f>
        <v/>
      </c>
      <c r="E158" s="297"/>
      <c r="F158" s="298">
        <v>2</v>
      </c>
      <c r="G158" s="299">
        <f>IF(F158="NE","",Référentiel!I156)</f>
        <v>0</v>
      </c>
      <c r="H158" s="300" t="str">
        <f>IF(G192="NON","",IF(F158=F9,G158,IF(F158=#REF!,(G158/2),IF(F158=F11,0,IF(F158=F12,"",)))))</f>
        <v/>
      </c>
      <c r="I158" s="291"/>
      <c r="J158" s="291" t="str">
        <f t="shared" ref="J158:J173" si="42">IFERROR(N158/M158,"")</f>
        <v/>
      </c>
      <c r="K158" s="297"/>
      <c r="L158" s="298">
        <v>2</v>
      </c>
      <c r="M158" s="299">
        <f>IF(L158="NE","",Référentiel!I156)</f>
        <v>0</v>
      </c>
      <c r="N158" s="300" t="str">
        <f>IF(M192="NON","",IF(L158=F9,M158,IF(L158=#REF!,(M158/2),IF(L158=F11,0,IF(L158=F12,"",)))))</f>
        <v/>
      </c>
      <c r="O158" s="291"/>
      <c r="P158" s="291" t="str">
        <f t="shared" si="38"/>
        <v/>
      </c>
      <c r="Q158" s="297"/>
      <c r="R158" s="298">
        <v>2</v>
      </c>
      <c r="S158" s="299">
        <f>IF(R158="NE","",Référentiel!I156)</f>
        <v>0</v>
      </c>
      <c r="T158" s="300" t="str">
        <f>IF(S192="NON","",IF(R158=F9,S158,IF(R158=#REF!,(S158/2),IF(R158=F11,0,IF(R158=F12,"",)))))</f>
        <v/>
      </c>
      <c r="U158" s="301"/>
      <c r="V158" s="291" t="str">
        <f t="shared" si="39"/>
        <v/>
      </c>
      <c r="W158" s="297"/>
      <c r="X158" s="298">
        <v>2</v>
      </c>
      <c r="Y158" s="299">
        <f>IF(X158="NE","",Référentiel!I156)</f>
        <v>0</v>
      </c>
      <c r="Z158" s="300" t="str">
        <f>IF(Y192="NON","",IF(X158=F9,Y158,IF(X158=#REF!,(Y158/2),IF(X158=F11,0,IF(X158=F12,"",)))))</f>
        <v/>
      </c>
      <c r="AA158" s="291"/>
      <c r="AB158" s="291" t="str">
        <f t="shared" si="40"/>
        <v/>
      </c>
      <c r="AC158" s="297"/>
      <c r="AD158" s="298">
        <v>2</v>
      </c>
      <c r="AE158" s="299">
        <f>IF(AD158="NE","",Référentiel!I156)</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c r="B159" s="296">
        <f>Référentiel!C157</f>
        <v>0</v>
      </c>
      <c r="D159" s="291" t="str">
        <f t="shared" si="41"/>
        <v/>
      </c>
      <c r="E159" s="297"/>
      <c r="F159" s="298">
        <v>2</v>
      </c>
      <c r="G159" s="299">
        <f>IF(F159="NE","",Référentiel!I157)</f>
        <v>0</v>
      </c>
      <c r="H159" s="300" t="str">
        <f>IF(G192="NON","",IF(F159=F9,G159,IF(F159=#REF!,(G159/2),IF(F159=F11,0,IF(F159=F12,"",)))))</f>
        <v/>
      </c>
      <c r="I159" s="291"/>
      <c r="J159" s="291" t="str">
        <f t="shared" si="42"/>
        <v/>
      </c>
      <c r="K159" s="297"/>
      <c r="L159" s="298">
        <v>2</v>
      </c>
      <c r="M159" s="299">
        <f>IF(L159="NE","",Référentiel!I157)</f>
        <v>0</v>
      </c>
      <c r="N159" s="300" t="str">
        <f>IF(M192="NON","",IF(L159=F9,M159,IF(L159=#REF!,(M159/2),IF(L159=F11,0,IF(L159=F12,"",)))))</f>
        <v/>
      </c>
      <c r="O159" s="291"/>
      <c r="P159" s="291" t="str">
        <f t="shared" si="38"/>
        <v/>
      </c>
      <c r="Q159" s="297"/>
      <c r="R159" s="298">
        <v>2</v>
      </c>
      <c r="S159" s="299">
        <f>IF(R159="NE","",Référentiel!I157)</f>
        <v>0</v>
      </c>
      <c r="T159" s="300" t="str">
        <f>IF(S192="NON","",IF(R159=F9,S159,IF(R159=#REF!,(S159/2),IF(R159=F11,0,IF(R159=F12,"",)))))</f>
        <v/>
      </c>
      <c r="U159" s="301"/>
      <c r="V159" s="291" t="str">
        <f t="shared" si="39"/>
        <v/>
      </c>
      <c r="W159" s="297"/>
      <c r="X159" s="298">
        <v>2</v>
      </c>
      <c r="Y159" s="299">
        <f>IF(X159="NE","",Référentiel!I157)</f>
        <v>0</v>
      </c>
      <c r="Z159" s="300" t="str">
        <f>IF(Y192="NON","",IF(X159=F9,Y159,IF(X159=#REF!,(Y159/2),IF(X159=F11,0,IF(X159=F12,"",)))))</f>
        <v/>
      </c>
      <c r="AA159" s="291"/>
      <c r="AB159" s="291" t="str">
        <f t="shared" si="40"/>
        <v/>
      </c>
      <c r="AC159" s="297"/>
      <c r="AD159" s="298">
        <v>2</v>
      </c>
      <c r="AE159" s="299">
        <f>IF(AD159="NE","",Référentiel!I157)</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c r="B160" s="296">
        <f>Référentiel!C158</f>
        <v>0</v>
      </c>
      <c r="D160" s="291" t="str">
        <f t="shared" si="41"/>
        <v/>
      </c>
      <c r="E160" s="297"/>
      <c r="F160" s="298">
        <v>2</v>
      </c>
      <c r="G160" s="299">
        <f>IF(F160="NE","",Référentiel!I158)</f>
        <v>0</v>
      </c>
      <c r="H160" s="300" t="str">
        <f>IF(G192="NON","",IF(F160=F9,G160,IF(F160=#REF!,(G160/2),IF(F160=F11,0,IF(F160=F12,"",)))))</f>
        <v/>
      </c>
      <c r="I160" s="291"/>
      <c r="J160" s="291" t="str">
        <f t="shared" si="42"/>
        <v/>
      </c>
      <c r="K160" s="297"/>
      <c r="L160" s="298">
        <v>2</v>
      </c>
      <c r="M160" s="299">
        <f>IF(L160="NE","",Référentiel!I158)</f>
        <v>0</v>
      </c>
      <c r="N160" s="300" t="str">
        <f>IF(M192="NON","",IF(L160=F9,M160,IF(L160=#REF!,(M160/2),IF(L160=F11,0,IF(L160=F12,"",)))))</f>
        <v/>
      </c>
      <c r="O160" s="291"/>
      <c r="P160" s="291" t="str">
        <f t="shared" si="38"/>
        <v/>
      </c>
      <c r="Q160" s="297"/>
      <c r="R160" s="298">
        <v>2</v>
      </c>
      <c r="S160" s="299">
        <f>IF(R160="NE","",Référentiel!I158)</f>
        <v>0</v>
      </c>
      <c r="T160" s="300" t="str">
        <f>IF(S192="NON","",IF(R160=F9,S160,IF(R160=#REF!,(S160/2),IF(R160=F11,0,IF(R160=F12,"",)))))</f>
        <v/>
      </c>
      <c r="U160" s="301"/>
      <c r="V160" s="291" t="str">
        <f t="shared" si="39"/>
        <v/>
      </c>
      <c r="W160" s="297"/>
      <c r="X160" s="298">
        <v>2</v>
      </c>
      <c r="Y160" s="299">
        <f>IF(X160="NE","",Référentiel!I158)</f>
        <v>0</v>
      </c>
      <c r="Z160" s="300" t="str">
        <f>IF(Y192="NON","",IF(X160=F9,Y160,IF(X160=#REF!,(Y160/2),IF(X160=F11,0,IF(X160=F12,"",)))))</f>
        <v/>
      </c>
      <c r="AA160" s="291"/>
      <c r="AB160" s="291" t="str">
        <f t="shared" si="40"/>
        <v/>
      </c>
      <c r="AC160" s="297"/>
      <c r="AD160" s="298">
        <v>2</v>
      </c>
      <c r="AE160" s="299">
        <f>IF(AD160="NE","",Référentiel!I158)</f>
        <v>0</v>
      </c>
      <c r="AF160" s="300" t="str">
        <f>IF(AE192="NON","",IF(AD160=F9,AE160,IF(AD160=#REF!,(AE160/2),IF(AD160=F11,0,IF(AD160=F12,"",)))))</f>
        <v/>
      </c>
      <c r="AG160" s="302"/>
      <c r="AH160" s="303" t="str">
        <f t="shared" si="43"/>
        <v/>
      </c>
      <c r="AI160" s="304" t="str">
        <f t="shared" si="44"/>
        <v/>
      </c>
      <c r="AP160" s="241"/>
    </row>
    <row r="161" spans="1:42" ht="18" hidden="1">
      <c r="B161" s="296">
        <f>Référentiel!C159</f>
        <v>0</v>
      </c>
      <c r="D161" s="291" t="str">
        <f t="shared" si="41"/>
        <v/>
      </c>
      <c r="E161" s="297"/>
      <c r="F161" s="298">
        <v>2</v>
      </c>
      <c r="G161" s="299">
        <f>IF(F161="NE","",Référentiel!I159)</f>
        <v>0</v>
      </c>
      <c r="H161" s="300" t="str">
        <f>IF(G192="NON","",IF(F161=F9,G161,IF(F161=#REF!,(G161/2),IF(F161=F11,0,IF(F161=F12,"",)))))</f>
        <v/>
      </c>
      <c r="I161" s="291"/>
      <c r="J161" s="291" t="str">
        <f t="shared" si="42"/>
        <v/>
      </c>
      <c r="K161" s="297"/>
      <c r="L161" s="298">
        <v>2</v>
      </c>
      <c r="M161" s="299">
        <f>IF(L161="NE","",Référentiel!I159)</f>
        <v>0</v>
      </c>
      <c r="N161" s="300" t="str">
        <f>IF(M192="NON","",IF(L161=F9,M161,IF(L161=#REF!,(M161/2),IF(L161=F11,0,IF(L161=F12,"",)))))</f>
        <v/>
      </c>
      <c r="O161" s="291"/>
      <c r="P161" s="291" t="str">
        <f t="shared" si="38"/>
        <v/>
      </c>
      <c r="Q161" s="297"/>
      <c r="R161" s="298">
        <v>2</v>
      </c>
      <c r="S161" s="299">
        <f>IF(R161="NE","",Référentiel!I159)</f>
        <v>0</v>
      </c>
      <c r="T161" s="300" t="str">
        <f>IF(S192="NON","",IF(R161=F9,S161,IF(R161=#REF!,(S161/2),IF(R161=F11,0,IF(R161=F12,"",)))))</f>
        <v/>
      </c>
      <c r="U161" s="301"/>
      <c r="V161" s="291" t="str">
        <f t="shared" si="39"/>
        <v/>
      </c>
      <c r="W161" s="297"/>
      <c r="X161" s="298">
        <v>2</v>
      </c>
      <c r="Y161" s="299">
        <f>IF(X161="NE","",Référentiel!I159)</f>
        <v>0</v>
      </c>
      <c r="Z161" s="300" t="str">
        <f>IF(Y192="NON","",IF(X161=F9,Y161,IF(X161=#REF!,(Y161/2),IF(X161=F11,0,IF(X161=F12,"",)))))</f>
        <v/>
      </c>
      <c r="AA161" s="291"/>
      <c r="AB161" s="291" t="str">
        <f t="shared" si="40"/>
        <v/>
      </c>
      <c r="AC161" s="297"/>
      <c r="AD161" s="298">
        <v>2</v>
      </c>
      <c r="AE161" s="299">
        <f>IF(AD161="NE","",Référentiel!I159)</f>
        <v>0</v>
      </c>
      <c r="AF161" s="300" t="str">
        <f>IF(AE192="NON","",IF(AD161=F9,AE161,IF(AD161=#REF!,(AE161/2),IF(AD161=F11,0,IF(AD161=F12,"",)))))</f>
        <v/>
      </c>
      <c r="AG161" s="302"/>
      <c r="AH161" s="303" t="str">
        <f t="shared" si="43"/>
        <v/>
      </c>
      <c r="AI161" s="304" t="str">
        <f t="shared" si="44"/>
        <v/>
      </c>
      <c r="AP161" s="241"/>
    </row>
    <row r="162" spans="1:42" ht="18" hidden="1">
      <c r="B162" s="296">
        <f>Référentiel!C160</f>
        <v>0</v>
      </c>
      <c r="D162" s="291" t="str">
        <f t="shared" si="41"/>
        <v/>
      </c>
      <c r="E162" s="297"/>
      <c r="F162" s="298">
        <v>2</v>
      </c>
      <c r="G162" s="299">
        <f>IF(F162="NE","",Référentiel!I160)</f>
        <v>0</v>
      </c>
      <c r="H162" s="300" t="str">
        <f>IF(G192="NON","",IF(F162=F9,G162,IF(F162=#REF!,(G162/2),IF(F162=F11,0,IF(F162=F12,"",)))))</f>
        <v/>
      </c>
      <c r="I162" s="291"/>
      <c r="J162" s="291" t="str">
        <f t="shared" si="42"/>
        <v/>
      </c>
      <c r="K162" s="297"/>
      <c r="L162" s="298">
        <v>2</v>
      </c>
      <c r="M162" s="299">
        <f>IF(L162="NE","",Référentiel!I160)</f>
        <v>0</v>
      </c>
      <c r="N162" s="300" t="str">
        <f>IF(M192="NON","",IF(L162=F9,M162,IF(L162=#REF!,(M162/2),IF(L162=F11,0,IF(L162=F12,"",)))))</f>
        <v/>
      </c>
      <c r="O162" s="291"/>
      <c r="P162" s="291" t="str">
        <f t="shared" si="38"/>
        <v/>
      </c>
      <c r="Q162" s="297"/>
      <c r="R162" s="298">
        <v>2</v>
      </c>
      <c r="S162" s="299">
        <f>IF(R162="NE","",Référentiel!I160)</f>
        <v>0</v>
      </c>
      <c r="T162" s="300" t="str">
        <f>IF(S192="NON","",IF(R162=F9,S162,IF(R162=#REF!,(S162/2),IF(R162=F11,0,IF(R162=F12,"",)))))</f>
        <v/>
      </c>
      <c r="U162" s="301"/>
      <c r="V162" s="291" t="str">
        <f t="shared" si="39"/>
        <v/>
      </c>
      <c r="W162" s="297"/>
      <c r="X162" s="298">
        <v>2</v>
      </c>
      <c r="Y162" s="299">
        <f>IF(X162="NE","",Référentiel!I160)</f>
        <v>0</v>
      </c>
      <c r="Z162" s="300" t="str">
        <f>IF(Y192="NON","",IF(X162=F9,Y162,IF(X162=#REF!,(Y162/2),IF(X162=F11,0,IF(X162=F12,"",)))))</f>
        <v/>
      </c>
      <c r="AA162" s="291"/>
      <c r="AB162" s="291" t="str">
        <f t="shared" si="40"/>
        <v/>
      </c>
      <c r="AC162" s="297"/>
      <c r="AD162" s="298">
        <v>2</v>
      </c>
      <c r="AE162" s="299">
        <f>IF(AD162="NE","",Référentiel!I160)</f>
        <v>0</v>
      </c>
      <c r="AF162" s="300" t="str">
        <f>IF(AE192="NON","",IF(AD162=F9,AE162,IF(AD162=#REF!,(AE162/2),IF(AD162=F11,0,IF(AD162=F12,"",)))))</f>
        <v/>
      </c>
      <c r="AG162" s="302"/>
      <c r="AH162" s="303" t="str">
        <f t="shared" si="43"/>
        <v/>
      </c>
      <c r="AI162" s="304" t="str">
        <f t="shared" si="44"/>
        <v/>
      </c>
      <c r="AP162" s="241"/>
    </row>
    <row r="163" spans="1:42" ht="18" hidden="1">
      <c r="B163" s="296">
        <f>Référentiel!C161</f>
        <v>0</v>
      </c>
      <c r="D163" s="291" t="str">
        <f t="shared" si="41"/>
        <v/>
      </c>
      <c r="E163" s="297"/>
      <c r="F163" s="298">
        <v>2</v>
      </c>
      <c r="G163" s="299">
        <f>IF(F163="NE","",Référentiel!I161)</f>
        <v>0</v>
      </c>
      <c r="H163" s="300" t="str">
        <f>IF(G192="NON","",IF(F163=F9,G163,IF(F163=#REF!,(G163/2),IF(F163=F11,0,IF(F163=F12,"",)))))</f>
        <v/>
      </c>
      <c r="I163" s="291"/>
      <c r="J163" s="291" t="str">
        <f t="shared" si="42"/>
        <v/>
      </c>
      <c r="K163" s="297"/>
      <c r="L163" s="298">
        <v>2</v>
      </c>
      <c r="M163" s="299">
        <f>IF(L163="NE","",Référentiel!I161)</f>
        <v>0</v>
      </c>
      <c r="N163" s="300" t="str">
        <f>IF(M192="NON","",IF(L163=F9,M163,IF(L163=#REF!,(M163/2),IF(L163=F11,0,IF(L163=F12,"",)))))</f>
        <v/>
      </c>
      <c r="O163" s="291"/>
      <c r="P163" s="291" t="str">
        <f t="shared" si="38"/>
        <v/>
      </c>
      <c r="Q163" s="297"/>
      <c r="R163" s="298">
        <v>2</v>
      </c>
      <c r="S163" s="299">
        <f>IF(R163="NE","",Référentiel!I161)</f>
        <v>0</v>
      </c>
      <c r="T163" s="300" t="str">
        <f>IF(S192="NON","",IF(R163=F9,S163,IF(R163=#REF!,(S163/2),IF(R163=F11,0,IF(R163=F12,"",)))))</f>
        <v/>
      </c>
      <c r="U163" s="301"/>
      <c r="V163" s="291" t="str">
        <f t="shared" si="39"/>
        <v/>
      </c>
      <c r="W163" s="297"/>
      <c r="X163" s="298">
        <v>2</v>
      </c>
      <c r="Y163" s="299">
        <f>IF(X163="NE","",Référentiel!I161)</f>
        <v>0</v>
      </c>
      <c r="Z163" s="300" t="str">
        <f>IF(Y192="NON","",IF(X163=F9,Y163,IF(X163=#REF!,(Y163/2),IF(X163=F11,0,IF(X163=F12,"",)))))</f>
        <v/>
      </c>
      <c r="AA163" s="291"/>
      <c r="AB163" s="291" t="str">
        <f t="shared" si="40"/>
        <v/>
      </c>
      <c r="AC163" s="297"/>
      <c r="AD163" s="298">
        <v>2</v>
      </c>
      <c r="AE163" s="299">
        <f>IF(AD163="NE","",Référentiel!I161)</f>
        <v>0</v>
      </c>
      <c r="AF163" s="300" t="str">
        <f>IF(AE192="NON","",IF(AD163=F9,AE163,IF(AD163=#REF!,(AE163/2),IF(AD163=F11,0,IF(AD163=F12,"",)))))</f>
        <v/>
      </c>
      <c r="AG163" s="302"/>
      <c r="AH163" s="303" t="str">
        <f t="shared" si="43"/>
        <v/>
      </c>
      <c r="AI163" s="304" t="str">
        <f t="shared" si="44"/>
        <v/>
      </c>
      <c r="AP163" s="241"/>
    </row>
    <row r="164" spans="1:42" ht="18" hidden="1">
      <c r="B164" s="296">
        <f>Référentiel!C162</f>
        <v>0</v>
      </c>
      <c r="D164" s="291" t="str">
        <f t="shared" si="41"/>
        <v/>
      </c>
      <c r="E164" s="297"/>
      <c r="F164" s="298">
        <v>2</v>
      </c>
      <c r="G164" s="299">
        <f>IF(F164="NE","",Référentiel!I162)</f>
        <v>0</v>
      </c>
      <c r="H164" s="300" t="str">
        <f>IF(G192="NON","",IF(F164=F9,G164,IF(F164=#REF!,(G164/2),IF(F164=F11,0,IF(F164=F12,"",)))))</f>
        <v/>
      </c>
      <c r="I164" s="291"/>
      <c r="J164" s="291" t="str">
        <f t="shared" si="42"/>
        <v/>
      </c>
      <c r="K164" s="297"/>
      <c r="L164" s="298">
        <v>2</v>
      </c>
      <c r="M164" s="299">
        <f>IF(L164="NE","",Référentiel!I162)</f>
        <v>0</v>
      </c>
      <c r="N164" s="300" t="str">
        <f>IF(M192="NON","",IF(L164=F9,M164,IF(L164=#REF!,(M164/2),IF(L164=F11,0,IF(L164=F12,"",)))))</f>
        <v/>
      </c>
      <c r="O164" s="291"/>
      <c r="P164" s="291" t="str">
        <f t="shared" si="38"/>
        <v/>
      </c>
      <c r="Q164" s="297"/>
      <c r="R164" s="298">
        <v>2</v>
      </c>
      <c r="S164" s="299">
        <f>IF(R164="NE","",Référentiel!I162)</f>
        <v>0</v>
      </c>
      <c r="T164" s="300" t="str">
        <f>IF(S192="NON","",IF(R164=F9,S164,IF(R164=#REF!,(S164/2),IF(R164=F11,0,IF(R164=F12,"",)))))</f>
        <v/>
      </c>
      <c r="U164" s="301"/>
      <c r="V164" s="291" t="str">
        <f t="shared" si="39"/>
        <v/>
      </c>
      <c r="W164" s="297"/>
      <c r="X164" s="298">
        <v>2</v>
      </c>
      <c r="Y164" s="299">
        <f>IF(X164="NE","",Référentiel!I162)</f>
        <v>0</v>
      </c>
      <c r="Z164" s="300" t="str">
        <f>IF(Y192="NON","",IF(X164=F9,Y164,IF(X164=#REF!,(Y164/2),IF(X164=F11,0,IF(X164=F12,"",)))))</f>
        <v/>
      </c>
      <c r="AA164" s="291"/>
      <c r="AB164" s="291" t="str">
        <f t="shared" si="40"/>
        <v/>
      </c>
      <c r="AC164" s="297"/>
      <c r="AD164" s="298">
        <v>2</v>
      </c>
      <c r="AE164" s="299">
        <f>IF(AD164="NE","",Référentiel!I162)</f>
        <v>0</v>
      </c>
      <c r="AF164" s="300" t="str">
        <f>IF(AE192="NON","",IF(AD164=F9,AE164,IF(AD164=#REF!,(AE164/2),IF(AD164=F11,0,IF(AD164=F12,"",)))))</f>
        <v/>
      </c>
      <c r="AG164" s="302"/>
      <c r="AH164" s="303" t="str">
        <f t="shared" si="43"/>
        <v/>
      </c>
      <c r="AI164" s="304" t="str">
        <f t="shared" si="44"/>
        <v/>
      </c>
      <c r="AP164" s="241"/>
    </row>
    <row r="165" spans="1:42" ht="18" hidden="1">
      <c r="B165" s="296">
        <f>Référentiel!C163</f>
        <v>0</v>
      </c>
      <c r="D165" s="291" t="str">
        <f t="shared" si="41"/>
        <v/>
      </c>
      <c r="E165" s="297"/>
      <c r="F165" s="298">
        <v>2</v>
      </c>
      <c r="G165" s="299">
        <f>IF(F165="NE","",Référentiel!I163)</f>
        <v>0</v>
      </c>
      <c r="H165" s="300" t="str">
        <f>IF(G192="NON","",IF(F165=F9,G165,IF(F165=#REF!,(G165/2),IF(F165=F11,0,IF(F165=F12,"",)))))</f>
        <v/>
      </c>
      <c r="I165" s="291"/>
      <c r="J165" s="291" t="str">
        <f t="shared" si="42"/>
        <v/>
      </c>
      <c r="K165" s="297"/>
      <c r="L165" s="298">
        <v>2</v>
      </c>
      <c r="M165" s="299">
        <f>IF(L165="NE","",Référentiel!I163)</f>
        <v>0</v>
      </c>
      <c r="N165" s="300" t="str">
        <f>IF(M192="NON","",IF(L165=F9,M165,IF(L165=#REF!,(M165/2),IF(L165=F11,0,IF(L165=F12,"",)))))</f>
        <v/>
      </c>
      <c r="O165" s="291"/>
      <c r="P165" s="291" t="str">
        <f t="shared" si="38"/>
        <v/>
      </c>
      <c r="Q165" s="297"/>
      <c r="R165" s="298">
        <v>2</v>
      </c>
      <c r="S165" s="299">
        <f>IF(R165="NE","",Référentiel!I163)</f>
        <v>0</v>
      </c>
      <c r="T165" s="300" t="str">
        <f>IF(S192="NON","",IF(R165=F9,S165,IF(R165=#REF!,(S165/2),IF(R165=F11,0,IF(R165=F12,"",)))))</f>
        <v/>
      </c>
      <c r="U165" s="301"/>
      <c r="V165" s="291" t="str">
        <f t="shared" si="39"/>
        <v/>
      </c>
      <c r="W165" s="297"/>
      <c r="X165" s="298">
        <v>2</v>
      </c>
      <c r="Y165" s="299">
        <f>IF(X165="NE","",Référentiel!I163)</f>
        <v>0</v>
      </c>
      <c r="Z165" s="300" t="str">
        <f>IF(Y192="NON","",IF(X165=F9,Y165,IF(X165=#REF!,(Y165/2),IF(X165=F11,0,IF(X165=F12,"",)))))</f>
        <v/>
      </c>
      <c r="AA165" s="291"/>
      <c r="AB165" s="291" t="str">
        <f t="shared" si="40"/>
        <v/>
      </c>
      <c r="AC165" s="297"/>
      <c r="AD165" s="298">
        <v>2</v>
      </c>
      <c r="AE165" s="299">
        <f>IF(AD165="NE","",Référentiel!I163)</f>
        <v>0</v>
      </c>
      <c r="AF165" s="300" t="str">
        <f>IF(AE192="NON","",IF(AD165=F9,AE165,IF(AD165=#REF!,(AE165/2),IF(AD165=F11,0,IF(AD165=F12,"",)))))</f>
        <v/>
      </c>
      <c r="AG165" s="302"/>
      <c r="AH165" s="303" t="str">
        <f t="shared" si="43"/>
        <v/>
      </c>
      <c r="AI165" s="304" t="str">
        <f>IFERROR(AVERAGE(D165,J165,P165,V165,AB165),"")</f>
        <v/>
      </c>
      <c r="AP165" s="241"/>
    </row>
    <row r="166" spans="1:42" ht="18" hidden="1">
      <c r="B166" s="296">
        <f>Référentiel!C164</f>
        <v>0</v>
      </c>
      <c r="D166" s="291" t="str">
        <f t="shared" si="41"/>
        <v/>
      </c>
      <c r="E166" s="297"/>
      <c r="F166" s="298">
        <v>2</v>
      </c>
      <c r="G166" s="299">
        <f>IF(F166="NE","",Référentiel!I164)</f>
        <v>0</v>
      </c>
      <c r="H166" s="300" t="str">
        <f>IF(G192="NON","",IF(F166=F9,G166,IF(F166=#REF!,(G166/2),IF(F166=F11,0,IF(F166=F12,"",)))))</f>
        <v/>
      </c>
      <c r="I166" s="291"/>
      <c r="J166" s="291" t="str">
        <f t="shared" si="42"/>
        <v/>
      </c>
      <c r="K166" s="297"/>
      <c r="L166" s="298">
        <v>2</v>
      </c>
      <c r="M166" s="299">
        <f>IF(L166="NE","",Référentiel!I164)</f>
        <v>0</v>
      </c>
      <c r="N166" s="300" t="str">
        <f>IF(M192="NON","",IF(L166=F9,M166,IF(L166=#REF!,(M166/2),IF(L166=F11,0,IF(L166=F12,"",)))))</f>
        <v/>
      </c>
      <c r="O166" s="291"/>
      <c r="P166" s="291" t="str">
        <f t="shared" si="38"/>
        <v/>
      </c>
      <c r="Q166" s="297"/>
      <c r="R166" s="298">
        <v>2</v>
      </c>
      <c r="S166" s="299">
        <f>IF(R166="NE","",Référentiel!I164)</f>
        <v>0</v>
      </c>
      <c r="T166" s="300" t="str">
        <f>IF(S192="NON","",IF(R166=F9,S166,IF(R166=#REF!,(S166/2),IF(R166=F11,0,IF(R166=F12,"",)))))</f>
        <v/>
      </c>
      <c r="U166" s="301"/>
      <c r="V166" s="291" t="str">
        <f t="shared" si="39"/>
        <v/>
      </c>
      <c r="W166" s="297"/>
      <c r="X166" s="298">
        <v>2</v>
      </c>
      <c r="Y166" s="299">
        <f>IF(X166="NE","",Référentiel!I164)</f>
        <v>0</v>
      </c>
      <c r="Z166" s="300" t="str">
        <f>IF(Y192="NON","",IF(X166=F9,Y166,IF(X166=#REF!,(Y166/2),IF(X166=F11,0,IF(X166=F12,"",)))))</f>
        <v/>
      </c>
      <c r="AA166" s="291"/>
      <c r="AB166" s="291" t="str">
        <f t="shared" si="40"/>
        <v/>
      </c>
      <c r="AC166" s="297"/>
      <c r="AD166" s="298">
        <v>2</v>
      </c>
      <c r="AE166" s="299">
        <f>IF(AD166="NE","",Référentiel!I164)</f>
        <v>0</v>
      </c>
      <c r="AF166" s="300" t="str">
        <f>IF(AE192="NON","",IF(AD166=F9,AE166,IF(AD166=#REF!,(AE166/2),IF(AD166=F11,0,IF(AD166=F12,"",)))))</f>
        <v/>
      </c>
      <c r="AG166" s="302"/>
      <c r="AH166" s="303" t="str">
        <f t="shared" si="43"/>
        <v/>
      </c>
      <c r="AI166" s="304" t="str">
        <f t="shared" si="44"/>
        <v/>
      </c>
      <c r="AP166" s="241"/>
    </row>
    <row r="167" spans="1:42" ht="18" hidden="1">
      <c r="B167" s="296">
        <f>Référentiel!C165</f>
        <v>0</v>
      </c>
      <c r="D167" s="291" t="str">
        <f t="shared" si="41"/>
        <v/>
      </c>
      <c r="E167" s="297"/>
      <c r="F167" s="298">
        <v>2</v>
      </c>
      <c r="G167" s="299">
        <f>IF(F167="NE","",Référentiel!I165)</f>
        <v>0</v>
      </c>
      <c r="H167" s="300" t="str">
        <f>IF(G192="NON","",IF(F167=F9,G167,IF(F167=#REF!,(G167/2),IF(F167=F11,0,IF(F167=F12,"",)))))</f>
        <v/>
      </c>
      <c r="I167" s="291"/>
      <c r="J167" s="291" t="str">
        <f t="shared" si="42"/>
        <v/>
      </c>
      <c r="K167" s="297"/>
      <c r="L167" s="298">
        <v>2</v>
      </c>
      <c r="M167" s="299">
        <f>IF(L167="NE","",Référentiel!I165)</f>
        <v>0</v>
      </c>
      <c r="N167" s="300" t="str">
        <f>IF(M192="NON","",IF(L167=F9,M167,IF(L167=#REF!,(M167/2),IF(L167=F11,0,IF(L167=F12,"",)))))</f>
        <v/>
      </c>
      <c r="O167" s="291"/>
      <c r="P167" s="291" t="str">
        <f t="shared" si="38"/>
        <v/>
      </c>
      <c r="Q167" s="297"/>
      <c r="R167" s="298">
        <v>2</v>
      </c>
      <c r="S167" s="299">
        <f>IF(R167="NE","",Référentiel!I165)</f>
        <v>0</v>
      </c>
      <c r="T167" s="300" t="str">
        <f>IF(S192="NON","",IF(R167=F9,S167,IF(R167=#REF!,(S167/2),IF(R167=F11,0,IF(R167=F12,"",)))))</f>
        <v/>
      </c>
      <c r="U167" s="301"/>
      <c r="V167" s="291" t="str">
        <f t="shared" si="39"/>
        <v/>
      </c>
      <c r="W167" s="297"/>
      <c r="X167" s="298">
        <v>2</v>
      </c>
      <c r="Y167" s="299">
        <f>IF(X167="NE","",Référentiel!I165)</f>
        <v>0</v>
      </c>
      <c r="Z167" s="300" t="str">
        <f>IF(Y192="NON","",IF(X167=F9,Y167,IF(X167=#REF!,(Y167/2),IF(X167=F11,0,IF(X167=F12,"",)))))</f>
        <v/>
      </c>
      <c r="AA167" s="291"/>
      <c r="AB167" s="291" t="str">
        <f t="shared" si="40"/>
        <v/>
      </c>
      <c r="AC167" s="297"/>
      <c r="AD167" s="298">
        <v>2</v>
      </c>
      <c r="AE167" s="299">
        <f>IF(AD167="NE","",Référentiel!I165)</f>
        <v>0</v>
      </c>
      <c r="AF167" s="300" t="str">
        <f>IF(AE192="NON","",IF(AD167=F9,AE167,IF(AD167=#REF!,(AE167/2),IF(AD167=F11,0,IF(AD167=F12,"",)))))</f>
        <v/>
      </c>
      <c r="AG167" s="302"/>
      <c r="AH167" s="303" t="str">
        <f t="shared" si="43"/>
        <v/>
      </c>
      <c r="AI167" s="304" t="str">
        <f t="shared" si="44"/>
        <v/>
      </c>
      <c r="AP167" s="241"/>
    </row>
    <row r="168" spans="1:42" ht="18" hidden="1">
      <c r="B168" s="296">
        <f>Référentiel!C166</f>
        <v>0</v>
      </c>
      <c r="D168" s="291" t="str">
        <f t="shared" si="41"/>
        <v/>
      </c>
      <c r="E168" s="297"/>
      <c r="F168" s="298">
        <v>2</v>
      </c>
      <c r="G168" s="299">
        <f>IF(F168="NE","",Référentiel!I166)</f>
        <v>0</v>
      </c>
      <c r="H168" s="300" t="str">
        <f>IF(G192="NON","",IF(F168=F9,G168,IF(F168=#REF!,(G168/2),IF(F168=F11,0,IF(F168=F12,"",)))))</f>
        <v/>
      </c>
      <c r="I168" s="291"/>
      <c r="J168" s="291" t="str">
        <f t="shared" si="42"/>
        <v/>
      </c>
      <c r="K168" s="297"/>
      <c r="L168" s="298">
        <v>2</v>
      </c>
      <c r="M168" s="299">
        <f>IF(L168="NE","",Référentiel!I166)</f>
        <v>0</v>
      </c>
      <c r="N168" s="300" t="str">
        <f>IF(M192="NON","",IF(L168=F9,M168,IF(L168=#REF!,(M168/2),IF(L168=F11,0,IF(L168=F12,"",)))))</f>
        <v/>
      </c>
      <c r="O168" s="291"/>
      <c r="P168" s="291" t="str">
        <f t="shared" si="38"/>
        <v/>
      </c>
      <c r="Q168" s="297"/>
      <c r="R168" s="298">
        <v>2</v>
      </c>
      <c r="S168" s="299">
        <f>IF(R168="NE","",Référentiel!I166)</f>
        <v>0</v>
      </c>
      <c r="T168" s="300" t="str">
        <f>IF(S192="NON","",IF(R168=F9,S168,IF(R168=#REF!,(S168/2),IF(R168=F11,0,IF(R168=F12,"",)))))</f>
        <v/>
      </c>
      <c r="U168" s="301"/>
      <c r="V168" s="291" t="str">
        <f t="shared" si="39"/>
        <v/>
      </c>
      <c r="W168" s="297"/>
      <c r="X168" s="298">
        <v>2</v>
      </c>
      <c r="Y168" s="299">
        <f>IF(X168="NE","",Référentiel!I166)</f>
        <v>0</v>
      </c>
      <c r="Z168" s="300" t="str">
        <f>IF(Y192="NON","",IF(X168=F9,Y168,IF(X168=#REF!,(Y168/2),IF(X168=F11,0,IF(X168=F12,"",)))))</f>
        <v/>
      </c>
      <c r="AA168" s="291"/>
      <c r="AB168" s="291" t="str">
        <f t="shared" si="40"/>
        <v/>
      </c>
      <c r="AC168" s="297"/>
      <c r="AD168" s="298">
        <v>2</v>
      </c>
      <c r="AE168" s="299">
        <f>IF(AD168="NE","",Référentiel!I166)</f>
        <v>0</v>
      </c>
      <c r="AF168" s="300" t="str">
        <f>IF(AE192="NON","",IF(AD168=F9,AE168,IF(AD168=#REF!,(AE168/2),IF(AD168=F11,0,IF(AD168=F12,"",)))))</f>
        <v/>
      </c>
      <c r="AG168" s="302"/>
      <c r="AH168" s="303" t="str">
        <f t="shared" si="43"/>
        <v/>
      </c>
      <c r="AI168" s="304" t="str">
        <f t="shared" si="44"/>
        <v/>
      </c>
      <c r="AP168" s="241"/>
    </row>
    <row r="169" spans="1:42" ht="18" hidden="1">
      <c r="B169" s="296">
        <f>Référentiel!C167</f>
        <v>0</v>
      </c>
      <c r="D169" s="291" t="str">
        <f t="shared" si="41"/>
        <v/>
      </c>
      <c r="E169" s="297"/>
      <c r="F169" s="298">
        <v>2</v>
      </c>
      <c r="G169" s="299">
        <f>IF(F169="NE","",Référentiel!I167)</f>
        <v>0</v>
      </c>
      <c r="H169" s="300" t="str">
        <f>IF(G192="NON","",IF(F169=F9,G169,IF(F169=#REF!,(G169/2),IF(F169=F11,0,IF(F169=F12,"",)))))</f>
        <v/>
      </c>
      <c r="I169" s="291"/>
      <c r="J169" s="291" t="str">
        <f t="shared" si="42"/>
        <v/>
      </c>
      <c r="K169" s="297"/>
      <c r="L169" s="298">
        <v>2</v>
      </c>
      <c r="M169" s="299">
        <f>IF(L169="NE","",Référentiel!I167)</f>
        <v>0</v>
      </c>
      <c r="N169" s="300" t="str">
        <f>IF(M192="NON","",IF(L169=F9,M169,IF(L169=#REF!,(M169/2),IF(L169=F11,0,IF(L169=F12,"",)))))</f>
        <v/>
      </c>
      <c r="O169" s="291"/>
      <c r="P169" s="291" t="str">
        <f t="shared" si="38"/>
        <v/>
      </c>
      <c r="Q169" s="297"/>
      <c r="R169" s="298">
        <v>2</v>
      </c>
      <c r="S169" s="299">
        <f>IF(R169="NE","",Référentiel!I167)</f>
        <v>0</v>
      </c>
      <c r="T169" s="300" t="str">
        <f>IF(S192="NON","",IF(R169=F9,S169,IF(R169=#REF!,(S169/2),IF(R169=F11,0,IF(R169=F12,"",)))))</f>
        <v/>
      </c>
      <c r="U169" s="301"/>
      <c r="V169" s="291" t="str">
        <f t="shared" si="39"/>
        <v/>
      </c>
      <c r="W169" s="297"/>
      <c r="X169" s="298">
        <v>2</v>
      </c>
      <c r="Y169" s="299">
        <f>IF(X169="NE","",Référentiel!I167)</f>
        <v>0</v>
      </c>
      <c r="Z169" s="300" t="str">
        <f>IF(Y192="NON","",IF(X169=F9,Y169,IF(X169=#REF!,(Y169/2),IF(X169=F11,0,IF(X169=F12,"",)))))</f>
        <v/>
      </c>
      <c r="AA169" s="291"/>
      <c r="AB169" s="291" t="str">
        <f t="shared" si="40"/>
        <v/>
      </c>
      <c r="AC169" s="297"/>
      <c r="AD169" s="298">
        <v>2</v>
      </c>
      <c r="AE169" s="299">
        <f>IF(AD169="NE","",Référentiel!I167)</f>
        <v>0</v>
      </c>
      <c r="AF169" s="300" t="str">
        <f>IF(AE192="NON","",IF(AD169=F9,AE169,IF(AD169=#REF!,(AE169/2),IF(AD169=F11,0,IF(AD169=F12,"",)))))</f>
        <v/>
      </c>
      <c r="AG169" s="302"/>
      <c r="AH169" s="303" t="str">
        <f t="shared" si="43"/>
        <v/>
      </c>
      <c r="AI169" s="304" t="str">
        <f t="shared" si="44"/>
        <v/>
      </c>
      <c r="AP169" s="241"/>
    </row>
    <row r="170" spans="1:42" ht="18" hidden="1">
      <c r="B170" s="296">
        <f>Référentiel!C168</f>
        <v>0</v>
      </c>
      <c r="D170" s="291" t="str">
        <f t="shared" si="41"/>
        <v/>
      </c>
      <c r="E170" s="297"/>
      <c r="F170" s="298">
        <v>2</v>
      </c>
      <c r="G170" s="299">
        <f>IF(F170="NE","",Référentiel!I168)</f>
        <v>0</v>
      </c>
      <c r="H170" s="300" t="str">
        <f>IF(G192="NON","",IF(F170=F9,G170,IF(F170=#REF!,(G170/2),IF(F170=F11,0,IF(F170=F12,"",)))))</f>
        <v/>
      </c>
      <c r="I170" s="291"/>
      <c r="J170" s="291" t="str">
        <f t="shared" si="42"/>
        <v/>
      </c>
      <c r="K170" s="297"/>
      <c r="L170" s="298">
        <v>2</v>
      </c>
      <c r="M170" s="299">
        <f>IF(L170="NE","",Référentiel!I168)</f>
        <v>0</v>
      </c>
      <c r="N170" s="300" t="str">
        <f>IF(M192="NON","",IF(L170=F9,M170,IF(L170=#REF!,(M170/2),IF(L170=F11,0,IF(L170=F12,"",)))))</f>
        <v/>
      </c>
      <c r="O170" s="291"/>
      <c r="P170" s="291" t="str">
        <f t="shared" si="38"/>
        <v/>
      </c>
      <c r="Q170" s="297"/>
      <c r="R170" s="298">
        <v>2</v>
      </c>
      <c r="S170" s="299">
        <f>IF(R170="NE","",Référentiel!I168)</f>
        <v>0</v>
      </c>
      <c r="T170" s="300" t="str">
        <f>IF(S192="NON","",IF(R170=F9,S170,IF(R170=#REF!,(S170/2),IF(R170=F11,0,IF(R170=F12,"",)))))</f>
        <v/>
      </c>
      <c r="U170" s="301"/>
      <c r="V170" s="291" t="str">
        <f t="shared" si="39"/>
        <v/>
      </c>
      <c r="W170" s="297"/>
      <c r="X170" s="298">
        <v>2</v>
      </c>
      <c r="Y170" s="299">
        <f>IF(X170="NE","",Référentiel!I168)</f>
        <v>0</v>
      </c>
      <c r="Z170" s="300" t="str">
        <f>IF(Y192="NON","",IF(X170=F9,Y170,IF(X170=#REF!,(Y170/2),IF(X170=F11,0,IF(X170=F12,"",)))))</f>
        <v/>
      </c>
      <c r="AA170" s="291"/>
      <c r="AB170" s="291" t="str">
        <f t="shared" si="40"/>
        <v/>
      </c>
      <c r="AC170" s="297"/>
      <c r="AD170" s="298">
        <v>2</v>
      </c>
      <c r="AE170" s="299">
        <f>IF(AD170="NE","",Référentiel!I168)</f>
        <v>0</v>
      </c>
      <c r="AF170" s="300" t="str">
        <f>IF(AE192="NON","",IF(AD170=F9,AE170,IF(AD170=#REF!,(AE170/2),IF(AD170=F11,0,IF(AD170=F12,"",)))))</f>
        <v/>
      </c>
      <c r="AG170" s="302"/>
      <c r="AH170" s="303" t="str">
        <f t="shared" si="43"/>
        <v/>
      </c>
      <c r="AI170" s="304" t="str">
        <f t="shared" si="44"/>
        <v/>
      </c>
      <c r="AP170" s="241"/>
    </row>
    <row r="171" spans="1:42" ht="18" hidden="1">
      <c r="B171" s="296">
        <f>Référentiel!C169</f>
        <v>0</v>
      </c>
      <c r="D171" s="291" t="str">
        <f t="shared" si="41"/>
        <v/>
      </c>
      <c r="E171" s="297"/>
      <c r="F171" s="298">
        <v>2</v>
      </c>
      <c r="G171" s="299">
        <f>IF(F171="NE","",Référentiel!I169)</f>
        <v>0</v>
      </c>
      <c r="H171" s="300" t="str">
        <f>IF(G192="NON","",IF(F171=F9,G171,IF(F171=#REF!,(G171/2),IF(F171=F11,0,IF(F171=F12,"",)))))</f>
        <v/>
      </c>
      <c r="I171" s="291"/>
      <c r="J171" s="291" t="str">
        <f t="shared" si="42"/>
        <v/>
      </c>
      <c r="K171" s="297"/>
      <c r="L171" s="298">
        <v>2</v>
      </c>
      <c r="M171" s="299">
        <f>IF(L171="NE","",Référentiel!I169)</f>
        <v>0</v>
      </c>
      <c r="N171" s="300" t="str">
        <f>IF(M192="NON","",IF(L171=F9,M171,IF(L171=#REF!,(M171/2),IF(L171=F11,0,IF(L171=F12,"",)))))</f>
        <v/>
      </c>
      <c r="O171" s="291"/>
      <c r="P171" s="291" t="str">
        <f t="shared" si="38"/>
        <v/>
      </c>
      <c r="Q171" s="297"/>
      <c r="R171" s="298">
        <v>2</v>
      </c>
      <c r="S171" s="299">
        <f>IF(R171="NE","",Référentiel!I169)</f>
        <v>0</v>
      </c>
      <c r="T171" s="300" t="str">
        <f>IF(S192="NON","",IF(R171=F9,S171,IF(R171=#REF!,(S171/2),IF(R171=F11,0,IF(R171=F12,"",)))))</f>
        <v/>
      </c>
      <c r="U171" s="301"/>
      <c r="V171" s="291" t="str">
        <f t="shared" si="39"/>
        <v/>
      </c>
      <c r="W171" s="297"/>
      <c r="X171" s="298">
        <v>2</v>
      </c>
      <c r="Y171" s="299">
        <f>IF(X171="NE","",Référentiel!I169)</f>
        <v>0</v>
      </c>
      <c r="Z171" s="300" t="str">
        <f>IF(Y192="NON","",IF(X171=F9,Y171,IF(X171=#REF!,(Y171/2),IF(X171=F11,0,IF(X171=F12,"",)))))</f>
        <v/>
      </c>
      <c r="AA171" s="291"/>
      <c r="AB171" s="291" t="str">
        <f t="shared" si="40"/>
        <v/>
      </c>
      <c r="AC171" s="297"/>
      <c r="AD171" s="298">
        <v>2</v>
      </c>
      <c r="AE171" s="299">
        <f>IF(AD171="NE","",Référentiel!I169)</f>
        <v>0</v>
      </c>
      <c r="AF171" s="300" t="str">
        <f>IF(AE192="NON","",IF(AD171=F9,AE171,IF(AD171=#REF!,(AE171/2),IF(AD171=F11,0,IF(AD171=F12,"",)))))</f>
        <v/>
      </c>
      <c r="AG171" s="302"/>
      <c r="AH171" s="303" t="str">
        <f t="shared" si="43"/>
        <v/>
      </c>
      <c r="AI171" s="304" t="str">
        <f t="shared" si="44"/>
        <v/>
      </c>
      <c r="AP171" s="241"/>
    </row>
    <row r="172" spans="1:42" ht="20.45" hidden="1" customHeight="1">
      <c r="B172" s="296">
        <f>Référentiel!C170</f>
        <v>0</v>
      </c>
      <c r="D172" s="291" t="str">
        <f t="shared" si="41"/>
        <v/>
      </c>
      <c r="E172" s="297"/>
      <c r="F172" s="298">
        <v>2</v>
      </c>
      <c r="G172" s="299">
        <f>IF(F172="NE","",Référentiel!I170)</f>
        <v>0</v>
      </c>
      <c r="H172" s="300" t="str">
        <f>IF(G192="NON","",IF(F172=F9,G172,IF(F172=#REF!,(G172/2),IF(F172=F11,0,IF(F172=F12,"",)))))</f>
        <v/>
      </c>
      <c r="I172" s="291"/>
      <c r="J172" s="291" t="str">
        <f t="shared" si="42"/>
        <v/>
      </c>
      <c r="K172" s="297"/>
      <c r="L172" s="298">
        <v>2</v>
      </c>
      <c r="M172" s="299">
        <f>IF(L172="NE","",Référentiel!I170)</f>
        <v>0</v>
      </c>
      <c r="N172" s="300" t="str">
        <f>IF(M192="NON","",IF(L172=F9,M172,IF(L172=#REF!,(M172/2),IF(L172=F11,0,IF(L172=F12,"",)))))</f>
        <v/>
      </c>
      <c r="O172" s="291"/>
      <c r="P172" s="291" t="str">
        <f t="shared" si="38"/>
        <v/>
      </c>
      <c r="Q172" s="297"/>
      <c r="R172" s="298">
        <v>2</v>
      </c>
      <c r="S172" s="299">
        <f>IF(R172="NE","",Référentiel!I170)</f>
        <v>0</v>
      </c>
      <c r="T172" s="300" t="str">
        <f>IF(S192="NON","",IF(R172=F9,S172,IF(R172=#REF!,(S172/2),IF(R172=F11,0,IF(R172=F12,"",)))))</f>
        <v/>
      </c>
      <c r="U172" s="301"/>
      <c r="V172" s="291" t="str">
        <f t="shared" si="39"/>
        <v/>
      </c>
      <c r="W172" s="297"/>
      <c r="X172" s="298">
        <v>2</v>
      </c>
      <c r="Y172" s="299">
        <f>IF(X172="NE","",Référentiel!I170)</f>
        <v>0</v>
      </c>
      <c r="Z172" s="300" t="str">
        <f>IF(Y192="NON","",IF(X172=F9,Y172,IF(X172=#REF!,(Y172/2),IF(X172=F11,0,IF(X172=F12,"",)))))</f>
        <v/>
      </c>
      <c r="AA172" s="291"/>
      <c r="AB172" s="291" t="str">
        <f t="shared" si="40"/>
        <v/>
      </c>
      <c r="AC172" s="297"/>
      <c r="AD172" s="298">
        <v>2</v>
      </c>
      <c r="AE172" s="299">
        <f>IF(AD172="NE","",Référentiel!I170)</f>
        <v>0</v>
      </c>
      <c r="AF172" s="300" t="str">
        <f>IF(AE192="NON","",IF(AD172=F9,AE172,IF(AD172=#REF!,(AE172/2),IF(AD172=F11,0,IF(AD172=F12,"",)))))</f>
        <v/>
      </c>
      <c r="AG172" s="302"/>
      <c r="AH172" s="303" t="str">
        <f t="shared" si="43"/>
        <v/>
      </c>
      <c r="AI172" s="304" t="str">
        <f t="shared" si="44"/>
        <v/>
      </c>
      <c r="AP172" s="241"/>
    </row>
    <row r="173" spans="1:42" ht="7.5" hidden="1" customHeight="1">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ref="D175:D189" si="45">IFERROR(H175/G175,"")</f>
        <v/>
      </c>
      <c r="E175" s="297"/>
      <c r="F175" s="298">
        <v>2</v>
      </c>
      <c r="G175" s="299">
        <f>IF(F175="NE","",Référentiel!I173)</f>
        <v>0</v>
      </c>
      <c r="H175" s="300" t="str">
        <f>IF(G192="NON","",IF(F175=F9,G175,IF(F175=#REF!,(G175/2),IF(F175=F11,0,IF(F175=F12,"",)))))</f>
        <v/>
      </c>
      <c r="I175" s="291"/>
      <c r="J175" s="291" t="str">
        <f t="shared" ref="J175:J189" si="46">IFERROR(N175/M175,"")</f>
        <v/>
      </c>
      <c r="K175" s="297"/>
      <c r="L175" s="298">
        <v>2</v>
      </c>
      <c r="M175" s="299">
        <f>IF(L175="NE","",Référentiel!I173)</f>
        <v>0</v>
      </c>
      <c r="N175" s="300" t="str">
        <f>IF(M192="NON","",IF(L175=F9,M175,IF(L175=#REF!,(M175/2),IF(L175=F11,0,IF(L175=F12,"",)))))</f>
        <v/>
      </c>
      <c r="O175" s="291"/>
      <c r="P175" s="291" t="str">
        <f t="shared" si="38"/>
        <v/>
      </c>
      <c r="Q175" s="297"/>
      <c r="R175" s="298">
        <v>2</v>
      </c>
      <c r="S175" s="299">
        <f>IF(R175="NE","",Référentiel!I173)</f>
        <v>0</v>
      </c>
      <c r="T175" s="300" t="str">
        <f>IF(S192="NON","",IF(R175=F9,S175,IF(R175=#REF!,(S175/2),IF(R175=F11,0,IF(R175=F12,"",)))))</f>
        <v/>
      </c>
      <c r="U175" s="301"/>
      <c r="V175" s="291" t="str">
        <f t="shared" si="39"/>
        <v/>
      </c>
      <c r="W175" s="297"/>
      <c r="X175" s="298">
        <v>2</v>
      </c>
      <c r="Y175" s="299">
        <f>IF(X175="NE","",Référentiel!I173)</f>
        <v>0</v>
      </c>
      <c r="Z175" s="300" t="str">
        <f>IF(Y192="NON","",IF(X175=F9,Y175,IF(X175=#REF!,(Y175/2),IF(X175=F11,0,IF(X175=F12,"",)))))</f>
        <v/>
      </c>
      <c r="AA175" s="291"/>
      <c r="AB175" s="291" t="str">
        <f t="shared" si="40"/>
        <v/>
      </c>
      <c r="AC175" s="297"/>
      <c r="AD175" s="298">
        <v>2</v>
      </c>
      <c r="AE175" s="299">
        <f>IF(AD175="NE","",Référentiel!I173)</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c r="B176" s="296">
        <f>Référentiel!C174</f>
        <v>0</v>
      </c>
      <c r="D176" s="291" t="str">
        <f t="shared" si="45"/>
        <v/>
      </c>
      <c r="E176" s="297"/>
      <c r="F176" s="298">
        <v>2</v>
      </c>
      <c r="G176" s="299">
        <f>IF(F176="NE","",Référentiel!I174)</f>
        <v>0</v>
      </c>
      <c r="H176" s="300" t="str">
        <f>IF(G192="NON","",IF(F176=F9,G176,IF(F176=#REF!,(G176/2),IF(F176=F11,0,IF(F176=F12,"",)))))</f>
        <v/>
      </c>
      <c r="I176" s="291"/>
      <c r="J176" s="291" t="str">
        <f t="shared" si="46"/>
        <v/>
      </c>
      <c r="K176" s="297"/>
      <c r="L176" s="298">
        <v>2</v>
      </c>
      <c r="M176" s="299">
        <f>IF(L176="NE","",Référentiel!I174)</f>
        <v>0</v>
      </c>
      <c r="N176" s="300" t="str">
        <f>IF(M192="NON","",IF(L176=F9,M176,IF(L176=#REF!,(M176/2),IF(L176=F11,0,IF(L176=F12,"",)))))</f>
        <v/>
      </c>
      <c r="O176" s="291"/>
      <c r="P176" s="291" t="str">
        <f t="shared" si="38"/>
        <v/>
      </c>
      <c r="Q176" s="297"/>
      <c r="R176" s="298">
        <v>2</v>
      </c>
      <c r="S176" s="299">
        <f>IF(R176="NE","",Référentiel!I174)</f>
        <v>0</v>
      </c>
      <c r="T176" s="300" t="str">
        <f>IF(S192="NON","",IF(R176=F9,S176,IF(R176=#REF!,(S176/2),IF(R176=F11,0,IF(R176=F12,"",)))))</f>
        <v/>
      </c>
      <c r="U176" s="301"/>
      <c r="V176" s="291" t="str">
        <f t="shared" si="39"/>
        <v/>
      </c>
      <c r="W176" s="297"/>
      <c r="X176" s="298">
        <v>2</v>
      </c>
      <c r="Y176" s="299">
        <f>IF(X176="NE","",Référentiel!I174)</f>
        <v>0</v>
      </c>
      <c r="Z176" s="300" t="str">
        <f>IF(Y192="NON","",IF(X176=F9,Y176,IF(X176=#REF!,(Y176/2),IF(X176=F11,0,IF(X176=F12,"",)))))</f>
        <v/>
      </c>
      <c r="AA176" s="291"/>
      <c r="AB176" s="291" t="str">
        <f t="shared" si="40"/>
        <v/>
      </c>
      <c r="AC176" s="297"/>
      <c r="AD176" s="298">
        <v>2</v>
      </c>
      <c r="AE176" s="299">
        <f>IF(AD176="NE","",Référentiel!I174)</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c r="B177" s="296">
        <f>Référentiel!C175</f>
        <v>0</v>
      </c>
      <c r="D177" s="291" t="str">
        <f t="shared" si="45"/>
        <v/>
      </c>
      <c r="E177" s="297"/>
      <c r="F177" s="298">
        <v>2</v>
      </c>
      <c r="G177" s="299">
        <f>IF(F177="NE","",Référentiel!I175)</f>
        <v>0</v>
      </c>
      <c r="H177" s="300" t="str">
        <f>IF(G192="NON","",IF(F177=F9,G177,IF(F177=#REF!,(G177/2),IF(F177=F11,0,IF(F177=F12,"",)))))</f>
        <v/>
      </c>
      <c r="I177" s="291"/>
      <c r="J177" s="291" t="str">
        <f t="shared" si="46"/>
        <v/>
      </c>
      <c r="K177" s="297"/>
      <c r="L177" s="298">
        <v>2</v>
      </c>
      <c r="M177" s="299">
        <f>IF(L177="NE","",Référentiel!I175)</f>
        <v>0</v>
      </c>
      <c r="N177" s="300" t="str">
        <f>IF(M192="NON","",IF(L177=F9,M177,IF(L177=#REF!,(M177/2),IF(L177=F11,0,IF(L177=F12,"",)))))</f>
        <v/>
      </c>
      <c r="O177" s="291"/>
      <c r="P177" s="291" t="str">
        <f t="shared" si="38"/>
        <v/>
      </c>
      <c r="Q177" s="297"/>
      <c r="R177" s="298">
        <v>2</v>
      </c>
      <c r="S177" s="299">
        <f>IF(R177="NE","",Référentiel!I175)</f>
        <v>0</v>
      </c>
      <c r="T177" s="300" t="str">
        <f>IF(S192="NON","",IF(R177=F9,S177,IF(R177=#REF!,(S177/2),IF(R177=F11,0,IF(R177=F12,"",)))))</f>
        <v/>
      </c>
      <c r="U177" s="301"/>
      <c r="V177" s="291" t="str">
        <f t="shared" si="39"/>
        <v/>
      </c>
      <c r="W177" s="297"/>
      <c r="X177" s="298">
        <v>2</v>
      </c>
      <c r="Y177" s="299">
        <f>IF(X177="NE","",Référentiel!I175)</f>
        <v>0</v>
      </c>
      <c r="Z177" s="300" t="str">
        <f>IF(Y192="NON","",IF(X177=F9,Y177,IF(X177=#REF!,(Y177/2),IF(X177=F11,0,IF(X177=F12,"",)))))</f>
        <v/>
      </c>
      <c r="AA177" s="291"/>
      <c r="AB177" s="291" t="str">
        <f t="shared" si="40"/>
        <v/>
      </c>
      <c r="AC177" s="297"/>
      <c r="AD177" s="298">
        <v>2</v>
      </c>
      <c r="AE177" s="299">
        <f>IF(AD177="NE","",Référentiel!I175)</f>
        <v>0</v>
      </c>
      <c r="AF177" s="300" t="str">
        <f>IF(AE192="NON","",IF(AD177=F9,AE177,IF(AD177=#REF!,(AE177/2),IF(AD177=F11,0,IF(AD177=F12,"",)))))</f>
        <v/>
      </c>
      <c r="AG177" s="302"/>
      <c r="AH177" s="303" t="str">
        <f t="shared" si="47"/>
        <v/>
      </c>
      <c r="AI177" s="304" t="str">
        <f t="shared" si="48"/>
        <v/>
      </c>
      <c r="AP177" s="241"/>
    </row>
    <row r="178" spans="1:42" ht="18" hidden="1">
      <c r="B178" s="296">
        <f>Référentiel!C176</f>
        <v>0</v>
      </c>
      <c r="D178" s="291" t="str">
        <f t="shared" si="45"/>
        <v/>
      </c>
      <c r="E178" s="297"/>
      <c r="F178" s="298">
        <v>2</v>
      </c>
      <c r="G178" s="299">
        <f>IF(F178="NE","",Référentiel!I176)</f>
        <v>0</v>
      </c>
      <c r="H178" s="300" t="str">
        <f>IF(G192="NON","",IF(F178=F9,G178,IF(F178=#REF!,(G178/2),IF(F178=F11,0,IF(F178=F12,"",)))))</f>
        <v/>
      </c>
      <c r="I178" s="291"/>
      <c r="J178" s="291" t="str">
        <f t="shared" si="46"/>
        <v/>
      </c>
      <c r="K178" s="297"/>
      <c r="L178" s="298">
        <v>2</v>
      </c>
      <c r="M178" s="299">
        <f>IF(L178="NE","",Référentiel!I176)</f>
        <v>0</v>
      </c>
      <c r="N178" s="300" t="str">
        <f>IF(M192="NON","",IF(L178=F9,M178,IF(L178=#REF!,(M178/2),IF(L178=F11,0,IF(L178=F12,"",)))))</f>
        <v/>
      </c>
      <c r="O178" s="291"/>
      <c r="P178" s="291" t="str">
        <f t="shared" si="38"/>
        <v/>
      </c>
      <c r="Q178" s="297"/>
      <c r="R178" s="298">
        <v>2</v>
      </c>
      <c r="S178" s="299">
        <f>IF(R178="NE","",Référentiel!I176)</f>
        <v>0</v>
      </c>
      <c r="T178" s="300" t="str">
        <f>IF(S192="NON","",IF(R178=F9,S178,IF(R178=#REF!,(S178/2),IF(R178=F11,0,IF(R178=F12,"",)))))</f>
        <v/>
      </c>
      <c r="U178" s="301"/>
      <c r="V178" s="291" t="str">
        <f t="shared" si="39"/>
        <v/>
      </c>
      <c r="W178" s="297"/>
      <c r="X178" s="298">
        <v>2</v>
      </c>
      <c r="Y178" s="299">
        <f>IF(X178="NE","",Référentiel!I176)</f>
        <v>0</v>
      </c>
      <c r="Z178" s="300" t="str">
        <f>IF(Y192="NON","",IF(X178=F9,Y178,IF(X178=#REF!,(Y178/2),IF(X178=F11,0,IF(X178=F12,"",)))))</f>
        <v/>
      </c>
      <c r="AA178" s="291"/>
      <c r="AB178" s="291" t="str">
        <f t="shared" si="40"/>
        <v/>
      </c>
      <c r="AC178" s="297"/>
      <c r="AD178" s="298">
        <v>2</v>
      </c>
      <c r="AE178" s="299">
        <f>IF(AD178="NE","",Référentiel!I176)</f>
        <v>0</v>
      </c>
      <c r="AF178" s="300" t="str">
        <f>IF(AE192="NON","",IF(AD178=F9,AE178,IF(AD178=#REF!,(AE178/2),IF(AD178=F11,0,IF(AD178=F12,"",)))))</f>
        <v/>
      </c>
      <c r="AG178" s="302"/>
      <c r="AH178" s="303" t="str">
        <f t="shared" si="47"/>
        <v/>
      </c>
      <c r="AI178" s="304" t="str">
        <f t="shared" si="48"/>
        <v/>
      </c>
      <c r="AP178" s="241"/>
    </row>
    <row r="179" spans="1:42" ht="18" hidden="1">
      <c r="B179" s="296">
        <f>Référentiel!C177</f>
        <v>0</v>
      </c>
      <c r="D179" s="291" t="str">
        <f t="shared" si="45"/>
        <v/>
      </c>
      <c r="E179" s="297"/>
      <c r="F179" s="298">
        <v>2</v>
      </c>
      <c r="G179" s="299">
        <f>IF(F179="NE","",Référentiel!I177)</f>
        <v>0</v>
      </c>
      <c r="H179" s="300" t="str">
        <f>IF(G192="NON","",IF(F179=F9,G179,IF(F179=#REF!,(G179/2),IF(F179=F11,0,IF(F179=F12,"",)))))</f>
        <v/>
      </c>
      <c r="I179" s="291"/>
      <c r="J179" s="291" t="str">
        <f t="shared" si="46"/>
        <v/>
      </c>
      <c r="K179" s="297"/>
      <c r="L179" s="298">
        <v>2</v>
      </c>
      <c r="M179" s="299">
        <f>IF(L179="NE","",Référentiel!I177)</f>
        <v>0</v>
      </c>
      <c r="N179" s="300" t="str">
        <f>IF(M192="NON","",IF(L179=F9,M179,IF(L179=#REF!,(M179/2),IF(L179=F11,0,IF(L179=F12,"",)))))</f>
        <v/>
      </c>
      <c r="O179" s="291"/>
      <c r="P179" s="291" t="str">
        <f t="shared" si="38"/>
        <v/>
      </c>
      <c r="Q179" s="297"/>
      <c r="R179" s="298">
        <v>2</v>
      </c>
      <c r="S179" s="299">
        <f>IF(R179="NE","",Référentiel!I177)</f>
        <v>0</v>
      </c>
      <c r="T179" s="300" t="str">
        <f>IF(S192="NON","",IF(R179=F9,S179,IF(R179=#REF!,(S179/2),IF(R179=F11,0,IF(R179=F12,"",)))))</f>
        <v/>
      </c>
      <c r="U179" s="301"/>
      <c r="V179" s="291" t="str">
        <f t="shared" si="39"/>
        <v/>
      </c>
      <c r="W179" s="297"/>
      <c r="X179" s="298">
        <v>2</v>
      </c>
      <c r="Y179" s="299">
        <f>IF(X179="NE","",Référentiel!I177)</f>
        <v>0</v>
      </c>
      <c r="Z179" s="300" t="str">
        <f>IF(Y192="NON","",IF(X179=F9,Y179,IF(X179=#REF!,(Y179/2),IF(X179=F11,0,IF(X179=F12,"",)))))</f>
        <v/>
      </c>
      <c r="AA179" s="291"/>
      <c r="AB179" s="291" t="str">
        <f t="shared" si="40"/>
        <v/>
      </c>
      <c r="AC179" s="297"/>
      <c r="AD179" s="298">
        <v>2</v>
      </c>
      <c r="AE179" s="299">
        <f>IF(AD179="NE","",Référentiel!I177)</f>
        <v>0</v>
      </c>
      <c r="AF179" s="300" t="str">
        <f>IF(AE192="NON","",IF(AD179=F9,AE179,IF(AD179=#REF!,(AE179/2),IF(AD179=F11,0,IF(AD179=F12,"",)))))</f>
        <v/>
      </c>
      <c r="AG179" s="302"/>
      <c r="AH179" s="303" t="str">
        <f t="shared" si="47"/>
        <v/>
      </c>
      <c r="AI179" s="304" t="str">
        <f t="shared" si="48"/>
        <v/>
      </c>
      <c r="AP179" s="241"/>
    </row>
    <row r="180" spans="1:42" ht="18" hidden="1">
      <c r="B180" s="296">
        <f>Référentiel!C178</f>
        <v>0</v>
      </c>
      <c r="D180" s="291" t="str">
        <f t="shared" si="45"/>
        <v/>
      </c>
      <c r="E180" s="297"/>
      <c r="F180" s="298">
        <v>2</v>
      </c>
      <c r="G180" s="299">
        <f>IF(F180="NE","",Référentiel!I178)</f>
        <v>0</v>
      </c>
      <c r="H180" s="300" t="str">
        <f>IF(G192="NON","",IF(F180=F9,G180,IF(F180=#REF!,(G180/2),IF(F180=F11,0,IF(F180=F12,"",)))))</f>
        <v/>
      </c>
      <c r="I180" s="291"/>
      <c r="J180" s="291" t="str">
        <f t="shared" si="46"/>
        <v/>
      </c>
      <c r="K180" s="297"/>
      <c r="L180" s="298">
        <v>2</v>
      </c>
      <c r="M180" s="299">
        <f>IF(L180="NE","",Référentiel!I178)</f>
        <v>0</v>
      </c>
      <c r="N180" s="300" t="str">
        <f>IF(M192="NON","",IF(L180=F9,M180,IF(L180=#REF!,(M180/2),IF(L180=F11,0,IF(L180=F12,"",)))))</f>
        <v/>
      </c>
      <c r="O180" s="291"/>
      <c r="P180" s="291" t="str">
        <f t="shared" si="38"/>
        <v/>
      </c>
      <c r="Q180" s="297"/>
      <c r="R180" s="298">
        <v>2</v>
      </c>
      <c r="S180" s="299">
        <f>IF(R180="NE","",Référentiel!I178)</f>
        <v>0</v>
      </c>
      <c r="T180" s="300" t="str">
        <f>IF(S192="NON","",IF(R180=F9,S180,IF(R180=#REF!,(S180/2),IF(R180=F11,0,IF(R180=F12,"",)))))</f>
        <v/>
      </c>
      <c r="U180" s="301"/>
      <c r="V180" s="291" t="str">
        <f t="shared" si="39"/>
        <v/>
      </c>
      <c r="W180" s="297"/>
      <c r="X180" s="298">
        <v>2</v>
      </c>
      <c r="Y180" s="299">
        <f>IF(X180="NE","",Référentiel!I178)</f>
        <v>0</v>
      </c>
      <c r="Z180" s="300" t="str">
        <f>IF(Y192="NON","",IF(X180=F9,Y180,IF(X180=#REF!,(Y180/2),IF(X180=F11,0,IF(X180=F12,"",)))))</f>
        <v/>
      </c>
      <c r="AA180" s="291"/>
      <c r="AB180" s="291" t="str">
        <f t="shared" si="40"/>
        <v/>
      </c>
      <c r="AC180" s="297"/>
      <c r="AD180" s="298">
        <v>2</v>
      </c>
      <c r="AE180" s="299">
        <f>IF(AD180="NE","",Référentiel!I178)</f>
        <v>0</v>
      </c>
      <c r="AF180" s="300" t="str">
        <f>IF(AE192="NON","",IF(AD180=F9,AE180,IF(AD180=#REF!,(AE180/2),IF(AD180=F11,0,IF(AD180=F12,"",)))))</f>
        <v/>
      </c>
      <c r="AG180" s="302"/>
      <c r="AH180" s="303" t="str">
        <f t="shared" si="47"/>
        <v/>
      </c>
      <c r="AI180" s="304" t="str">
        <f t="shared" si="48"/>
        <v/>
      </c>
      <c r="AP180" s="241"/>
    </row>
    <row r="181" spans="1:42" ht="18" hidden="1">
      <c r="B181" s="296">
        <f>Référentiel!C179</f>
        <v>0</v>
      </c>
      <c r="D181" s="291" t="str">
        <f t="shared" si="45"/>
        <v/>
      </c>
      <c r="E181" s="297"/>
      <c r="F181" s="298">
        <v>2</v>
      </c>
      <c r="G181" s="299">
        <f>IF(F181="NE","",Référentiel!I179)</f>
        <v>0</v>
      </c>
      <c r="H181" s="300" t="str">
        <f>IF(G192="NON","",IF(F181=F9,G181,IF(F181=#REF!,(G181/2),IF(F181=F11,0,IF(F181=F12,"",)))))</f>
        <v/>
      </c>
      <c r="I181" s="291"/>
      <c r="J181" s="291" t="str">
        <f t="shared" si="46"/>
        <v/>
      </c>
      <c r="K181" s="297"/>
      <c r="L181" s="298">
        <v>2</v>
      </c>
      <c r="M181" s="299">
        <f>IF(L181="NE","",Référentiel!I179)</f>
        <v>0</v>
      </c>
      <c r="N181" s="300" t="str">
        <f>IF(M192="NON","",IF(L181=F9,M181,IF(L181=#REF!,(M181/2),IF(L181=F11,0,IF(L181=F12,"",)))))</f>
        <v/>
      </c>
      <c r="O181" s="291"/>
      <c r="P181" s="291" t="str">
        <f t="shared" si="38"/>
        <v/>
      </c>
      <c r="Q181" s="297"/>
      <c r="R181" s="298">
        <v>2</v>
      </c>
      <c r="S181" s="299">
        <f>IF(R181="NE","",Référentiel!I179)</f>
        <v>0</v>
      </c>
      <c r="T181" s="300" t="str">
        <f>IF(S192="NON","",IF(R181=F9,S181,IF(R181=#REF!,(S181/2),IF(R181=F11,0,IF(R181=F12,"",)))))</f>
        <v/>
      </c>
      <c r="U181" s="301"/>
      <c r="V181" s="291" t="str">
        <f t="shared" si="39"/>
        <v/>
      </c>
      <c r="W181" s="297"/>
      <c r="X181" s="298">
        <v>2</v>
      </c>
      <c r="Y181" s="299">
        <f>IF(X181="NE","",Référentiel!I179)</f>
        <v>0</v>
      </c>
      <c r="Z181" s="300" t="str">
        <f>IF(Y192="NON","",IF(X181=F9,Y181,IF(X181=#REF!,(Y181/2),IF(X181=F11,0,IF(X181=F12,"",)))))</f>
        <v/>
      </c>
      <c r="AA181" s="291"/>
      <c r="AB181" s="291" t="str">
        <f t="shared" si="40"/>
        <v/>
      </c>
      <c r="AC181" s="297"/>
      <c r="AD181" s="298">
        <v>2</v>
      </c>
      <c r="AE181" s="299">
        <f>IF(AD181="NE","",Référentiel!I179)</f>
        <v>0</v>
      </c>
      <c r="AF181" s="300" t="str">
        <f>IF(AE192="NON","",IF(AD181=F9,AE181,IF(AD181=#REF!,(AE181/2),IF(AD181=F11,0,IF(AD181=F12,"",)))))</f>
        <v/>
      </c>
      <c r="AG181" s="302"/>
      <c r="AH181" s="303" t="str">
        <f t="shared" si="47"/>
        <v/>
      </c>
      <c r="AI181" s="304" t="str">
        <f t="shared" si="48"/>
        <v/>
      </c>
      <c r="AP181" s="241"/>
    </row>
    <row r="182" spans="1:42" ht="18" hidden="1">
      <c r="B182" s="296">
        <f>Référentiel!C180</f>
        <v>0</v>
      </c>
      <c r="D182" s="291" t="str">
        <f t="shared" si="45"/>
        <v/>
      </c>
      <c r="E182" s="297"/>
      <c r="F182" s="298">
        <v>2</v>
      </c>
      <c r="G182" s="299">
        <f>IF(F182="NE","",Référentiel!I180)</f>
        <v>0</v>
      </c>
      <c r="H182" s="300" t="str">
        <f>IF(G192="NON","",IF(F182=F9,G182,IF(F182=#REF!,(G182/2),IF(F182=F11,0,IF(F182=F12,"",)))))</f>
        <v/>
      </c>
      <c r="I182" s="291"/>
      <c r="J182" s="291" t="str">
        <f t="shared" si="46"/>
        <v/>
      </c>
      <c r="K182" s="297"/>
      <c r="L182" s="298">
        <v>2</v>
      </c>
      <c r="M182" s="299">
        <f>IF(L182="NE","",Référentiel!I180)</f>
        <v>0</v>
      </c>
      <c r="N182" s="300" t="str">
        <f>IF(M192="NON","",IF(L182=F9,M182,IF(L182=#REF!,(M182/2),IF(L182=F11,0,IF(L182=F12,"",)))))</f>
        <v/>
      </c>
      <c r="O182" s="291"/>
      <c r="P182" s="291" t="str">
        <f t="shared" si="38"/>
        <v/>
      </c>
      <c r="Q182" s="297"/>
      <c r="R182" s="298">
        <v>2</v>
      </c>
      <c r="S182" s="299">
        <f>IF(R182="NE","",Référentiel!I180)</f>
        <v>0</v>
      </c>
      <c r="T182" s="300" t="str">
        <f>IF(S192="NON","",IF(R182=F9,S182,IF(R182=#REF!,(S182/2),IF(R182=F11,0,IF(R182=F12,"",)))))</f>
        <v/>
      </c>
      <c r="U182" s="301"/>
      <c r="V182" s="291" t="str">
        <f t="shared" si="39"/>
        <v/>
      </c>
      <c r="W182" s="297"/>
      <c r="X182" s="298">
        <v>2</v>
      </c>
      <c r="Y182" s="299">
        <f>IF(X182="NE","",Référentiel!I180)</f>
        <v>0</v>
      </c>
      <c r="Z182" s="300" t="str">
        <f>IF(Y192="NON","",IF(X182=F9,Y182,IF(X182=#REF!,(Y182/2),IF(X182=F11,0,IF(X182=F12,"",)))))</f>
        <v/>
      </c>
      <c r="AA182" s="291"/>
      <c r="AB182" s="291" t="str">
        <f t="shared" si="40"/>
        <v/>
      </c>
      <c r="AC182" s="297"/>
      <c r="AD182" s="298">
        <v>2</v>
      </c>
      <c r="AE182" s="299">
        <f>IF(AD182="NE","",Référentiel!I180)</f>
        <v>0</v>
      </c>
      <c r="AF182" s="300" t="str">
        <f>IF(AE192="NON","",IF(AD182=F9,AE182,IF(AD182=#REF!,(AE182/2),IF(AD182=F11,0,IF(AD182=F12,"",)))))</f>
        <v/>
      </c>
      <c r="AG182" s="302"/>
      <c r="AH182" s="303" t="str">
        <f t="shared" si="47"/>
        <v/>
      </c>
      <c r="AI182" s="304" t="str">
        <f>IFERROR(AVERAGE(D182,J182,P182,V182,AB182),"")</f>
        <v/>
      </c>
      <c r="AP182" s="241"/>
    </row>
    <row r="183" spans="1:42" ht="18" hidden="1">
      <c r="B183" s="296">
        <f>Référentiel!C181</f>
        <v>0</v>
      </c>
      <c r="D183" s="291" t="str">
        <f t="shared" si="45"/>
        <v/>
      </c>
      <c r="E183" s="297"/>
      <c r="F183" s="298">
        <v>2</v>
      </c>
      <c r="G183" s="299">
        <f>IF(F183="NE","",Référentiel!I181)</f>
        <v>0</v>
      </c>
      <c r="H183" s="300" t="str">
        <f>IF(G192="NON","",IF(F183=F9,G183,IF(F183=#REF!,(G183/2),IF(F183=F11,0,IF(F183=F12,"",)))))</f>
        <v/>
      </c>
      <c r="I183" s="291"/>
      <c r="J183" s="291" t="str">
        <f t="shared" si="46"/>
        <v/>
      </c>
      <c r="K183" s="297"/>
      <c r="L183" s="298">
        <v>2</v>
      </c>
      <c r="M183" s="299">
        <f>IF(L183="NE","",Référentiel!I181)</f>
        <v>0</v>
      </c>
      <c r="N183" s="300" t="str">
        <f>IF(M192="NON","",IF(L183=F9,M183,IF(L183=#REF!,(M183/2),IF(L183=F11,0,IF(L183=F12,"",)))))</f>
        <v/>
      </c>
      <c r="O183" s="291"/>
      <c r="P183" s="291" t="str">
        <f t="shared" si="38"/>
        <v/>
      </c>
      <c r="Q183" s="297"/>
      <c r="R183" s="298">
        <v>2</v>
      </c>
      <c r="S183" s="299">
        <f>IF(R183="NE","",Référentiel!I181)</f>
        <v>0</v>
      </c>
      <c r="T183" s="300" t="str">
        <f>IF(S192="NON","",IF(R183=F9,S183,IF(R183=#REF!,(S183/2),IF(R183=F11,0,IF(R183=F12,"",)))))</f>
        <v/>
      </c>
      <c r="U183" s="301"/>
      <c r="V183" s="291" t="str">
        <f t="shared" si="39"/>
        <v/>
      </c>
      <c r="W183" s="297"/>
      <c r="X183" s="298">
        <v>2</v>
      </c>
      <c r="Y183" s="299">
        <f>IF(X183="NE","",Référentiel!I181)</f>
        <v>0</v>
      </c>
      <c r="Z183" s="300" t="str">
        <f>IF(Y192="NON","",IF(X183=F9,Y183,IF(X183=#REF!,(Y183/2),IF(X183=F11,0,IF(X183=F12,"",)))))</f>
        <v/>
      </c>
      <c r="AA183" s="291"/>
      <c r="AB183" s="291" t="str">
        <f t="shared" si="40"/>
        <v/>
      </c>
      <c r="AC183" s="297"/>
      <c r="AD183" s="298">
        <v>2</v>
      </c>
      <c r="AE183" s="299">
        <f>IF(AD183="NE","",Référentiel!I181)</f>
        <v>0</v>
      </c>
      <c r="AF183" s="300" t="str">
        <f>IF(AE192="NON","",IF(AD183=F9,AE183,IF(AD183=#REF!,(AE183/2),IF(AD183=F11,0,IF(AD183=F12,"",)))))</f>
        <v/>
      </c>
      <c r="AG183" s="302"/>
      <c r="AH183" s="303" t="str">
        <f t="shared" si="47"/>
        <v/>
      </c>
      <c r="AI183" s="304" t="str">
        <f t="shared" si="48"/>
        <v/>
      </c>
      <c r="AP183" s="241"/>
    </row>
    <row r="184" spans="1:42" ht="18" hidden="1">
      <c r="B184" s="296">
        <f>Référentiel!C182</f>
        <v>0</v>
      </c>
      <c r="D184" s="291" t="str">
        <f t="shared" si="45"/>
        <v/>
      </c>
      <c r="E184" s="297"/>
      <c r="F184" s="298">
        <v>2</v>
      </c>
      <c r="G184" s="299">
        <f>IF(F184="NE","",Référentiel!I182)</f>
        <v>0</v>
      </c>
      <c r="H184" s="300" t="str">
        <f>IF(G192="NON","",IF(F184=F9,G184,IF(F184=#REF!,(G184/2),IF(F184=F11,0,IF(F184=F12,"",)))))</f>
        <v/>
      </c>
      <c r="I184" s="291"/>
      <c r="J184" s="291" t="str">
        <f t="shared" si="46"/>
        <v/>
      </c>
      <c r="K184" s="297"/>
      <c r="L184" s="298">
        <v>2</v>
      </c>
      <c r="M184" s="299">
        <f>IF(L184="NE","",Référentiel!I182)</f>
        <v>0</v>
      </c>
      <c r="N184" s="300" t="str">
        <f>IF(M192="NON","",IF(L184=F9,M184,IF(L184=#REF!,(M184/2),IF(L184=F11,0,IF(L184=F12,"",)))))</f>
        <v/>
      </c>
      <c r="O184" s="291"/>
      <c r="P184" s="291" t="str">
        <f t="shared" si="38"/>
        <v/>
      </c>
      <c r="Q184" s="297"/>
      <c r="R184" s="298">
        <v>2</v>
      </c>
      <c r="S184" s="299">
        <f>IF(R184="NE","",Référentiel!I182)</f>
        <v>0</v>
      </c>
      <c r="T184" s="300" t="str">
        <f>IF(S192="NON","",IF(R184=F9,S184,IF(R184=#REF!,(S184/2),IF(R184=F11,0,IF(R184=F12,"",)))))</f>
        <v/>
      </c>
      <c r="U184" s="301"/>
      <c r="V184" s="291" t="str">
        <f t="shared" si="39"/>
        <v/>
      </c>
      <c r="W184" s="297"/>
      <c r="X184" s="298">
        <v>2</v>
      </c>
      <c r="Y184" s="299">
        <f>IF(X184="NE","",Référentiel!I182)</f>
        <v>0</v>
      </c>
      <c r="Z184" s="300" t="str">
        <f>IF(Y192="NON","",IF(X184=F9,Y184,IF(X184=#REF!,(Y184/2),IF(X184=F11,0,IF(X184=F12,"",)))))</f>
        <v/>
      </c>
      <c r="AA184" s="291"/>
      <c r="AB184" s="291" t="str">
        <f t="shared" si="40"/>
        <v/>
      </c>
      <c r="AC184" s="297"/>
      <c r="AD184" s="298">
        <v>2</v>
      </c>
      <c r="AE184" s="299">
        <f>IF(AD184="NE","",Référentiel!I182)</f>
        <v>0</v>
      </c>
      <c r="AF184" s="300" t="str">
        <f>IF(AE192="NON","",IF(AD184=F9,AE184,IF(AD184=#REF!,(AE184/2),IF(AD184=F11,0,IF(AD184=F12,"",)))))</f>
        <v/>
      </c>
      <c r="AG184" s="302"/>
      <c r="AH184" s="303" t="str">
        <f t="shared" si="47"/>
        <v/>
      </c>
      <c r="AI184" s="304" t="str">
        <f t="shared" si="48"/>
        <v/>
      </c>
      <c r="AP184" s="241"/>
    </row>
    <row r="185" spans="1:42" ht="18" hidden="1">
      <c r="B185" s="296">
        <f>Référentiel!C183</f>
        <v>0</v>
      </c>
      <c r="D185" s="291" t="str">
        <f t="shared" si="45"/>
        <v/>
      </c>
      <c r="E185" s="297"/>
      <c r="F185" s="298">
        <v>2</v>
      </c>
      <c r="G185" s="299">
        <f>IF(F185="NE","",Référentiel!I183)</f>
        <v>0</v>
      </c>
      <c r="H185" s="300" t="str">
        <f>IF(G192="NON","",IF(F185=F9,G185,IF(F185=#REF!,(G185/2),IF(F185=F11,0,IF(F185=F12,"",)))))</f>
        <v/>
      </c>
      <c r="I185" s="291"/>
      <c r="J185" s="291" t="str">
        <f t="shared" si="46"/>
        <v/>
      </c>
      <c r="K185" s="297"/>
      <c r="L185" s="298">
        <v>2</v>
      </c>
      <c r="M185" s="299">
        <f>IF(L185="NE","",Référentiel!I183)</f>
        <v>0</v>
      </c>
      <c r="N185" s="300" t="str">
        <f>IF(M192="NON","",IF(L185=F9,M185,IF(L185=#REF!,(M185/2),IF(L185=F11,0,IF(L185=F12,"",)))))</f>
        <v/>
      </c>
      <c r="O185" s="291"/>
      <c r="P185" s="291" t="str">
        <f t="shared" si="38"/>
        <v/>
      </c>
      <c r="Q185" s="297"/>
      <c r="R185" s="298">
        <v>2</v>
      </c>
      <c r="S185" s="299">
        <f>IF(R185="NE","",Référentiel!I183)</f>
        <v>0</v>
      </c>
      <c r="T185" s="300" t="str">
        <f>IF(S192="NON","",IF(R185=F9,S185,IF(R185=#REF!,(S185/2),IF(R185=F11,0,IF(R185=F12,"",)))))</f>
        <v/>
      </c>
      <c r="U185" s="301"/>
      <c r="V185" s="291" t="str">
        <f t="shared" si="39"/>
        <v/>
      </c>
      <c r="W185" s="297"/>
      <c r="X185" s="298">
        <v>2</v>
      </c>
      <c r="Y185" s="299">
        <f>IF(X185="NE","",Référentiel!I183)</f>
        <v>0</v>
      </c>
      <c r="Z185" s="300" t="str">
        <f>IF(Y192="NON","",IF(X185=F9,Y185,IF(X185=#REF!,(Y185/2),IF(X185=F11,0,IF(X185=F12,"",)))))</f>
        <v/>
      </c>
      <c r="AA185" s="291"/>
      <c r="AB185" s="291" t="str">
        <f t="shared" si="40"/>
        <v/>
      </c>
      <c r="AC185" s="297"/>
      <c r="AD185" s="298">
        <v>2</v>
      </c>
      <c r="AE185" s="299">
        <f>IF(AD185="NE","",Référentiel!I183)</f>
        <v>0</v>
      </c>
      <c r="AF185" s="300" t="str">
        <f>IF(AE192="NON","",IF(AD185=F9,AE185,IF(AD185=#REF!,(AE185/2),IF(AD185=F11,0,IF(AD185=F12,"",)))))</f>
        <v/>
      </c>
      <c r="AG185" s="302"/>
      <c r="AH185" s="303" t="str">
        <f t="shared" si="47"/>
        <v/>
      </c>
      <c r="AI185" s="304" t="str">
        <f t="shared" si="48"/>
        <v/>
      </c>
      <c r="AP185" s="241"/>
    </row>
    <row r="186" spans="1:42" ht="18" hidden="1">
      <c r="B186" s="296">
        <f>Référentiel!C184</f>
        <v>0</v>
      </c>
      <c r="D186" s="291" t="str">
        <f t="shared" si="45"/>
        <v/>
      </c>
      <c r="E186" s="297"/>
      <c r="F186" s="298">
        <v>2</v>
      </c>
      <c r="G186" s="299">
        <f>IF(F186="NE","",Référentiel!I184)</f>
        <v>0</v>
      </c>
      <c r="H186" s="300" t="str">
        <f>IF(G192="NON","",IF(F186=F9,G186,IF(F186=#REF!,(G186/2),IF(F186=F11,0,IF(F186=F12,"",)))))</f>
        <v/>
      </c>
      <c r="I186" s="291"/>
      <c r="J186" s="291" t="str">
        <f t="shared" si="46"/>
        <v/>
      </c>
      <c r="K186" s="297"/>
      <c r="L186" s="298">
        <v>2</v>
      </c>
      <c r="M186" s="299">
        <f>IF(L186="NE","",Référentiel!I184)</f>
        <v>0</v>
      </c>
      <c r="N186" s="300" t="str">
        <f>IF(M192="NON","",IF(L186=F9,M186,IF(L186=#REF!,(M186/2),IF(L186=F11,0,IF(L186=F12,"",)))))</f>
        <v/>
      </c>
      <c r="O186" s="291"/>
      <c r="P186" s="291" t="str">
        <f t="shared" si="38"/>
        <v/>
      </c>
      <c r="Q186" s="297"/>
      <c r="R186" s="298">
        <v>2</v>
      </c>
      <c r="S186" s="299">
        <f>IF(R186="NE","",Référentiel!I184)</f>
        <v>0</v>
      </c>
      <c r="T186" s="300" t="str">
        <f>IF(S192="NON","",IF(R186=F9,S186,IF(R186=#REF!,(S186/2),IF(R186=F11,0,IF(R186=F12,"",)))))</f>
        <v/>
      </c>
      <c r="U186" s="301"/>
      <c r="V186" s="291" t="str">
        <f t="shared" si="39"/>
        <v/>
      </c>
      <c r="W186" s="297"/>
      <c r="X186" s="298">
        <v>2</v>
      </c>
      <c r="Y186" s="299">
        <f>IF(X186="NE","",Référentiel!I184)</f>
        <v>0</v>
      </c>
      <c r="Z186" s="300" t="str">
        <f>IF(Y192="NON","",IF(X186=F9,Y186,IF(X186=#REF!,(Y186/2),IF(X186=F11,0,IF(X186=F12,"",)))))</f>
        <v/>
      </c>
      <c r="AA186" s="291"/>
      <c r="AB186" s="291" t="str">
        <f t="shared" si="40"/>
        <v/>
      </c>
      <c r="AC186" s="297"/>
      <c r="AD186" s="298">
        <v>2</v>
      </c>
      <c r="AE186" s="299">
        <f>IF(AD186="NE","",Référentiel!I184)</f>
        <v>0</v>
      </c>
      <c r="AF186" s="300" t="str">
        <f>IF(AE192="NON","",IF(AD186=F9,AE186,IF(AD186=#REF!,(AE186/2),IF(AD186=F11,0,IF(AD186=F12,"",)))))</f>
        <v/>
      </c>
      <c r="AG186" s="302"/>
      <c r="AH186" s="303" t="str">
        <f t="shared" si="47"/>
        <v/>
      </c>
      <c r="AI186" s="304" t="str">
        <f t="shared" si="48"/>
        <v/>
      </c>
      <c r="AP186" s="241"/>
    </row>
    <row r="187" spans="1:42" ht="18" hidden="1">
      <c r="B187" s="296">
        <f>Référentiel!C185</f>
        <v>0</v>
      </c>
      <c r="D187" s="291" t="str">
        <f t="shared" si="45"/>
        <v/>
      </c>
      <c r="E187" s="297"/>
      <c r="F187" s="298">
        <v>2</v>
      </c>
      <c r="G187" s="299">
        <f>IF(F187="NE","",Référentiel!I185)</f>
        <v>0</v>
      </c>
      <c r="H187" s="300" t="str">
        <f>IF(G192="NON","",IF(F187=F9,G187,IF(F187=#REF!,(G187/2),IF(F187=F11,0,IF(F187=F12,"",)))))</f>
        <v/>
      </c>
      <c r="I187" s="291"/>
      <c r="J187" s="291" t="str">
        <f t="shared" si="46"/>
        <v/>
      </c>
      <c r="K187" s="297"/>
      <c r="L187" s="298">
        <v>2</v>
      </c>
      <c r="M187" s="299">
        <f>IF(L187="NE","",Référentiel!I185)</f>
        <v>0</v>
      </c>
      <c r="N187" s="300" t="str">
        <f>IF(M192="NON","",IF(L187=F9,M187,IF(L187=#REF!,(M187/2),IF(L187=F11,0,IF(L187=F12,"",)))))</f>
        <v/>
      </c>
      <c r="O187" s="291"/>
      <c r="P187" s="291" t="str">
        <f t="shared" si="38"/>
        <v/>
      </c>
      <c r="Q187" s="297"/>
      <c r="R187" s="298">
        <v>2</v>
      </c>
      <c r="S187" s="299">
        <f>IF(R187="NE","",Référentiel!I185)</f>
        <v>0</v>
      </c>
      <c r="T187" s="300" t="str">
        <f>IF(S192="NON","",IF(R187=F9,S187,IF(R187=#REF!,(S187/2),IF(R187=F11,0,IF(R187=F12,"",)))))</f>
        <v/>
      </c>
      <c r="U187" s="301"/>
      <c r="V187" s="291" t="str">
        <f t="shared" si="39"/>
        <v/>
      </c>
      <c r="W187" s="297"/>
      <c r="X187" s="298">
        <v>2</v>
      </c>
      <c r="Y187" s="299">
        <f>IF(X187="NE","",Référentiel!I185)</f>
        <v>0</v>
      </c>
      <c r="Z187" s="300" t="str">
        <f>IF(Y192="NON","",IF(X187=F9,Y187,IF(X187=#REF!,(Y187/2),IF(X187=F11,0,IF(X187=F12,"",)))))</f>
        <v/>
      </c>
      <c r="AA187" s="291"/>
      <c r="AB187" s="291" t="str">
        <f t="shared" si="40"/>
        <v/>
      </c>
      <c r="AC187" s="297"/>
      <c r="AD187" s="298">
        <v>2</v>
      </c>
      <c r="AE187" s="299">
        <f>IF(AD187="NE","",Référentiel!I185)</f>
        <v>0</v>
      </c>
      <c r="AF187" s="300" t="str">
        <f>IF(AE192="NON","",IF(AD187=F9,AE187,IF(AD187=#REF!,(AE187/2),IF(AD187=F11,0,IF(AD187=F12,"",)))))</f>
        <v/>
      </c>
      <c r="AG187" s="302"/>
      <c r="AH187" s="303" t="str">
        <f t="shared" si="47"/>
        <v/>
      </c>
      <c r="AI187" s="304" t="str">
        <f t="shared" si="48"/>
        <v/>
      </c>
      <c r="AP187" s="241"/>
    </row>
    <row r="188" spans="1:42" ht="18" hidden="1">
      <c r="B188" s="296">
        <f>Référentiel!C186</f>
        <v>0</v>
      </c>
      <c r="D188" s="291" t="str">
        <f t="shared" si="45"/>
        <v/>
      </c>
      <c r="E188" s="297"/>
      <c r="F188" s="298">
        <v>2</v>
      </c>
      <c r="G188" s="299">
        <f>IF(F188="NE","",Référentiel!I186)</f>
        <v>0</v>
      </c>
      <c r="H188" s="300" t="str">
        <f>IF(G192="NON","",IF(F188=F9,G188,IF(F188=#REF!,(G188/2),IF(F188=F11,0,IF(F188=F12,"",)))))</f>
        <v/>
      </c>
      <c r="I188" s="291"/>
      <c r="J188" s="291" t="str">
        <f t="shared" si="46"/>
        <v/>
      </c>
      <c r="K188" s="297"/>
      <c r="L188" s="298">
        <v>2</v>
      </c>
      <c r="M188" s="299">
        <f>IF(L188="NE","",Référentiel!I186)</f>
        <v>0</v>
      </c>
      <c r="N188" s="300" t="str">
        <f>IF(M192="NON","",IF(L188=F9,M188,IF(L188=#REF!,(M188/2),IF(L188=F11,0,IF(L188=F12,"",)))))</f>
        <v/>
      </c>
      <c r="O188" s="291"/>
      <c r="P188" s="291" t="str">
        <f t="shared" si="38"/>
        <v/>
      </c>
      <c r="Q188" s="297"/>
      <c r="R188" s="298">
        <v>2</v>
      </c>
      <c r="S188" s="299">
        <f>IF(R188="NE","",Référentiel!I186)</f>
        <v>0</v>
      </c>
      <c r="T188" s="300" t="str">
        <f>IF(S192="NON","",IF(R188=F9,S188,IF(R188=#REF!,(S188/2),IF(R188=F11,0,IF(R188=F12,"",)))))</f>
        <v/>
      </c>
      <c r="U188" s="301"/>
      <c r="V188" s="291" t="str">
        <f t="shared" si="39"/>
        <v/>
      </c>
      <c r="W188" s="297"/>
      <c r="X188" s="298">
        <v>2</v>
      </c>
      <c r="Y188" s="299">
        <f>IF(X188="NE","",Référentiel!I186)</f>
        <v>0</v>
      </c>
      <c r="Z188" s="300" t="str">
        <f>IF(Y192="NON","",IF(X188=F9,Y188,IF(X188=#REF!,(Y188/2),IF(X188=F11,0,IF(X188=F12,"",)))))</f>
        <v/>
      </c>
      <c r="AA188" s="291"/>
      <c r="AB188" s="291" t="str">
        <f t="shared" si="40"/>
        <v/>
      </c>
      <c r="AC188" s="297"/>
      <c r="AD188" s="298">
        <v>2</v>
      </c>
      <c r="AE188" s="299">
        <f>IF(AD188="NE","",Référentiel!I186)</f>
        <v>0</v>
      </c>
      <c r="AF188" s="300" t="str">
        <f>IF(AE192="NON","",IF(AD188=F9,AE188,IF(AD188=#REF!,(AE188/2),IF(AD188=F11,0,IF(AD188=F12,"",)))))</f>
        <v/>
      </c>
      <c r="AG188" s="302"/>
      <c r="AH188" s="303" t="str">
        <f t="shared" si="47"/>
        <v/>
      </c>
      <c r="AI188" s="304" t="str">
        <f t="shared" si="48"/>
        <v/>
      </c>
      <c r="AP188" s="241"/>
    </row>
    <row r="189" spans="1:42" ht="20.45" hidden="1" customHeight="1">
      <c r="B189" s="296">
        <f>Référentiel!C187</f>
        <v>0</v>
      </c>
      <c r="D189" s="291" t="str">
        <f t="shared" si="45"/>
        <v/>
      </c>
      <c r="E189" s="297"/>
      <c r="F189" s="298">
        <v>2</v>
      </c>
      <c r="G189" s="299">
        <f>IF(F189="NE","",Référentiel!I187)</f>
        <v>0</v>
      </c>
      <c r="H189" s="300" t="str">
        <f>IF(G192="NON","",IF(F189=F9,G189,IF(F189=#REF!,(G189/2),IF(F189=F11,0,IF(F189=F12,"",)))))</f>
        <v/>
      </c>
      <c r="I189" s="291"/>
      <c r="J189" s="291" t="str">
        <f t="shared" si="46"/>
        <v/>
      </c>
      <c r="K189" s="297"/>
      <c r="L189" s="298">
        <v>2</v>
      </c>
      <c r="M189" s="299">
        <f>IF(L189="NE","",Référentiel!I187)</f>
        <v>0</v>
      </c>
      <c r="N189" s="300" t="str">
        <f>IF(M192="NON","",IF(L189=F9,M189,IF(L189=#REF!,(M189/2),IF(L189=F11,0,IF(L189=F12,"",)))))</f>
        <v/>
      </c>
      <c r="O189" s="291"/>
      <c r="P189" s="291" t="str">
        <f t="shared" si="38"/>
        <v/>
      </c>
      <c r="Q189" s="297"/>
      <c r="R189" s="298">
        <v>2</v>
      </c>
      <c r="S189" s="299">
        <f>IF(R189="NE","",Référentiel!I187)</f>
        <v>0</v>
      </c>
      <c r="T189" s="300" t="str">
        <f>IF(S192="NON","",IF(R189=F9,S189,IF(R189=#REF!,(S189/2),IF(R189=F11,0,IF(R189=F12,"",)))))</f>
        <v/>
      </c>
      <c r="U189" s="301"/>
      <c r="V189" s="291" t="str">
        <f t="shared" si="39"/>
        <v/>
      </c>
      <c r="W189" s="297"/>
      <c r="X189" s="298">
        <v>2</v>
      </c>
      <c r="Y189" s="299">
        <f>IF(X189="NE","",Référentiel!I187)</f>
        <v>0</v>
      </c>
      <c r="Z189" s="300" t="str">
        <f>IF(Y192="NON","",IF(X189=F9,Y189,IF(X189=#REF!,(Y189/2),IF(X189=F11,0,IF(X189=F12,"",)))))</f>
        <v/>
      </c>
      <c r="AA189" s="291"/>
      <c r="AB189" s="291" t="str">
        <f t="shared" si="40"/>
        <v/>
      </c>
      <c r="AC189" s="297"/>
      <c r="AD189" s="298">
        <v>2</v>
      </c>
      <c r="AE189" s="299">
        <f>IF(AD189="NE","",Référentiel!I187)</f>
        <v>0</v>
      </c>
      <c r="AF189" s="300" t="str">
        <f>IF(AE192="NON","",IF(AD189=F9,AE189,IF(AD189=#REF!,(AE189/2),IF(AD189=F11,0,IF(AD189=F12,"",)))))</f>
        <v/>
      </c>
      <c r="AG189" s="302"/>
      <c r="AH189" s="303" t="str">
        <f t="shared" si="47"/>
        <v/>
      </c>
      <c r="AI189" s="304" t="str">
        <f t="shared" si="48"/>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569" priority="190" stopIfTrue="1" operator="lessThan">
      <formula>#REF!</formula>
    </cfRule>
  </conditionalFormatting>
  <conditionalFormatting sqref="L37:M37">
    <cfRule type="cellIs" dxfId="568" priority="189" stopIfTrue="1" operator="lessThan">
      <formula>#REF!</formula>
    </cfRule>
  </conditionalFormatting>
  <conditionalFormatting sqref="R37:S37 AG56:AG70 AG21:AG53 AG73:AG87 AG90:AG104 AG107:AG121 AG124:AG138 AG141:AG155 AG158:AG172 AG175:AG190">
    <cfRule type="cellIs" dxfId="567" priority="188" stopIfTrue="1" operator="lessThan">
      <formula>#REF!</formula>
    </cfRule>
  </conditionalFormatting>
  <conditionalFormatting sqref="K141:K151 Q141:Q142 E141:E151 E39:E53">
    <cfRule type="cellIs" dxfId="566" priority="187" stopIfTrue="1" operator="lessThan">
      <formula>#REF!</formula>
    </cfRule>
  </conditionalFormatting>
  <conditionalFormatting sqref="E56:E70">
    <cfRule type="cellIs" dxfId="565" priority="186" stopIfTrue="1" operator="lessThan">
      <formula>#REF!</formula>
    </cfRule>
  </conditionalFormatting>
  <conditionalFormatting sqref="E73:E87">
    <cfRule type="cellIs" dxfId="564" priority="185" stopIfTrue="1" operator="lessThan">
      <formula>#REF!</formula>
    </cfRule>
  </conditionalFormatting>
  <conditionalFormatting sqref="E90:E104">
    <cfRule type="cellIs" dxfId="563" priority="184" stopIfTrue="1" operator="lessThan">
      <formula>#REF!</formula>
    </cfRule>
  </conditionalFormatting>
  <conditionalFormatting sqref="E107:E121">
    <cfRule type="cellIs" dxfId="562" priority="183" stopIfTrue="1" operator="lessThan">
      <formula>#REF!</formula>
    </cfRule>
  </conditionalFormatting>
  <conditionalFormatting sqref="E124:E138">
    <cfRule type="cellIs" dxfId="561" priority="182" stopIfTrue="1" operator="lessThan">
      <formula>#REF!</formula>
    </cfRule>
  </conditionalFormatting>
  <conditionalFormatting sqref="E152">
    <cfRule type="cellIs" dxfId="560" priority="181" stopIfTrue="1" operator="lessThan">
      <formula>#REF!</formula>
    </cfRule>
  </conditionalFormatting>
  <conditionalFormatting sqref="E153">
    <cfRule type="cellIs" dxfId="559" priority="180" stopIfTrue="1" operator="lessThan">
      <formula>#REF!</formula>
    </cfRule>
  </conditionalFormatting>
  <conditionalFormatting sqref="E154">
    <cfRule type="cellIs" dxfId="558" priority="179" stopIfTrue="1" operator="lessThan">
      <formula>#REF!</formula>
    </cfRule>
  </conditionalFormatting>
  <conditionalFormatting sqref="E155">
    <cfRule type="cellIs" dxfId="557" priority="178" stopIfTrue="1" operator="lessThan">
      <formula>#REF!</formula>
    </cfRule>
  </conditionalFormatting>
  <conditionalFormatting sqref="E158">
    <cfRule type="cellIs" dxfId="556" priority="177" stopIfTrue="1" operator="lessThan">
      <formula>#REF!</formula>
    </cfRule>
  </conditionalFormatting>
  <conditionalFormatting sqref="E159">
    <cfRule type="cellIs" dxfId="555" priority="176" stopIfTrue="1" operator="lessThan">
      <formula>#REF!</formula>
    </cfRule>
  </conditionalFormatting>
  <conditionalFormatting sqref="E160">
    <cfRule type="cellIs" dxfId="554" priority="175" stopIfTrue="1" operator="lessThan">
      <formula>#REF!</formula>
    </cfRule>
  </conditionalFormatting>
  <conditionalFormatting sqref="E161">
    <cfRule type="cellIs" dxfId="553" priority="174" stopIfTrue="1" operator="lessThan">
      <formula>#REF!</formula>
    </cfRule>
  </conditionalFormatting>
  <conditionalFormatting sqref="E162">
    <cfRule type="cellIs" dxfId="552" priority="173" stopIfTrue="1" operator="lessThan">
      <formula>#REF!</formula>
    </cfRule>
  </conditionalFormatting>
  <conditionalFormatting sqref="E163">
    <cfRule type="cellIs" dxfId="551" priority="172" stopIfTrue="1" operator="lessThan">
      <formula>#REF!</formula>
    </cfRule>
  </conditionalFormatting>
  <conditionalFormatting sqref="E164">
    <cfRule type="cellIs" dxfId="550" priority="171" stopIfTrue="1" operator="lessThan">
      <formula>#REF!</formula>
    </cfRule>
  </conditionalFormatting>
  <conditionalFormatting sqref="E165">
    <cfRule type="cellIs" dxfId="549" priority="170" stopIfTrue="1" operator="lessThan">
      <formula>#REF!</formula>
    </cfRule>
  </conditionalFormatting>
  <conditionalFormatting sqref="E166">
    <cfRule type="cellIs" dxfId="548" priority="169" stopIfTrue="1" operator="lessThan">
      <formula>#REF!</formula>
    </cfRule>
  </conditionalFormatting>
  <conditionalFormatting sqref="E167">
    <cfRule type="cellIs" dxfId="547" priority="168" stopIfTrue="1" operator="lessThan">
      <formula>#REF!</formula>
    </cfRule>
  </conditionalFormatting>
  <conditionalFormatting sqref="E168">
    <cfRule type="cellIs" dxfId="546" priority="167" stopIfTrue="1" operator="lessThan">
      <formula>#REF!</formula>
    </cfRule>
  </conditionalFormatting>
  <conditionalFormatting sqref="E169">
    <cfRule type="cellIs" dxfId="545" priority="166" stopIfTrue="1" operator="lessThan">
      <formula>#REF!</formula>
    </cfRule>
  </conditionalFormatting>
  <conditionalFormatting sqref="E170">
    <cfRule type="cellIs" dxfId="544" priority="165" stopIfTrue="1" operator="lessThan">
      <formula>#REF!</formula>
    </cfRule>
  </conditionalFormatting>
  <conditionalFormatting sqref="E171">
    <cfRule type="cellIs" dxfId="543" priority="164" stopIfTrue="1" operator="lessThan">
      <formula>#REF!</formula>
    </cfRule>
  </conditionalFormatting>
  <conditionalFormatting sqref="E172">
    <cfRule type="cellIs" dxfId="542" priority="163" stopIfTrue="1" operator="lessThan">
      <formula>#REF!</formula>
    </cfRule>
  </conditionalFormatting>
  <conditionalFormatting sqref="E175">
    <cfRule type="cellIs" dxfId="541" priority="162" stopIfTrue="1" operator="lessThan">
      <formula>#REF!</formula>
    </cfRule>
  </conditionalFormatting>
  <conditionalFormatting sqref="E176">
    <cfRule type="cellIs" dxfId="540" priority="161" stopIfTrue="1" operator="lessThan">
      <formula>#REF!</formula>
    </cfRule>
  </conditionalFormatting>
  <conditionalFormatting sqref="E177">
    <cfRule type="cellIs" dxfId="539" priority="160" stopIfTrue="1" operator="lessThan">
      <formula>#REF!</formula>
    </cfRule>
  </conditionalFormatting>
  <conditionalFormatting sqref="E178">
    <cfRule type="cellIs" dxfId="538" priority="159" stopIfTrue="1" operator="lessThan">
      <formula>#REF!</formula>
    </cfRule>
  </conditionalFormatting>
  <conditionalFormatting sqref="E179">
    <cfRule type="cellIs" dxfId="537" priority="158" stopIfTrue="1" operator="lessThan">
      <formula>#REF!</formula>
    </cfRule>
  </conditionalFormatting>
  <conditionalFormatting sqref="E180">
    <cfRule type="cellIs" dxfId="536" priority="157" stopIfTrue="1" operator="lessThan">
      <formula>#REF!</formula>
    </cfRule>
  </conditionalFormatting>
  <conditionalFormatting sqref="E181">
    <cfRule type="cellIs" dxfId="535" priority="156" stopIfTrue="1" operator="lessThan">
      <formula>#REF!</formula>
    </cfRule>
  </conditionalFormatting>
  <conditionalFormatting sqref="E182">
    <cfRule type="cellIs" dxfId="534" priority="155" stopIfTrue="1" operator="lessThan">
      <formula>#REF!</formula>
    </cfRule>
  </conditionalFormatting>
  <conditionalFormatting sqref="E183">
    <cfRule type="cellIs" dxfId="533" priority="154" stopIfTrue="1" operator="lessThan">
      <formula>#REF!</formula>
    </cfRule>
  </conditionalFormatting>
  <conditionalFormatting sqref="E184">
    <cfRule type="cellIs" dxfId="532" priority="153" stopIfTrue="1" operator="lessThan">
      <formula>#REF!</formula>
    </cfRule>
  </conditionalFormatting>
  <conditionalFormatting sqref="E185">
    <cfRule type="cellIs" dxfId="531" priority="152" stopIfTrue="1" operator="lessThan">
      <formula>#REF!</formula>
    </cfRule>
  </conditionalFormatting>
  <conditionalFormatting sqref="E186">
    <cfRule type="cellIs" dxfId="530" priority="151" stopIfTrue="1" operator="lessThan">
      <formula>#REF!</formula>
    </cfRule>
  </conditionalFormatting>
  <conditionalFormatting sqref="E187">
    <cfRule type="cellIs" dxfId="529" priority="150" stopIfTrue="1" operator="lessThan">
      <formula>#REF!</formula>
    </cfRule>
  </conditionalFormatting>
  <conditionalFormatting sqref="E188">
    <cfRule type="cellIs" dxfId="528" priority="149" stopIfTrue="1" operator="lessThan">
      <formula>#REF!</formula>
    </cfRule>
  </conditionalFormatting>
  <conditionalFormatting sqref="E189:E190">
    <cfRule type="cellIs" dxfId="527" priority="148" stopIfTrue="1" operator="lessThan">
      <formula>#REF!</formula>
    </cfRule>
  </conditionalFormatting>
  <conditionalFormatting sqref="K22:K37">
    <cfRule type="cellIs" dxfId="526" priority="147" stopIfTrue="1" operator="lessThan">
      <formula>#REF!</formula>
    </cfRule>
  </conditionalFormatting>
  <conditionalFormatting sqref="K39:K53">
    <cfRule type="cellIs" dxfId="525" priority="146" stopIfTrue="1" operator="lessThan">
      <formula>#REF!</formula>
    </cfRule>
  </conditionalFormatting>
  <conditionalFormatting sqref="K56:K70">
    <cfRule type="cellIs" dxfId="524" priority="145" stopIfTrue="1" operator="lessThan">
      <formula>#REF!</formula>
    </cfRule>
  </conditionalFormatting>
  <conditionalFormatting sqref="K73:K87">
    <cfRule type="cellIs" dxfId="523" priority="144" stopIfTrue="1" operator="lessThan">
      <formula>#REF!</formula>
    </cfRule>
  </conditionalFormatting>
  <conditionalFormatting sqref="K90:K104">
    <cfRule type="cellIs" dxfId="522" priority="143" stopIfTrue="1" operator="lessThan">
      <formula>#REF!</formula>
    </cfRule>
  </conditionalFormatting>
  <conditionalFormatting sqref="K107:K121">
    <cfRule type="cellIs" dxfId="521" priority="142" stopIfTrue="1" operator="lessThan">
      <formula>#REF!</formula>
    </cfRule>
  </conditionalFormatting>
  <conditionalFormatting sqref="K124:K138">
    <cfRule type="cellIs" dxfId="520" priority="141" stopIfTrue="1" operator="lessThan">
      <formula>#REF!</formula>
    </cfRule>
  </conditionalFormatting>
  <conditionalFormatting sqref="K152">
    <cfRule type="cellIs" dxfId="519" priority="140" stopIfTrue="1" operator="lessThan">
      <formula>#REF!</formula>
    </cfRule>
  </conditionalFormatting>
  <conditionalFormatting sqref="K153">
    <cfRule type="cellIs" dxfId="518" priority="139" stopIfTrue="1" operator="lessThan">
      <formula>#REF!</formula>
    </cfRule>
  </conditionalFormatting>
  <conditionalFormatting sqref="K154">
    <cfRule type="cellIs" dxfId="517" priority="138" stopIfTrue="1" operator="lessThan">
      <formula>#REF!</formula>
    </cfRule>
  </conditionalFormatting>
  <conditionalFormatting sqref="K155">
    <cfRule type="cellIs" dxfId="516" priority="137" stopIfTrue="1" operator="lessThan">
      <formula>#REF!</formula>
    </cfRule>
  </conditionalFormatting>
  <conditionalFormatting sqref="K158">
    <cfRule type="cellIs" dxfId="515" priority="136" stopIfTrue="1" operator="lessThan">
      <formula>#REF!</formula>
    </cfRule>
  </conditionalFormatting>
  <conditionalFormatting sqref="K159">
    <cfRule type="cellIs" dxfId="514" priority="135" stopIfTrue="1" operator="lessThan">
      <formula>#REF!</formula>
    </cfRule>
  </conditionalFormatting>
  <conditionalFormatting sqref="K160">
    <cfRule type="cellIs" dxfId="513" priority="134" stopIfTrue="1" operator="lessThan">
      <formula>#REF!</formula>
    </cfRule>
  </conditionalFormatting>
  <conditionalFormatting sqref="K161">
    <cfRule type="cellIs" dxfId="512" priority="133" stopIfTrue="1" operator="lessThan">
      <formula>#REF!</formula>
    </cfRule>
  </conditionalFormatting>
  <conditionalFormatting sqref="K162">
    <cfRule type="cellIs" dxfId="511" priority="132" stopIfTrue="1" operator="lessThan">
      <formula>#REF!</formula>
    </cfRule>
  </conditionalFormatting>
  <conditionalFormatting sqref="K163">
    <cfRule type="cellIs" dxfId="510" priority="131" stopIfTrue="1" operator="lessThan">
      <formula>#REF!</formula>
    </cfRule>
  </conditionalFormatting>
  <conditionalFormatting sqref="K164">
    <cfRule type="cellIs" dxfId="509" priority="130" stopIfTrue="1" operator="lessThan">
      <formula>#REF!</formula>
    </cfRule>
  </conditionalFormatting>
  <conditionalFormatting sqref="K165">
    <cfRule type="cellIs" dxfId="508" priority="129" stopIfTrue="1" operator="lessThan">
      <formula>#REF!</formula>
    </cfRule>
  </conditionalFormatting>
  <conditionalFormatting sqref="K166">
    <cfRule type="cellIs" dxfId="507" priority="128" stopIfTrue="1" operator="lessThan">
      <formula>#REF!</formula>
    </cfRule>
  </conditionalFormatting>
  <conditionalFormatting sqref="K167">
    <cfRule type="cellIs" dxfId="506" priority="127" stopIfTrue="1" operator="lessThan">
      <formula>#REF!</formula>
    </cfRule>
  </conditionalFormatting>
  <conditionalFormatting sqref="K168">
    <cfRule type="cellIs" dxfId="505" priority="126" stopIfTrue="1" operator="lessThan">
      <formula>#REF!</formula>
    </cfRule>
  </conditionalFormatting>
  <conditionalFormatting sqref="K169">
    <cfRule type="cellIs" dxfId="504" priority="125" stopIfTrue="1" operator="lessThan">
      <formula>#REF!</formula>
    </cfRule>
  </conditionalFormatting>
  <conditionalFormatting sqref="K170">
    <cfRule type="cellIs" dxfId="503" priority="124" stopIfTrue="1" operator="lessThan">
      <formula>#REF!</formula>
    </cfRule>
  </conditionalFormatting>
  <conditionalFormatting sqref="K171">
    <cfRule type="cellIs" dxfId="502" priority="123" stopIfTrue="1" operator="lessThan">
      <formula>#REF!</formula>
    </cfRule>
  </conditionalFormatting>
  <conditionalFormatting sqref="K172">
    <cfRule type="cellIs" dxfId="501" priority="122" stopIfTrue="1" operator="lessThan">
      <formula>#REF!</formula>
    </cfRule>
  </conditionalFormatting>
  <conditionalFormatting sqref="K175">
    <cfRule type="cellIs" dxfId="500" priority="121" stopIfTrue="1" operator="lessThan">
      <formula>#REF!</formula>
    </cfRule>
  </conditionalFormatting>
  <conditionalFormatting sqref="K176">
    <cfRule type="cellIs" dxfId="499" priority="120" stopIfTrue="1" operator="lessThan">
      <formula>#REF!</formula>
    </cfRule>
  </conditionalFormatting>
  <conditionalFormatting sqref="K177">
    <cfRule type="cellIs" dxfId="498" priority="119" stopIfTrue="1" operator="lessThan">
      <formula>#REF!</formula>
    </cfRule>
  </conditionalFormatting>
  <conditionalFormatting sqref="K178">
    <cfRule type="cellIs" dxfId="497" priority="118" stopIfTrue="1" operator="lessThan">
      <formula>#REF!</formula>
    </cfRule>
  </conditionalFormatting>
  <conditionalFormatting sqref="K179">
    <cfRule type="cellIs" dxfId="496" priority="117" stopIfTrue="1" operator="lessThan">
      <formula>#REF!</formula>
    </cfRule>
  </conditionalFormatting>
  <conditionalFormatting sqref="K180">
    <cfRule type="cellIs" dxfId="495" priority="116" stopIfTrue="1" operator="lessThan">
      <formula>#REF!</formula>
    </cfRule>
  </conditionalFormatting>
  <conditionalFormatting sqref="K181">
    <cfRule type="cellIs" dxfId="494" priority="115" stopIfTrue="1" operator="lessThan">
      <formula>#REF!</formula>
    </cfRule>
  </conditionalFormatting>
  <conditionalFormatting sqref="K182">
    <cfRule type="cellIs" dxfId="493" priority="114" stopIfTrue="1" operator="lessThan">
      <formula>#REF!</formula>
    </cfRule>
  </conditionalFormatting>
  <conditionalFormatting sqref="K183">
    <cfRule type="cellIs" dxfId="492" priority="113" stopIfTrue="1" operator="lessThan">
      <formula>#REF!</formula>
    </cfRule>
  </conditionalFormatting>
  <conditionalFormatting sqref="K184">
    <cfRule type="cellIs" dxfId="491" priority="112" stopIfTrue="1" operator="lessThan">
      <formula>#REF!</formula>
    </cfRule>
  </conditionalFormatting>
  <conditionalFormatting sqref="K185">
    <cfRule type="cellIs" dxfId="490" priority="111" stopIfTrue="1" operator="lessThan">
      <formula>#REF!</formula>
    </cfRule>
  </conditionalFormatting>
  <conditionalFormatting sqref="K186">
    <cfRule type="cellIs" dxfId="489" priority="110" stopIfTrue="1" operator="lessThan">
      <formula>#REF!</formula>
    </cfRule>
  </conditionalFormatting>
  <conditionalFormatting sqref="K187">
    <cfRule type="cellIs" dxfId="488" priority="109" stopIfTrue="1" operator="lessThan">
      <formula>#REF!</formula>
    </cfRule>
  </conditionalFormatting>
  <conditionalFormatting sqref="K188">
    <cfRule type="cellIs" dxfId="487" priority="108" stopIfTrue="1" operator="lessThan">
      <formula>#REF!</formula>
    </cfRule>
  </conditionalFormatting>
  <conditionalFormatting sqref="K189:K190">
    <cfRule type="cellIs" dxfId="486" priority="107" stopIfTrue="1" operator="lessThan">
      <formula>#REF!</formula>
    </cfRule>
  </conditionalFormatting>
  <conditionalFormatting sqref="Q22:Q37">
    <cfRule type="cellIs" dxfId="485" priority="106" stopIfTrue="1" operator="lessThan">
      <formula>#REF!</formula>
    </cfRule>
  </conditionalFormatting>
  <conditionalFormatting sqref="Q39:Q53">
    <cfRule type="cellIs" dxfId="484" priority="105" stopIfTrue="1" operator="lessThan">
      <formula>#REF!</formula>
    </cfRule>
  </conditionalFormatting>
  <conditionalFormatting sqref="Q56:Q70">
    <cfRule type="cellIs" dxfId="483" priority="104" stopIfTrue="1" operator="lessThan">
      <formula>#REF!</formula>
    </cfRule>
  </conditionalFormatting>
  <conditionalFormatting sqref="Q73:Q87">
    <cfRule type="cellIs" dxfId="482" priority="103" stopIfTrue="1" operator="lessThan">
      <formula>#REF!</formula>
    </cfRule>
  </conditionalFormatting>
  <conditionalFormatting sqref="Q90:Q104">
    <cfRule type="cellIs" dxfId="481" priority="102" stopIfTrue="1" operator="lessThan">
      <formula>#REF!</formula>
    </cfRule>
  </conditionalFormatting>
  <conditionalFormatting sqref="Q107:Q121">
    <cfRule type="cellIs" dxfId="480" priority="101" stopIfTrue="1" operator="lessThan">
      <formula>#REF!</formula>
    </cfRule>
  </conditionalFormatting>
  <conditionalFormatting sqref="Q124:Q138">
    <cfRule type="cellIs" dxfId="479" priority="100" stopIfTrue="1" operator="lessThan">
      <formula>#REF!</formula>
    </cfRule>
  </conditionalFormatting>
  <conditionalFormatting sqref="P190">
    <cfRule type="cellIs" dxfId="478" priority="99" stopIfTrue="1" operator="lessThan">
      <formula>#REF!</formula>
    </cfRule>
  </conditionalFormatting>
  <conditionalFormatting sqref="X37:Y37">
    <cfRule type="cellIs" dxfId="477" priority="98" stopIfTrue="1" operator="lessThan">
      <formula>#REF!</formula>
    </cfRule>
  </conditionalFormatting>
  <conditionalFormatting sqref="AD37:AE37">
    <cfRule type="cellIs" dxfId="476" priority="97" stopIfTrue="1" operator="lessThan">
      <formula>#REF!</formula>
    </cfRule>
  </conditionalFormatting>
  <conditionalFormatting sqref="W188">
    <cfRule type="cellIs" dxfId="475" priority="57" stopIfTrue="1" operator="lessThan">
      <formula>#REF!</formula>
    </cfRule>
  </conditionalFormatting>
  <conditionalFormatting sqref="W22:W37">
    <cfRule type="cellIs" dxfId="474" priority="96" stopIfTrue="1" operator="lessThan">
      <formula>#REF!</formula>
    </cfRule>
  </conditionalFormatting>
  <conditionalFormatting sqref="W39:W53 W141:W151">
    <cfRule type="cellIs" dxfId="473" priority="95" stopIfTrue="1" operator="lessThan">
      <formula>#REF!</formula>
    </cfRule>
  </conditionalFormatting>
  <conditionalFormatting sqref="W56:W70">
    <cfRule type="cellIs" dxfId="472" priority="94" stopIfTrue="1" operator="lessThan">
      <formula>#REF!</formula>
    </cfRule>
  </conditionalFormatting>
  <conditionalFormatting sqref="W73:W87">
    <cfRule type="cellIs" dxfId="471" priority="93" stopIfTrue="1" operator="lessThan">
      <formula>#REF!</formula>
    </cfRule>
  </conditionalFormatting>
  <conditionalFormatting sqref="W90:W104">
    <cfRule type="cellIs" dxfId="470" priority="92" stopIfTrue="1" operator="lessThan">
      <formula>#REF!</formula>
    </cfRule>
  </conditionalFormatting>
  <conditionalFormatting sqref="W107:W121">
    <cfRule type="cellIs" dxfId="469" priority="91" stopIfTrue="1" operator="lessThan">
      <formula>#REF!</formula>
    </cfRule>
  </conditionalFormatting>
  <conditionalFormatting sqref="W124:W138">
    <cfRule type="cellIs" dxfId="468" priority="90" stopIfTrue="1" operator="lessThan">
      <formula>#REF!</formula>
    </cfRule>
  </conditionalFormatting>
  <conditionalFormatting sqref="W152">
    <cfRule type="cellIs" dxfId="467" priority="89" stopIfTrue="1" operator="lessThan">
      <formula>#REF!</formula>
    </cfRule>
  </conditionalFormatting>
  <conditionalFormatting sqref="W153">
    <cfRule type="cellIs" dxfId="466" priority="88" stopIfTrue="1" operator="lessThan">
      <formula>#REF!</formula>
    </cfRule>
  </conditionalFormatting>
  <conditionalFormatting sqref="W154">
    <cfRule type="cellIs" dxfId="465" priority="87" stopIfTrue="1" operator="lessThan">
      <formula>#REF!</formula>
    </cfRule>
  </conditionalFormatting>
  <conditionalFormatting sqref="W155">
    <cfRule type="cellIs" dxfId="464" priority="86" stopIfTrue="1" operator="lessThan">
      <formula>#REF!</formula>
    </cfRule>
  </conditionalFormatting>
  <conditionalFormatting sqref="W158">
    <cfRule type="cellIs" dxfId="463" priority="85" stopIfTrue="1" operator="lessThan">
      <formula>#REF!</formula>
    </cfRule>
  </conditionalFormatting>
  <conditionalFormatting sqref="W159">
    <cfRule type="cellIs" dxfId="462" priority="84" stopIfTrue="1" operator="lessThan">
      <formula>#REF!</formula>
    </cfRule>
  </conditionalFormatting>
  <conditionalFormatting sqref="W160">
    <cfRule type="cellIs" dxfId="461" priority="83" stopIfTrue="1" operator="lessThan">
      <formula>#REF!</formula>
    </cfRule>
  </conditionalFormatting>
  <conditionalFormatting sqref="W161">
    <cfRule type="cellIs" dxfId="460" priority="82" stopIfTrue="1" operator="lessThan">
      <formula>#REF!</formula>
    </cfRule>
  </conditionalFormatting>
  <conditionalFormatting sqref="W162">
    <cfRule type="cellIs" dxfId="459" priority="81" stopIfTrue="1" operator="lessThan">
      <formula>#REF!</formula>
    </cfRule>
  </conditionalFormatting>
  <conditionalFormatting sqref="W163">
    <cfRule type="cellIs" dxfId="458" priority="80" stopIfTrue="1" operator="lessThan">
      <formula>#REF!</formula>
    </cfRule>
  </conditionalFormatting>
  <conditionalFormatting sqref="W164">
    <cfRule type="cellIs" dxfId="457" priority="79" stopIfTrue="1" operator="lessThan">
      <formula>#REF!</formula>
    </cfRule>
  </conditionalFormatting>
  <conditionalFormatting sqref="W165">
    <cfRule type="cellIs" dxfId="456" priority="78" stopIfTrue="1" operator="lessThan">
      <formula>#REF!</formula>
    </cfRule>
  </conditionalFormatting>
  <conditionalFormatting sqref="W166">
    <cfRule type="cellIs" dxfId="455" priority="77" stopIfTrue="1" operator="lessThan">
      <formula>#REF!</formula>
    </cfRule>
  </conditionalFormatting>
  <conditionalFormatting sqref="W167">
    <cfRule type="cellIs" dxfId="454" priority="76" stopIfTrue="1" operator="lessThan">
      <formula>#REF!</formula>
    </cfRule>
  </conditionalFormatting>
  <conditionalFormatting sqref="W168">
    <cfRule type="cellIs" dxfId="453" priority="75" stopIfTrue="1" operator="lessThan">
      <formula>#REF!</formula>
    </cfRule>
  </conditionalFormatting>
  <conditionalFormatting sqref="W169">
    <cfRule type="cellIs" dxfId="452" priority="74" stopIfTrue="1" operator="lessThan">
      <formula>#REF!</formula>
    </cfRule>
  </conditionalFormatting>
  <conditionalFormatting sqref="W170">
    <cfRule type="cellIs" dxfId="451" priority="73" stopIfTrue="1" operator="lessThan">
      <formula>#REF!</formula>
    </cfRule>
  </conditionalFormatting>
  <conditionalFormatting sqref="W171">
    <cfRule type="cellIs" dxfId="450" priority="72" stopIfTrue="1" operator="lessThan">
      <formula>#REF!</formula>
    </cfRule>
  </conditionalFormatting>
  <conditionalFormatting sqref="W172">
    <cfRule type="cellIs" dxfId="449" priority="71" stopIfTrue="1" operator="lessThan">
      <formula>#REF!</formula>
    </cfRule>
  </conditionalFormatting>
  <conditionalFormatting sqref="W175">
    <cfRule type="cellIs" dxfId="448" priority="70" stopIfTrue="1" operator="lessThan">
      <formula>#REF!</formula>
    </cfRule>
  </conditionalFormatting>
  <conditionalFormatting sqref="W176">
    <cfRule type="cellIs" dxfId="447" priority="69" stopIfTrue="1" operator="lessThan">
      <formula>#REF!</formula>
    </cfRule>
  </conditionalFormatting>
  <conditionalFormatting sqref="W177">
    <cfRule type="cellIs" dxfId="446" priority="68" stopIfTrue="1" operator="lessThan">
      <formula>#REF!</formula>
    </cfRule>
  </conditionalFormatting>
  <conditionalFormatting sqref="W178">
    <cfRule type="cellIs" dxfId="445" priority="67" stopIfTrue="1" operator="lessThan">
      <formula>#REF!</formula>
    </cfRule>
  </conditionalFormatting>
  <conditionalFormatting sqref="W179">
    <cfRule type="cellIs" dxfId="444" priority="66" stopIfTrue="1" operator="lessThan">
      <formula>#REF!</formula>
    </cfRule>
  </conditionalFormatting>
  <conditionalFormatting sqref="W180">
    <cfRule type="cellIs" dxfId="443" priority="65" stopIfTrue="1" operator="lessThan">
      <formula>#REF!</formula>
    </cfRule>
  </conditionalFormatting>
  <conditionalFormatting sqref="W181">
    <cfRule type="cellIs" dxfId="442" priority="64" stopIfTrue="1" operator="lessThan">
      <formula>#REF!</formula>
    </cfRule>
  </conditionalFormatting>
  <conditionalFormatting sqref="W182">
    <cfRule type="cellIs" dxfId="441" priority="63" stopIfTrue="1" operator="lessThan">
      <formula>#REF!</formula>
    </cfRule>
  </conditionalFormatting>
  <conditionalFormatting sqref="W183">
    <cfRule type="cellIs" dxfId="440" priority="62" stopIfTrue="1" operator="lessThan">
      <formula>#REF!</formula>
    </cfRule>
  </conditionalFormatting>
  <conditionalFormatting sqref="W184">
    <cfRule type="cellIs" dxfId="439" priority="61" stopIfTrue="1" operator="lessThan">
      <formula>#REF!</formula>
    </cfRule>
  </conditionalFormatting>
  <conditionalFormatting sqref="W185">
    <cfRule type="cellIs" dxfId="438" priority="60" stopIfTrue="1" operator="lessThan">
      <formula>#REF!</formula>
    </cfRule>
  </conditionalFormatting>
  <conditionalFormatting sqref="W186">
    <cfRule type="cellIs" dxfId="437" priority="59" stopIfTrue="1" operator="lessThan">
      <formula>#REF!</formula>
    </cfRule>
  </conditionalFormatting>
  <conditionalFormatting sqref="W187">
    <cfRule type="cellIs" dxfId="436" priority="58" stopIfTrue="1" operator="lessThan">
      <formula>#REF!</formula>
    </cfRule>
  </conditionalFormatting>
  <conditionalFormatting sqref="W189:W190">
    <cfRule type="cellIs" dxfId="435" priority="56" stopIfTrue="1" operator="lessThan">
      <formula>#REF!</formula>
    </cfRule>
  </conditionalFormatting>
  <conditionalFormatting sqref="AC188">
    <cfRule type="cellIs" dxfId="434" priority="16" stopIfTrue="1" operator="lessThan">
      <formula>#REF!</formula>
    </cfRule>
  </conditionalFormatting>
  <conditionalFormatting sqref="AC22:AC37">
    <cfRule type="cellIs" dxfId="433" priority="55" stopIfTrue="1" operator="lessThan">
      <formula>#REF!</formula>
    </cfRule>
  </conditionalFormatting>
  <conditionalFormatting sqref="AC39:AC53 AC141:AC151">
    <cfRule type="cellIs" dxfId="432" priority="54" stopIfTrue="1" operator="lessThan">
      <formula>#REF!</formula>
    </cfRule>
  </conditionalFormatting>
  <conditionalFormatting sqref="AC56:AC70">
    <cfRule type="cellIs" dxfId="431" priority="53" stopIfTrue="1" operator="lessThan">
      <formula>#REF!</formula>
    </cfRule>
  </conditionalFormatting>
  <conditionalFormatting sqref="AC73:AC87">
    <cfRule type="cellIs" dxfId="430" priority="52" stopIfTrue="1" operator="lessThan">
      <formula>#REF!</formula>
    </cfRule>
  </conditionalFormatting>
  <conditionalFormatting sqref="AC90:AC104">
    <cfRule type="cellIs" dxfId="429" priority="51" stopIfTrue="1" operator="lessThan">
      <formula>#REF!</formula>
    </cfRule>
  </conditionalFormatting>
  <conditionalFormatting sqref="AC107:AC121">
    <cfRule type="cellIs" dxfId="428" priority="50" stopIfTrue="1" operator="lessThan">
      <formula>#REF!</formula>
    </cfRule>
  </conditionalFormatting>
  <conditionalFormatting sqref="AC124:AC138">
    <cfRule type="cellIs" dxfId="427" priority="49" stopIfTrue="1" operator="lessThan">
      <formula>#REF!</formula>
    </cfRule>
  </conditionalFormatting>
  <conditionalFormatting sqref="AC152">
    <cfRule type="cellIs" dxfId="426" priority="48" stopIfTrue="1" operator="lessThan">
      <formula>#REF!</formula>
    </cfRule>
  </conditionalFormatting>
  <conditionalFormatting sqref="AC153">
    <cfRule type="cellIs" dxfId="425" priority="47" stopIfTrue="1" operator="lessThan">
      <formula>#REF!</formula>
    </cfRule>
  </conditionalFormatting>
  <conditionalFormatting sqref="AC154">
    <cfRule type="cellIs" dxfId="424" priority="46" stopIfTrue="1" operator="lessThan">
      <formula>#REF!</formula>
    </cfRule>
  </conditionalFormatting>
  <conditionalFormatting sqref="AC155">
    <cfRule type="cellIs" dxfId="423" priority="45" stopIfTrue="1" operator="lessThan">
      <formula>#REF!</formula>
    </cfRule>
  </conditionalFormatting>
  <conditionalFormatting sqref="AC158">
    <cfRule type="cellIs" dxfId="422" priority="44" stopIfTrue="1" operator="lessThan">
      <formula>#REF!</formula>
    </cfRule>
  </conditionalFormatting>
  <conditionalFormatting sqref="AC159">
    <cfRule type="cellIs" dxfId="421" priority="43" stopIfTrue="1" operator="lessThan">
      <formula>#REF!</formula>
    </cfRule>
  </conditionalFormatting>
  <conditionalFormatting sqref="AC160">
    <cfRule type="cellIs" dxfId="420" priority="42" stopIfTrue="1" operator="lessThan">
      <formula>#REF!</formula>
    </cfRule>
  </conditionalFormatting>
  <conditionalFormatting sqref="AC161">
    <cfRule type="cellIs" dxfId="419" priority="41" stopIfTrue="1" operator="lessThan">
      <formula>#REF!</formula>
    </cfRule>
  </conditionalFormatting>
  <conditionalFormatting sqref="AC162">
    <cfRule type="cellIs" dxfId="418" priority="40" stopIfTrue="1" operator="lessThan">
      <formula>#REF!</formula>
    </cfRule>
  </conditionalFormatting>
  <conditionalFormatting sqref="AC163">
    <cfRule type="cellIs" dxfId="417" priority="39" stopIfTrue="1" operator="lessThan">
      <formula>#REF!</formula>
    </cfRule>
  </conditionalFormatting>
  <conditionalFormatting sqref="AC164">
    <cfRule type="cellIs" dxfId="416" priority="38" stopIfTrue="1" operator="lessThan">
      <formula>#REF!</formula>
    </cfRule>
  </conditionalFormatting>
  <conditionalFormatting sqref="AC165">
    <cfRule type="cellIs" dxfId="415" priority="37" stopIfTrue="1" operator="lessThan">
      <formula>#REF!</formula>
    </cfRule>
  </conditionalFormatting>
  <conditionalFormatting sqref="AC166">
    <cfRule type="cellIs" dxfId="414" priority="36" stopIfTrue="1" operator="lessThan">
      <formula>#REF!</formula>
    </cfRule>
  </conditionalFormatting>
  <conditionalFormatting sqref="AC167">
    <cfRule type="cellIs" dxfId="413" priority="35" stopIfTrue="1" operator="lessThan">
      <formula>#REF!</formula>
    </cfRule>
  </conditionalFormatting>
  <conditionalFormatting sqref="AC168">
    <cfRule type="cellIs" dxfId="412" priority="34" stopIfTrue="1" operator="lessThan">
      <formula>#REF!</formula>
    </cfRule>
  </conditionalFormatting>
  <conditionalFormatting sqref="AC169">
    <cfRule type="cellIs" dxfId="411" priority="33" stopIfTrue="1" operator="lessThan">
      <formula>#REF!</formula>
    </cfRule>
  </conditionalFormatting>
  <conditionalFormatting sqref="AC170">
    <cfRule type="cellIs" dxfId="410" priority="32" stopIfTrue="1" operator="lessThan">
      <formula>#REF!</formula>
    </cfRule>
  </conditionalFormatting>
  <conditionalFormatting sqref="AC171">
    <cfRule type="cellIs" dxfId="409" priority="31" stopIfTrue="1" operator="lessThan">
      <formula>#REF!</formula>
    </cfRule>
  </conditionalFormatting>
  <conditionalFormatting sqref="AC172">
    <cfRule type="cellIs" dxfId="408" priority="30" stopIfTrue="1" operator="lessThan">
      <formula>#REF!</formula>
    </cfRule>
  </conditionalFormatting>
  <conditionalFormatting sqref="AC175">
    <cfRule type="cellIs" dxfId="407" priority="29" stopIfTrue="1" operator="lessThan">
      <formula>#REF!</formula>
    </cfRule>
  </conditionalFormatting>
  <conditionalFormatting sqref="AC176">
    <cfRule type="cellIs" dxfId="406" priority="28" stopIfTrue="1" operator="lessThan">
      <formula>#REF!</formula>
    </cfRule>
  </conditionalFormatting>
  <conditionalFormatting sqref="AC177">
    <cfRule type="cellIs" dxfId="405" priority="27" stopIfTrue="1" operator="lessThan">
      <formula>#REF!</formula>
    </cfRule>
  </conditionalFormatting>
  <conditionalFormatting sqref="AC178">
    <cfRule type="cellIs" dxfId="404" priority="26" stopIfTrue="1" operator="lessThan">
      <formula>#REF!</formula>
    </cfRule>
  </conditionalFormatting>
  <conditionalFormatting sqref="AC179">
    <cfRule type="cellIs" dxfId="403" priority="25" stopIfTrue="1" operator="lessThan">
      <formula>#REF!</formula>
    </cfRule>
  </conditionalFormatting>
  <conditionalFormatting sqref="AC180">
    <cfRule type="cellIs" dxfId="402" priority="24" stopIfTrue="1" operator="lessThan">
      <formula>#REF!</formula>
    </cfRule>
  </conditionalFormatting>
  <conditionalFormatting sqref="AC181">
    <cfRule type="cellIs" dxfId="401" priority="23" stopIfTrue="1" operator="lessThan">
      <formula>#REF!</formula>
    </cfRule>
  </conditionalFormatting>
  <conditionalFormatting sqref="AC182">
    <cfRule type="cellIs" dxfId="400" priority="22" stopIfTrue="1" operator="lessThan">
      <formula>#REF!</formula>
    </cfRule>
  </conditionalFormatting>
  <conditionalFormatting sqref="AC183">
    <cfRule type="cellIs" dxfId="399" priority="21" stopIfTrue="1" operator="lessThan">
      <formula>#REF!</formula>
    </cfRule>
  </conditionalFormatting>
  <conditionalFormatting sqref="AC184">
    <cfRule type="cellIs" dxfId="398" priority="20" stopIfTrue="1" operator="lessThan">
      <formula>#REF!</formula>
    </cfRule>
  </conditionalFormatting>
  <conditionalFormatting sqref="AC185">
    <cfRule type="cellIs" dxfId="397" priority="19" stopIfTrue="1" operator="lessThan">
      <formula>#REF!</formula>
    </cfRule>
  </conditionalFormatting>
  <conditionalFormatting sqref="AC186">
    <cfRule type="cellIs" dxfId="396" priority="18" stopIfTrue="1" operator="lessThan">
      <formula>#REF!</formula>
    </cfRule>
  </conditionalFormatting>
  <conditionalFormatting sqref="AC187">
    <cfRule type="cellIs" dxfId="395" priority="17" stopIfTrue="1" operator="lessThan">
      <formula>#REF!</formula>
    </cfRule>
  </conditionalFormatting>
  <conditionalFormatting sqref="AC189:AC190">
    <cfRule type="cellIs" dxfId="394" priority="15" stopIfTrue="1" operator="lessThan">
      <formula>#REF!</formula>
    </cfRule>
  </conditionalFormatting>
  <conditionalFormatting sqref="V190">
    <cfRule type="cellIs" dxfId="393" priority="14" stopIfTrue="1" operator="lessThan">
      <formula>#REF!</formula>
    </cfRule>
  </conditionalFormatting>
  <conditionalFormatting sqref="AB190">
    <cfRule type="cellIs" dxfId="392" priority="13" stopIfTrue="1" operator="lessThan">
      <formula>#REF!</formula>
    </cfRule>
  </conditionalFormatting>
  <conditionalFormatting sqref="N37">
    <cfRule type="cellIs" dxfId="391" priority="12" stopIfTrue="1" operator="lessThan">
      <formula>#REF!</formula>
    </cfRule>
  </conditionalFormatting>
  <conditionalFormatting sqref="T37">
    <cfRule type="cellIs" dxfId="390" priority="11" stopIfTrue="1" operator="lessThan">
      <formula>#REF!</formula>
    </cfRule>
  </conditionalFormatting>
  <conditionalFormatting sqref="Z37">
    <cfRule type="cellIs" dxfId="389" priority="10" stopIfTrue="1" operator="lessThan">
      <formula>#REF!</formula>
    </cfRule>
  </conditionalFormatting>
  <conditionalFormatting sqref="AF37">
    <cfRule type="cellIs" dxfId="388" priority="9" stopIfTrue="1" operator="lessThan">
      <formula>#REF!</formula>
    </cfRule>
  </conditionalFormatting>
  <conditionalFormatting sqref="AG55">
    <cfRule type="cellIs" dxfId="387" priority="8" stopIfTrue="1" operator="lessThan">
      <formula>#REF!</formula>
    </cfRule>
  </conditionalFormatting>
  <conditionalFormatting sqref="AG72">
    <cfRule type="cellIs" dxfId="386" priority="7" stopIfTrue="1" operator="lessThan">
      <formula>#REF!</formula>
    </cfRule>
  </conditionalFormatting>
  <conditionalFormatting sqref="AG89">
    <cfRule type="cellIs" dxfId="385" priority="6" stopIfTrue="1" operator="lessThan">
      <formula>#REF!</formula>
    </cfRule>
  </conditionalFormatting>
  <conditionalFormatting sqref="AG106">
    <cfRule type="cellIs" dxfId="384" priority="5" stopIfTrue="1" operator="lessThan">
      <formula>#REF!</formula>
    </cfRule>
  </conditionalFormatting>
  <conditionalFormatting sqref="AG123">
    <cfRule type="cellIs" dxfId="383" priority="4" stopIfTrue="1" operator="lessThan">
      <formula>#REF!</formula>
    </cfRule>
  </conditionalFormatting>
  <conditionalFormatting sqref="AG140">
    <cfRule type="cellIs" dxfId="382" priority="3" stopIfTrue="1" operator="lessThan">
      <formula>#REF!</formula>
    </cfRule>
  </conditionalFormatting>
  <conditionalFormatting sqref="AG157">
    <cfRule type="cellIs" dxfId="381" priority="2" stopIfTrue="1" operator="lessThan">
      <formula>#REF!</formula>
    </cfRule>
  </conditionalFormatting>
  <conditionalFormatting sqref="AG174">
    <cfRule type="cellIs" dxfId="380" priority="1" stopIfTrue="1" operator="lessThan">
      <formula>#REF!</formula>
    </cfRule>
  </conditionalFormatting>
  <dataValidations count="6">
    <dataValidation type="list" allowBlank="1" showInputMessage="1" showErrorMessage="1" sqref="I12:J12 C12:D12" xr:uid="{00000000-0002-0000-2A00-000000000000}">
      <formula1>$B$10:$B$28</formula1>
    </dataValidation>
    <dataValidation type="list" allowBlank="1" showInputMessage="1" showErrorMessage="1" sqref="I11:J11 C11:D11" xr:uid="{00000000-0002-0000-2A00-000001000000}">
      <formula1>$D$12:$D$41</formula1>
    </dataValidation>
    <dataValidation type="list" allowBlank="1" showInputMessage="1" showErrorMessage="1" sqref="C13:D14 I13:J13" xr:uid="{00000000-0002-0000-2A00-000002000000}">
      <formula1>$K$11:$K$15</formula1>
    </dataValidation>
    <dataValidation type="list" allowBlank="1" showInputMessage="1" showErrorMessage="1" sqref="F190 AD190 X190 R190 L190" xr:uid="{00000000-0002-0000-2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A00-000004000000}">
      <formula1>$F$9:$F$12</formula1>
    </dataValidation>
    <dataValidation type="list" allowBlank="1" showInputMessage="1" showErrorMessage="1" sqref="C15:D15" xr:uid="{00000000-0002-0000-2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A00-000006000000}">
          <x14:formula1>
            <xm:f>Données!$F$14:$F$17</xm:f>
          </x14:formula1>
          <xm:sqref>Z9:Z13</xm:sqref>
        </x14:dataValidation>
        <x14:dataValidation type="list" allowBlank="1" showInputMessage="1" showErrorMessage="1" xr:uid="{00000000-0002-0000-2A00-000007000000}">
          <x14:formula1>
            <xm:f>Données!$H$14:$H$17</xm:f>
          </x14:formula1>
          <xm:sqref>K17 T9:T13</xm:sqref>
        </x14:dataValidation>
        <x14:dataValidation type="list" allowBlank="1" showInputMessage="1" showErrorMessage="1" xr:uid="{00000000-0002-0000-2A00-000008000000}">
          <x14:formula1>
            <xm:f>Données!$P$8:$P$9</xm:f>
          </x14:formula1>
          <xm:sqref>G192 Y192 S192 M192 AE192</xm:sqref>
        </x14:dataValidation>
        <x14:dataValidation type="list" allowBlank="1" showInputMessage="1" showErrorMessage="1" xr:uid="{00000000-0002-0000-2A00-000009000000}">
          <x14:formula1>
            <xm:f>Données!$P$19:$P$20</xm:f>
          </x14:formula1>
          <xm:sqref>R9:R13</xm:sqref>
        </x14:dataValidation>
        <x14:dataValidation type="list" allowBlank="1" showInputMessage="1" showErrorMessage="1" xr:uid="{00000000-0002-0000-2A00-00000A000000}">
          <x14:formula1>
            <xm:f>Données!$J$14:$J$43</xm:f>
          </x14:formula1>
          <xm:sqref>L9:L13</xm:sqref>
        </x14:dataValidation>
        <x14:dataValidation type="list" allowBlank="1" showInputMessage="1" showErrorMessage="1" xr:uid="{00000000-0002-0000-2A00-00000B000000}">
          <x14:formula1>
            <xm:f>Données!$B$14:$B$43</xm:f>
          </x14:formula1>
          <xm:sqref>AE17:AF17 M17:N17 S17:T17 Y17:Z17 G17:H17</xm:sqref>
        </x14:dataValidation>
        <x14:dataValidation type="list" allowBlank="1" showInputMessage="1" showErrorMessage="1" xr:uid="{00000000-0002-0000-2A00-00000C000000}">
          <x14:formula1>
            <xm:f>Données!$D$14:$D$53</xm:f>
          </x14:formula1>
          <xm:sqref>B11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 t="shared" ref="D22:D37" si="0">IFERROR(H22/G22,"")</f>
        <v/>
      </c>
      <c r="E22" s="297"/>
      <c r="F22" s="298">
        <v>2</v>
      </c>
      <c r="G22" s="299">
        <f>IF(F22="NE","",Référentiel!I15)</f>
        <v>60</v>
      </c>
      <c r="H22" s="300" t="str">
        <f>IF(G192="NON","",IF(F22=F9,G22,IF(F22=F10,0,IF(F22=F11,0,IF(F22=F12,"",)))))</f>
        <v/>
      </c>
      <c r="I22" s="291"/>
      <c r="J22" s="291" t="str">
        <f t="shared" ref="J22:J37" si="1">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 t="shared" ref="AH22:AH36" si="2">IFERROR(AVERAGE(H22,N22,T22,Z22,AF22),"")</f>
        <v/>
      </c>
      <c r="AI22" s="304" t="str">
        <f>IFERROR(AVERAGE(D22,J22,P22,V22,AB22),"")</f>
        <v/>
      </c>
      <c r="AP22" s="241"/>
    </row>
    <row r="23" spans="1:42" ht="18">
      <c r="A23" s="305"/>
      <c r="B23" s="296" t="str">
        <f>Référentiel!C16</f>
        <v>Identification du client</v>
      </c>
      <c r="D23" s="291" t="str">
        <f t="shared" si="0"/>
        <v/>
      </c>
      <c r="E23" s="297"/>
      <c r="F23" s="298">
        <v>2</v>
      </c>
      <c r="G23" s="299">
        <f>IF(F23="NE","",Référentiel!I16)</f>
        <v>50</v>
      </c>
      <c r="H23" s="300" t="str">
        <f>IF(G192="NON","",IF(F23=F9,G23,IF(F23=F10,0,IF(F23=F11,0,IF(F23=F12,"",)))))</f>
        <v/>
      </c>
      <c r="I23" s="291"/>
      <c r="J23" s="291" t="str">
        <f t="shared" si="1"/>
        <v/>
      </c>
      <c r="K23" s="297"/>
      <c r="L23" s="298">
        <v>2</v>
      </c>
      <c r="M23" s="299">
        <f>IF(L23="NE","",Référentiel!I16)</f>
        <v>50</v>
      </c>
      <c r="N23" s="300" t="str">
        <f>IF(M192="NON","",IF(L23=F9,M23,IF(L23=F10,0,IF(L23=F11,0,IF(L23=F12,"",)))))</f>
        <v/>
      </c>
      <c r="O23" s="291"/>
      <c r="P23" s="291" t="str">
        <f t="shared" ref="P23:P86" si="3">IFERROR(T23/S23,"")</f>
        <v/>
      </c>
      <c r="Q23" s="297"/>
      <c r="R23" s="298">
        <v>2</v>
      </c>
      <c r="S23" s="299">
        <f>IF(R23="NE","",Référentiel!I16)</f>
        <v>50</v>
      </c>
      <c r="T23" s="300" t="str">
        <f>IF(S192="NON","",IF(R23=F9,S23,IF(R23=F10,0,IF(R23=F11,0,IF(R23=F12,"",)))))</f>
        <v/>
      </c>
      <c r="U23" s="301"/>
      <c r="V23" s="291" t="str">
        <f t="shared" ref="V23:V86" si="4">IFERROR(Z23/Y23,"")</f>
        <v/>
      </c>
      <c r="W23" s="297"/>
      <c r="X23" s="298">
        <v>2</v>
      </c>
      <c r="Y23" s="299">
        <f>IF(X23="NE","",Référentiel!I16)</f>
        <v>50</v>
      </c>
      <c r="Z23" s="300" t="str">
        <f>IF(Y192="NON","",IF(X23=F9,Y23,IF(X23=F10,0,IF(X23=F11,0,IF(X23=F12,"",)))))</f>
        <v/>
      </c>
      <c r="AA23" s="291"/>
      <c r="AB23" s="291" t="str">
        <f t="shared" ref="AB23:AB86" si="5">IFERROR(AF23/AE23,"")</f>
        <v/>
      </c>
      <c r="AC23" s="297"/>
      <c r="AD23" s="298">
        <v>2</v>
      </c>
      <c r="AE23" s="299">
        <f>IF(AD23="NE","",Référentiel!I16)</f>
        <v>50</v>
      </c>
      <c r="AF23" s="300" t="str">
        <f>IF(AE192="NON","",IF(AD23=F9,AE23,IF(AD23=F10,0,IF(AD23=F11,0,IF(AD23=F12,"",)))))</f>
        <v/>
      </c>
      <c r="AG23" s="302"/>
      <c r="AH23" s="303" t="str">
        <f t="shared" si="2"/>
        <v/>
      </c>
      <c r="AI23" s="304" t="str">
        <f t="shared" ref="AI23:AI36" si="6">IFERROR(AVERAGE(D23,J23,P23,V23,AB23),"")</f>
        <v/>
      </c>
      <c r="AP23" s="241"/>
    </row>
    <row r="24" spans="1:42" ht="18" hidden="1">
      <c r="A24" s="305"/>
      <c r="B24" s="296">
        <f>Référentiel!C17</f>
        <v>0</v>
      </c>
      <c r="D24" s="291" t="str">
        <f t="shared" si="0"/>
        <v/>
      </c>
      <c r="E24" s="297"/>
      <c r="F24" s="298">
        <v>2</v>
      </c>
      <c r="G24" s="299">
        <f>IF(F24="NE","",Référentiel!I17)</f>
        <v>0</v>
      </c>
      <c r="H24" s="300" t="str">
        <f>IF(G192="NON","",IF(F24=F9,G24,IF(F24=#REF!,(G24/2),IF(F24=F11,0,IF(F24=F12,"",)))))</f>
        <v/>
      </c>
      <c r="I24" s="291"/>
      <c r="J24" s="291" t="str">
        <f t="shared" si="1"/>
        <v/>
      </c>
      <c r="K24" s="297"/>
      <c r="L24" s="298">
        <v>2</v>
      </c>
      <c r="M24" s="299">
        <f>IF(L24="NE","",Référentiel!I17)</f>
        <v>0</v>
      </c>
      <c r="N24" s="300" t="str">
        <f>IF(M192="NON","",IF(L24=F9,M24,IF(L24=#REF!,(M24/2),IF(L24=F11,0,IF(L24=F12,"",)))))</f>
        <v/>
      </c>
      <c r="O24" s="291"/>
      <c r="P24" s="291" t="str">
        <f t="shared" si="3"/>
        <v/>
      </c>
      <c r="Q24" s="297"/>
      <c r="R24" s="298">
        <v>2</v>
      </c>
      <c r="S24" s="299">
        <f>IF(R24="NE","",Référentiel!I17)</f>
        <v>0</v>
      </c>
      <c r="T24" s="300" t="str">
        <f>IF(S192="NON","",IF(R24=F9,S24,IF(R24=#REF!,(S24/2),IF(R24=F11,0,IF(R24=F12,"",)))))</f>
        <v/>
      </c>
      <c r="U24" s="301"/>
      <c r="V24" s="291" t="str">
        <f t="shared" si="4"/>
        <v/>
      </c>
      <c r="W24" s="297"/>
      <c r="X24" s="298">
        <v>2</v>
      </c>
      <c r="Y24" s="299">
        <f>IF(X24="NE","",Référentiel!I17)</f>
        <v>0</v>
      </c>
      <c r="Z24" s="300" t="str">
        <f>IF(Y192="NON","",IF(X24=F9,Y24,IF(X24=#REF!,(Y24/2),IF(X24=F11,0,IF(X24=F12,"",)))))</f>
        <v/>
      </c>
      <c r="AA24" s="291"/>
      <c r="AB24" s="291" t="str">
        <f t="shared" si="5"/>
        <v/>
      </c>
      <c r="AC24" s="297"/>
      <c r="AD24" s="298">
        <v>2</v>
      </c>
      <c r="AE24" s="299">
        <f>IF(AD24="NE","",Référentiel!I17)</f>
        <v>0</v>
      </c>
      <c r="AF24" s="300" t="str">
        <f>IF(AE192="NON","",IF(AD24=F9,AE24,IF(AD24=#REF!,(AE24/2),IF(AD24=F11,0,IF(AD24=F12,"",)))))</f>
        <v/>
      </c>
      <c r="AG24" s="302"/>
      <c r="AH24" s="303" t="str">
        <f t="shared" si="2"/>
        <v/>
      </c>
      <c r="AI24" s="304" t="str">
        <f t="shared" si="6"/>
        <v/>
      </c>
      <c r="AP24" s="241"/>
    </row>
    <row r="25" spans="1:42" ht="18" hidden="1">
      <c r="A25" s="306"/>
      <c r="B25" s="296">
        <f>Référentiel!C18</f>
        <v>0</v>
      </c>
      <c r="D25" s="291" t="str">
        <f t="shared" si="0"/>
        <v/>
      </c>
      <c r="E25" s="297"/>
      <c r="F25" s="298">
        <v>2</v>
      </c>
      <c r="G25" s="299">
        <f>IF(F25="NE","",Référentiel!I18)</f>
        <v>0</v>
      </c>
      <c r="H25" s="300" t="str">
        <f>IF(G192="NON","",IF(F25=F9,G25,IF(F25=#REF!,(G25/2),IF(F25=F11,0,IF(F25=F12,"",)))))</f>
        <v/>
      </c>
      <c r="I25" s="291"/>
      <c r="J25" s="291" t="str">
        <f t="shared" si="1"/>
        <v/>
      </c>
      <c r="K25" s="297"/>
      <c r="L25" s="298">
        <v>2</v>
      </c>
      <c r="M25" s="299">
        <f>IF(L25="NE","",Référentiel!I18)</f>
        <v>0</v>
      </c>
      <c r="N25" s="300" t="str">
        <f>IF(M192="NON","",IF(L25=F9,M25,IF(L25=#REF!,(M25/2),IF(L25=F11,0,IF(L25=F12,"",)))))</f>
        <v/>
      </c>
      <c r="O25" s="291"/>
      <c r="P25" s="291" t="str">
        <f t="shared" si="3"/>
        <v/>
      </c>
      <c r="Q25" s="297"/>
      <c r="R25" s="298">
        <v>2</v>
      </c>
      <c r="S25" s="299">
        <f>IF(R25="NE","",Référentiel!I18)</f>
        <v>0</v>
      </c>
      <c r="T25" s="300" t="str">
        <f>IF(S192="NON","",IF(R25=F9,S25,IF(R25=#REF!,(S25/2),IF(R25=F11,0,IF(R25=F12,"",)))))</f>
        <v/>
      </c>
      <c r="U25" s="301"/>
      <c r="V25" s="291" t="str">
        <f t="shared" si="4"/>
        <v/>
      </c>
      <c r="W25" s="297"/>
      <c r="X25" s="298">
        <v>2</v>
      </c>
      <c r="Y25" s="299">
        <f>IF(X25="NE","",Référentiel!I18)</f>
        <v>0</v>
      </c>
      <c r="Z25" s="300" t="str">
        <f>IF(Y192="NON","",IF(X25=F9,Y25,IF(X25=#REF!,(Y25/2),IF(X25=F11,0,IF(X25=F12,"",)))))</f>
        <v/>
      </c>
      <c r="AA25" s="291"/>
      <c r="AB25" s="291" t="str">
        <f t="shared" si="5"/>
        <v/>
      </c>
      <c r="AC25" s="297"/>
      <c r="AD25" s="298">
        <v>2</v>
      </c>
      <c r="AE25" s="299">
        <f>IF(AD25="NE","",Référentiel!I18)</f>
        <v>0</v>
      </c>
      <c r="AF25" s="300" t="str">
        <f>IF(AE192="NON","",IF(AD25=F9,AE25,IF(AD25=#REF!,(AE25/2),IF(AD25=F11,0,IF(AD25=F12,"",)))))</f>
        <v/>
      </c>
      <c r="AG25" s="302"/>
      <c r="AH25" s="303" t="str">
        <f t="shared" si="2"/>
        <v/>
      </c>
      <c r="AI25" s="304" t="str">
        <f t="shared" si="6"/>
        <v/>
      </c>
      <c r="AP25" s="241"/>
    </row>
    <row r="26" spans="1:42" ht="18" hidden="1">
      <c r="A26" s="306"/>
      <c r="B26" s="296">
        <f>Référentiel!C19</f>
        <v>0</v>
      </c>
      <c r="D26" s="291" t="str">
        <f t="shared" si="0"/>
        <v/>
      </c>
      <c r="E26" s="297"/>
      <c r="F26" s="298">
        <v>2</v>
      </c>
      <c r="G26" s="299">
        <f>IF(F26="NE","",Référentiel!I19)</f>
        <v>0</v>
      </c>
      <c r="H26" s="300" t="str">
        <f>IF(G192="NON","",IF(F9=F9,G26,IF(F9=#REF!,(G26/2),IF(F9=F11,0,IF(F9=F12,"",)))))</f>
        <v/>
      </c>
      <c r="I26" s="291"/>
      <c r="J26" s="291" t="str">
        <f t="shared" si="1"/>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4"/>
        <v/>
      </c>
      <c r="W26" s="297"/>
      <c r="X26" s="298">
        <v>2</v>
      </c>
      <c r="Y26" s="299">
        <f>IF(X26="NE","",Référentiel!I19)</f>
        <v>0</v>
      </c>
      <c r="Z26" s="300" t="str">
        <f>IF(Y192="NON","",IF(F9=F9,Y26,IF(F9=#REF!,(Y26/2),IF(F9=F11,0,IF(F9=F12,"",)))))</f>
        <v/>
      </c>
      <c r="AA26" s="291"/>
      <c r="AB26" s="291" t="str">
        <f t="shared" si="5"/>
        <v/>
      </c>
      <c r="AC26" s="297"/>
      <c r="AD26" s="298">
        <v>2</v>
      </c>
      <c r="AE26" s="299">
        <f>IF(AD26="NE","",Référentiel!I19)</f>
        <v>0</v>
      </c>
      <c r="AF26" s="300" t="str">
        <f>IF(AE192="NON","",IF(F9=F9,AE26,IF(F9=#REF!,(AE26/2),IF(F9=F11,0,IF(F9=F12,"",)))))</f>
        <v/>
      </c>
      <c r="AG26" s="302"/>
      <c r="AH26" s="303" t="str">
        <f t="shared" si="2"/>
        <v/>
      </c>
      <c r="AI26" s="304" t="str">
        <f t="shared" si="6"/>
        <v/>
      </c>
      <c r="AP26" s="241"/>
    </row>
    <row r="27" spans="1:42" ht="18" hidden="1">
      <c r="A27" s="306"/>
      <c r="B27" s="296">
        <f>Référentiel!C20</f>
        <v>0</v>
      </c>
      <c r="D27" s="291" t="str">
        <f t="shared" si="0"/>
        <v/>
      </c>
      <c r="E27" s="297"/>
      <c r="F27" s="298">
        <v>2</v>
      </c>
      <c r="G27" s="299">
        <f>IF(F27="NE","",Référentiel!I20)</f>
        <v>0</v>
      </c>
      <c r="H27" s="300" t="str">
        <f>IF(G192="NON","",IF(F27=F9,G27,IF(F27=#REF!,(G27/2),IF(F27=F11,0,IF(F27=F12,"",)))))</f>
        <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t="str">
        <f t="shared" si="2"/>
        <v/>
      </c>
      <c r="AI27" s="304" t="str">
        <f t="shared" si="6"/>
        <v/>
      </c>
      <c r="AP27" s="241"/>
    </row>
    <row r="28" spans="1:42" ht="18" hidden="1">
      <c r="A28" s="306"/>
      <c r="B28" s="296">
        <f>Référentiel!C21</f>
        <v>0</v>
      </c>
      <c r="D28" s="291" t="str">
        <f t="shared" si="0"/>
        <v/>
      </c>
      <c r="E28" s="297"/>
      <c r="F28" s="298">
        <v>2</v>
      </c>
      <c r="G28" s="299">
        <f>IF(F28="NE","",Référentiel!I21)</f>
        <v>0</v>
      </c>
      <c r="H28" s="300" t="str">
        <f>IF(G192="NON","",IF(F28=F9,G28,IF(F28=#REF!,(G28/2),IF(F28=F11,0,IF(F28=F12,"",)))))</f>
        <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t="str">
        <f t="shared" si="2"/>
        <v/>
      </c>
      <c r="AI28" s="304" t="str">
        <f t="shared" si="6"/>
        <v/>
      </c>
      <c r="AP28" s="241"/>
    </row>
    <row r="29" spans="1:42" ht="18" hidden="1">
      <c r="A29" s="306"/>
      <c r="B29" s="296">
        <f>Référentiel!C22</f>
        <v>0</v>
      </c>
      <c r="D29" s="291" t="str">
        <f t="shared" si="0"/>
        <v/>
      </c>
      <c r="E29" s="297"/>
      <c r="F29" s="298">
        <v>2</v>
      </c>
      <c r="G29" s="299">
        <f>IF(F29="NE","",Référentiel!I22)</f>
        <v>0</v>
      </c>
      <c r="H29" s="300" t="str">
        <f>IF(G192="NON","",IF(F29=F9,G29,IF(F29=#REF!,(G29/2),IF(F29=F11,0,IF(F29=F12,"",)))))</f>
        <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t="str">
        <f t="shared" si="2"/>
        <v/>
      </c>
      <c r="AI29" s="304" t="str">
        <f>IFERROR(AVERAGE(D29,J29,P29,V29,AB29),"")</f>
        <v/>
      </c>
      <c r="AP29" s="241"/>
    </row>
    <row r="30" spans="1:42" ht="18" hidden="1">
      <c r="A30" s="306"/>
      <c r="B30" s="296">
        <f>Référentiel!C23</f>
        <v>0</v>
      </c>
      <c r="D30" s="291" t="str">
        <f t="shared" si="0"/>
        <v/>
      </c>
      <c r="E30" s="297"/>
      <c r="F30" s="298">
        <v>2</v>
      </c>
      <c r="G30" s="299">
        <f>IF(F30="NE","",Référentiel!I23)</f>
        <v>0</v>
      </c>
      <c r="H30" s="300" t="str">
        <f>IF(G192="NON","",IF(F30=F9,G30,IF(F30=#REF!,(G30/2),IF(F30=F11,0,IF(F30=F12,"",)))))</f>
        <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t="str">
        <f t="shared" si="2"/>
        <v/>
      </c>
      <c r="AI30" s="304" t="str">
        <f t="shared" si="6"/>
        <v/>
      </c>
      <c r="AP30" s="241"/>
    </row>
    <row r="31" spans="1:42" ht="18" hidden="1">
      <c r="A31" s="306"/>
      <c r="B31" s="296">
        <f>Référentiel!C24</f>
        <v>0</v>
      </c>
      <c r="D31" s="291" t="str">
        <f t="shared" si="0"/>
        <v/>
      </c>
      <c r="E31" s="297"/>
      <c r="F31" s="298">
        <v>2</v>
      </c>
      <c r="G31" s="299">
        <f>IF(F31="NE","",Référentiel!I24)</f>
        <v>0</v>
      </c>
      <c r="H31" s="300" t="str">
        <f>IF(G192="NON","",IF(F31=F9,G31,IF(F31=#REF!,(G31/2),IF(F11=F12,0,IF(F31=F12,"",)))))</f>
        <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t="str">
        <f t="shared" si="2"/>
        <v/>
      </c>
      <c r="AI31" s="304" t="str">
        <f t="shared" si="6"/>
        <v/>
      </c>
      <c r="AP31" s="241"/>
    </row>
    <row r="32" spans="1:42" ht="18" hidden="1">
      <c r="A32" s="306"/>
      <c r="B32" s="296">
        <f>Référentiel!C25</f>
        <v>0</v>
      </c>
      <c r="D32" s="291" t="str">
        <f t="shared" si="0"/>
        <v/>
      </c>
      <c r="E32" s="297"/>
      <c r="F32" s="298">
        <v>2</v>
      </c>
      <c r="G32" s="299">
        <f>IF(F32="NE","",Référentiel!I25)</f>
        <v>0</v>
      </c>
      <c r="H32" s="300" t="str">
        <f>IF(G192="NON","",IF(F32=F9,G32,IF(F32=#REF!,(G32/2),IF(F32=F11,0,IF(F32=F12,"",)))))</f>
        <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t="str">
        <f t="shared" si="2"/>
        <v/>
      </c>
      <c r="AI32" s="304" t="str">
        <f t="shared" si="6"/>
        <v/>
      </c>
      <c r="AP32" s="241"/>
    </row>
    <row r="33" spans="1:42" ht="18" hidden="1">
      <c r="A33" s="306"/>
      <c r="B33" s="296">
        <f>Référentiel!C26</f>
        <v>0</v>
      </c>
      <c r="D33" s="291" t="str">
        <f t="shared" si="0"/>
        <v/>
      </c>
      <c r="E33" s="297"/>
      <c r="F33" s="298">
        <v>2</v>
      </c>
      <c r="G33" s="299">
        <f>IF(F33="NE","",Référentiel!I26)</f>
        <v>0</v>
      </c>
      <c r="H33" s="300" t="str">
        <f>IF(G192="NON","",IF(F33=F9,G33,IF(F33=#REF!,(G33/2),IF(F33=F11,0,IF(F33=F12,"",)))))</f>
        <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t="str">
        <f t="shared" si="2"/>
        <v/>
      </c>
      <c r="AI33" s="304" t="str">
        <f t="shared" si="6"/>
        <v/>
      </c>
      <c r="AP33" s="241"/>
    </row>
    <row r="34" spans="1:42" ht="18" hidden="1">
      <c r="A34" s="306"/>
      <c r="B34" s="296">
        <f>Référentiel!C27</f>
        <v>0</v>
      </c>
      <c r="D34" s="291" t="str">
        <f t="shared" si="0"/>
        <v/>
      </c>
      <c r="E34" s="297"/>
      <c r="F34" s="298">
        <v>2</v>
      </c>
      <c r="G34" s="299">
        <f>IF(F34="NE","",Référentiel!I27)</f>
        <v>0</v>
      </c>
      <c r="H34" s="300" t="str">
        <f>IF(G192="NON","",IF(F34=F9,G34,IF(F34=#REF!,(G34/2),IF(F34=F11,0,IF(F34=F12,"",)))))</f>
        <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t="str">
        <f t="shared" si="2"/>
        <v/>
      </c>
      <c r="AI34" s="304" t="str">
        <f t="shared" si="6"/>
        <v/>
      </c>
      <c r="AP34" s="241"/>
    </row>
    <row r="35" spans="1:42" ht="18" hidden="1">
      <c r="A35" s="306"/>
      <c r="B35" s="296">
        <f>Référentiel!C28</f>
        <v>0</v>
      </c>
      <c r="D35" s="291" t="str">
        <f t="shared" si="0"/>
        <v/>
      </c>
      <c r="E35" s="297"/>
      <c r="F35" s="298">
        <v>2</v>
      </c>
      <c r="G35" s="299">
        <f>IF(F35="NE","",Référentiel!I28)</f>
        <v>0</v>
      </c>
      <c r="H35" s="300" t="str">
        <f>IF(G192="NON","",IF(F35=F9,G35,IF(F35=#REF!,(G35/2),IF(F35=F11,0,IF(F35=F12,"",)))))</f>
        <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t="str">
        <f t="shared" si="2"/>
        <v/>
      </c>
      <c r="AI35" s="304" t="str">
        <f t="shared" si="6"/>
        <v/>
      </c>
      <c r="AP35" s="241"/>
    </row>
    <row r="36" spans="1:42" ht="20.45" hidden="1" customHeight="1">
      <c r="A36" s="306"/>
      <c r="B36" s="296">
        <f>Référentiel!C29</f>
        <v>0</v>
      </c>
      <c r="D36" s="291" t="str">
        <f t="shared" si="0"/>
        <v/>
      </c>
      <c r="E36" s="297"/>
      <c r="F36" s="298">
        <v>2</v>
      </c>
      <c r="G36" s="299">
        <f>IF(F36="NE","",Référentiel!I29)</f>
        <v>0</v>
      </c>
      <c r="H36" s="300" t="str">
        <f>IF(G192="NON","",IF(F36=F9,G36,IF(F36=#REF!,(G36/2),IF(F36=F11,0,IF(F36=F12,"",)))))</f>
        <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t="str">
        <f t="shared" si="2"/>
        <v/>
      </c>
      <c r="AI36" s="304" t="str">
        <f t="shared" si="6"/>
        <v/>
      </c>
      <c r="AP36" s="241"/>
    </row>
    <row r="37" spans="1:42" ht="6.75" customHeight="1">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ref="D39:D54" si="7">IFERROR(H39/G39,"")</f>
        <v/>
      </c>
      <c r="E39" s="297"/>
      <c r="F39" s="298">
        <v>2</v>
      </c>
      <c r="G39" s="299">
        <f>IF(F39="NE","",Référentiel!I37)</f>
        <v>30</v>
      </c>
      <c r="H39" s="300" t="str">
        <f>IF(G192="NON","",IF(F39=F9,G39,IF(F39=F10,0,IF(F39=F11,0,IF(F39=F12,"",)))))</f>
        <v/>
      </c>
      <c r="I39" s="291"/>
      <c r="J39" s="291" t="str">
        <f t="shared" ref="J39:J54" si="8">IFERROR(N39/M39,"")</f>
        <v/>
      </c>
      <c r="K39" s="297"/>
      <c r="L39" s="298">
        <v>2</v>
      </c>
      <c r="M39" s="299">
        <f>IF(L39="NE","",Référentiel!I37)</f>
        <v>30</v>
      </c>
      <c r="N39" s="300" t="str">
        <f>IF(M192="NON","",IF(L39=F9,M39,IF(L39=F10,0,IF(L39=F11,0,IF(L39=F12,"",)))))</f>
        <v/>
      </c>
      <c r="O39" s="291"/>
      <c r="P39" s="291" t="str">
        <f t="shared" si="3"/>
        <v/>
      </c>
      <c r="Q39" s="297"/>
      <c r="R39" s="298">
        <v>2</v>
      </c>
      <c r="S39" s="299">
        <f>IF(R39="NE","",Référentiel!I37)</f>
        <v>30</v>
      </c>
      <c r="T39" s="300" t="str">
        <f>IF(S192="NON","",IF(R39=F9,S39,IF(R39=F10,0,IF(R39=F11,0,IF(R39=F12,"",)))))</f>
        <v/>
      </c>
      <c r="U39" s="301"/>
      <c r="V39" s="291" t="str">
        <f t="shared" si="4"/>
        <v/>
      </c>
      <c r="W39" s="297"/>
      <c r="X39" s="298">
        <v>2</v>
      </c>
      <c r="Y39" s="299">
        <f>IF(X39="NE","",Référentiel!I37)</f>
        <v>30</v>
      </c>
      <c r="Z39" s="300" t="str">
        <f>IF(Y192="NON","",IF(X39=F9,Y39,IF(X39=F10,0,IF(X39=F11,0,IF(X39=F12,"",)))))</f>
        <v/>
      </c>
      <c r="AA39" s="291"/>
      <c r="AB39" s="291" t="str">
        <f t="shared" si="5"/>
        <v/>
      </c>
      <c r="AC39" s="297"/>
      <c r="AD39" s="298">
        <v>2</v>
      </c>
      <c r="AE39" s="299">
        <f>IF(AD39="NE","",Référentiel!I37)</f>
        <v>30</v>
      </c>
      <c r="AF39" s="300" t="str">
        <f>IF(AE192="NON","",IF(AD39=F9,AE39,IF(AD39=F10,0,IF(AD39=F11,0,IF(AD39=F12,"",)))))</f>
        <v/>
      </c>
      <c r="AG39" s="302"/>
      <c r="AH39" s="303" t="str">
        <f t="shared" ref="AH39:AH53" si="9">IFERROR(AVERAGE(H39,N39,T39,Z39,AF39),"")</f>
        <v/>
      </c>
      <c r="AI39" s="304" t="str">
        <f>IFERROR(AVERAGE(D39,J39,P39,V39,AB39),"")</f>
        <v/>
      </c>
      <c r="AP39" s="241"/>
    </row>
    <row r="40" spans="1:42" ht="18">
      <c r="B40" s="296" t="str">
        <f>Référentiel!C38</f>
        <v>Analyse claire et concise du dossier</v>
      </c>
      <c r="D40" s="291" t="str">
        <f t="shared" si="7"/>
        <v/>
      </c>
      <c r="E40" s="297"/>
      <c r="F40" s="298">
        <v>2</v>
      </c>
      <c r="G40" s="299">
        <f>IF(F40="NE","",Référentiel!I38)</f>
        <v>40</v>
      </c>
      <c r="H40" s="300" t="str">
        <f>IF(G192="NON","",IF(F40=F9,G40,IF(F40=F10,0,IF(F40=F11,0,IF(F40=F12,"",)))))</f>
        <v/>
      </c>
      <c r="I40" s="291"/>
      <c r="J40" s="291" t="str">
        <f t="shared" si="8"/>
        <v/>
      </c>
      <c r="K40" s="297"/>
      <c r="L40" s="298">
        <v>2</v>
      </c>
      <c r="M40" s="299">
        <f>IF(L40="NE","",Référentiel!I38)</f>
        <v>40</v>
      </c>
      <c r="N40" s="300" t="str">
        <f>IF(M192="NON","",IF(L40=F9,M40,IF(L40=F10,0,IF(L40=F11,0,IF(L40=F12,"",)))))</f>
        <v/>
      </c>
      <c r="O40" s="291"/>
      <c r="P40" s="291" t="str">
        <f t="shared" si="3"/>
        <v/>
      </c>
      <c r="Q40" s="297"/>
      <c r="R40" s="298">
        <v>2</v>
      </c>
      <c r="S40" s="299">
        <f>IF(R40="NE","",Référentiel!I38)</f>
        <v>40</v>
      </c>
      <c r="T40" s="300" t="str">
        <f>IF(S192="NON","",IF(R40=F9,S40,IF(R40=F10,0,IF(R40=F11,0,IF(R40=F12,"",)))))</f>
        <v/>
      </c>
      <c r="U40" s="301"/>
      <c r="V40" s="291" t="str">
        <f t="shared" si="4"/>
        <v/>
      </c>
      <c r="W40" s="297"/>
      <c r="X40" s="298">
        <v>2</v>
      </c>
      <c r="Y40" s="299">
        <f>IF(X40="NE","",Référentiel!I38)</f>
        <v>40</v>
      </c>
      <c r="Z40" s="300" t="str">
        <f>IF(Y192="NON","",IF(X40=F9,Y40,IF(X40=F10,0,IF(X40=F11,0,IF(X40=F12,"",)))))</f>
        <v/>
      </c>
      <c r="AA40" s="291"/>
      <c r="AB40" s="291" t="str">
        <f t="shared" si="5"/>
        <v/>
      </c>
      <c r="AC40" s="297"/>
      <c r="AD40" s="298">
        <v>2</v>
      </c>
      <c r="AE40" s="299">
        <f>IF(AD40="NE","",Référentiel!I38)</f>
        <v>40</v>
      </c>
      <c r="AF40" s="300" t="str">
        <f>IF(AE192="NON","",IF(AD40=F9,AE40,IF(AD40=F10,0,IF(AD40=F11,0,IF(AD40=F12,"",)))))</f>
        <v/>
      </c>
      <c r="AG40" s="302"/>
      <c r="AH40" s="303" t="str">
        <f t="shared" si="9"/>
        <v/>
      </c>
      <c r="AI40" s="304" t="str">
        <f t="shared" ref="AI40:AI53" si="10">IFERROR(AVERAGE(D40,J40,P40,V40,AB40),"")</f>
        <v/>
      </c>
      <c r="AP40" s="241"/>
    </row>
    <row r="41" spans="1:42" ht="18">
      <c r="B41" s="296" t="str">
        <f>Référentiel!C39</f>
        <v>Reformulation de la demande</v>
      </c>
      <c r="D41" s="291" t="str">
        <f t="shared" si="7"/>
        <v/>
      </c>
      <c r="E41" s="297"/>
      <c r="F41" s="298">
        <v>2</v>
      </c>
      <c r="G41" s="299">
        <f>IF(F41="NE","",Référentiel!I39)</f>
        <v>30</v>
      </c>
      <c r="H41" s="300" t="str">
        <f>IF(G192="NON","",IF(F41=F9,G41,IF(F41=F10,0,IF(F41=F11,0,IF(F41=F12,"",)))))</f>
        <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t="str">
        <f t="shared" si="9"/>
        <v/>
      </c>
      <c r="AI41" s="304" t="str">
        <f t="shared" si="10"/>
        <v/>
      </c>
      <c r="AP41" s="241"/>
    </row>
    <row r="42" spans="1:42" ht="18">
      <c r="B42" s="296" t="str">
        <f>Référentiel!C40</f>
        <v>Réponse adéquate et bonne solution apportée</v>
      </c>
      <c r="D42" s="291" t="str">
        <f t="shared" si="7"/>
        <v/>
      </c>
      <c r="E42" s="297"/>
      <c r="F42" s="298">
        <v>2</v>
      </c>
      <c r="G42" s="299">
        <f>IF(F42="NE","",Référentiel!I40)</f>
        <v>50</v>
      </c>
      <c r="H42" s="300" t="str">
        <f>IF(G192="NON","",IF(F42=F9,G42,IF(F42=F10,0,IF(F42=F11,0,IF(F42=F12,"",)))))</f>
        <v/>
      </c>
      <c r="I42" s="291"/>
      <c r="J42" s="291" t="str">
        <f t="shared" si="8"/>
        <v/>
      </c>
      <c r="K42" s="297"/>
      <c r="L42" s="298">
        <v>2</v>
      </c>
      <c r="M42" s="299">
        <f>IF(L42="NE","",Référentiel!I40)</f>
        <v>50</v>
      </c>
      <c r="N42" s="300" t="str">
        <f>IF(M192="NON","",IF(L42=F9,M42,IF(L42=F10,0,IF(L42=F11,0,IF(L42=F12,"",)))))</f>
        <v/>
      </c>
      <c r="O42" s="291"/>
      <c r="P42" s="291" t="str">
        <f t="shared" si="3"/>
        <v/>
      </c>
      <c r="Q42" s="297"/>
      <c r="R42" s="298">
        <v>2</v>
      </c>
      <c r="S42" s="299">
        <f>IF(R42="NE","",Référentiel!I40)</f>
        <v>50</v>
      </c>
      <c r="T42" s="300" t="str">
        <f>IF(S192="NON","",IF(R42=F9,S42,IF(R42=F10,0,IF(R42=F11,0,IF(R42=F12,"",)))))</f>
        <v/>
      </c>
      <c r="U42" s="301"/>
      <c r="V42" s="291" t="str">
        <f t="shared" si="4"/>
        <v/>
      </c>
      <c r="W42" s="297"/>
      <c r="X42" s="298">
        <v>2</v>
      </c>
      <c r="Y42" s="299">
        <f>IF(X42="NE","",Référentiel!I40)</f>
        <v>50</v>
      </c>
      <c r="Z42" s="300" t="str">
        <f>IF(Y192="NON","",IF(X42=F9,Y42,IF(X42=F10,0,IF(X42=F11,0,IF(X42=F12,"",)))))</f>
        <v/>
      </c>
      <c r="AA42" s="291"/>
      <c r="AB42" s="291" t="str">
        <f t="shared" si="5"/>
        <v/>
      </c>
      <c r="AC42" s="297"/>
      <c r="AD42" s="298">
        <v>2</v>
      </c>
      <c r="AE42" s="299">
        <f>IF(AD42="NE","",Référentiel!I40)</f>
        <v>50</v>
      </c>
      <c r="AF42" s="300" t="str">
        <f>IF(AE192="NON","",IF(AD42=F9,AE42,IF(AD42=F10,0,IF(AD42=F11,0,IF(AD42=F12,"",)))))</f>
        <v/>
      </c>
      <c r="AG42" s="302"/>
      <c r="AH42" s="303" t="str">
        <f t="shared" si="9"/>
        <v/>
      </c>
      <c r="AI42" s="304" t="str">
        <f t="shared" si="10"/>
        <v/>
      </c>
      <c r="AP42" s="241"/>
    </row>
    <row r="43" spans="1:42" ht="26.25" customHeight="1">
      <c r="B43" s="296" t="str">
        <f>Référentiel!C41</f>
        <v>Informer le client en cs d'un transfert de l'appel</v>
      </c>
      <c r="D43" s="291" t="str">
        <f t="shared" si="7"/>
        <v/>
      </c>
      <c r="E43" s="297"/>
      <c r="F43" s="298">
        <v>2</v>
      </c>
      <c r="G43" s="299">
        <f>IF(F43="NE","",Référentiel!I41)</f>
        <v>10</v>
      </c>
      <c r="H43" s="300" t="str">
        <f>IF(G192="NON","",IF(F43=F9,G43,IF(F43=10,0,IF(F43=F11,0,IF(F43=F12,"",)))))</f>
        <v/>
      </c>
      <c r="I43" s="291"/>
      <c r="J43" s="291" t="str">
        <f t="shared" si="8"/>
        <v/>
      </c>
      <c r="K43" s="297"/>
      <c r="L43" s="298">
        <v>2</v>
      </c>
      <c r="M43" s="299">
        <f>IF(L43="NE","",Référentiel!I41)</f>
        <v>10</v>
      </c>
      <c r="N43" s="300" t="str">
        <f>IF(M192="NON","",IF(L43=F9,M43,IF(L43=F10,0,IF(L43=F11,0,IF(L43=F12,"",)))))</f>
        <v/>
      </c>
      <c r="O43" s="291"/>
      <c r="P43" s="291" t="str">
        <f t="shared" si="3"/>
        <v/>
      </c>
      <c r="Q43" s="297"/>
      <c r="R43" s="298">
        <v>2</v>
      </c>
      <c r="S43" s="299">
        <f>IF(R43="NE","",Référentiel!I41)</f>
        <v>10</v>
      </c>
      <c r="T43" s="300" t="str">
        <f>IF(S192="NON","",IF(R43=F9,S43,IF(R43=F10,0,IF(R43=F11,0,IF(R43=F12,"",)))))</f>
        <v/>
      </c>
      <c r="U43" s="301"/>
      <c r="V43" s="291" t="str">
        <f t="shared" si="4"/>
        <v/>
      </c>
      <c r="W43" s="297"/>
      <c r="X43" s="298">
        <v>2</v>
      </c>
      <c r="Y43" s="299">
        <f>IF(X43="NE","",Référentiel!I41)</f>
        <v>10</v>
      </c>
      <c r="Z43" s="300" t="str">
        <f>IF(Y192="NON","",IF(X43=F9,Y43,IF(X43=F10,0,IF(X43=F11,0,IF(X43=F12,"",)))))</f>
        <v/>
      </c>
      <c r="AA43" s="291"/>
      <c r="AB43" s="291" t="str">
        <f t="shared" si="5"/>
        <v/>
      </c>
      <c r="AC43" s="297"/>
      <c r="AD43" s="298">
        <v>2</v>
      </c>
      <c r="AE43" s="299">
        <f>IF(AD43="NE","",Référentiel!I41)</f>
        <v>10</v>
      </c>
      <c r="AF43" s="300" t="str">
        <f>IF(AE192="NON","",IF(AD43=F9,AE43,IF(AD43=F10,0,IF(AD43=F11,0,IF(AD43=F12,"",)))))</f>
        <v/>
      </c>
      <c r="AG43" s="302"/>
      <c r="AH43" s="303" t="str">
        <f t="shared" si="9"/>
        <v/>
      </c>
      <c r="AI43" s="304" t="str">
        <f t="shared" si="10"/>
        <v/>
      </c>
      <c r="AP43" s="241"/>
    </row>
    <row r="44" spans="1:42" ht="27" customHeight="1">
      <c r="B44" s="296" t="str">
        <f>Référentiel!C42</f>
        <v>Annoncer l'objet du transfert</v>
      </c>
      <c r="D44" s="291" t="str">
        <f t="shared" si="7"/>
        <v/>
      </c>
      <c r="E44" s="297"/>
      <c r="F44" s="298">
        <v>2</v>
      </c>
      <c r="G44" s="299">
        <f>IF(F44="NE","",Référentiel!I42)</f>
        <v>10</v>
      </c>
      <c r="H44" s="300" t="str">
        <f>IF(G192="NON","",IF(F44=F9,G44,IF(F44=F10,0,IF(F44=F11,0,IF(F44=F12,"",)))))</f>
        <v/>
      </c>
      <c r="I44" s="291"/>
      <c r="J44" s="291" t="str">
        <f t="shared" si="8"/>
        <v/>
      </c>
      <c r="K44" s="297"/>
      <c r="L44" s="298">
        <v>2</v>
      </c>
      <c r="M44" s="299">
        <f>IF(L44="NE","",Référentiel!I42)</f>
        <v>10</v>
      </c>
      <c r="N44" s="300" t="str">
        <f>IF(M192="NON","",IF(L44=F9,M44,IF(L44=F10,0,IF(L44=F11,0,IF(L44=F12,"",)))))</f>
        <v/>
      </c>
      <c r="O44" s="291"/>
      <c r="P44" s="291" t="str">
        <f t="shared" si="3"/>
        <v/>
      </c>
      <c r="Q44" s="297"/>
      <c r="R44" s="298">
        <v>2</v>
      </c>
      <c r="S44" s="299">
        <f>IF(R44="NE","",Référentiel!I42)</f>
        <v>10</v>
      </c>
      <c r="T44" s="300" t="str">
        <f>IF(S192="NON","",IF(R44=F9,S44,IF(R44=F10,0,IF(R44=F11,0,IF(R44=F12,"",)))))</f>
        <v/>
      </c>
      <c r="U44" s="301"/>
      <c r="V44" s="291" t="str">
        <f t="shared" si="4"/>
        <v/>
      </c>
      <c r="W44" s="297"/>
      <c r="X44" s="298">
        <v>2</v>
      </c>
      <c r="Y44" s="299">
        <f>IF(X44="NE","",Référentiel!I42)</f>
        <v>10</v>
      </c>
      <c r="Z44" s="300" t="str">
        <f>IF(Y192="NON","",IF(X44=F9,Y44,IF(X44=F10,0,IF(X44=F11,0,IF(X44=F12,"",)))))</f>
        <v/>
      </c>
      <c r="AA44" s="291"/>
      <c r="AB44" s="291" t="str">
        <f t="shared" si="5"/>
        <v/>
      </c>
      <c r="AC44" s="297"/>
      <c r="AD44" s="298">
        <v>2</v>
      </c>
      <c r="AE44" s="299">
        <f>IF(AD44="NE","",Référentiel!I42)</f>
        <v>10</v>
      </c>
      <c r="AF44" s="300" t="str">
        <f>IF(AE192="NON","",IF(AD44=F9,AE44,IF(AD44=F10,0,IF(AD44=F11,0,IF(AD44=F12,"",)))))</f>
        <v/>
      </c>
      <c r="AG44" s="302"/>
      <c r="AH44" s="303" t="str">
        <f t="shared" si="9"/>
        <v/>
      </c>
      <c r="AI44" s="304" t="str">
        <f t="shared" si="10"/>
        <v/>
      </c>
      <c r="AP44" s="241"/>
    </row>
    <row r="45" spans="1:42" ht="33.75" customHeight="1">
      <c r="B45" s="296" t="str">
        <f>Référentiel!C43</f>
        <v>Présentation des bénéfices de la solution</v>
      </c>
      <c r="D45" s="291" t="str">
        <f t="shared" si="7"/>
        <v/>
      </c>
      <c r="E45" s="297"/>
      <c r="F45" s="298">
        <v>2</v>
      </c>
      <c r="G45" s="299">
        <f>IF(F45="NE","",Référentiel!I43)</f>
        <v>10</v>
      </c>
      <c r="H45" s="300" t="str">
        <f>IF(G192="NON","",IF(F45=F9,G45,IF(F45=F10,0,IF(F45=F11,0,IF(F45=F12,"",)))))</f>
        <v/>
      </c>
      <c r="I45" s="291"/>
      <c r="J45" s="291" t="str">
        <f t="shared" si="8"/>
        <v/>
      </c>
      <c r="K45" s="297"/>
      <c r="L45" s="298">
        <v>2</v>
      </c>
      <c r="M45" s="299">
        <f>IF(L45="NE","",Référentiel!I43)</f>
        <v>10</v>
      </c>
      <c r="N45" s="300" t="str">
        <f>IF(M192="NON","",IF(L45=F9,M45,IF(L45=F10,0,IF(L45=F11,0,IF(L45=F12,"",)))))</f>
        <v/>
      </c>
      <c r="O45" s="291"/>
      <c r="P45" s="291" t="str">
        <f t="shared" si="3"/>
        <v/>
      </c>
      <c r="Q45" s="297"/>
      <c r="R45" s="298">
        <v>2</v>
      </c>
      <c r="S45" s="299">
        <f>IF(R45="NE","",Référentiel!I43)</f>
        <v>10</v>
      </c>
      <c r="T45" s="300" t="str">
        <f>IF(S192="NON","",IF(R45=F9,S45,IF(R45=F10,0,IF(R45=F11,0,IF(R45=F12,"",)))))</f>
        <v/>
      </c>
      <c r="U45" s="301"/>
      <c r="V45" s="291" t="str">
        <f t="shared" si="4"/>
        <v/>
      </c>
      <c r="W45" s="297"/>
      <c r="X45" s="298">
        <v>2</v>
      </c>
      <c r="Y45" s="299">
        <f>IF(X45="NE","",Référentiel!I43)</f>
        <v>10</v>
      </c>
      <c r="Z45" s="300" t="str">
        <f>IF(Y192="NON","",IF(X45=F9,Y45,IF(X45=F10,0,IF(X45=F11,0,IF(X45=F12,"",)))))</f>
        <v/>
      </c>
      <c r="AA45" s="291"/>
      <c r="AB45" s="291" t="str">
        <f t="shared" si="5"/>
        <v/>
      </c>
      <c r="AC45" s="297"/>
      <c r="AD45" s="298">
        <v>2</v>
      </c>
      <c r="AE45" s="299">
        <f>IF(AD45="NE","",Référentiel!I43)</f>
        <v>10</v>
      </c>
      <c r="AF45" s="300" t="str">
        <f>IF(AE192="NON","",IF(AD45=F9,AE45,IF(AD45=F10,0,IF(AD45=F11,0,IF(AD45=F12,"",)))))</f>
        <v/>
      </c>
      <c r="AG45" s="302"/>
      <c r="AH45" s="303" t="str">
        <f t="shared" si="9"/>
        <v/>
      </c>
      <c r="AI45" s="304" t="str">
        <f t="shared" si="10"/>
        <v/>
      </c>
      <c r="AP45" s="241"/>
    </row>
    <row r="46" spans="1:42" ht="21" hidden="1" customHeight="1">
      <c r="B46" s="296">
        <f>Référentiel!C44</f>
        <v>0</v>
      </c>
      <c r="D46" s="291" t="str">
        <f t="shared" si="7"/>
        <v/>
      </c>
      <c r="E46" s="297"/>
      <c r="F46" s="298">
        <v>2</v>
      </c>
      <c r="G46" s="299">
        <f>IF(F46="NE","",Référentiel!I44)</f>
        <v>0</v>
      </c>
      <c r="H46" s="300" t="str">
        <f>IF(G192="NON","",IF(F46=F9,G46,IF(F46=#REF!,(G46/2),IF(F46=F11,0,IF(F46=F12,"",)))))</f>
        <v/>
      </c>
      <c r="I46" s="291"/>
      <c r="J46" s="291" t="str">
        <f t="shared" si="8"/>
        <v/>
      </c>
      <c r="K46" s="297"/>
      <c r="L46" s="298">
        <v>2</v>
      </c>
      <c r="M46" s="299">
        <f>IF(L46="NE","",Référentiel!I44)</f>
        <v>0</v>
      </c>
      <c r="N46" s="300" t="str">
        <f>IF(M192="NON","",IF(L46=F9,M46,IF(L46=#REF!,(M46/2),IF(L46=F11,0,IF(L46=F12,"",)))))</f>
        <v/>
      </c>
      <c r="O46" s="291"/>
      <c r="P46" s="291" t="str">
        <f t="shared" si="3"/>
        <v/>
      </c>
      <c r="Q46" s="297"/>
      <c r="R46" s="298">
        <v>2</v>
      </c>
      <c r="S46" s="299">
        <f>IF(R46="NE","",Référentiel!I44)</f>
        <v>0</v>
      </c>
      <c r="T46" s="300" t="str">
        <f>IF(S192="NON","",IF(R46=F9,S46,IF(R46=#REF!,(S46/2),IF(R46=F11,0,IF(R46=F12,"",)))))</f>
        <v/>
      </c>
      <c r="U46" s="301"/>
      <c r="V46" s="291" t="str">
        <f t="shared" si="4"/>
        <v/>
      </c>
      <c r="W46" s="297"/>
      <c r="X46" s="298">
        <v>2</v>
      </c>
      <c r="Y46" s="299">
        <f>IF(X46="NE","",Référentiel!I44)</f>
        <v>0</v>
      </c>
      <c r="Z46" s="300" t="str">
        <f>IF(Y192="NON","",IF(X46=F9,Y46,IF(X46=#REF!,(Y46/2),IF(X46=F11,0,IF(X46=F12,"",)))))</f>
        <v/>
      </c>
      <c r="AA46" s="291"/>
      <c r="AB46" s="291" t="str">
        <f t="shared" si="5"/>
        <v/>
      </c>
      <c r="AC46" s="297"/>
      <c r="AD46" s="298">
        <v>2</v>
      </c>
      <c r="AE46" s="299">
        <f>IF(AD46="NE","",Référentiel!I44)</f>
        <v>0</v>
      </c>
      <c r="AF46" s="300" t="str">
        <f>IF(AE192="NON","",IF(AD46=F9,AE46,IF(AD46=#REF!,(AE46/2),IF(AD46=F11,0,IF(AD46=F12,"",)))))</f>
        <v/>
      </c>
      <c r="AG46" s="302"/>
      <c r="AH46" s="303" t="str">
        <f t="shared" si="9"/>
        <v/>
      </c>
      <c r="AI46" s="304" t="str">
        <f>IFERROR(AVERAGE(D46,J46,P46,V46,AB46),"")</f>
        <v/>
      </c>
      <c r="AP46" s="241"/>
    </row>
    <row r="47" spans="1:42" ht="21.75" hidden="1" customHeight="1">
      <c r="B47" s="296"/>
      <c r="D47" s="291" t="str">
        <f t="shared" si="7"/>
        <v/>
      </c>
      <c r="E47" s="297"/>
      <c r="F47" s="298">
        <v>2</v>
      </c>
      <c r="G47" s="299">
        <f>IF(F47="NE","",Référentiel!I40)</f>
        <v>50</v>
      </c>
      <c r="H47" s="300" t="str">
        <f>IF(G192="NON","",IF(F47=F9,G47,IF(F47=#REF!,(G47/2),IF(F47=F11,0,IF(F47=F12,"",)))))</f>
        <v/>
      </c>
      <c r="I47" s="291"/>
      <c r="J47" s="291" t="str">
        <f t="shared" si="8"/>
        <v/>
      </c>
      <c r="K47" s="297"/>
      <c r="L47" s="298">
        <v>2</v>
      </c>
      <c r="M47" s="299">
        <f>IF(L47="NE","",Référentiel!I40)</f>
        <v>50</v>
      </c>
      <c r="N47" s="300" t="str">
        <f>IF(M192="NON","",IF(L47=F9,M47,IF(L47=#REF!,(M47/2),IF(L47=F11,0,IF(L47=F12,"",)))))</f>
        <v/>
      </c>
      <c r="O47" s="291"/>
      <c r="P47" s="291" t="str">
        <f t="shared" si="3"/>
        <v/>
      </c>
      <c r="Q47" s="297"/>
      <c r="R47" s="298">
        <v>2</v>
      </c>
      <c r="S47" s="299">
        <f>IF(R47="NE","",Référentiel!I40)</f>
        <v>50</v>
      </c>
      <c r="T47" s="300" t="str">
        <f>IF(S192="NON","",IF(R47=F9,S47,IF(R47=#REF!,(S47/2),IF(R47=F11,0,IF(R47=F12,"",)))))</f>
        <v/>
      </c>
      <c r="U47" s="301"/>
      <c r="V47" s="291" t="str">
        <f t="shared" si="4"/>
        <v/>
      </c>
      <c r="W47" s="297"/>
      <c r="X47" s="298">
        <v>2</v>
      </c>
      <c r="Y47" s="299">
        <f>IF(X47="NE","",Référentiel!I40)</f>
        <v>50</v>
      </c>
      <c r="Z47" s="300" t="str">
        <f>IF(Y192="NON","",IF(X47=F9,Y47,IF(X47=#REF!,(Y47/2),IF(X47=F11,0,IF(X47=F12,"",)))))</f>
        <v/>
      </c>
      <c r="AA47" s="291"/>
      <c r="AB47" s="291" t="str">
        <f t="shared" si="5"/>
        <v/>
      </c>
      <c r="AC47" s="297"/>
      <c r="AD47" s="298">
        <v>2</v>
      </c>
      <c r="AE47" s="299">
        <f>IF(AD47="NE","",Référentiel!I40)</f>
        <v>50</v>
      </c>
      <c r="AF47" s="300" t="str">
        <f>IF(AE192="NON","",IF(AD47=F9,AE47,IF(AD47=#REF!,(AE47/2),IF(AD47=F11,0,IF(AD47=F12,"",)))))</f>
        <v/>
      </c>
      <c r="AG47" s="302"/>
      <c r="AH47" s="303" t="str">
        <f t="shared" si="9"/>
        <v/>
      </c>
      <c r="AI47" s="304" t="str">
        <f t="shared" si="10"/>
        <v/>
      </c>
      <c r="AP47" s="241"/>
    </row>
    <row r="48" spans="1:42" ht="10.5" hidden="1" customHeight="1">
      <c r="B48" s="296"/>
      <c r="D48" s="291" t="str">
        <f t="shared" si="7"/>
        <v/>
      </c>
      <c r="E48" s="297"/>
      <c r="F48" s="298">
        <v>2</v>
      </c>
      <c r="G48" s="299">
        <f>IF(F48="NE","",Référentiel!I43)</f>
        <v>10</v>
      </c>
      <c r="H48" s="300" t="str">
        <f>IF(G192="NON","",IF(F48=F9,G48,IF(F48=#REF!,(G48/2),IF(F48=F11,0,IF(F48=F12,"",)))))</f>
        <v/>
      </c>
      <c r="I48" s="291"/>
      <c r="J48" s="291" t="str">
        <f t="shared" si="8"/>
        <v/>
      </c>
      <c r="K48" s="297"/>
      <c r="L48" s="298">
        <v>2</v>
      </c>
      <c r="M48" s="299">
        <f>IF(L48="NE","",Référentiel!I43)</f>
        <v>10</v>
      </c>
      <c r="N48" s="300" t="str">
        <f>IF(M192="NON","",IF(L48=F9,M48,IF(L48=#REF!,(M48/2),IF(L48=F11,0,IF(L48=F12,"",)))))</f>
        <v/>
      </c>
      <c r="O48" s="291"/>
      <c r="P48" s="291" t="str">
        <f t="shared" si="3"/>
        <v/>
      </c>
      <c r="Q48" s="297"/>
      <c r="R48" s="298">
        <v>2</v>
      </c>
      <c r="S48" s="299">
        <f>IF(R48="NE","",Référentiel!I43)</f>
        <v>10</v>
      </c>
      <c r="T48" s="300" t="str">
        <f>IF(S192="NON","",IF(R48=F9,S48,IF(R48=#REF!,(S48/2),IF(R48=F11,0,IF(R48=F12,"",)))))</f>
        <v/>
      </c>
      <c r="U48" s="301"/>
      <c r="V48" s="291" t="str">
        <f t="shared" si="4"/>
        <v/>
      </c>
      <c r="W48" s="297"/>
      <c r="X48" s="298">
        <v>2</v>
      </c>
      <c r="Y48" s="299">
        <f>IF(X48="NE","",Référentiel!I43)</f>
        <v>10</v>
      </c>
      <c r="Z48" s="300" t="str">
        <f>IF(Y192="NON","",IF(X48=F9,Y48,IF(X48=#REF!,(Y48/2),IF(X48=F11,0,IF(X48=F12,"",)))))</f>
        <v/>
      </c>
      <c r="AA48" s="291"/>
      <c r="AB48" s="291" t="str">
        <f t="shared" si="5"/>
        <v/>
      </c>
      <c r="AC48" s="297"/>
      <c r="AD48" s="298">
        <v>2</v>
      </c>
      <c r="AE48" s="299">
        <f>IF(AD48="NE","",Référentiel!I43)</f>
        <v>10</v>
      </c>
      <c r="AF48" s="300" t="str">
        <f>IF(AE192="NON","",IF(AD48=F9,AE48,IF(AD48=#REF!,(AE48/2),IF(AD48=F11,0,IF(AD48=F12,"",)))))</f>
        <v/>
      </c>
      <c r="AG48" s="302"/>
      <c r="AH48" s="303" t="str">
        <f t="shared" si="9"/>
        <v/>
      </c>
      <c r="AI48" s="304" t="str">
        <f t="shared" si="10"/>
        <v/>
      </c>
      <c r="AP48" s="241"/>
    </row>
    <row r="49" spans="1:42" ht="4.5" hidden="1" customHeight="1">
      <c r="B49" s="296"/>
      <c r="D49" s="291" t="str">
        <f t="shared" si="7"/>
        <v/>
      </c>
      <c r="E49" s="297"/>
      <c r="F49" s="298">
        <v>2</v>
      </c>
      <c r="G49" s="299">
        <f>IF(F49="NE","",Référentiel!I44)</f>
        <v>0</v>
      </c>
      <c r="H49" s="300" t="str">
        <f>IF(G192="NON","",IF(F49=F9,G49,IF(F49=#REF!,(G49/2),IF(F49=F11,0,IF(F49=F12,"",)))))</f>
        <v/>
      </c>
      <c r="I49" s="291"/>
      <c r="J49" s="291" t="str">
        <f t="shared" si="8"/>
        <v/>
      </c>
      <c r="K49" s="297"/>
      <c r="L49" s="298">
        <v>2</v>
      </c>
      <c r="M49" s="299">
        <f>IF(L49="NE","",Référentiel!I44)</f>
        <v>0</v>
      </c>
      <c r="N49" s="300" t="str">
        <f>IF(M192="NON","",IF(L49=F9,M49,IF(L49=#REF!,(M49/2),IF(L49=F11,0,IF(L49=F12,"",)))))</f>
        <v/>
      </c>
      <c r="O49" s="291"/>
      <c r="P49" s="291" t="str">
        <f t="shared" si="3"/>
        <v/>
      </c>
      <c r="Q49" s="297"/>
      <c r="R49" s="298">
        <v>2</v>
      </c>
      <c r="S49" s="299">
        <f>IF(R49="NE","",Référentiel!I44)</f>
        <v>0</v>
      </c>
      <c r="T49" s="300" t="str">
        <f>IF(S192="NON","",IF(R49=F9,S49,IF(R49=#REF!,(S49/2),IF(R49=F11,0,IF(R49=F12,"",)))))</f>
        <v/>
      </c>
      <c r="U49" s="301"/>
      <c r="V49" s="291" t="str">
        <f t="shared" si="4"/>
        <v/>
      </c>
      <c r="W49" s="297"/>
      <c r="X49" s="298">
        <v>2</v>
      </c>
      <c r="Y49" s="299">
        <f>IF(X49="NE","",Référentiel!I44)</f>
        <v>0</v>
      </c>
      <c r="Z49" s="300" t="str">
        <f>IF(Y192="NON","",IF(X49=F9,Y49,IF(X49=#REF!,(Y49/2),IF(X49=F11,0,IF(X49=F12,"",)))))</f>
        <v/>
      </c>
      <c r="AA49" s="291"/>
      <c r="AB49" s="291" t="str">
        <f t="shared" si="5"/>
        <v/>
      </c>
      <c r="AC49" s="297"/>
      <c r="AD49" s="298">
        <v>2</v>
      </c>
      <c r="AE49" s="299">
        <f>IF(AD49="NE","",Référentiel!I44)</f>
        <v>0</v>
      </c>
      <c r="AF49" s="300" t="str">
        <f>IF(AE192="NON","",IF(AD49=F9,AE49,IF(AD49=#REF!,(AE49/2),IF(AD49=F11,0,IF(AD49=F12,"",)))))</f>
        <v/>
      </c>
      <c r="AG49" s="302"/>
      <c r="AH49" s="303" t="str">
        <f t="shared" si="9"/>
        <v/>
      </c>
      <c r="AI49" s="304" t="str">
        <f t="shared" si="10"/>
        <v/>
      </c>
      <c r="AP49" s="241"/>
    </row>
    <row r="50" spans="1:42" ht="11.25" hidden="1" customHeight="1">
      <c r="B50" s="296"/>
      <c r="D50" s="291" t="str">
        <f t="shared" si="7"/>
        <v/>
      </c>
      <c r="E50" s="297"/>
      <c r="F50" s="298">
        <v>2</v>
      </c>
      <c r="G50" s="299">
        <f>IF(F50="NE","",Référentiel!I45)</f>
        <v>0</v>
      </c>
      <c r="H50" s="300" t="str">
        <f>IF(G192="NON","",IF(F50=F9,G50,IF(F50=#REF!,(G50/2),IF(F50=F11,0,IF(F50=F12,"",)))))</f>
        <v/>
      </c>
      <c r="I50" s="291"/>
      <c r="J50" s="291" t="str">
        <f t="shared" si="8"/>
        <v/>
      </c>
      <c r="K50" s="297"/>
      <c r="L50" s="298">
        <v>2</v>
      </c>
      <c r="M50" s="299">
        <f>IF(L50="NE","",Référentiel!I45)</f>
        <v>0</v>
      </c>
      <c r="N50" s="300" t="str">
        <f>IF(M192="NON","",IF(L50=F9,M50,IF(L50=#REF!,(M50/2),IF(L50=F11,0,IF(L50=F12,"",)))))</f>
        <v/>
      </c>
      <c r="O50" s="291"/>
      <c r="P50" s="291" t="str">
        <f t="shared" si="3"/>
        <v/>
      </c>
      <c r="Q50" s="297"/>
      <c r="R50" s="298">
        <v>2</v>
      </c>
      <c r="S50" s="299">
        <f>IF(R50="NE","",Référentiel!I45)</f>
        <v>0</v>
      </c>
      <c r="T50" s="300" t="str">
        <f>IF(S192="NON","",IF(R50=F9,S50,IF(R50=#REF!,(S50/2),IF(R50=F11,0,IF(R50=F12,"",)))))</f>
        <v/>
      </c>
      <c r="U50" s="301"/>
      <c r="V50" s="291" t="str">
        <f t="shared" si="4"/>
        <v/>
      </c>
      <c r="W50" s="297"/>
      <c r="X50" s="298">
        <v>2</v>
      </c>
      <c r="Y50" s="299">
        <f>IF(X50="NE","",Référentiel!I45)</f>
        <v>0</v>
      </c>
      <c r="Z50" s="300" t="str">
        <f>IF(Y192="NON","",IF(X50=F9,Y50,IF(X50=#REF!,(Y50/2),IF(X50=F11,0,IF(X50=F12,"",)))))</f>
        <v/>
      </c>
      <c r="AA50" s="291"/>
      <c r="AB50" s="291" t="str">
        <f t="shared" si="5"/>
        <v/>
      </c>
      <c r="AC50" s="297"/>
      <c r="AD50" s="298">
        <v>2</v>
      </c>
      <c r="AE50" s="299">
        <f>IF(AD50="NE","",Référentiel!I45)</f>
        <v>0</v>
      </c>
      <c r="AF50" s="300" t="str">
        <f>IF(AE192="NON","",IF(AD50=F9,AE50,IF(AD50=#REF!,(AE50/2),IF(AD50=F11,0,IF(AD50=F12,"",)))))</f>
        <v/>
      </c>
      <c r="AG50" s="302"/>
      <c r="AH50" s="303" t="str">
        <f t="shared" si="9"/>
        <v/>
      </c>
      <c r="AI50" s="304" t="str">
        <f t="shared" si="10"/>
        <v/>
      </c>
      <c r="AP50" s="241"/>
    </row>
    <row r="51" spans="1:42" ht="11.25" hidden="1" customHeight="1">
      <c r="B51" s="296">
        <f>Référentiel!C46</f>
        <v>0</v>
      </c>
      <c r="D51" s="291" t="str">
        <f t="shared" si="7"/>
        <v/>
      </c>
      <c r="E51" s="297"/>
      <c r="F51" s="298">
        <v>2</v>
      </c>
      <c r="G51" s="299">
        <f>IF(F51="NE","",Référentiel!I46)</f>
        <v>0</v>
      </c>
      <c r="H51" s="300" t="str">
        <f>IF(G192="NON","",IF(F51=F9,G51,IF(F51=#REF!,(G51/2),IF(F51=F11,0,IF(F51=F12,"",)))))</f>
        <v/>
      </c>
      <c r="I51" s="291"/>
      <c r="J51" s="291" t="str">
        <f t="shared" si="8"/>
        <v/>
      </c>
      <c r="K51" s="297"/>
      <c r="L51" s="298">
        <v>2</v>
      </c>
      <c r="M51" s="299">
        <f>IF(L51="NE","",Référentiel!I46)</f>
        <v>0</v>
      </c>
      <c r="N51" s="300" t="str">
        <f>IF(M192="NON","",IF(L51=F9,M51,IF(L51=#REF!,(M51/2),IF(L51=F11,0,IF(L51=F12,"",)))))</f>
        <v/>
      </c>
      <c r="O51" s="291"/>
      <c r="P51" s="291" t="str">
        <f t="shared" si="3"/>
        <v/>
      </c>
      <c r="Q51" s="297"/>
      <c r="R51" s="298">
        <v>2</v>
      </c>
      <c r="S51" s="299">
        <f>IF(R51="NE","",Référentiel!I46)</f>
        <v>0</v>
      </c>
      <c r="T51" s="300" t="str">
        <f>IF(S192="NON","",IF(R51=F9,S51,IF(R51=#REF!,(S51/2),IF(R51=F11,0,IF(R51=F12,"",)))))</f>
        <v/>
      </c>
      <c r="U51" s="301"/>
      <c r="V51" s="291" t="str">
        <f t="shared" si="4"/>
        <v/>
      </c>
      <c r="W51" s="297"/>
      <c r="X51" s="298">
        <v>2</v>
      </c>
      <c r="Y51" s="299">
        <f>IF(X51="NE","",Référentiel!I46)</f>
        <v>0</v>
      </c>
      <c r="Z51" s="300" t="str">
        <f>IF(Y192="NON","",IF(X51=F9,Y51,IF(X51=#REF!,(Y51/2),IF(X51=F11,0,IF(X51=F12,"",)))))</f>
        <v/>
      </c>
      <c r="AA51" s="291"/>
      <c r="AB51" s="291" t="str">
        <f t="shared" si="5"/>
        <v/>
      </c>
      <c r="AC51" s="297"/>
      <c r="AD51" s="298">
        <v>2</v>
      </c>
      <c r="AE51" s="299">
        <f>IF(AD51="NE","",Référentiel!I46)</f>
        <v>0</v>
      </c>
      <c r="AF51" s="300" t="str">
        <f>IF(AE192="NON","",IF(AD51=F9,AE51,IF(AD51=#REF!,(AE51/2),IF(AD51=F11,0,IF(AD51=F12,"",)))))</f>
        <v/>
      </c>
      <c r="AG51" s="302"/>
      <c r="AH51" s="303" t="str">
        <f t="shared" si="9"/>
        <v/>
      </c>
      <c r="AI51" s="304" t="str">
        <f t="shared" si="10"/>
        <v/>
      </c>
      <c r="AP51" s="241"/>
    </row>
    <row r="52" spans="1:42" ht="6" hidden="1" customHeight="1">
      <c r="B52" s="296">
        <f>Référentiel!C47</f>
        <v>0</v>
      </c>
      <c r="D52" s="291" t="str">
        <f t="shared" si="7"/>
        <v/>
      </c>
      <c r="E52" s="297"/>
      <c r="F52" s="298">
        <v>2</v>
      </c>
      <c r="G52" s="299">
        <f>IF(F52="NE","",Référentiel!I47)</f>
        <v>0</v>
      </c>
      <c r="H52" s="300" t="str">
        <f>IF(G192="NON","",IF(F52=F9,G52,IF(F52=#REF!,(G52/2),IF(F52=F11,0,IF(F52=F12,"",)))))</f>
        <v/>
      </c>
      <c r="I52" s="291"/>
      <c r="J52" s="291" t="str">
        <f t="shared" si="8"/>
        <v/>
      </c>
      <c r="K52" s="297"/>
      <c r="L52" s="298">
        <v>2</v>
      </c>
      <c r="M52" s="299">
        <f>IF(L52="NE","",Référentiel!I47)</f>
        <v>0</v>
      </c>
      <c r="N52" s="300" t="str">
        <f>IF(M192="NON","",IF(L52=F9,M52,IF(L52=#REF!,(M52/2),IF(L52=F11,0,IF(L52=F12,"",)))))</f>
        <v/>
      </c>
      <c r="O52" s="291"/>
      <c r="P52" s="291" t="str">
        <f t="shared" si="3"/>
        <v/>
      </c>
      <c r="Q52" s="297"/>
      <c r="R52" s="298">
        <v>2</v>
      </c>
      <c r="S52" s="299">
        <f>IF(R52="NE","",Référentiel!I47)</f>
        <v>0</v>
      </c>
      <c r="T52" s="300" t="str">
        <f>IF(S192="NON","",IF(R52=F9,S52,IF(R52=#REF!,(S52/2),IF(R52=F11,0,IF(R52=F12,"",)))))</f>
        <v/>
      </c>
      <c r="U52" s="301"/>
      <c r="V52" s="291" t="str">
        <f t="shared" si="4"/>
        <v/>
      </c>
      <c r="W52" s="297"/>
      <c r="X52" s="298">
        <v>2</v>
      </c>
      <c r="Y52" s="299">
        <f>IF(X52="NE","",Référentiel!I47)</f>
        <v>0</v>
      </c>
      <c r="Z52" s="300" t="str">
        <f>IF(Y192="NON","",IF(X52=F9,Y52,IF(X52=#REF!,(Y52/2),IF(X52=F11,0,IF(X52=F12,"",)))))</f>
        <v/>
      </c>
      <c r="AA52" s="291"/>
      <c r="AB52" s="291" t="str">
        <f t="shared" si="5"/>
        <v/>
      </c>
      <c r="AC52" s="297"/>
      <c r="AD52" s="298">
        <v>2</v>
      </c>
      <c r="AE52" s="299">
        <f>IF(AD52="NE","",Référentiel!I47)</f>
        <v>0</v>
      </c>
      <c r="AF52" s="300" t="str">
        <f>IF(AE192="NON","",IF(AD52=F9,AE52,IF(AD52=#REF!,(AE52/2),IF(AD52=F11,0,IF(AD52=F12,"",)))))</f>
        <v/>
      </c>
      <c r="AG52" s="302"/>
      <c r="AH52" s="303" t="str">
        <f t="shared" si="9"/>
        <v/>
      </c>
      <c r="AI52" s="304" t="str">
        <f t="shared" si="10"/>
        <v/>
      </c>
      <c r="AP52" s="241"/>
    </row>
    <row r="53" spans="1:42" ht="8.25" hidden="1" customHeight="1">
      <c r="B53" s="296">
        <f>Référentiel!C48</f>
        <v>0</v>
      </c>
      <c r="D53" s="291" t="str">
        <f t="shared" si="7"/>
        <v/>
      </c>
      <c r="E53" s="297"/>
      <c r="F53" s="298">
        <v>2</v>
      </c>
      <c r="G53" s="299">
        <f>IF(F53="NE","",Référentiel!I48)</f>
        <v>0</v>
      </c>
      <c r="H53" s="300" t="str">
        <f>IF(G192="NON","",IF(F53=F9,G53,IF(F53=#REF!,(G53/2),IF(F53=F11,0,IF(F53=F12,"",)))))</f>
        <v/>
      </c>
      <c r="I53" s="291"/>
      <c r="J53" s="291" t="str">
        <f t="shared" si="8"/>
        <v/>
      </c>
      <c r="K53" s="297"/>
      <c r="L53" s="298">
        <v>2</v>
      </c>
      <c r="M53" s="299">
        <f>IF(L53="NE","",Référentiel!I48)</f>
        <v>0</v>
      </c>
      <c r="N53" s="300" t="str">
        <f>IF(M192="NON","",IF(L53=F9,M53,IF(L53=#REF!,(M53/2),IF(L53=F11,0,IF(L53=F12,"",)))))</f>
        <v/>
      </c>
      <c r="O53" s="291"/>
      <c r="P53" s="291" t="str">
        <f t="shared" si="3"/>
        <v/>
      </c>
      <c r="Q53" s="297"/>
      <c r="R53" s="298">
        <v>2</v>
      </c>
      <c r="S53" s="299">
        <f>IF(R53="NE","",Référentiel!I48)</f>
        <v>0</v>
      </c>
      <c r="T53" s="300" t="str">
        <f>IF(S192="NON","",IF(R53=F9,S53,IF(R53=#REF!,(S53/2),IF(R53=F11,0,IF(R53=F12,"",)))))</f>
        <v/>
      </c>
      <c r="U53" s="301"/>
      <c r="V53" s="291" t="str">
        <f t="shared" si="4"/>
        <v/>
      </c>
      <c r="W53" s="297"/>
      <c r="X53" s="298">
        <v>2</v>
      </c>
      <c r="Y53" s="299">
        <f>IF(X53="NE","",Référentiel!I48)</f>
        <v>0</v>
      </c>
      <c r="Z53" s="300" t="str">
        <f>IF(Y192="NON","",IF(X53=F9,Y53,IF(X53=#REF!,(Y53/2),IF(X53=F11,0,IF(X53=F12,"",)))))</f>
        <v/>
      </c>
      <c r="AA53" s="291"/>
      <c r="AB53" s="291" t="str">
        <f t="shared" si="5"/>
        <v/>
      </c>
      <c r="AC53" s="297"/>
      <c r="AD53" s="298">
        <v>2</v>
      </c>
      <c r="AE53" s="299">
        <f>IF(AD53="NE","",Référentiel!I48)</f>
        <v>0</v>
      </c>
      <c r="AF53" s="300" t="str">
        <f>IF(AE192="NON","",IF(AD53=F9,AE53,IF(AD53=#REF!,(AE53/2),IF(AD53=F11,0,IF(AD53=F12,"",)))))</f>
        <v/>
      </c>
      <c r="AG53" s="302"/>
      <c r="AH53" s="303" t="str">
        <f t="shared" si="9"/>
        <v/>
      </c>
      <c r="AI53" s="304" t="str">
        <f t="shared" si="10"/>
        <v/>
      </c>
      <c r="AP53" s="241"/>
    </row>
    <row r="54" spans="1:42" ht="6.75" customHeight="1">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ref="D56:D71" si="11">IFERROR(H56/G56,"")</f>
        <v/>
      </c>
      <c r="E56" s="297"/>
      <c r="F56" s="298">
        <v>2</v>
      </c>
      <c r="G56" s="299">
        <f>IF(F56="NE","",Référentiel!I58)</f>
        <v>50</v>
      </c>
      <c r="H56" s="300" t="str">
        <f>IF(G192="NON","",IF(F56=F9,G56,IF(F56=F10,0,IF(F56=F11,0,IF(F56=F12,"",)))))</f>
        <v/>
      </c>
      <c r="I56" s="291"/>
      <c r="J56" s="291" t="str">
        <f t="shared" ref="J56:J71" si="12">IFERROR(N56/M56,"")</f>
        <v/>
      </c>
      <c r="K56" s="297"/>
      <c r="L56" s="298">
        <v>2</v>
      </c>
      <c r="M56" s="299">
        <f>IF(L56="NE","",Référentiel!I58)</f>
        <v>50</v>
      </c>
      <c r="N56" s="300" t="str">
        <f>IF(M192="NON","",IF(L56=F9,M56,IF(L56=F10,0,IF(L56=F11,0,IF(L56=F12,"",)))))</f>
        <v/>
      </c>
      <c r="O56" s="291"/>
      <c r="P56" s="291" t="str">
        <f t="shared" si="3"/>
        <v/>
      </c>
      <c r="Q56" s="297"/>
      <c r="R56" s="298">
        <v>2</v>
      </c>
      <c r="S56" s="299">
        <f>IF(R56="NE","",Référentiel!I58)</f>
        <v>50</v>
      </c>
      <c r="T56" s="300" t="str">
        <f>IF(S192="NON","",IF(R56=F9,S56,IF(R56=F10,0,IF(R56=F11,0,IF(R56=F12,"",)))))</f>
        <v/>
      </c>
      <c r="U56" s="301"/>
      <c r="V56" s="291" t="str">
        <f t="shared" si="4"/>
        <v/>
      </c>
      <c r="W56" s="297"/>
      <c r="X56" s="298">
        <v>2</v>
      </c>
      <c r="Y56" s="299">
        <f>IF(X56="NE","",Référentiel!I58)</f>
        <v>50</v>
      </c>
      <c r="Z56" s="300" t="str">
        <f>IF(Y192="NON","",IF(X56=F9,Y56,IF(X56=F10,0,IF(X56=F11,0,IF(X56=F12,"",)))))</f>
        <v/>
      </c>
      <c r="AA56" s="291"/>
      <c r="AB56" s="291" t="str">
        <f t="shared" si="5"/>
        <v/>
      </c>
      <c r="AC56" s="297"/>
      <c r="AD56" s="298">
        <v>2</v>
      </c>
      <c r="AE56" s="299">
        <f>IF(AD56="NE","",Référentiel!I58)</f>
        <v>50</v>
      </c>
      <c r="AF56" s="300" t="str">
        <f>IF(AE192="NON","",IF(AD56=F9,AE56,IF(AD56=F10,0,IF(AD56=F11,0,IF(AD56=F12,"",)))))</f>
        <v/>
      </c>
      <c r="AG56" s="302"/>
      <c r="AH56" s="303" t="str">
        <f t="shared" ref="AH56:AH70" si="13">IFERROR(AVERAGE(H56,N56,T56,Z56,AF56),"")</f>
        <v/>
      </c>
      <c r="AI56" s="304" t="str">
        <f>IFERROR(AVERAGE(D56,J56,P56,V56,AB56),"")</f>
        <v/>
      </c>
      <c r="AP56" s="241"/>
    </row>
    <row r="57" spans="1:42" ht="18">
      <c r="B57" s="296" t="str">
        <f>Référentiel!C59</f>
        <v xml:space="preserve">Prise de congé  </v>
      </c>
      <c r="D57" s="291" t="str">
        <f t="shared" si="11"/>
        <v/>
      </c>
      <c r="E57" s="297"/>
      <c r="F57" s="298">
        <v>2</v>
      </c>
      <c r="G57" s="299">
        <f>IF(F57="NE","",Référentiel!I59)</f>
        <v>60</v>
      </c>
      <c r="H57" s="300" t="str">
        <f>IF(G192="NON","",IF(F57=F9,G57,IF(F57=F10,0,IF(F57=F11,0,IF(F57=F12,"",)))))</f>
        <v/>
      </c>
      <c r="I57" s="291"/>
      <c r="J57" s="291" t="str">
        <f t="shared" si="12"/>
        <v/>
      </c>
      <c r="K57" s="297"/>
      <c r="L57" s="298">
        <v>2</v>
      </c>
      <c r="M57" s="299">
        <f>IF(L57="NE","",Référentiel!I59)</f>
        <v>60</v>
      </c>
      <c r="N57" s="300" t="str">
        <f>IF(M192="NON","",IF(L57=F9,M57,IF(L57=F10,0,IF(L57=F11,0,IF(L57=F12,"",)))))</f>
        <v/>
      </c>
      <c r="O57" s="291"/>
      <c r="P57" s="291" t="str">
        <f t="shared" si="3"/>
        <v/>
      </c>
      <c r="Q57" s="297"/>
      <c r="R57" s="298">
        <v>2</v>
      </c>
      <c r="S57" s="299">
        <f>IF(R57="NE","",Référentiel!I59)</f>
        <v>60</v>
      </c>
      <c r="T57" s="300" t="str">
        <f>IF(S192="NON","",IF(R57=F9,S57,IF(R57=F10,0,IF(R57=F11,0,IF(R57=F12,"",)))))</f>
        <v/>
      </c>
      <c r="U57" s="301"/>
      <c r="V57" s="291" t="str">
        <f t="shared" si="4"/>
        <v/>
      </c>
      <c r="W57" s="297"/>
      <c r="X57" s="298">
        <v>2</v>
      </c>
      <c r="Y57" s="299">
        <f>IF(X57="NE","",Référentiel!I59)</f>
        <v>60</v>
      </c>
      <c r="Z57" s="300" t="str">
        <f>IF(Y192="NON","",IF(X57=F9,Y57,IF(X57=F10,0,IF(X57=F11,0,IF(X57=F12,"",)))))</f>
        <v/>
      </c>
      <c r="AA57" s="291"/>
      <c r="AB57" s="291" t="str">
        <f t="shared" si="5"/>
        <v/>
      </c>
      <c r="AC57" s="297"/>
      <c r="AD57" s="298">
        <v>2</v>
      </c>
      <c r="AE57" s="299">
        <f>IF(AD57="NE","",Référentiel!I59)</f>
        <v>60</v>
      </c>
      <c r="AF57" s="300" t="str">
        <f>IF(AE192="NON","",IF(AD57=F9,AE57,IF(AD57=F10,0,IF(AD57=F11,0,IF(AD57=F12,"",)))))</f>
        <v/>
      </c>
      <c r="AG57" s="302"/>
      <c r="AH57" s="303" t="str">
        <f t="shared" si="13"/>
        <v/>
      </c>
      <c r="AI57" s="304" t="str">
        <f t="shared" ref="AI57:AI70" si="14">IFERROR(AVERAGE(D57,J57,P57,V57,AB57),"")</f>
        <v/>
      </c>
      <c r="AP57" s="241"/>
    </row>
    <row r="58" spans="1:42" ht="18" hidden="1">
      <c r="B58" s="296">
        <f>Référentiel!C53</f>
        <v>0</v>
      </c>
      <c r="D58" s="291" t="str">
        <f t="shared" si="11"/>
        <v/>
      </c>
      <c r="E58" s="297"/>
      <c r="F58" s="298">
        <v>2</v>
      </c>
      <c r="G58" s="299">
        <f>IF(F58="NE","",Référentiel!I53)</f>
        <v>30</v>
      </c>
      <c r="H58" s="300" t="str">
        <f>IF(G192="NON","",IF(F58=F9,G58,IF(F58=#REF!,(G58/2),IF(F58=F11,0,IF(F58=F12,"",)))))</f>
        <v/>
      </c>
      <c r="I58" s="291"/>
      <c r="J58" s="291" t="str">
        <f t="shared" si="12"/>
        <v/>
      </c>
      <c r="K58" s="297"/>
      <c r="L58" s="298">
        <v>2</v>
      </c>
      <c r="M58" s="299">
        <f>IF(L58="NE","",Référentiel!I53)</f>
        <v>30</v>
      </c>
      <c r="N58" s="300" t="str">
        <f>IF(M192="NON","",IF(L58=F9,M58,IF(L58=#REF!,(M58/2),IF(L58=F11,0,IF(L58=F12,"",)))))</f>
        <v/>
      </c>
      <c r="O58" s="291"/>
      <c r="P58" s="291" t="str">
        <f t="shared" si="3"/>
        <v/>
      </c>
      <c r="Q58" s="297"/>
      <c r="R58" s="298">
        <v>2</v>
      </c>
      <c r="S58" s="299">
        <f>IF(R58="NE","",Référentiel!I53)</f>
        <v>30</v>
      </c>
      <c r="T58" s="300" t="str">
        <f>IF(S192="NON","",IF(R58=F9,S58,IF(R58=#REF!,(S58/2),IF(R58=F11,0,IF(R58=F12,"",)))))</f>
        <v/>
      </c>
      <c r="U58" s="301"/>
      <c r="V58" s="291" t="str">
        <f t="shared" si="4"/>
        <v/>
      </c>
      <c r="W58" s="297"/>
      <c r="X58" s="298">
        <v>2</v>
      </c>
      <c r="Y58" s="299">
        <f>IF(X58="NE","",Référentiel!I53)</f>
        <v>30</v>
      </c>
      <c r="Z58" s="300" t="str">
        <f>IF(Y192="NON","",IF(X58=F9,Y58,IF(X58=#REF!,(Y58/2),IF(X58=F11,0,IF(X58=F12,"",)))))</f>
        <v/>
      </c>
      <c r="AA58" s="291"/>
      <c r="AB58" s="291" t="str">
        <f t="shared" si="5"/>
        <v/>
      </c>
      <c r="AC58" s="297"/>
      <c r="AD58" s="298">
        <v>2</v>
      </c>
      <c r="AE58" s="299">
        <f>IF(AD58="NE","",Référentiel!I53)</f>
        <v>30</v>
      </c>
      <c r="AF58" s="300" t="str">
        <f>IF(AE192="NON","",IF(AD58=F9,AE58,IF(AD58=#REF!,(AE58/2),IF(AD58=F11,0,IF(AD58=F12,"",)))))</f>
        <v/>
      </c>
      <c r="AG58" s="302"/>
      <c r="AH58" s="303" t="str">
        <f t="shared" si="13"/>
        <v/>
      </c>
      <c r="AI58" s="304" t="str">
        <f t="shared" si="14"/>
        <v/>
      </c>
      <c r="AP58" s="241"/>
    </row>
    <row r="59" spans="1:42" ht="18" hidden="1">
      <c r="B59" s="296">
        <f>Référentiel!C54</f>
        <v>0</v>
      </c>
      <c r="D59" s="291" t="str">
        <f t="shared" si="11"/>
        <v/>
      </c>
      <c r="E59" s="297"/>
      <c r="F59" s="298">
        <v>2</v>
      </c>
      <c r="G59" s="299">
        <f>IF(F59="NE","",Référentiel!I54)</f>
        <v>20</v>
      </c>
      <c r="H59" s="300" t="str">
        <f>IF(G192="NON","",IF(F59=F9,G59,IF(F59=#REF!,(G59/2),IF(F59=F11,0,IF(F59=F12,"",)))))</f>
        <v/>
      </c>
      <c r="I59" s="291"/>
      <c r="J59" s="291" t="str">
        <f t="shared" si="12"/>
        <v/>
      </c>
      <c r="K59" s="297"/>
      <c r="L59" s="298">
        <v>2</v>
      </c>
      <c r="M59" s="299">
        <f>IF(L59="NE","",Référentiel!I54)</f>
        <v>20</v>
      </c>
      <c r="N59" s="300" t="str">
        <f>IF(M192="NON","",IF(L59=F9,M59,IF(L59=#REF!,(M59/2),IF(L59=F11,0,IF(L59=F12,"",)))))</f>
        <v/>
      </c>
      <c r="O59" s="291"/>
      <c r="P59" s="291" t="str">
        <f t="shared" si="3"/>
        <v/>
      </c>
      <c r="Q59" s="297"/>
      <c r="R59" s="298">
        <v>2</v>
      </c>
      <c r="S59" s="299">
        <f>IF(R59="NE","",Référentiel!I54)</f>
        <v>20</v>
      </c>
      <c r="T59" s="300" t="str">
        <f>IF(S192="NON","",IF(R59=F9,S59,IF(R59=#REF!,(S59/2),IF(R59=F11,0,IF(R59=F12,"",)))))</f>
        <v/>
      </c>
      <c r="U59" s="301"/>
      <c r="V59" s="291" t="str">
        <f t="shared" si="4"/>
        <v/>
      </c>
      <c r="W59" s="297"/>
      <c r="X59" s="298">
        <v>2</v>
      </c>
      <c r="Y59" s="299">
        <f>IF(X59="NE","",Référentiel!I54)</f>
        <v>20</v>
      </c>
      <c r="Z59" s="300" t="str">
        <f>IF(Y192="NON","",IF(X59=F9,Y59,IF(X59=#REF!,(Y59/2),IF(X59=F11,0,IF(X59=F12,"",)))))</f>
        <v/>
      </c>
      <c r="AA59" s="291"/>
      <c r="AB59" s="291" t="str">
        <f t="shared" si="5"/>
        <v/>
      </c>
      <c r="AC59" s="297"/>
      <c r="AD59" s="298">
        <v>2</v>
      </c>
      <c r="AE59" s="299">
        <f>IF(AD59="NE","",Référentiel!I54)</f>
        <v>20</v>
      </c>
      <c r="AF59" s="300" t="str">
        <f>IF(AE192="NON","",IF(AD59=F9,AE59,IF(AD59=#REF!,(AE59/2),IF(AD59=F11,0,IF(AD59=F12,"",)))))</f>
        <v/>
      </c>
      <c r="AG59" s="302"/>
      <c r="AH59" s="303" t="str">
        <f t="shared" si="13"/>
        <v/>
      </c>
      <c r="AI59" s="304" t="str">
        <f t="shared" si="14"/>
        <v/>
      </c>
      <c r="AP59" s="241"/>
    </row>
    <row r="60" spans="1:42" ht="18" hidden="1">
      <c r="B60" s="296">
        <f>Référentiel!C55</f>
        <v>0</v>
      </c>
      <c r="D60" s="291" t="str">
        <f t="shared" si="11"/>
        <v/>
      </c>
      <c r="E60" s="297"/>
      <c r="F60" s="298">
        <v>2</v>
      </c>
      <c r="G60" s="299">
        <f>IF(F60="NE","",Référentiel!I55)</f>
        <v>20</v>
      </c>
      <c r="H60" s="300" t="str">
        <f>IF(G192="NON","",IF(F60=F9,G60,IF(F60=#REF!,(G60/2),IF(F60=F11,0,IF(F60=F12,"",)))))</f>
        <v/>
      </c>
      <c r="I60" s="291"/>
      <c r="J60" s="291" t="str">
        <f t="shared" si="12"/>
        <v/>
      </c>
      <c r="K60" s="297"/>
      <c r="L60" s="298">
        <v>2</v>
      </c>
      <c r="M60" s="299">
        <f>IF(L60="NE","",Référentiel!I55)</f>
        <v>20</v>
      </c>
      <c r="N60" s="300" t="str">
        <f>IF(M192="NON","",IF(L60=F9,M60,IF(L60=#REF!,(M60/2),IF(L60=F11,0,IF(L60=F12,"",)))))</f>
        <v/>
      </c>
      <c r="O60" s="291"/>
      <c r="P60" s="291" t="str">
        <f t="shared" si="3"/>
        <v/>
      </c>
      <c r="Q60" s="297"/>
      <c r="R60" s="298">
        <v>2</v>
      </c>
      <c r="S60" s="299">
        <f>IF(R60="NE","",Référentiel!I55)</f>
        <v>20</v>
      </c>
      <c r="T60" s="300" t="str">
        <f>IF(S192="NON","",IF(R60=F9,S60,IF(R60=#REF!,(S60/2),IF(R60=F11,0,IF(R60=F12,"",)))))</f>
        <v/>
      </c>
      <c r="U60" s="301"/>
      <c r="V60" s="291" t="str">
        <f t="shared" si="4"/>
        <v/>
      </c>
      <c r="W60" s="297"/>
      <c r="X60" s="298">
        <v>2</v>
      </c>
      <c r="Y60" s="299">
        <f>IF(X60="NE","",Référentiel!I55)</f>
        <v>20</v>
      </c>
      <c r="Z60" s="300" t="str">
        <f>IF(Y192="NON","",IF(X60=F9,Y60,IF(X60=#REF!,(Y60/2),IF(X60=F11,0,IF(X60=F12,"",)))))</f>
        <v/>
      </c>
      <c r="AA60" s="291"/>
      <c r="AB60" s="291" t="str">
        <f t="shared" si="5"/>
        <v/>
      </c>
      <c r="AC60" s="297"/>
      <c r="AD60" s="298">
        <v>2</v>
      </c>
      <c r="AE60" s="299">
        <f>IF(AD60="NE","",Référentiel!I55)</f>
        <v>20</v>
      </c>
      <c r="AF60" s="300" t="str">
        <f>IF(AE192="NON","",IF(AD60=F9,AE60,IF(AD60=#REF!,(AE60/2),IF(AD60=F11,0,IF(AD60=F12,"",)))))</f>
        <v/>
      </c>
      <c r="AG60" s="302"/>
      <c r="AH60" s="303" t="str">
        <f t="shared" si="13"/>
        <v/>
      </c>
      <c r="AI60" s="304" t="str">
        <f t="shared" si="14"/>
        <v/>
      </c>
      <c r="AP60" s="241"/>
    </row>
    <row r="61" spans="1:42" ht="18" hidden="1">
      <c r="B61" s="296">
        <f>Référentiel!C56</f>
        <v>0</v>
      </c>
      <c r="D61" s="291" t="str">
        <f t="shared" si="11"/>
        <v/>
      </c>
      <c r="E61" s="297"/>
      <c r="F61" s="298">
        <v>2</v>
      </c>
      <c r="G61" s="299">
        <f>IF(F61="NE","",Référentiel!I56)</f>
        <v>40</v>
      </c>
      <c r="H61" s="300" t="str">
        <f>IF(G192="NON","",IF(F61=F9,G61,IF(F61=#REF!,(G61/2),IF(F61=F11,0,IF(F61=F12,"",)))))</f>
        <v/>
      </c>
      <c r="I61" s="291"/>
      <c r="J61" s="291" t="str">
        <f t="shared" si="12"/>
        <v/>
      </c>
      <c r="K61" s="297"/>
      <c r="L61" s="298">
        <v>2</v>
      </c>
      <c r="M61" s="299">
        <f>IF(L61="NE","",Référentiel!I56)</f>
        <v>40</v>
      </c>
      <c r="N61" s="300" t="str">
        <f>IF(M192="NON","",IF(L61=F9,M61,IF(L61=#REF!,(M61/2),IF(L61=F11,0,IF(L61=F12,"",)))))</f>
        <v/>
      </c>
      <c r="O61" s="291"/>
      <c r="P61" s="291" t="str">
        <f t="shared" si="3"/>
        <v/>
      </c>
      <c r="Q61" s="297"/>
      <c r="R61" s="298">
        <v>2</v>
      </c>
      <c r="S61" s="299">
        <f>IF(R61="NE","",Référentiel!I56)</f>
        <v>40</v>
      </c>
      <c r="T61" s="300" t="str">
        <f>IF(S192="NON","",IF(R61=F9,S61,IF(R61=#REF!,(S61/2),IF(R61=F11,0,IF(R61=F12,"",)))))</f>
        <v/>
      </c>
      <c r="U61" s="301"/>
      <c r="V61" s="291" t="str">
        <f t="shared" si="4"/>
        <v/>
      </c>
      <c r="W61" s="297"/>
      <c r="X61" s="298">
        <v>2</v>
      </c>
      <c r="Y61" s="299">
        <f>IF(X61="NE","",Référentiel!I56)</f>
        <v>40</v>
      </c>
      <c r="Z61" s="300" t="str">
        <f>IF(Y192="NON","",IF(X61=F9,Y61,IF(X61=#REF!,(Y61/2),IF(X61=F11,0,IF(X61=F12,"",)))))</f>
        <v/>
      </c>
      <c r="AA61" s="291"/>
      <c r="AB61" s="291" t="str">
        <f t="shared" si="5"/>
        <v/>
      </c>
      <c r="AC61" s="297"/>
      <c r="AD61" s="298">
        <v>2</v>
      </c>
      <c r="AE61" s="299">
        <f>IF(AD61="NE","",Référentiel!I56)</f>
        <v>40</v>
      </c>
      <c r="AF61" s="300" t="str">
        <f>IF(AE192="NON","",IF(AD61=F9,AE61,IF(AD61=#REF!,(AE61/2),IF(AD61=F11,0,IF(AD61=F12,"",)))))</f>
        <v/>
      </c>
      <c r="AG61" s="302"/>
      <c r="AH61" s="303" t="str">
        <f t="shared" si="13"/>
        <v/>
      </c>
      <c r="AI61" s="304" t="str">
        <f t="shared" si="14"/>
        <v/>
      </c>
      <c r="AP61" s="241"/>
    </row>
    <row r="62" spans="1:42" ht="18" hidden="1">
      <c r="B62" s="296">
        <f>Référentiel!C57</f>
        <v>0</v>
      </c>
      <c r="D62" s="291" t="str">
        <f t="shared" si="11"/>
        <v/>
      </c>
      <c r="E62" s="297"/>
      <c r="F62" s="298">
        <v>2</v>
      </c>
      <c r="G62" s="299">
        <f>IF(F62="NE","",Référentiel!I57)</f>
        <v>70</v>
      </c>
      <c r="H62" s="300" t="str">
        <f>IF(G192="NON","",IF(F62=F9,G62,IF(F62=#REF!,(G62/2),IF(F62=F11,0,IF(F62=F12,"",)))))</f>
        <v/>
      </c>
      <c r="I62" s="291"/>
      <c r="J62" s="291" t="str">
        <f t="shared" si="12"/>
        <v/>
      </c>
      <c r="K62" s="297"/>
      <c r="L62" s="298">
        <v>2</v>
      </c>
      <c r="M62" s="299">
        <f>IF(L62="NE","",Référentiel!I57)</f>
        <v>70</v>
      </c>
      <c r="N62" s="300" t="str">
        <f>IF(M192="NON","",IF(L62=F9,M62,IF(L62=#REF!,(M62/2),IF(L62=F11,0,IF(L62=F12,"",)))))</f>
        <v/>
      </c>
      <c r="O62" s="291"/>
      <c r="P62" s="291" t="str">
        <f t="shared" si="3"/>
        <v/>
      </c>
      <c r="Q62" s="297"/>
      <c r="R62" s="298">
        <v>2</v>
      </c>
      <c r="S62" s="299">
        <f>IF(R62="NE","",Référentiel!I57)</f>
        <v>70</v>
      </c>
      <c r="T62" s="300" t="str">
        <f>IF(S192="NON","",IF(R62=F9,S62,IF(R62=#REF!,(S62/2),IF(R62=F11,0,IF(R62=F12,"",)))))</f>
        <v/>
      </c>
      <c r="U62" s="301"/>
      <c r="V62" s="291" t="str">
        <f t="shared" si="4"/>
        <v/>
      </c>
      <c r="W62" s="297"/>
      <c r="X62" s="298">
        <v>2</v>
      </c>
      <c r="Y62" s="299">
        <f>IF(X62="NE","",Référentiel!I57)</f>
        <v>70</v>
      </c>
      <c r="Z62" s="300" t="str">
        <f>IF(Y192="NON","",IF(X62=F9,Y62,IF(X62=#REF!,(Y62/2),IF(X62=F11,0,IF(X62=F12,"",)))))</f>
        <v/>
      </c>
      <c r="AA62" s="291"/>
      <c r="AB62" s="291" t="str">
        <f t="shared" si="5"/>
        <v/>
      </c>
      <c r="AC62" s="297"/>
      <c r="AD62" s="298">
        <v>2</v>
      </c>
      <c r="AE62" s="299">
        <f>IF(AD62="NE","",Référentiel!I57)</f>
        <v>70</v>
      </c>
      <c r="AF62" s="300" t="str">
        <f>IF(AE192="NON","",IF(AD62=F9,AE62,IF(AD62=#REF!,(AE62/2),IF(AD62=F11,0,IF(AD62=F12,"",)))))</f>
        <v/>
      </c>
      <c r="AG62" s="302"/>
      <c r="AH62" s="303" t="str">
        <f t="shared" si="13"/>
        <v/>
      </c>
      <c r="AI62" s="304" t="str">
        <f t="shared" si="14"/>
        <v/>
      </c>
      <c r="AP62" s="241"/>
    </row>
    <row r="63" spans="1:42" ht="18" hidden="1">
      <c r="B63" s="296" t="str">
        <f>Référentiel!C58</f>
        <v>Synthèse et validation</v>
      </c>
      <c r="D63" s="291" t="str">
        <f t="shared" si="11"/>
        <v/>
      </c>
      <c r="E63" s="297"/>
      <c r="F63" s="298">
        <v>2</v>
      </c>
      <c r="G63" s="299">
        <f>IF(F63="NE","",Référentiel!I58)</f>
        <v>50</v>
      </c>
      <c r="H63" s="300" t="str">
        <f>IF(G192="NON","",IF(F63=F9,G63,IF(F63=#REF!,(G63/2),IF(F63=F11,0,IF(F63=F12,"",)))))</f>
        <v/>
      </c>
      <c r="I63" s="291"/>
      <c r="J63" s="291" t="str">
        <f t="shared" si="12"/>
        <v/>
      </c>
      <c r="K63" s="297"/>
      <c r="L63" s="298">
        <v>2</v>
      </c>
      <c r="M63" s="299">
        <f>IF(L63="NE","",Référentiel!I58)</f>
        <v>50</v>
      </c>
      <c r="N63" s="300" t="str">
        <f>IF(M192="NON","",IF(L63=F9,M63,IF(L63=#REF!,(M63/2),IF(L63=F11,0,IF(L63=F12,"",)))))</f>
        <v/>
      </c>
      <c r="O63" s="291"/>
      <c r="P63" s="291" t="str">
        <f t="shared" si="3"/>
        <v/>
      </c>
      <c r="Q63" s="297"/>
      <c r="R63" s="298">
        <v>2</v>
      </c>
      <c r="S63" s="299">
        <f>IF(R63="NE","",Référentiel!I58)</f>
        <v>50</v>
      </c>
      <c r="T63" s="300" t="str">
        <f>IF(S192="NON","",IF(R63=F9,S63,IF(R63=#REF!,(S63/2),IF(R63=F11,0,IF(R63=F12,"",)))))</f>
        <v/>
      </c>
      <c r="U63" s="301"/>
      <c r="V63" s="291" t="str">
        <f t="shared" si="4"/>
        <v/>
      </c>
      <c r="W63" s="297"/>
      <c r="X63" s="298">
        <v>2</v>
      </c>
      <c r="Y63" s="299">
        <f>IF(X63="NE","",Référentiel!I58)</f>
        <v>50</v>
      </c>
      <c r="Z63" s="300" t="str">
        <f>IF(Y192="NON","",IF(X63=F9,Y63,IF(X63=#REF!,(Y63/2),IF(X63=F11,0,IF(X63=F12,"",)))))</f>
        <v/>
      </c>
      <c r="AA63" s="291"/>
      <c r="AB63" s="291" t="str">
        <f t="shared" si="5"/>
        <v/>
      </c>
      <c r="AC63" s="297"/>
      <c r="AD63" s="298">
        <v>2</v>
      </c>
      <c r="AE63" s="299">
        <f>IF(AD63="NE","",Référentiel!I58)</f>
        <v>50</v>
      </c>
      <c r="AF63" s="300" t="str">
        <f>IF(AE192="NON","",IF(AD63=F9,AE63,IF(AD63=#REF!,(AE63/2),IF(AD63=F11,0,IF(AD63=F12,"",)))))</f>
        <v/>
      </c>
      <c r="AG63" s="302"/>
      <c r="AH63" s="303" t="str">
        <f t="shared" si="13"/>
        <v/>
      </c>
      <c r="AI63" s="304" t="str">
        <f>IFERROR(AVERAGE(D63,J63,P63,V63,AB63),"")</f>
        <v/>
      </c>
      <c r="AP63" s="241"/>
    </row>
    <row r="64" spans="1:42" ht="18" hidden="1">
      <c r="B64" s="296" t="str">
        <f>Référentiel!C59</f>
        <v xml:space="preserve">Prise de congé  </v>
      </c>
      <c r="D64" s="291" t="str">
        <f t="shared" si="11"/>
        <v/>
      </c>
      <c r="E64" s="297"/>
      <c r="F64" s="298">
        <v>2</v>
      </c>
      <c r="G64" s="299">
        <f>IF(F64="NE","",Référentiel!I59)</f>
        <v>60</v>
      </c>
      <c r="H64" s="300" t="str">
        <f>IF(G192="NON","",IF(F64=F9,G64,IF(F64=#REF!,(G64/2),IF(F64=F11,0,IF(F64=F12,"",)))))</f>
        <v/>
      </c>
      <c r="I64" s="291"/>
      <c r="J64" s="291" t="str">
        <f t="shared" si="12"/>
        <v/>
      </c>
      <c r="K64" s="297"/>
      <c r="L64" s="298">
        <v>2</v>
      </c>
      <c r="M64" s="299">
        <f>IF(L64="NE","",Référentiel!I59)</f>
        <v>60</v>
      </c>
      <c r="N64" s="300" t="str">
        <f>IF(M192="NON","",IF(L64=F9,M64,IF(L64=#REF!,(M64/2),IF(L64=F11,0,IF(L64=F12,"",)))))</f>
        <v/>
      </c>
      <c r="O64" s="291"/>
      <c r="P64" s="291" t="str">
        <f t="shared" si="3"/>
        <v/>
      </c>
      <c r="Q64" s="297"/>
      <c r="R64" s="298">
        <v>2</v>
      </c>
      <c r="S64" s="299">
        <f>IF(R64="NE","",Référentiel!I59)</f>
        <v>60</v>
      </c>
      <c r="T64" s="300" t="str">
        <f>IF(S192="NON","",IF(R64=F9,S64,IF(R64=#REF!,(S64/2),IF(R64=F11,0,IF(R64=F12,"",)))))</f>
        <v/>
      </c>
      <c r="U64" s="301"/>
      <c r="V64" s="291" t="str">
        <f t="shared" si="4"/>
        <v/>
      </c>
      <c r="W64" s="297"/>
      <c r="X64" s="298">
        <v>2</v>
      </c>
      <c r="Y64" s="299">
        <f>IF(X64="NE","",Référentiel!I59)</f>
        <v>60</v>
      </c>
      <c r="Z64" s="300" t="str">
        <f>IF(Y192="NON","",IF(X64=F9,Y64,IF(X64=#REF!,(Y64/2),IF(X64=F11,0,IF(X64=F12,"",)))))</f>
        <v/>
      </c>
      <c r="AA64" s="291"/>
      <c r="AB64" s="291" t="str">
        <f t="shared" si="5"/>
        <v/>
      </c>
      <c r="AC64" s="297"/>
      <c r="AD64" s="298">
        <v>2</v>
      </c>
      <c r="AE64" s="299">
        <f>IF(AD64="NE","",Référentiel!I59)</f>
        <v>60</v>
      </c>
      <c r="AF64" s="300" t="str">
        <f>IF(AE192="NON","",IF(AD64=F9,AE64,IF(AD64=#REF!,(AE64/2),IF(AD64=F11,0,IF(AD64=F12,"",)))))</f>
        <v/>
      </c>
      <c r="AG64" s="302"/>
      <c r="AH64" s="303" t="str">
        <f t="shared" si="13"/>
        <v/>
      </c>
      <c r="AI64" s="304" t="str">
        <f t="shared" si="14"/>
        <v/>
      </c>
      <c r="AP64" s="241"/>
    </row>
    <row r="65" spans="1:42" ht="18" hidden="1">
      <c r="B65" s="296">
        <f>Référentiel!C60</f>
        <v>0</v>
      </c>
      <c r="D65" s="291" t="str">
        <f t="shared" si="11"/>
        <v/>
      </c>
      <c r="E65" s="297"/>
      <c r="F65" s="298">
        <v>2</v>
      </c>
      <c r="G65" s="299">
        <f>IF(F65="NE","",Référentiel!I60)</f>
        <v>0</v>
      </c>
      <c r="H65" s="300" t="str">
        <f>IF(G192="NON","",IF(F65=F9,G65,IF(F65=#REF!,(G65/2),IF(F65=F11,0,IF(F65=F12,"",)))))</f>
        <v/>
      </c>
      <c r="I65" s="291"/>
      <c r="J65" s="291" t="str">
        <f t="shared" si="12"/>
        <v/>
      </c>
      <c r="K65" s="297"/>
      <c r="L65" s="298">
        <v>2</v>
      </c>
      <c r="M65" s="299">
        <f>IF(L65="NE","",Référentiel!I60)</f>
        <v>0</v>
      </c>
      <c r="N65" s="300" t="str">
        <f>IF(M192="NON","",IF(L65=F9,M65,IF(L65=#REF!,(M65/2),IF(L65=F11,0,IF(L65=F12,"",)))))</f>
        <v/>
      </c>
      <c r="O65" s="291"/>
      <c r="P65" s="291" t="str">
        <f t="shared" si="3"/>
        <v/>
      </c>
      <c r="Q65" s="297"/>
      <c r="R65" s="298">
        <v>2</v>
      </c>
      <c r="S65" s="299">
        <f>IF(R65="NE","",Référentiel!I60)</f>
        <v>0</v>
      </c>
      <c r="T65" s="300" t="str">
        <f>IF(S192="NON","",IF(R65=F9,S65,IF(R65=#REF!,(S65/2),IF(R65=F11,0,IF(R65=F12,"",)))))</f>
        <v/>
      </c>
      <c r="U65" s="301"/>
      <c r="V65" s="291" t="str">
        <f t="shared" si="4"/>
        <v/>
      </c>
      <c r="W65" s="297"/>
      <c r="X65" s="298">
        <v>2</v>
      </c>
      <c r="Y65" s="299">
        <f>IF(X65="NE","",Référentiel!I60)</f>
        <v>0</v>
      </c>
      <c r="Z65" s="300" t="str">
        <f>IF(Y192="NON","",IF(X65=F9,Y65,IF(X65=#REF!,(Y65/2),IF(X65=F11,0,IF(X65=F12,"",)))))</f>
        <v/>
      </c>
      <c r="AA65" s="291"/>
      <c r="AB65" s="291" t="str">
        <f t="shared" si="5"/>
        <v/>
      </c>
      <c r="AC65" s="297"/>
      <c r="AD65" s="298">
        <v>2</v>
      </c>
      <c r="AE65" s="299">
        <f>IF(AD65="NE","",Référentiel!I60)</f>
        <v>0</v>
      </c>
      <c r="AF65" s="300" t="str">
        <f>IF(AE192="NON","",IF(AD65=F9,AE65,IF(AD65=#REF!,(AE65/2),IF(AD65=F11,0,IF(AD65=F12,"",)))))</f>
        <v/>
      </c>
      <c r="AG65" s="302"/>
      <c r="AH65" s="303" t="str">
        <f t="shared" si="13"/>
        <v/>
      </c>
      <c r="AI65" s="304" t="str">
        <f t="shared" si="14"/>
        <v/>
      </c>
      <c r="AP65" s="241"/>
    </row>
    <row r="66" spans="1:42" ht="18" hidden="1">
      <c r="B66" s="296">
        <f>Référentiel!C61</f>
        <v>0</v>
      </c>
      <c r="D66" s="291" t="str">
        <f t="shared" si="11"/>
        <v/>
      </c>
      <c r="E66" s="297"/>
      <c r="F66" s="298">
        <v>2</v>
      </c>
      <c r="G66" s="299">
        <f>IF(F66="NE","",Référentiel!I61)</f>
        <v>0</v>
      </c>
      <c r="H66" s="300" t="str">
        <f>IF(G192="NON","",IF(F66=F9,G66,IF(F66=#REF!,(G66/2),IF(F66=F11,0,IF(F66=F12,"",)))))</f>
        <v/>
      </c>
      <c r="I66" s="291"/>
      <c r="J66" s="291" t="str">
        <f t="shared" si="12"/>
        <v/>
      </c>
      <c r="K66" s="297"/>
      <c r="L66" s="298">
        <v>2</v>
      </c>
      <c r="M66" s="299">
        <f>IF(L66="NE","",Référentiel!I61)</f>
        <v>0</v>
      </c>
      <c r="N66" s="300" t="str">
        <f>IF(M192="NON","",IF(L66=F9,M66,IF(L66=#REF!,(M66/2),IF(L66=F11,0,IF(L66=F12,"",)))))</f>
        <v/>
      </c>
      <c r="O66" s="291"/>
      <c r="P66" s="291" t="str">
        <f t="shared" si="3"/>
        <v/>
      </c>
      <c r="Q66" s="297"/>
      <c r="R66" s="298">
        <v>2</v>
      </c>
      <c r="S66" s="299">
        <f>IF(R66="NE","",Référentiel!I61)</f>
        <v>0</v>
      </c>
      <c r="T66" s="300" t="str">
        <f>IF(S192="NON","",IF(R66=F9,S66,IF(R66=#REF!,(S66/2),IF(R66=F11,0,IF(R66=F12,"",)))))</f>
        <v/>
      </c>
      <c r="U66" s="301"/>
      <c r="V66" s="291" t="str">
        <f t="shared" si="4"/>
        <v/>
      </c>
      <c r="W66" s="297"/>
      <c r="X66" s="298">
        <v>2</v>
      </c>
      <c r="Y66" s="299">
        <f>IF(X66="NE","",Référentiel!I61)</f>
        <v>0</v>
      </c>
      <c r="Z66" s="300" t="str">
        <f>IF(Y192="NON","",IF(X66=F9,Y66,IF(X66=#REF!,(Y66/2),IF(X66=F11,0,IF(X66=F12,"",)))))</f>
        <v/>
      </c>
      <c r="AA66" s="291"/>
      <c r="AB66" s="291" t="str">
        <f t="shared" si="5"/>
        <v/>
      </c>
      <c r="AC66" s="297"/>
      <c r="AD66" s="298">
        <v>2</v>
      </c>
      <c r="AE66" s="299">
        <f>IF(AD66="NE","",Référentiel!I61)</f>
        <v>0</v>
      </c>
      <c r="AF66" s="300" t="str">
        <f>IF(AE192="NON","",IF(AD66=F9,AE66,IF(AD66=#REF!,(AE66/2),IF(AD66=F11,0,IF(AD66=F12,"",)))))</f>
        <v/>
      </c>
      <c r="AG66" s="302"/>
      <c r="AH66" s="303" t="str">
        <f t="shared" si="13"/>
        <v/>
      </c>
      <c r="AI66" s="304" t="str">
        <f t="shared" si="14"/>
        <v/>
      </c>
      <c r="AP66" s="241"/>
    </row>
    <row r="67" spans="1:42" ht="18" hidden="1">
      <c r="B67" s="296">
        <f>Référentiel!C62</f>
        <v>0</v>
      </c>
      <c r="D67" s="291" t="str">
        <f t="shared" si="11"/>
        <v/>
      </c>
      <c r="E67" s="297"/>
      <c r="F67" s="298">
        <v>2</v>
      </c>
      <c r="G67" s="299">
        <f>IF(F67="NE","",Référentiel!I62)</f>
        <v>0</v>
      </c>
      <c r="H67" s="300" t="str">
        <f>IF(G192="NON","",IF(F67=F9,G67,IF(F67=#REF!,(G67/2),IF(F67=F11,0,IF(F67=F12,"",)))))</f>
        <v/>
      </c>
      <c r="I67" s="291"/>
      <c r="J67" s="291" t="str">
        <f t="shared" si="12"/>
        <v/>
      </c>
      <c r="K67" s="297"/>
      <c r="L67" s="298">
        <v>2</v>
      </c>
      <c r="M67" s="299">
        <f>IF(L67="NE","",Référentiel!I62)</f>
        <v>0</v>
      </c>
      <c r="N67" s="300" t="str">
        <f>IF(M192="NON","",IF(L67=F9,M67,IF(L67=#REF!,(M67/2),IF(L67=F11,0,IF(L67=F12,"",)))))</f>
        <v/>
      </c>
      <c r="O67" s="291"/>
      <c r="P67" s="291" t="str">
        <f t="shared" si="3"/>
        <v/>
      </c>
      <c r="Q67" s="297"/>
      <c r="R67" s="298">
        <v>2</v>
      </c>
      <c r="S67" s="299">
        <f>IF(R67="NE","",Référentiel!I62)</f>
        <v>0</v>
      </c>
      <c r="T67" s="300" t="str">
        <f>IF(S192="NON","",IF(R67=F9,S67,IF(R67=#REF!,(S67/2),IF(R67=F11,0,IF(R67=F12,"",)))))</f>
        <v/>
      </c>
      <c r="U67" s="301"/>
      <c r="V67" s="291" t="str">
        <f t="shared" si="4"/>
        <v/>
      </c>
      <c r="W67" s="297"/>
      <c r="X67" s="298">
        <v>2</v>
      </c>
      <c r="Y67" s="299">
        <f>IF(X67="NE","",Référentiel!I62)</f>
        <v>0</v>
      </c>
      <c r="Z67" s="300" t="str">
        <f>IF(Y192="NON","",IF(X67=F9,Y67,IF(X67=#REF!,(Y67/2),IF(X67=F11,0,IF(X67=F12,"",)))))</f>
        <v/>
      </c>
      <c r="AA67" s="291"/>
      <c r="AB67" s="291" t="str">
        <f t="shared" si="5"/>
        <v/>
      </c>
      <c r="AC67" s="297"/>
      <c r="AD67" s="298">
        <v>2</v>
      </c>
      <c r="AE67" s="299">
        <f>IF(AD67="NE","",Référentiel!I62)</f>
        <v>0</v>
      </c>
      <c r="AF67" s="300" t="str">
        <f>IF(AE192="NON","",IF(AD67=F9,AE67,IF(AD67=#REF!,(AE67/2),IF(AD67=F11,0,IF(AD67=F12,"",)))))</f>
        <v/>
      </c>
      <c r="AG67" s="302"/>
      <c r="AH67" s="303" t="str">
        <f t="shared" si="13"/>
        <v/>
      </c>
      <c r="AI67" s="304" t="str">
        <f t="shared" si="14"/>
        <v/>
      </c>
      <c r="AP67" s="241"/>
    </row>
    <row r="68" spans="1:42" ht="18" hidden="1">
      <c r="B68" s="296">
        <f>Référentiel!C63</f>
        <v>0</v>
      </c>
      <c r="D68" s="291" t="str">
        <f t="shared" si="11"/>
        <v/>
      </c>
      <c r="E68" s="297"/>
      <c r="F68" s="298">
        <v>2</v>
      </c>
      <c r="G68" s="299">
        <f>IF(F68="NE","",Référentiel!I63)</f>
        <v>0</v>
      </c>
      <c r="H68" s="300" t="str">
        <f>IF(G192="NON","",IF(F68=F9,G68,IF(F68=#REF!,(G68/2),IF(F68=F11,0,IF(F68=F12,"",)))))</f>
        <v/>
      </c>
      <c r="I68" s="291"/>
      <c r="J68" s="291" t="str">
        <f t="shared" si="12"/>
        <v/>
      </c>
      <c r="K68" s="297"/>
      <c r="L68" s="298">
        <v>2</v>
      </c>
      <c r="M68" s="299">
        <f>IF(L68="NE","",Référentiel!I63)</f>
        <v>0</v>
      </c>
      <c r="N68" s="300" t="str">
        <f>IF(M192="NON","",IF(L68=F9,M68,IF(L68=#REF!,(M68/2),IF(L68=F11,0,IF(L68=F12,"",)))))</f>
        <v/>
      </c>
      <c r="O68" s="291"/>
      <c r="P68" s="291" t="str">
        <f t="shared" si="3"/>
        <v/>
      </c>
      <c r="Q68" s="297"/>
      <c r="R68" s="298">
        <v>2</v>
      </c>
      <c r="S68" s="299">
        <f>IF(R68="NE","",Référentiel!I63)</f>
        <v>0</v>
      </c>
      <c r="T68" s="300" t="str">
        <f>IF(S192="NON","",IF(R68=F9,S68,IF(R68=#REF!,(S68/2),IF(R68=F11,0,IF(R68=F12,"",)))))</f>
        <v/>
      </c>
      <c r="U68" s="301"/>
      <c r="V68" s="291" t="str">
        <f t="shared" si="4"/>
        <v/>
      </c>
      <c r="W68" s="297"/>
      <c r="X68" s="298">
        <v>2</v>
      </c>
      <c r="Y68" s="299">
        <f>IF(X68="NE","",Référentiel!I63)</f>
        <v>0</v>
      </c>
      <c r="Z68" s="300" t="str">
        <f>IF(Y192="NON","",IF(X68=F9,Y68,IF(X68=#REF!,(Y68/2),IF(X68=F11,0,IF(X68=F12,"",)))))</f>
        <v/>
      </c>
      <c r="AA68" s="291"/>
      <c r="AB68" s="291" t="str">
        <f t="shared" si="5"/>
        <v/>
      </c>
      <c r="AC68" s="297"/>
      <c r="AD68" s="298">
        <v>2</v>
      </c>
      <c r="AE68" s="299">
        <f>IF(AD68="NE","",Référentiel!I63)</f>
        <v>0</v>
      </c>
      <c r="AF68" s="300" t="str">
        <f>IF(AE192="NON","",IF(AD68=F9,AE68,IF(AD68=#REF!,(AE68/2),IF(AD68=F11,0,IF(AD68=F12,"",)))))</f>
        <v/>
      </c>
      <c r="AG68" s="302"/>
      <c r="AH68" s="303" t="str">
        <f t="shared" si="13"/>
        <v/>
      </c>
      <c r="AI68" s="304" t="str">
        <f t="shared" si="14"/>
        <v/>
      </c>
      <c r="AP68" s="241"/>
    </row>
    <row r="69" spans="1:42" ht="18" hidden="1">
      <c r="B69" s="296">
        <f>Référentiel!C64</f>
        <v>0</v>
      </c>
      <c r="D69" s="291" t="str">
        <f t="shared" si="11"/>
        <v/>
      </c>
      <c r="E69" s="297"/>
      <c r="F69" s="298">
        <v>2</v>
      </c>
      <c r="G69" s="299">
        <f>IF(F69="NE","",Référentiel!I64)</f>
        <v>0</v>
      </c>
      <c r="H69" s="300" t="str">
        <f>IF(G192="NON","",IF(F69=F9,G69,IF(F69=#REF!,(G69/2),IF(F69=F11,0,IF(F69=F12,"",)))))</f>
        <v/>
      </c>
      <c r="I69" s="291"/>
      <c r="J69" s="291" t="str">
        <f t="shared" si="12"/>
        <v/>
      </c>
      <c r="K69" s="297"/>
      <c r="L69" s="298">
        <v>2</v>
      </c>
      <c r="M69" s="299">
        <f>IF(L69="NE","",Référentiel!I64)</f>
        <v>0</v>
      </c>
      <c r="N69" s="300" t="str">
        <f>IF(M192="NON","",IF(L69=F9,M69,IF(L69=#REF!,(M69/2),IF(L69=F11,0,IF(L69=F12,"",)))))</f>
        <v/>
      </c>
      <c r="O69" s="291"/>
      <c r="P69" s="291" t="str">
        <f t="shared" si="3"/>
        <v/>
      </c>
      <c r="Q69" s="297"/>
      <c r="R69" s="298">
        <v>2</v>
      </c>
      <c r="S69" s="299">
        <f>IF(R69="NE","",Référentiel!I64)</f>
        <v>0</v>
      </c>
      <c r="T69" s="300" t="str">
        <f>IF(S192="NON","",IF(R69=F9,S69,IF(R69=#REF!,(S69/2),IF(R69=F11,0,IF(R69=F12,"",)))))</f>
        <v/>
      </c>
      <c r="U69" s="301"/>
      <c r="V69" s="291" t="str">
        <f t="shared" si="4"/>
        <v/>
      </c>
      <c r="W69" s="297"/>
      <c r="X69" s="298">
        <v>2</v>
      </c>
      <c r="Y69" s="299">
        <f>IF(X69="NE","",Référentiel!I64)</f>
        <v>0</v>
      </c>
      <c r="Z69" s="300" t="str">
        <f>IF(Y192="NON","",IF(X69=F9,Y69,IF(X69=#REF!,(Y69/2),IF(X69=F11,0,IF(X69=F12,"",)))))</f>
        <v/>
      </c>
      <c r="AA69" s="291"/>
      <c r="AB69" s="291" t="str">
        <f t="shared" si="5"/>
        <v/>
      </c>
      <c r="AC69" s="297"/>
      <c r="AD69" s="298">
        <v>2</v>
      </c>
      <c r="AE69" s="299">
        <f>IF(AD69="NE","",Référentiel!I64)</f>
        <v>0</v>
      </c>
      <c r="AF69" s="300" t="str">
        <f>IF(AE192="NON","",IF(AD69=F9,AE69,IF(AD69=#REF!,(AE69/2),IF(AD69=F11,0,IF(AD69=F12,"",)))))</f>
        <v/>
      </c>
      <c r="AG69" s="302"/>
      <c r="AH69" s="303" t="str">
        <f t="shared" si="13"/>
        <v/>
      </c>
      <c r="AI69" s="304" t="str">
        <f t="shared" si="14"/>
        <v/>
      </c>
      <c r="AP69" s="241"/>
    </row>
    <row r="70" spans="1:42" ht="20.45" hidden="1" customHeight="1">
      <c r="B70" s="296">
        <f>Référentiel!C65</f>
        <v>0</v>
      </c>
      <c r="D70" s="291" t="str">
        <f t="shared" si="11"/>
        <v/>
      </c>
      <c r="E70" s="297"/>
      <c r="F70" s="298">
        <v>2</v>
      </c>
      <c r="G70" s="299">
        <f>IF(F70="NE","",Référentiel!I65)</f>
        <v>0</v>
      </c>
      <c r="H70" s="300" t="str">
        <f>IF(G192="NON","",IF(F70=F9,G70,IF(F70=#REF!,(G70/2),IF(F70=F11,0,IF(F70=F12,"",)))))</f>
        <v/>
      </c>
      <c r="I70" s="291"/>
      <c r="J70" s="291" t="str">
        <f t="shared" si="12"/>
        <v/>
      </c>
      <c r="K70" s="297"/>
      <c r="L70" s="298">
        <v>2</v>
      </c>
      <c r="M70" s="299">
        <f>IF(L70="NE","",Référentiel!I65)</f>
        <v>0</v>
      </c>
      <c r="N70" s="300" t="str">
        <f>IF(M192="NON","",IF(L70=F9,M70,IF(L70=#REF!,(M70/2),IF(L70=F11,0,IF(L70=F12,"",)))))</f>
        <v/>
      </c>
      <c r="O70" s="291"/>
      <c r="P70" s="291" t="str">
        <f t="shared" si="3"/>
        <v/>
      </c>
      <c r="Q70" s="297"/>
      <c r="R70" s="298">
        <v>2</v>
      </c>
      <c r="S70" s="299">
        <f>IF(R70="NE","",Référentiel!I65)</f>
        <v>0</v>
      </c>
      <c r="T70" s="300" t="str">
        <f>IF(S192="NON","",IF(R70=F9,S70,IF(R70=#REF!,(S70/2),IF(R70=F11,0,IF(R70=F12,"",)))))</f>
        <v/>
      </c>
      <c r="U70" s="301"/>
      <c r="V70" s="291" t="str">
        <f t="shared" si="4"/>
        <v/>
      </c>
      <c r="W70" s="297"/>
      <c r="X70" s="298">
        <v>2</v>
      </c>
      <c r="Y70" s="299">
        <f>IF(X70="NE","",Référentiel!I65)</f>
        <v>0</v>
      </c>
      <c r="Z70" s="300" t="str">
        <f>IF(Y192="NON","",IF(X70=F9,Y70,IF(X70=#REF!,(Y70/2),IF(X70=F11,0,IF(X70=F12,"",)))))</f>
        <v/>
      </c>
      <c r="AA70" s="291"/>
      <c r="AB70" s="291" t="str">
        <f t="shared" si="5"/>
        <v/>
      </c>
      <c r="AC70" s="297"/>
      <c r="AD70" s="298">
        <v>2</v>
      </c>
      <c r="AE70" s="299">
        <f>IF(AD70="NE","",Référentiel!I65)</f>
        <v>0</v>
      </c>
      <c r="AF70" s="300" t="str">
        <f>IF(AE192="NON","",IF(AD70=F9,AE70,IF(AD70=#REF!,(AE70/2),IF(AD70=F11,0,IF(AD70=F12,"",)))))</f>
        <v/>
      </c>
      <c r="AG70" s="302"/>
      <c r="AH70" s="303" t="str">
        <f t="shared" si="13"/>
        <v/>
      </c>
      <c r="AI70" s="304" t="str">
        <f t="shared" si="14"/>
        <v/>
      </c>
      <c r="AP70" s="241"/>
    </row>
    <row r="71" spans="1:42" ht="6.75" customHeight="1">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ref="D73:D88" si="15">IFERROR(H73/G73,"")</f>
        <v/>
      </c>
      <c r="E73" s="297"/>
      <c r="F73" s="298">
        <v>2</v>
      </c>
      <c r="G73" s="299">
        <f>IF(F73="NE","",Référentiel!I71)</f>
        <v>20</v>
      </c>
      <c r="H73" s="300" t="str">
        <f>IF(G192="NON","",IF(F73=F9,G73,IF(F73=F10,0,IF(F73=F11,0,IF(F73=F12,"",)))))</f>
        <v/>
      </c>
      <c r="I73" s="291"/>
      <c r="J73" s="291" t="str">
        <f t="shared" ref="J73:J88" si="16">IFERROR(N73/M73,"")</f>
        <v/>
      </c>
      <c r="K73" s="297"/>
      <c r="L73" s="298">
        <v>2</v>
      </c>
      <c r="M73" s="299">
        <f>IF(L73="NE","",Référentiel!I71)</f>
        <v>20</v>
      </c>
      <c r="N73" s="300" t="str">
        <f>IF(M192="NON","",IF(L73=F9,M73,IF(L73=F10,0,IF(L73=F11,0,IF(L73=F12,"",)))))</f>
        <v/>
      </c>
      <c r="O73" s="291"/>
      <c r="P73" s="291" t="str">
        <f t="shared" si="3"/>
        <v/>
      </c>
      <c r="Q73" s="297"/>
      <c r="R73" s="298">
        <v>2</v>
      </c>
      <c r="S73" s="299">
        <f>IF(R73="NE","",Référentiel!I71)</f>
        <v>20</v>
      </c>
      <c r="T73" s="300" t="str">
        <f>IF(S192="NON","",IF(R73=F9,S73,IF(R73=F10,0,IF(R73=F11,0,IF(R73=F12,"",)))))</f>
        <v/>
      </c>
      <c r="U73" s="301"/>
      <c r="V73" s="291" t="str">
        <f t="shared" si="4"/>
        <v/>
      </c>
      <c r="W73" s="297"/>
      <c r="X73" s="298">
        <v>2</v>
      </c>
      <c r="Y73" s="299">
        <f>IF(X73="NE","",Référentiel!I71)</f>
        <v>20</v>
      </c>
      <c r="Z73" s="300" t="str">
        <f>IF(Y192="NON","",IF(X73=F9,Y73,IF(X73=F10,0,IF(X73=F11,0,IF(X73=F12,"",)))))</f>
        <v/>
      </c>
      <c r="AA73" s="291"/>
      <c r="AB73" s="291" t="str">
        <f t="shared" si="5"/>
        <v/>
      </c>
      <c r="AC73" s="297"/>
      <c r="AD73" s="298">
        <v>2</v>
      </c>
      <c r="AE73" s="299">
        <f>IF(AD73="NE","",Référentiel!I71)</f>
        <v>20</v>
      </c>
      <c r="AF73" s="300" t="str">
        <f>IF(AE192="NON","",IF(AD73=F9,AE73,IF(AD73=F10,0,IF(AD73=F11,0,IF(AD73=F12,"",)))))</f>
        <v/>
      </c>
      <c r="AG73" s="302"/>
      <c r="AH73" s="303" t="str">
        <f t="shared" ref="AH73:AH87" si="17">IFERROR(AVERAGE(H73,N73,T73,Z73,AF73),"")</f>
        <v/>
      </c>
      <c r="AI73" s="304" t="str">
        <f>IFERROR(AVERAGE(D73,J73,P73,V73,AB73),"")</f>
        <v/>
      </c>
      <c r="AP73" s="241"/>
    </row>
    <row r="74" spans="1:42" ht="18">
      <c r="B74" s="296" t="str">
        <f>Référentiel!C72</f>
        <v>Annonce de la mise en attente</v>
      </c>
      <c r="D74" s="291" t="str">
        <f t="shared" si="15"/>
        <v/>
      </c>
      <c r="E74" s="297"/>
      <c r="F74" s="298">
        <v>2</v>
      </c>
      <c r="G74" s="299">
        <f>IF(F74="NE","",Référentiel!I72)</f>
        <v>5</v>
      </c>
      <c r="H74" s="300" t="str">
        <f>IF(G192="NON","",IF(F74=F9,G74,IF(F74=F10,0,IF(F74=F11,0,IF(F74=F12,"",)))))</f>
        <v/>
      </c>
      <c r="I74" s="291"/>
      <c r="J74" s="291" t="str">
        <f t="shared" si="16"/>
        <v/>
      </c>
      <c r="K74" s="297"/>
      <c r="L74" s="298">
        <v>2</v>
      </c>
      <c r="M74" s="299">
        <f>IF(L74="NE","",Référentiel!I72)</f>
        <v>5</v>
      </c>
      <c r="N74" s="300" t="str">
        <f>IF(M192="NON","",IF(L74=F9,M74,IF(L74=F10,0,IF(L74=F11,0,IF(L74=F12,"",)))))</f>
        <v/>
      </c>
      <c r="O74" s="291"/>
      <c r="P74" s="291" t="str">
        <f t="shared" si="3"/>
        <v/>
      </c>
      <c r="Q74" s="297"/>
      <c r="R74" s="298">
        <v>2</v>
      </c>
      <c r="S74" s="299">
        <f>IF(R74="NE","",Référentiel!I72)</f>
        <v>5</v>
      </c>
      <c r="T74" s="300" t="str">
        <f>IF(S192="NON","",IF(R74=F9,S74,IF(R74=F10,0,IF(R74=F11,0,IF(R74=F12,"",)))))</f>
        <v/>
      </c>
      <c r="U74" s="301"/>
      <c r="V74" s="291" t="str">
        <f t="shared" si="4"/>
        <v/>
      </c>
      <c r="W74" s="297"/>
      <c r="X74" s="298">
        <v>2</v>
      </c>
      <c r="Y74" s="299">
        <f>IF(X74="NE","",Référentiel!I72)</f>
        <v>5</v>
      </c>
      <c r="Z74" s="300" t="str">
        <f>IF(Y192="NON","",IF(X74=F9,Y74,IF(X74=F10,0,IF(X74=F11,0,IF(X74=F12,"",)))))</f>
        <v/>
      </c>
      <c r="AA74" s="291"/>
      <c r="AB74" s="291" t="str">
        <f t="shared" si="5"/>
        <v/>
      </c>
      <c r="AC74" s="297"/>
      <c r="AD74" s="298">
        <v>2</v>
      </c>
      <c r="AE74" s="299">
        <f>IF(AD74="NE","",Référentiel!I72)</f>
        <v>5</v>
      </c>
      <c r="AF74" s="300" t="str">
        <f>IF(AE192="NON","",IF(AD74=F9,AE74,IF(AD74=F10,0,IF(AD74=F11,0,IF(AD74=F12,"",)))))</f>
        <v/>
      </c>
      <c r="AG74" s="302"/>
      <c r="AH74" s="303" t="str">
        <f t="shared" si="17"/>
        <v/>
      </c>
      <c r="AI74" s="304" t="str">
        <f t="shared" ref="AI74:AI87" si="18">IFERROR(AVERAGE(D74,J74,P74,V74,AB74),"")</f>
        <v/>
      </c>
      <c r="AP74" s="241"/>
    </row>
    <row r="75" spans="1:42" ht="18">
      <c r="B75" s="296" t="str">
        <f>Référentiel!C73</f>
        <v>Pertinence de la mise en attente</v>
      </c>
      <c r="D75" s="291" t="str">
        <f t="shared" si="15"/>
        <v/>
      </c>
      <c r="E75" s="297"/>
      <c r="F75" s="298">
        <v>2</v>
      </c>
      <c r="G75" s="299">
        <f>IF(F75="NE","",Référentiel!I73)</f>
        <v>5</v>
      </c>
      <c r="H75" s="300" t="str">
        <f>IF(G192="NON","",IF(F75=F9,G75,IF(F75=F10,0,IF(F75=F11,0,IF(F75=F12,"",)))))</f>
        <v/>
      </c>
      <c r="I75" s="291"/>
      <c r="J75" s="291" t="str">
        <f t="shared" si="16"/>
        <v/>
      </c>
      <c r="K75" s="297"/>
      <c r="L75" s="298">
        <v>2</v>
      </c>
      <c r="M75" s="299">
        <f>IF(L75="NE","",Référentiel!I73)</f>
        <v>5</v>
      </c>
      <c r="N75" s="300" t="str">
        <f>IF(M192="NON","",IF(L75=F9,M75,IF(L75=F10,0,IF(L75=F11,0,IF(L75=F12,"",)))))</f>
        <v/>
      </c>
      <c r="O75" s="291"/>
      <c r="P75" s="291" t="str">
        <f t="shared" si="3"/>
        <v/>
      </c>
      <c r="Q75" s="297"/>
      <c r="R75" s="298">
        <v>2</v>
      </c>
      <c r="S75" s="299">
        <f>IF(R75="NE","",Référentiel!I73)</f>
        <v>5</v>
      </c>
      <c r="T75" s="300" t="str">
        <f>IF(S192="NON","",IF(R75=F9,S75,IF(R75=F10,0,IF(R75=F11,0,IF(R75=F12,"",)))))</f>
        <v/>
      </c>
      <c r="U75" s="301"/>
      <c r="V75" s="291" t="str">
        <f t="shared" si="4"/>
        <v/>
      </c>
      <c r="W75" s="297"/>
      <c r="X75" s="298">
        <v>2</v>
      </c>
      <c r="Y75" s="299">
        <f>IF(X75="NE","",Référentiel!I73)</f>
        <v>5</v>
      </c>
      <c r="Z75" s="300" t="str">
        <f>IF(Y192="NON","",IF(X75=F9,Y75,IF(X75=F10,0,IF(X75=F11,0,IF(X75=F12,"",)))))</f>
        <v/>
      </c>
      <c r="AA75" s="291"/>
      <c r="AB75" s="291" t="str">
        <f t="shared" si="5"/>
        <v/>
      </c>
      <c r="AC75" s="297"/>
      <c r="AD75" s="298">
        <v>2</v>
      </c>
      <c r="AE75" s="299">
        <f>IF(AD75="NE","",Référentiel!I73)</f>
        <v>5</v>
      </c>
      <c r="AF75" s="300" t="str">
        <f>IF(AE192="NON","",IF(AD75=F9,AE75,IF(AD75=F10,0,IF(AD75=F11,0,IF(AD75=F12,"",)))))</f>
        <v/>
      </c>
      <c r="AG75" s="302"/>
      <c r="AH75" s="303" t="str">
        <f t="shared" si="17"/>
        <v/>
      </c>
      <c r="AI75" s="304" t="str">
        <f t="shared" si="18"/>
        <v/>
      </c>
      <c r="AP75" s="241"/>
    </row>
    <row r="76" spans="1:42" ht="18.75" customHeight="1">
      <c r="B76" s="296" t="str">
        <f>Référentiel!C74</f>
        <v>Gestion de la mise en attente</v>
      </c>
      <c r="D76" s="291" t="str">
        <f t="shared" si="15"/>
        <v/>
      </c>
      <c r="E76" s="297"/>
      <c r="F76" s="298">
        <v>2</v>
      </c>
      <c r="G76" s="299">
        <f>IF(F76="NE","",Référentiel!I74)</f>
        <v>5</v>
      </c>
      <c r="H76" s="300" t="str">
        <f>IF(G192="NON","",IF(F76=F9,G76,IF(F76=F10,0,IF(F76=F11,0,IF(F76=F12,"",)))))</f>
        <v/>
      </c>
      <c r="I76" s="291"/>
      <c r="J76" s="291" t="str">
        <f t="shared" si="16"/>
        <v/>
      </c>
      <c r="K76" s="297"/>
      <c r="L76" s="298">
        <v>2</v>
      </c>
      <c r="M76" s="299">
        <f>IF(L76="NE","",Référentiel!I74)</f>
        <v>5</v>
      </c>
      <c r="N76" s="300" t="str">
        <f>IF(M192="NON","",IF(L76=F9,M76,IF(L76=F10,0,IF(L76=F11,0,IF(L76=F12,"",)))))</f>
        <v/>
      </c>
      <c r="O76" s="291"/>
      <c r="P76" s="291" t="str">
        <f t="shared" si="3"/>
        <v/>
      </c>
      <c r="Q76" s="297"/>
      <c r="R76" s="298">
        <v>2</v>
      </c>
      <c r="S76" s="299">
        <f>IF(R76="NE","",Référentiel!I74)</f>
        <v>5</v>
      </c>
      <c r="T76" s="300" t="str">
        <f>IF(S192="NON","",IF(R76=F9,S76,IF(R76=F10,0,IF(R76=F11,0,IF(R76=F12,"",)))))</f>
        <v/>
      </c>
      <c r="U76" s="301"/>
      <c r="V76" s="291" t="str">
        <f t="shared" si="4"/>
        <v/>
      </c>
      <c r="W76" s="297"/>
      <c r="X76" s="298">
        <v>2</v>
      </c>
      <c r="Y76" s="299">
        <f>IF(X76="NE","",Référentiel!I74)</f>
        <v>5</v>
      </c>
      <c r="Z76" s="300" t="str">
        <f>IF(Y192="NON","",IF(X76=F9,Y76,IF(X76=F10,0,IF(X76=F11,0,IF(X76=F12,"",)))))</f>
        <v/>
      </c>
      <c r="AA76" s="291"/>
      <c r="AB76" s="291" t="str">
        <f t="shared" si="5"/>
        <v/>
      </c>
      <c r="AC76" s="297"/>
      <c r="AD76" s="298">
        <v>2</v>
      </c>
      <c r="AE76" s="299">
        <f>IF(AD76="NE","",Référentiel!I74)</f>
        <v>5</v>
      </c>
      <c r="AF76" s="300" t="str">
        <f>IF(AE192="NON","",IF(AD76=F9,AE76,IF(AD76=F10,0,IF(AD76=F11,0,IF(AD76=F12,"",)))))</f>
        <v/>
      </c>
      <c r="AG76" s="302"/>
      <c r="AH76" s="303" t="str">
        <f t="shared" si="17"/>
        <v/>
      </c>
      <c r="AI76" s="304" t="str">
        <f t="shared" si="18"/>
        <v/>
      </c>
      <c r="AP76" s="241"/>
    </row>
    <row r="77" spans="1:42" ht="21" customHeight="1">
      <c r="B77" s="296" t="str">
        <f>Référentiel!C75</f>
        <v>Reprise définitive de la communication</v>
      </c>
      <c r="D77" s="291" t="str">
        <f t="shared" si="15"/>
        <v/>
      </c>
      <c r="E77" s="297"/>
      <c r="F77" s="298">
        <v>2</v>
      </c>
      <c r="G77" s="299">
        <f>IF(F77="NE","",Référentiel!I75)</f>
        <v>10</v>
      </c>
      <c r="H77" s="300" t="str">
        <f>IF(G192="NON","",IF(F77=F9,G77,IF(F77=F10,0,IF(F77=F11,0,IF(F77=F12,"",)))))</f>
        <v/>
      </c>
      <c r="I77" s="291"/>
      <c r="J77" s="291" t="str">
        <f t="shared" si="16"/>
        <v/>
      </c>
      <c r="K77" s="297"/>
      <c r="L77" s="298">
        <v>2</v>
      </c>
      <c r="M77" s="299">
        <f>IF(L77="NE","",Référentiel!I75)</f>
        <v>10</v>
      </c>
      <c r="N77" s="300" t="str">
        <f>IF(M192="NON","",IF(L77=F9,M77,IF(L77=F10,0,IF(L77=F11,0,IF(L77=F12,"",)))))</f>
        <v/>
      </c>
      <c r="O77" s="291"/>
      <c r="P77" s="291" t="str">
        <f t="shared" si="3"/>
        <v/>
      </c>
      <c r="Q77" s="297"/>
      <c r="R77" s="298">
        <v>2</v>
      </c>
      <c r="S77" s="299">
        <f>IF(R77="NE","",Référentiel!I75)</f>
        <v>10</v>
      </c>
      <c r="T77" s="300" t="str">
        <f>IF(S192="NON","",IF(R77=F9,S77,IF(R77=F10,0,IF(R77=F11,0,IF(R77=F12,"",)))))</f>
        <v/>
      </c>
      <c r="U77" s="301"/>
      <c r="V77" s="291" t="str">
        <f t="shared" si="4"/>
        <v/>
      </c>
      <c r="W77" s="297"/>
      <c r="X77" s="298">
        <v>2</v>
      </c>
      <c r="Y77" s="299">
        <f>IF(X77="NE","",Référentiel!I75)</f>
        <v>10</v>
      </c>
      <c r="Z77" s="300" t="str">
        <f>IF(Y192="NON","",IF(X77=F9,Y77,IF(X77=F10,0,IF(X77=F11,0,IF(X77=F12,"",)))))</f>
        <v/>
      </c>
      <c r="AA77" s="291"/>
      <c r="AB77" s="291" t="str">
        <f t="shared" si="5"/>
        <v/>
      </c>
      <c r="AC77" s="297"/>
      <c r="AD77" s="298">
        <v>2</v>
      </c>
      <c r="AE77" s="299">
        <f>IF(AD77="NE","",Référentiel!I75)</f>
        <v>10</v>
      </c>
      <c r="AF77" s="300" t="str">
        <f>IF(AE192="NON","",IF(AD77=F9,AE77,IF(AD77=F10,0,IF(AD77=F11,0,IF(AD77=F12,"",)))))</f>
        <v/>
      </c>
      <c r="AG77" s="302"/>
      <c r="AH77" s="303" t="str">
        <f t="shared" si="17"/>
        <v/>
      </c>
      <c r="AI77" s="304" t="str">
        <f t="shared" si="18"/>
        <v/>
      </c>
      <c r="AP77" s="241"/>
    </row>
    <row r="78" spans="1:42" ht="15.75" customHeight="1">
      <c r="B78" s="296" t="str">
        <f>Référentiel!C76</f>
        <v>Temps d'attente</v>
      </c>
      <c r="D78" s="291" t="str">
        <f t="shared" si="15"/>
        <v/>
      </c>
      <c r="E78" s="297"/>
      <c r="F78" s="298">
        <v>2</v>
      </c>
      <c r="G78" s="299">
        <f>IF(F78="NE","",Référentiel!I76)</f>
        <v>5</v>
      </c>
      <c r="H78" s="300" t="str">
        <f>IF(G192="NON","",IF(F78=F9,G78,IF(F78=F10,0,IF(F78=F11,0,IF(F78=F12,"",)))))</f>
        <v/>
      </c>
      <c r="I78" s="291"/>
      <c r="J78" s="291" t="str">
        <f t="shared" si="16"/>
        <v/>
      </c>
      <c r="K78" s="297"/>
      <c r="L78" s="298">
        <v>2</v>
      </c>
      <c r="M78" s="299">
        <f>IF(L78="NE","",Référentiel!I76)</f>
        <v>5</v>
      </c>
      <c r="N78" s="300" t="str">
        <f>IF(M192="NON","",IF(L78=F9,M78,IF(L78=F10,0,IF(L78=F11,0,IF(L78=F12,"",)))))</f>
        <v/>
      </c>
      <c r="O78" s="291"/>
      <c r="P78" s="291" t="str">
        <f t="shared" si="3"/>
        <v/>
      </c>
      <c r="Q78" s="297"/>
      <c r="R78" s="298">
        <v>2</v>
      </c>
      <c r="S78" s="299">
        <f>IF(R78="NE","",Référentiel!I76)</f>
        <v>5</v>
      </c>
      <c r="T78" s="300" t="str">
        <f>IF(S192="NON","",IF(R78=F9,S78,IF(R78=F10,0,IF(R78=F11,0,IF(R78=F12,"",)))))</f>
        <v/>
      </c>
      <c r="U78" s="301"/>
      <c r="V78" s="291" t="str">
        <f t="shared" si="4"/>
        <v/>
      </c>
      <c r="W78" s="297"/>
      <c r="X78" s="298">
        <v>2</v>
      </c>
      <c r="Y78" s="299">
        <f>IF(X78="NE","",Référentiel!I76)</f>
        <v>5</v>
      </c>
      <c r="Z78" s="300" t="str">
        <f>IF(Y192="NON","",IF(X78=F9,Y78,IF(X78=F10,0,IF(X78=F11,0,IF(X78=F12,"",)))))</f>
        <v/>
      </c>
      <c r="AA78" s="291"/>
      <c r="AB78" s="291" t="str">
        <f t="shared" si="5"/>
        <v/>
      </c>
      <c r="AC78" s="297"/>
      <c r="AD78" s="298">
        <v>2</v>
      </c>
      <c r="AE78" s="299">
        <f>IF(AD78="NE","",Référentiel!I76)</f>
        <v>5</v>
      </c>
      <c r="AF78" s="300" t="str">
        <f>IF(AE192="NON","",IF(AD78=F9,AE78,IF(AD78=F10,0,IF(AD78=F11,0,IF(AD78=F12,"",)))))</f>
        <v/>
      </c>
      <c r="AG78" s="302"/>
      <c r="AH78" s="303" t="str">
        <f t="shared" si="17"/>
        <v/>
      </c>
      <c r="AI78" s="304" t="str">
        <f t="shared" si="18"/>
        <v/>
      </c>
      <c r="AP78" s="241"/>
    </row>
    <row r="79" spans="1:42" ht="21.75" hidden="1" customHeight="1">
      <c r="B79" s="296"/>
      <c r="D79" s="291" t="str">
        <f t="shared" si="15"/>
        <v/>
      </c>
      <c r="E79" s="297"/>
      <c r="F79" s="298">
        <v>2</v>
      </c>
      <c r="G79" s="299">
        <f>IF(F79="NE","",Référentiel!I74)</f>
        <v>5</v>
      </c>
      <c r="H79" s="300" t="str">
        <f>IF(G192="NON","",IF(F79=F9,G79,IF(F79=#REF!,(G79/2),IF(F79=F11,0,IF(F79=F12,"",)))))</f>
        <v/>
      </c>
      <c r="I79" s="291"/>
      <c r="J79" s="291" t="str">
        <f t="shared" si="16"/>
        <v/>
      </c>
      <c r="K79" s="297"/>
      <c r="L79" s="298">
        <v>2</v>
      </c>
      <c r="M79" s="299">
        <f>IF(L79="NE","",Référentiel!I74)</f>
        <v>5</v>
      </c>
      <c r="N79" s="300" t="str">
        <f>IF(M192="NON","",IF(L79=F9,M79,IF(L79=#REF!,(M79/2),IF(L79=F11,0,IF(L79=F12,"",)))))</f>
        <v/>
      </c>
      <c r="O79" s="291"/>
      <c r="P79" s="291" t="str">
        <f t="shared" si="3"/>
        <v/>
      </c>
      <c r="Q79" s="297"/>
      <c r="R79" s="298">
        <v>2</v>
      </c>
      <c r="S79" s="299">
        <f>IF(R79="NE","",Référentiel!I74)</f>
        <v>5</v>
      </c>
      <c r="T79" s="300" t="str">
        <f>IF(S192="NON","",IF(R79=F9,S79,IF(R79=#REF!,(S79/2),IF(R79=F11,0,IF(R79=F12,"",)))))</f>
        <v/>
      </c>
      <c r="U79" s="301"/>
      <c r="V79" s="291" t="str">
        <f t="shared" si="4"/>
        <v/>
      </c>
      <c r="W79" s="297"/>
      <c r="X79" s="298">
        <v>2</v>
      </c>
      <c r="Y79" s="299">
        <f>IF(X79="NE","",Référentiel!I74)</f>
        <v>5</v>
      </c>
      <c r="Z79" s="300" t="str">
        <f>IF(Y192="NON","",IF(X79=F9,Y79,IF(X79=#REF!,(Y79/2),IF(X79=F11,0,IF(X79=F12,"",)))))</f>
        <v/>
      </c>
      <c r="AA79" s="291"/>
      <c r="AB79" s="291" t="str">
        <f t="shared" si="5"/>
        <v/>
      </c>
      <c r="AC79" s="297"/>
      <c r="AD79" s="298">
        <v>2</v>
      </c>
      <c r="AE79" s="299">
        <f>IF(AD79="NE","",Référentiel!I74)</f>
        <v>5</v>
      </c>
      <c r="AF79" s="300" t="str">
        <f>IF(AE192="NON","",IF(AD79=F9,AE79,IF(AD79=#REF!,(AE79/2),IF(AD79=F11,0,IF(AD79=F12,"",)))))</f>
        <v/>
      </c>
      <c r="AG79" s="302"/>
      <c r="AH79" s="303" t="str">
        <f t="shared" si="17"/>
        <v/>
      </c>
      <c r="AI79" s="304" t="str">
        <f t="shared" si="18"/>
        <v/>
      </c>
      <c r="AP79" s="241"/>
    </row>
    <row r="80" spans="1:42" ht="24.75" hidden="1" customHeight="1">
      <c r="B80" s="296"/>
      <c r="D80" s="291" t="str">
        <f t="shared" si="15"/>
        <v/>
      </c>
      <c r="E80" s="297"/>
      <c r="F80" s="298">
        <v>2</v>
      </c>
      <c r="G80" s="299">
        <f>IF(F80="NE","",Référentiel!I75)</f>
        <v>10</v>
      </c>
      <c r="H80" s="300" t="str">
        <f>IF(G192="NON","",IF(F80=F9,G80,IF(F80=#REF!,(G80/2),IF(F80=F11,0,IF(F80=F12,"",)))))</f>
        <v/>
      </c>
      <c r="I80" s="291"/>
      <c r="J80" s="291" t="str">
        <f t="shared" si="16"/>
        <v/>
      </c>
      <c r="K80" s="297"/>
      <c r="L80" s="298">
        <v>2</v>
      </c>
      <c r="M80" s="299">
        <f>IF(L80="NE","",Référentiel!I75)</f>
        <v>10</v>
      </c>
      <c r="N80" s="300" t="str">
        <f>IF(M192="NON","",IF(L80=F9,M80,IF(L80=#REF!,(M80/2),IF(L80=F11,0,IF(L80=F12,"",)))))</f>
        <v/>
      </c>
      <c r="O80" s="291"/>
      <c r="P80" s="291" t="str">
        <f t="shared" si="3"/>
        <v/>
      </c>
      <c r="Q80" s="297"/>
      <c r="R80" s="298">
        <v>2</v>
      </c>
      <c r="S80" s="299">
        <f>IF(R80="NE","",Référentiel!I75)</f>
        <v>10</v>
      </c>
      <c r="T80" s="300" t="str">
        <f>IF(S192="NON","",IF(R80=F9,S80,IF(R80=#REF!,(S80/2),IF(R80=F11,0,IF(R80=F12,"",)))))</f>
        <v/>
      </c>
      <c r="U80" s="301"/>
      <c r="V80" s="291" t="str">
        <f t="shared" si="4"/>
        <v/>
      </c>
      <c r="W80" s="297"/>
      <c r="X80" s="298">
        <v>2</v>
      </c>
      <c r="Y80" s="299">
        <f>IF(X80="NE","",Référentiel!I75)</f>
        <v>10</v>
      </c>
      <c r="Z80" s="300" t="str">
        <f>IF(Y192="NON","",IF(X80=F9,Y80,IF(X80=#REF!,(Y80/2),IF(X80=F11,0,IF(X80=F12,"",)))))</f>
        <v/>
      </c>
      <c r="AA80" s="291"/>
      <c r="AB80" s="291" t="str">
        <f t="shared" si="5"/>
        <v/>
      </c>
      <c r="AC80" s="297"/>
      <c r="AD80" s="298">
        <v>2</v>
      </c>
      <c r="AE80" s="299">
        <f>IF(AD80="NE","",Référentiel!I75)</f>
        <v>10</v>
      </c>
      <c r="AF80" s="300" t="str">
        <f>IF(AE192="NON","",IF(AD80=F9,AE80,IF(AD80=#REF!,(AE80/2),IF(AD80=F11,0,IF(AD80=F12,"",)))))</f>
        <v/>
      </c>
      <c r="AG80" s="302"/>
      <c r="AH80" s="303" t="str">
        <f t="shared" si="17"/>
        <v/>
      </c>
      <c r="AI80" s="304" t="str">
        <f>IFERROR(AVERAGE(D80,J80,P80,V80,AB80),"")</f>
        <v/>
      </c>
      <c r="AP80" s="241"/>
    </row>
    <row r="81" spans="1:42" ht="30" hidden="1" customHeight="1">
      <c r="B81" s="296"/>
      <c r="D81" s="291" t="str">
        <f t="shared" si="15"/>
        <v/>
      </c>
      <c r="E81" s="297"/>
      <c r="F81" s="298">
        <v>2</v>
      </c>
      <c r="G81" s="299">
        <f>IF(F81="NE","",Référentiel!I76)</f>
        <v>5</v>
      </c>
      <c r="H81" s="300" t="str">
        <f>IF(G192="NON","",IF(F81=F9,G81,IF(F81=#REF!,(G81/2),IF(F81=F11,0,IF(F81=F12,"",)))))</f>
        <v/>
      </c>
      <c r="I81" s="291"/>
      <c r="J81" s="291" t="str">
        <f t="shared" si="16"/>
        <v/>
      </c>
      <c r="K81" s="297"/>
      <c r="L81" s="298">
        <v>2</v>
      </c>
      <c r="M81" s="299">
        <f>IF(L81="NE","",Référentiel!I76)</f>
        <v>5</v>
      </c>
      <c r="N81" s="300" t="str">
        <f>IF(M192="NON","",IF(L81=F9,M81,IF(L81=#REF!,(M81/2),IF(L81=F11,0,IF(L81=F12,"",)))))</f>
        <v/>
      </c>
      <c r="O81" s="291"/>
      <c r="P81" s="291" t="str">
        <f t="shared" si="3"/>
        <v/>
      </c>
      <c r="Q81" s="297"/>
      <c r="R81" s="298">
        <v>2</v>
      </c>
      <c r="S81" s="299">
        <f>IF(R81="NE","",Référentiel!I76)</f>
        <v>5</v>
      </c>
      <c r="T81" s="300" t="str">
        <f>IF(S192="NON","",IF(R81=F9,S81,IF(R81=#REF!,(S81/2),IF(R81=F11,0,IF(R81=F12,"",)))))</f>
        <v/>
      </c>
      <c r="U81" s="301"/>
      <c r="V81" s="291" t="str">
        <f t="shared" si="4"/>
        <v/>
      </c>
      <c r="W81" s="297"/>
      <c r="X81" s="298">
        <v>2</v>
      </c>
      <c r="Y81" s="299">
        <f>IF(X81="NE","",Référentiel!I76)</f>
        <v>5</v>
      </c>
      <c r="Z81" s="300" t="str">
        <f>IF(Y192="NON","",IF(X81=F9,Y81,IF(X81=#REF!,(Y81/2),IF(X81=F11,0,IF(X81=F12,"",)))))</f>
        <v/>
      </c>
      <c r="AA81" s="291"/>
      <c r="AB81" s="291" t="str">
        <f t="shared" si="5"/>
        <v/>
      </c>
      <c r="AC81" s="297"/>
      <c r="AD81" s="298">
        <v>2</v>
      </c>
      <c r="AE81" s="299">
        <f>IF(AD81="NE","",Référentiel!I76)</f>
        <v>5</v>
      </c>
      <c r="AF81" s="300" t="str">
        <f>IF(AE192="NON","",IF(AD81=F9,AE81,IF(AD81=#REF!,(AE81/2),IF(AD81=F11,0,IF(AD81=F12,"",)))))</f>
        <v/>
      </c>
      <c r="AG81" s="302"/>
      <c r="AH81" s="303" t="str">
        <f t="shared" si="17"/>
        <v/>
      </c>
      <c r="AI81" s="304" t="str">
        <f t="shared" si="18"/>
        <v/>
      </c>
      <c r="AP81" s="241"/>
    </row>
    <row r="82" spans="1:42" ht="17.25" hidden="1" customHeight="1">
      <c r="B82" s="296">
        <f>Référentiel!C77</f>
        <v>0</v>
      </c>
      <c r="D82" s="291" t="str">
        <f t="shared" si="15"/>
        <v/>
      </c>
      <c r="E82" s="297"/>
      <c r="F82" s="298">
        <v>2</v>
      </c>
      <c r="G82" s="299">
        <f>IF(F82="NE","",Référentiel!I77)</f>
        <v>0</v>
      </c>
      <c r="H82" s="300" t="str">
        <f>IF(G192="NON","",IF(F82=F9,G82,IF(F82=#REF!,(G82/2),IF(F82=F11,0,IF(F82=F12,"",)))))</f>
        <v/>
      </c>
      <c r="I82" s="291"/>
      <c r="J82" s="291" t="str">
        <f t="shared" si="16"/>
        <v/>
      </c>
      <c r="K82" s="297"/>
      <c r="L82" s="298">
        <v>2</v>
      </c>
      <c r="M82" s="299">
        <f>IF(L82="NE","",Référentiel!I77)</f>
        <v>0</v>
      </c>
      <c r="N82" s="300" t="str">
        <f>IF(M192="NON","",IF(L82=F9,M82,IF(L82=#REF!,(M82/2),IF(L82=F11,0,IF(L82=F12,"",)))))</f>
        <v/>
      </c>
      <c r="O82" s="291"/>
      <c r="P82" s="291" t="str">
        <f t="shared" si="3"/>
        <v/>
      </c>
      <c r="Q82" s="297"/>
      <c r="R82" s="298">
        <v>2</v>
      </c>
      <c r="S82" s="299">
        <f>IF(R82="NE","",Référentiel!I77)</f>
        <v>0</v>
      </c>
      <c r="T82" s="300" t="str">
        <f>IF(S192="NON","",IF(R82=F9,S82,IF(R82=#REF!,(S82/2),IF(R82=F11,0,IF(R82=F12,"",)))))</f>
        <v/>
      </c>
      <c r="U82" s="301"/>
      <c r="V82" s="291" t="str">
        <f t="shared" si="4"/>
        <v/>
      </c>
      <c r="W82" s="297"/>
      <c r="X82" s="298">
        <v>2</v>
      </c>
      <c r="Y82" s="299">
        <f>IF(X82="NE","",Référentiel!I77)</f>
        <v>0</v>
      </c>
      <c r="Z82" s="300" t="str">
        <f>IF(Y192="NON","",IF(X82=F9,Y82,IF(X82=#REF!,(Y82/2),IF(X82=F11,0,IF(X82=F12,"",)))))</f>
        <v/>
      </c>
      <c r="AA82" s="291"/>
      <c r="AB82" s="291" t="str">
        <f t="shared" si="5"/>
        <v/>
      </c>
      <c r="AC82" s="297"/>
      <c r="AD82" s="298">
        <v>2</v>
      </c>
      <c r="AE82" s="299">
        <f>IF(AD82="NE","",Référentiel!I77)</f>
        <v>0</v>
      </c>
      <c r="AF82" s="300" t="str">
        <f>IF(AE192="NON","",IF(AD82=F9,AE82,IF(AD82=#REF!,(AE82/2),IF(AD82=F11,0,IF(AD82=F12,"",)))))</f>
        <v/>
      </c>
      <c r="AG82" s="302"/>
      <c r="AH82" s="303" t="str">
        <f t="shared" si="17"/>
        <v/>
      </c>
      <c r="AI82" s="304" t="str">
        <f t="shared" si="18"/>
        <v/>
      </c>
      <c r="AP82" s="241"/>
    </row>
    <row r="83" spans="1:42" ht="15" hidden="1" customHeight="1">
      <c r="B83" s="296">
        <f>Référentiel!C78</f>
        <v>0</v>
      </c>
      <c r="D83" s="291" t="str">
        <f t="shared" si="15"/>
        <v/>
      </c>
      <c r="E83" s="297"/>
      <c r="F83" s="298">
        <v>2</v>
      </c>
      <c r="G83" s="299">
        <f>IF(F83="NE","",Référentiel!I78)</f>
        <v>0</v>
      </c>
      <c r="H83" s="300" t="str">
        <f>IF(G192="NON","",IF(F83=F9,G83,IF(F83=#REF!,(G83/2),IF(F83=F11,0,IF(F83=F12,"",)))))</f>
        <v/>
      </c>
      <c r="I83" s="291"/>
      <c r="J83" s="291" t="str">
        <f t="shared" si="16"/>
        <v/>
      </c>
      <c r="K83" s="297"/>
      <c r="L83" s="298">
        <v>2</v>
      </c>
      <c r="M83" s="299">
        <f>IF(L83="NE","",Référentiel!I78)</f>
        <v>0</v>
      </c>
      <c r="N83" s="300" t="str">
        <f>IF(M192="NON","",IF(L83=F9,M83,IF(L83=#REF!,(M83/2),IF(L83=F11,0,IF(L83=F12,"",)))))</f>
        <v/>
      </c>
      <c r="O83" s="291"/>
      <c r="P83" s="291" t="str">
        <f t="shared" si="3"/>
        <v/>
      </c>
      <c r="Q83" s="297"/>
      <c r="R83" s="298">
        <v>2</v>
      </c>
      <c r="S83" s="299">
        <f>IF(R83="NE","",Référentiel!I78)</f>
        <v>0</v>
      </c>
      <c r="T83" s="300" t="str">
        <f>IF(S192="NON","",IF(R83=F9,S83,IF(R83=#REF!,(S83/2),IF(R83=F11,0,IF(R83=F12,"",)))))</f>
        <v/>
      </c>
      <c r="U83" s="301"/>
      <c r="V83" s="291" t="str">
        <f t="shared" si="4"/>
        <v/>
      </c>
      <c r="W83" s="297"/>
      <c r="X83" s="298">
        <v>2</v>
      </c>
      <c r="Y83" s="299">
        <f>IF(X83="NE","",Référentiel!I78)</f>
        <v>0</v>
      </c>
      <c r="Z83" s="300" t="str">
        <f>IF(Y192="NON","",IF(X83=F9,Y83,IF(X83=#REF!,(Y83/2),IF(X83=F11,0,IF(X83=F12,"",)))))</f>
        <v/>
      </c>
      <c r="AA83" s="291"/>
      <c r="AB83" s="291" t="str">
        <f t="shared" si="5"/>
        <v/>
      </c>
      <c r="AC83" s="297"/>
      <c r="AD83" s="298">
        <v>2</v>
      </c>
      <c r="AE83" s="299">
        <f>IF(AD83="NE","",Référentiel!I78)</f>
        <v>0</v>
      </c>
      <c r="AF83" s="300" t="str">
        <f>IF(AE192="NON","",IF(AD83=F9,AE83,IF(AD83=#REF!,(AE83/2),IF(AD83=F11,0,IF(AD83=F12,"",)))))</f>
        <v/>
      </c>
      <c r="AG83" s="302"/>
      <c r="AH83" s="303" t="str">
        <f t="shared" si="17"/>
        <v/>
      </c>
      <c r="AI83" s="304" t="str">
        <f t="shared" si="18"/>
        <v/>
      </c>
      <c r="AP83" s="241"/>
    </row>
    <row r="84" spans="1:42" ht="21.75" hidden="1" customHeight="1">
      <c r="B84" s="296">
        <f>Référentiel!C79</f>
        <v>0</v>
      </c>
      <c r="D84" s="291" t="str">
        <f t="shared" si="15"/>
        <v/>
      </c>
      <c r="E84" s="297"/>
      <c r="F84" s="298">
        <v>2</v>
      </c>
      <c r="G84" s="299">
        <f>IF(F84="NE","",Référentiel!I79)</f>
        <v>0</v>
      </c>
      <c r="H84" s="300" t="str">
        <f>IF(G192="NON","",IF(F84=F9,G84,IF(F84=#REF!,(G84/2),IF(F84=F11,0,IF(F84=F12,"",)))))</f>
        <v/>
      </c>
      <c r="I84" s="291"/>
      <c r="J84" s="291" t="str">
        <f t="shared" si="16"/>
        <v/>
      </c>
      <c r="K84" s="297"/>
      <c r="L84" s="298">
        <v>2</v>
      </c>
      <c r="M84" s="299">
        <f>IF(L84="NE","",Référentiel!I79)</f>
        <v>0</v>
      </c>
      <c r="N84" s="300" t="str">
        <f>IF(M192="NON","",IF(L84=F9,M84,IF(L84=#REF!,(M84/2),IF(L84=F11,0,IF(L84=F12,"",)))))</f>
        <v/>
      </c>
      <c r="O84" s="291"/>
      <c r="P84" s="291" t="str">
        <f t="shared" si="3"/>
        <v/>
      </c>
      <c r="Q84" s="297"/>
      <c r="R84" s="298">
        <v>2</v>
      </c>
      <c r="S84" s="299">
        <f>IF(R84="NE","",Référentiel!I79)</f>
        <v>0</v>
      </c>
      <c r="T84" s="300" t="str">
        <f>IF(S192="NON","",IF(R84=F9,S84,IF(R84=#REF!,(S84/2),IF(R84=F11,0,IF(R84=F12,"",)))))</f>
        <v/>
      </c>
      <c r="U84" s="301"/>
      <c r="V84" s="291" t="str">
        <f t="shared" si="4"/>
        <v/>
      </c>
      <c r="W84" s="297"/>
      <c r="X84" s="298">
        <v>2</v>
      </c>
      <c r="Y84" s="299">
        <f>IF(X84="NE","",Référentiel!I79)</f>
        <v>0</v>
      </c>
      <c r="Z84" s="300" t="str">
        <f>IF(Y192="NON","",IF(X84=F9,Y84,IF(X84=#REF!,(Y84/2),IF(X84=F11,0,IF(X84=F12,"",)))))</f>
        <v/>
      </c>
      <c r="AA84" s="291"/>
      <c r="AB84" s="291" t="str">
        <f t="shared" si="5"/>
        <v/>
      </c>
      <c r="AC84" s="297"/>
      <c r="AD84" s="298">
        <v>2</v>
      </c>
      <c r="AE84" s="299">
        <f>IF(AD84="NE","",Référentiel!I79)</f>
        <v>0</v>
      </c>
      <c r="AF84" s="300" t="str">
        <f>IF(AE192="NON","",IF(AD84=F9,AE84,IF(AD84=#REF!,(AE84/2),IF(AD84=F11,0,IF(AD84=F12,"",)))))</f>
        <v/>
      </c>
      <c r="AG84" s="302"/>
      <c r="AH84" s="303" t="str">
        <f t="shared" si="17"/>
        <v/>
      </c>
      <c r="AI84" s="304" t="str">
        <f t="shared" si="18"/>
        <v/>
      </c>
      <c r="AP84" s="241"/>
    </row>
    <row r="85" spans="1:42" ht="21.75" hidden="1" customHeight="1">
      <c r="B85" s="296">
        <f>Référentiel!C80</f>
        <v>0</v>
      </c>
      <c r="D85" s="291" t="str">
        <f t="shared" si="15"/>
        <v/>
      </c>
      <c r="E85" s="297"/>
      <c r="F85" s="298">
        <v>2</v>
      </c>
      <c r="G85" s="299">
        <f>IF(F85="NE","",Référentiel!I80)</f>
        <v>0</v>
      </c>
      <c r="H85" s="300" t="str">
        <f>IF(G192="NON","",IF(F85=F9,G85,IF(F85=#REF!,(G85/2),IF(F85=F11,0,IF(F85=F12,"",)))))</f>
        <v/>
      </c>
      <c r="I85" s="291"/>
      <c r="J85" s="291" t="str">
        <f t="shared" si="16"/>
        <v/>
      </c>
      <c r="K85" s="297"/>
      <c r="L85" s="298">
        <v>2</v>
      </c>
      <c r="M85" s="299">
        <f>IF(L85="NE","",Référentiel!I80)</f>
        <v>0</v>
      </c>
      <c r="N85" s="300" t="str">
        <f>IF(M192="NON","",IF(L85=F9,M85,IF(L85=#REF!,(M85/2),IF(L85=F11,0,IF(L85=F12,"",)))))</f>
        <v/>
      </c>
      <c r="O85" s="291"/>
      <c r="P85" s="291" t="str">
        <f t="shared" si="3"/>
        <v/>
      </c>
      <c r="Q85" s="297"/>
      <c r="R85" s="298">
        <v>2</v>
      </c>
      <c r="S85" s="299">
        <f>IF(R85="NE","",Référentiel!I80)</f>
        <v>0</v>
      </c>
      <c r="T85" s="300" t="str">
        <f>IF(S192="NON","",IF(R85=F9,S85,IF(R85=#REF!,(S85/2),IF(R85=F11,0,IF(R85=F12,"",)))))</f>
        <v/>
      </c>
      <c r="U85" s="301"/>
      <c r="V85" s="291" t="str">
        <f t="shared" si="4"/>
        <v/>
      </c>
      <c r="W85" s="297"/>
      <c r="X85" s="298">
        <v>2</v>
      </c>
      <c r="Y85" s="299">
        <f>IF(X85="NE","",Référentiel!I80)</f>
        <v>0</v>
      </c>
      <c r="Z85" s="300" t="str">
        <f>IF(Y192="NON","",IF(X85=F9,Y85,IF(X85=#REF!,(Y85/2),IF(X85=F11,0,IF(X85=F12,"",)))))</f>
        <v/>
      </c>
      <c r="AA85" s="291"/>
      <c r="AB85" s="291" t="str">
        <f t="shared" si="5"/>
        <v/>
      </c>
      <c r="AC85" s="297"/>
      <c r="AD85" s="298">
        <v>2</v>
      </c>
      <c r="AE85" s="299">
        <f>IF(AD85="NE","",Référentiel!I80)</f>
        <v>0</v>
      </c>
      <c r="AF85" s="300" t="str">
        <f>IF(AE192="NON","",IF(AD85=F9,AE85,IF(AD85=#REF!,(AE85/2),IF(AD85=F11,0,IF(AD85=F12,"",)))))</f>
        <v/>
      </c>
      <c r="AG85" s="302"/>
      <c r="AH85" s="303" t="str">
        <f t="shared" si="17"/>
        <v/>
      </c>
      <c r="AI85" s="304" t="str">
        <f t="shared" si="18"/>
        <v/>
      </c>
      <c r="AP85" s="241"/>
    </row>
    <row r="86" spans="1:42" ht="25.5" hidden="1" customHeight="1">
      <c r="B86" s="296">
        <f>Référentiel!C81</f>
        <v>0</v>
      </c>
      <c r="D86" s="291" t="str">
        <f t="shared" si="15"/>
        <v/>
      </c>
      <c r="E86" s="297"/>
      <c r="F86" s="298">
        <v>2</v>
      </c>
      <c r="G86" s="299">
        <f>IF(F86="NE","",Référentiel!I81)</f>
        <v>0</v>
      </c>
      <c r="H86" s="300" t="str">
        <f>IF(G192="NON","",IF(F86=F9,G86,IF(F86=#REF!,(G86/2),IF(F86=F11,0,IF(F86=F12,"",)))))</f>
        <v/>
      </c>
      <c r="I86" s="291"/>
      <c r="J86" s="291" t="str">
        <f t="shared" si="16"/>
        <v/>
      </c>
      <c r="K86" s="297"/>
      <c r="L86" s="298">
        <v>2</v>
      </c>
      <c r="M86" s="299">
        <f>IF(L86="NE","",Référentiel!I81)</f>
        <v>0</v>
      </c>
      <c r="N86" s="300" t="str">
        <f>IF(M192="NON","",IF(L86=F9,M86,IF(L86=#REF!,(M86/2),IF(L86=F11,0,IF(L86=F12,"",)))))</f>
        <v/>
      </c>
      <c r="O86" s="291"/>
      <c r="P86" s="291" t="str">
        <f t="shared" si="3"/>
        <v/>
      </c>
      <c r="Q86" s="297"/>
      <c r="R86" s="298">
        <v>2</v>
      </c>
      <c r="S86" s="299">
        <f>IF(R86="NE","",Référentiel!I81)</f>
        <v>0</v>
      </c>
      <c r="T86" s="300" t="str">
        <f>IF(S192="NON","",IF(R86=F9,S86,IF(R86=#REF!,(S86/2),IF(R86=F11,0,IF(R86=F12,"",)))))</f>
        <v/>
      </c>
      <c r="U86" s="301"/>
      <c r="V86" s="291" t="str">
        <f t="shared" si="4"/>
        <v/>
      </c>
      <c r="W86" s="297"/>
      <c r="X86" s="298">
        <v>2</v>
      </c>
      <c r="Y86" s="299">
        <f>IF(X86="NE","",Référentiel!I81)</f>
        <v>0</v>
      </c>
      <c r="Z86" s="300" t="str">
        <f>IF(Y192="NON","",IF(X86=F9,Y86,IF(X86=#REF!,(Y86/2),IF(X86=F11,0,IF(X86=F12,"",)))))</f>
        <v/>
      </c>
      <c r="AA86" s="291"/>
      <c r="AB86" s="291" t="str">
        <f t="shared" si="5"/>
        <v/>
      </c>
      <c r="AC86" s="297"/>
      <c r="AD86" s="298">
        <v>2</v>
      </c>
      <c r="AE86" s="299">
        <f>IF(AD86="NE","",Référentiel!I81)</f>
        <v>0</v>
      </c>
      <c r="AF86" s="300" t="str">
        <f>IF(AE192="NON","",IF(AD86=F9,AE86,IF(AD86=#REF!,(AE86/2),IF(AD86=F11,0,IF(AD86=F12,"",)))))</f>
        <v/>
      </c>
      <c r="AG86" s="302"/>
      <c r="AH86" s="303" t="str">
        <f t="shared" si="17"/>
        <v/>
      </c>
      <c r="AI86" s="304" t="str">
        <f t="shared" si="18"/>
        <v/>
      </c>
      <c r="AP86" s="241"/>
    </row>
    <row r="87" spans="1:42" ht="34.5" hidden="1" customHeight="1">
      <c r="B87" s="296">
        <f>Référentiel!C82</f>
        <v>0</v>
      </c>
      <c r="D87" s="291" t="str">
        <f t="shared" si="15"/>
        <v/>
      </c>
      <c r="E87" s="297"/>
      <c r="F87" s="298">
        <v>2</v>
      </c>
      <c r="G87" s="299">
        <f>IF(F87="NE","",Référentiel!I82)</f>
        <v>0</v>
      </c>
      <c r="H87" s="300" t="str">
        <f>IF(G192="NON","",IF(F87=F9,G87,IF(F87=#REF!,(G87/2),IF(F87=F11,0,IF(F87=F12,"",)))))</f>
        <v/>
      </c>
      <c r="I87" s="291"/>
      <c r="J87" s="291" t="str">
        <f t="shared" si="16"/>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si="17"/>
        <v/>
      </c>
      <c r="AI87" s="304" t="str">
        <f t="shared" si="18"/>
        <v/>
      </c>
      <c r="AP87" s="241"/>
    </row>
    <row r="88" spans="1:42" ht="8.25" customHeight="1">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ref="D90:D105" si="22">IFERROR(H90/G90,"")</f>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c r="B91" s="296" t="str">
        <f>Référentiel!C88</f>
        <v>Expression orale</v>
      </c>
      <c r="D91" s="291" t="str">
        <f t="shared" si="22"/>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si="24"/>
        <v/>
      </c>
      <c r="AI91" s="304" t="str">
        <f t="shared" ref="AI91:AI104" si="25">IFERROR(AVERAGE(D91,J91,P91,V91,AB91),"")</f>
        <v/>
      </c>
      <c r="AP91" s="241"/>
    </row>
    <row r="92" spans="1:42" ht="18.75" customHeight="1">
      <c r="B92" s="296" t="str">
        <f>Référentiel!C89</f>
        <v>Convivialité, ton</v>
      </c>
      <c r="D92" s="291" t="str">
        <f t="shared" si="22"/>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22"/>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22"/>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22"/>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22"/>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22"/>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22"/>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22"/>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22"/>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22"/>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22"/>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22"/>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 t="shared" si="24"/>
        <v/>
      </c>
      <c r="AI103" s="304" t="str">
        <f t="shared" si="25"/>
        <v/>
      </c>
      <c r="AP103" s="241"/>
    </row>
    <row r="104" spans="1:42" ht="25.5" hidden="1" customHeight="1">
      <c r="B104" s="296">
        <f>Référentiel!C99</f>
        <v>0</v>
      </c>
      <c r="D104" s="291" t="str">
        <f t="shared" si="22"/>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si="24"/>
        <v/>
      </c>
      <c r="AI104" s="304" t="str">
        <f t="shared" si="25"/>
        <v/>
      </c>
      <c r="AP104" s="241"/>
    </row>
    <row r="105" spans="1:42" ht="8.25" customHeight="1">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ref="D107:D122" si="26">IFERROR(H107/G107,"")</f>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c r="B108" s="296" t="str">
        <f>Référentiel!C103</f>
        <v>Validation de la date et l'heure du RDV</v>
      </c>
      <c r="D108" s="291" t="str">
        <f t="shared" si="26"/>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si="28"/>
        <v/>
      </c>
      <c r="AI108" s="304" t="str">
        <f t="shared" ref="AI108:AI121" si="29">IFERROR(AVERAGE(D108,J108,P108,V108,AB108),"")</f>
        <v/>
      </c>
      <c r="AP108" s="241"/>
    </row>
    <row r="109" spans="1:42" ht="18">
      <c r="B109" s="296" t="str">
        <f>Référentiel!C104</f>
        <v>Validation de la disponibilité du client</v>
      </c>
      <c r="D109" s="291" t="str">
        <f t="shared" si="26"/>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26"/>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26"/>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26"/>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26"/>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26"/>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26"/>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26"/>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26"/>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26"/>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26"/>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26"/>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 t="shared" si="28"/>
        <v/>
      </c>
      <c r="AI120" s="304" t="str">
        <f t="shared" si="29"/>
        <v/>
      </c>
      <c r="AP120" s="241"/>
    </row>
    <row r="121" spans="1:42" ht="9.75" hidden="1" customHeight="1">
      <c r="B121" s="296">
        <f>Référentiel!C119</f>
        <v>0</v>
      </c>
      <c r="D121" s="291" t="str">
        <f t="shared" si="26"/>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si="28"/>
        <v/>
      </c>
      <c r="AI121" s="304" t="str">
        <f t="shared" si="29"/>
        <v/>
      </c>
      <c r="AP121" s="241"/>
    </row>
    <row r="122" spans="1:42" ht="7.5" customHeight="1">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ref="D124:D139" si="30">IFERROR(H124/G124,"")</f>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c r="B125" s="296">
        <f>Référentiel!C123</f>
        <v>0</v>
      </c>
      <c r="D125" s="291" t="str">
        <f t="shared" si="30"/>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c r="B126" s="296">
        <f>Référentiel!C124</f>
        <v>0</v>
      </c>
      <c r="D126" s="291" t="str">
        <f t="shared" si="30"/>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30"/>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30"/>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30"/>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30"/>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30"/>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30"/>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30"/>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30"/>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30"/>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30"/>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30"/>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 t="shared" si="32"/>
        <v/>
      </c>
      <c r="AI137" s="304" t="str">
        <f t="shared" si="33"/>
        <v/>
      </c>
      <c r="AP137" s="241"/>
    </row>
    <row r="138" spans="1:42" ht="18" hidden="1">
      <c r="B138" s="296">
        <f>Référentiel!C136</f>
        <v>0</v>
      </c>
      <c r="D138" s="291" t="str">
        <f t="shared" si="30"/>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si="32"/>
        <v/>
      </c>
      <c r="AI138" s="304" t="str">
        <f t="shared" si="33"/>
        <v/>
      </c>
      <c r="AP138" s="241"/>
    </row>
    <row r="139" spans="1:42" ht="6.75" hidden="1" customHeight="1">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ref="D141:D156" si="34">IFERROR(H141/G141,"")</f>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c r="B142" s="296">
        <f>Référentiel!C140</f>
        <v>0</v>
      </c>
      <c r="D142" s="291" t="str">
        <f t="shared" si="34"/>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c r="B143" s="296">
        <f>Référentiel!C141</f>
        <v>0</v>
      </c>
      <c r="D143" s="291" t="str">
        <f t="shared" si="34"/>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34"/>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34"/>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34"/>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34"/>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34"/>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34"/>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34"/>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si="34"/>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8">IFERROR(T151/S151,"")</f>
        <v/>
      </c>
      <c r="Q151" s="297"/>
      <c r="R151" s="298">
        <v>2</v>
      </c>
      <c r="S151" s="299">
        <f>IF(R151="NE","",Référentiel!I149)</f>
        <v>0</v>
      </c>
      <c r="T151" s="300" t="str">
        <f>IF(S192="NON","",IF(R151=F9,S151,IF(R151=#REF!,(S151/2),IF(R151=F11,0,IF(R151=F12,"",)))))</f>
        <v/>
      </c>
      <c r="U151" s="301"/>
      <c r="V151" s="291" t="str">
        <f t="shared" ref="V151:V189" si="39">IFERROR(Z151/Y151,"")</f>
        <v/>
      </c>
      <c r="W151" s="297"/>
      <c r="X151" s="298">
        <v>2</v>
      </c>
      <c r="Y151" s="299">
        <f>IF(X151="NE","",Référentiel!I149)</f>
        <v>0</v>
      </c>
      <c r="Z151" s="300" t="str">
        <f>IF(Y192="NON","",IF(X151=F9,Y151,IF(X151=#REF!,(Y151/2),IF(X151=F11,0,IF(X151=F12,"",)))))</f>
        <v/>
      </c>
      <c r="AA151" s="291"/>
      <c r="AB151" s="291" t="str">
        <f t="shared" ref="AB151:AB189" si="40">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4"/>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8"/>
        <v/>
      </c>
      <c r="Q152" s="297"/>
      <c r="R152" s="298">
        <v>2</v>
      </c>
      <c r="S152" s="299">
        <f>IF(R152="NE","",Référentiel!I150)</f>
        <v>0</v>
      </c>
      <c r="T152" s="300" t="str">
        <f>IF(S192="NON","",IF(R152=F9,S152,IF(R152=#REF!,(S152/2),IF(R152=F11,0,IF(R152=F12,"",)))))</f>
        <v/>
      </c>
      <c r="U152" s="301"/>
      <c r="V152" s="291" t="str">
        <f t="shared" si="39"/>
        <v/>
      </c>
      <c r="W152" s="297"/>
      <c r="X152" s="298">
        <v>2</v>
      </c>
      <c r="Y152" s="299">
        <f>IF(X152="NE","",Référentiel!I150)</f>
        <v>0</v>
      </c>
      <c r="Z152" s="300" t="str">
        <f>IF(Y192="NON","",IF(X152=F9,Y152,IF(X152=#REF!,(Y152/2),IF(X152=F11,0,IF(X152=F12,"",)))))</f>
        <v/>
      </c>
      <c r="AA152" s="291"/>
      <c r="AB152" s="291" t="str">
        <f t="shared" si="40"/>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4"/>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8"/>
        <v/>
      </c>
      <c r="Q153" s="297"/>
      <c r="R153" s="298">
        <v>2</v>
      </c>
      <c r="S153" s="299">
        <f>IF(R153="NE","",Référentiel!I151)</f>
        <v>0</v>
      </c>
      <c r="T153" s="300" t="str">
        <f>IF(S192="NON","",IF(R153=F9,S153,IF(R153=#REF!,(S153/2),IF(R153=F11,0,IF(R153=F12,"",)))))</f>
        <v/>
      </c>
      <c r="U153" s="301"/>
      <c r="V153" s="291" t="str">
        <f t="shared" si="39"/>
        <v/>
      </c>
      <c r="W153" s="297"/>
      <c r="X153" s="298">
        <v>2</v>
      </c>
      <c r="Y153" s="299">
        <f>IF(X153="NE","",Référentiel!I151)</f>
        <v>0</v>
      </c>
      <c r="Z153" s="300" t="str">
        <f>IF(Y192="NON","",IF(X153=F9,Y153,IF(X153=#REF!,(Y153/2),IF(X153=F11,0,IF(X153=F12,"",)))))</f>
        <v/>
      </c>
      <c r="AA153" s="291"/>
      <c r="AB153" s="291" t="str">
        <f t="shared" si="40"/>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4"/>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8"/>
        <v/>
      </c>
      <c r="Q154" s="297"/>
      <c r="R154" s="298">
        <v>2</v>
      </c>
      <c r="S154" s="299">
        <f>IF(R154="NE","",Référentiel!I152)</f>
        <v>0</v>
      </c>
      <c r="T154" s="300" t="str">
        <f>IF(S192="NON","",IF(R154=F9,S154,IF(R154=#REF!,(S154/2),IF(R154=F11,0,IF(R154=F12,"",)))))</f>
        <v/>
      </c>
      <c r="U154" s="301"/>
      <c r="V154" s="291" t="str">
        <f t="shared" si="39"/>
        <v/>
      </c>
      <c r="W154" s="297"/>
      <c r="X154" s="298">
        <v>2</v>
      </c>
      <c r="Y154" s="299">
        <f>IF(X154="NE","",Référentiel!I152)</f>
        <v>0</v>
      </c>
      <c r="Z154" s="300" t="str">
        <f>IF(Y192="NON","",IF(X154=F9,Y154,IF(X154=#REF!,(Y154/2),IF(X154=F11,0,IF(X154=F12,"",)))))</f>
        <v/>
      </c>
      <c r="AA154" s="291"/>
      <c r="AB154" s="291" t="str">
        <f t="shared" si="40"/>
        <v/>
      </c>
      <c r="AC154" s="297"/>
      <c r="AD154" s="298">
        <v>2</v>
      </c>
      <c r="AE154" s="299">
        <f>IF(AD154="NE","",Référentiel!I152)</f>
        <v>0</v>
      </c>
      <c r="AF154" s="300" t="str">
        <f>IF(AE192="NON","",IF(AD154=F9,AE154,IF(AD154=#REF!,(AE154/2),IF(AD154=F11,0,IF(AD154=F12,"",)))))</f>
        <v/>
      </c>
      <c r="AG154" s="302"/>
      <c r="AH154" s="303" t="str">
        <f t="shared" si="36"/>
        <v/>
      </c>
      <c r="AI154" s="304" t="str">
        <f t="shared" si="37"/>
        <v/>
      </c>
      <c r="AP154" s="241"/>
    </row>
    <row r="155" spans="1:42" ht="23.25" hidden="1" customHeight="1">
      <c r="B155" s="296">
        <f>Référentiel!C153</f>
        <v>0</v>
      </c>
      <c r="D155" s="291" t="str">
        <f t="shared" si="34"/>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8"/>
        <v/>
      </c>
      <c r="Q155" s="297"/>
      <c r="R155" s="298">
        <v>2</v>
      </c>
      <c r="S155" s="299">
        <f>IF(R155="NE","",Référentiel!I153)</f>
        <v>0</v>
      </c>
      <c r="T155" s="300" t="str">
        <f>IF(S192="NON","",IF(R155=F9,S155,IF(R155=#REF!,(S155/2),IF(R155=F11,0,IF(R155=F12,"",)))))</f>
        <v/>
      </c>
      <c r="U155" s="301"/>
      <c r="V155" s="291" t="str">
        <f t="shared" si="39"/>
        <v/>
      </c>
      <c r="W155" s="297"/>
      <c r="X155" s="298">
        <v>2</v>
      </c>
      <c r="Y155" s="299">
        <f>IF(X155="NE","",Référentiel!I153)</f>
        <v>0</v>
      </c>
      <c r="Z155" s="300" t="str">
        <f>IF(Y192="NON","",IF(X155=F9,Y155,IF(X155=#REF!,(Y155/2),IF(X155=F11,0,IF(X155=F12,"",)))))</f>
        <v/>
      </c>
      <c r="AA155" s="291"/>
      <c r="AB155" s="291" t="str">
        <f t="shared" si="40"/>
        <v/>
      </c>
      <c r="AC155" s="297"/>
      <c r="AD155" s="298">
        <v>2</v>
      </c>
      <c r="AE155" s="299">
        <f>IF(AD155="NE","",Référentiel!I153)</f>
        <v>0</v>
      </c>
      <c r="AF155" s="300" t="str">
        <f>IF(AE192="NON","",IF(AD155=F9,AE155,IF(AD155=#REF!,(AE155/2),IF(AD155=F11,0,IF(AD155=F12,"",)))))</f>
        <v/>
      </c>
      <c r="AG155" s="302"/>
      <c r="AH155" s="303" t="str">
        <f t="shared" si="36"/>
        <v/>
      </c>
      <c r="AI155" s="304" t="str">
        <f t="shared" si="37"/>
        <v/>
      </c>
      <c r="AP155" s="241"/>
    </row>
    <row r="156" spans="1:42" ht="6.75" hidden="1" customHeight="1">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ref="D158:D173" si="41">IFERROR(H158/G158,"")</f>
        <v/>
      </c>
      <c r="E158" s="297"/>
      <c r="F158" s="298">
        <v>2</v>
      </c>
      <c r="G158" s="299">
        <f>IF(F158="NE","",Référentiel!I156)</f>
        <v>0</v>
      </c>
      <c r="H158" s="300" t="str">
        <f>IF(G192="NON","",IF(F158=F9,G158,IF(F158=#REF!,(G158/2),IF(F158=F11,0,IF(F158=F12,"",)))))</f>
        <v/>
      </c>
      <c r="I158" s="291"/>
      <c r="J158" s="291" t="str">
        <f t="shared" ref="J158:J173" si="42">IFERROR(N158/M158,"")</f>
        <v/>
      </c>
      <c r="K158" s="297"/>
      <c r="L158" s="298">
        <v>2</v>
      </c>
      <c r="M158" s="299">
        <f>IF(L158="NE","",Référentiel!I156)</f>
        <v>0</v>
      </c>
      <c r="N158" s="300" t="str">
        <f>IF(M192="NON","",IF(L158=F9,M158,IF(L158=#REF!,(M158/2),IF(L158=F11,0,IF(L158=F12,"",)))))</f>
        <v/>
      </c>
      <c r="O158" s="291"/>
      <c r="P158" s="291" t="str">
        <f t="shared" si="38"/>
        <v/>
      </c>
      <c r="Q158" s="297"/>
      <c r="R158" s="298">
        <v>2</v>
      </c>
      <c r="S158" s="299">
        <f>IF(R158="NE","",Référentiel!I156)</f>
        <v>0</v>
      </c>
      <c r="T158" s="300" t="str">
        <f>IF(S192="NON","",IF(R158=F9,S158,IF(R158=#REF!,(S158/2),IF(R158=F11,0,IF(R158=F12,"",)))))</f>
        <v/>
      </c>
      <c r="U158" s="301"/>
      <c r="V158" s="291" t="str">
        <f t="shared" si="39"/>
        <v/>
      </c>
      <c r="W158" s="297"/>
      <c r="X158" s="298">
        <v>2</v>
      </c>
      <c r="Y158" s="299">
        <f>IF(X158="NE","",Référentiel!I156)</f>
        <v>0</v>
      </c>
      <c r="Z158" s="300" t="str">
        <f>IF(Y192="NON","",IF(X158=F9,Y158,IF(X158=#REF!,(Y158/2),IF(X158=F11,0,IF(X158=F12,"",)))))</f>
        <v/>
      </c>
      <c r="AA158" s="291"/>
      <c r="AB158" s="291" t="str">
        <f t="shared" si="40"/>
        <v/>
      </c>
      <c r="AC158" s="297"/>
      <c r="AD158" s="298">
        <v>2</v>
      </c>
      <c r="AE158" s="299">
        <f>IF(AD158="NE","",Référentiel!I156)</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c r="B159" s="296">
        <f>Référentiel!C157</f>
        <v>0</v>
      </c>
      <c r="D159" s="291" t="str">
        <f t="shared" si="41"/>
        <v/>
      </c>
      <c r="E159" s="297"/>
      <c r="F159" s="298">
        <v>2</v>
      </c>
      <c r="G159" s="299">
        <f>IF(F159="NE","",Référentiel!I157)</f>
        <v>0</v>
      </c>
      <c r="H159" s="300" t="str">
        <f>IF(G192="NON","",IF(F159=F9,G159,IF(F159=#REF!,(G159/2),IF(F159=F11,0,IF(F159=F12,"",)))))</f>
        <v/>
      </c>
      <c r="I159" s="291"/>
      <c r="J159" s="291" t="str">
        <f t="shared" si="42"/>
        <v/>
      </c>
      <c r="K159" s="297"/>
      <c r="L159" s="298">
        <v>2</v>
      </c>
      <c r="M159" s="299">
        <f>IF(L159="NE","",Référentiel!I157)</f>
        <v>0</v>
      </c>
      <c r="N159" s="300" t="str">
        <f>IF(M192="NON","",IF(L159=F9,M159,IF(L159=#REF!,(M159/2),IF(L159=F11,0,IF(L159=F12,"",)))))</f>
        <v/>
      </c>
      <c r="O159" s="291"/>
      <c r="P159" s="291" t="str">
        <f t="shared" si="38"/>
        <v/>
      </c>
      <c r="Q159" s="297"/>
      <c r="R159" s="298">
        <v>2</v>
      </c>
      <c r="S159" s="299">
        <f>IF(R159="NE","",Référentiel!I157)</f>
        <v>0</v>
      </c>
      <c r="T159" s="300" t="str">
        <f>IF(S192="NON","",IF(R159=F9,S159,IF(R159=#REF!,(S159/2),IF(R159=F11,0,IF(R159=F12,"",)))))</f>
        <v/>
      </c>
      <c r="U159" s="301"/>
      <c r="V159" s="291" t="str">
        <f t="shared" si="39"/>
        <v/>
      </c>
      <c r="W159" s="297"/>
      <c r="X159" s="298">
        <v>2</v>
      </c>
      <c r="Y159" s="299">
        <f>IF(X159="NE","",Référentiel!I157)</f>
        <v>0</v>
      </c>
      <c r="Z159" s="300" t="str">
        <f>IF(Y192="NON","",IF(X159=F9,Y159,IF(X159=#REF!,(Y159/2),IF(X159=F11,0,IF(X159=F12,"",)))))</f>
        <v/>
      </c>
      <c r="AA159" s="291"/>
      <c r="AB159" s="291" t="str">
        <f t="shared" si="40"/>
        <v/>
      </c>
      <c r="AC159" s="297"/>
      <c r="AD159" s="298">
        <v>2</v>
      </c>
      <c r="AE159" s="299">
        <f>IF(AD159="NE","",Référentiel!I157)</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c r="B160" s="296">
        <f>Référentiel!C158</f>
        <v>0</v>
      </c>
      <c r="D160" s="291" t="str">
        <f t="shared" si="41"/>
        <v/>
      </c>
      <c r="E160" s="297"/>
      <c r="F160" s="298">
        <v>2</v>
      </c>
      <c r="G160" s="299">
        <f>IF(F160="NE","",Référentiel!I158)</f>
        <v>0</v>
      </c>
      <c r="H160" s="300" t="str">
        <f>IF(G192="NON","",IF(F160=F9,G160,IF(F160=#REF!,(G160/2),IF(F160=F11,0,IF(F160=F12,"",)))))</f>
        <v/>
      </c>
      <c r="I160" s="291"/>
      <c r="J160" s="291" t="str">
        <f t="shared" si="42"/>
        <v/>
      </c>
      <c r="K160" s="297"/>
      <c r="L160" s="298">
        <v>2</v>
      </c>
      <c r="M160" s="299">
        <f>IF(L160="NE","",Référentiel!I158)</f>
        <v>0</v>
      </c>
      <c r="N160" s="300" t="str">
        <f>IF(M192="NON","",IF(L160=F9,M160,IF(L160=#REF!,(M160/2),IF(L160=F11,0,IF(L160=F12,"",)))))</f>
        <v/>
      </c>
      <c r="O160" s="291"/>
      <c r="P160" s="291" t="str">
        <f t="shared" si="38"/>
        <v/>
      </c>
      <c r="Q160" s="297"/>
      <c r="R160" s="298">
        <v>2</v>
      </c>
      <c r="S160" s="299">
        <f>IF(R160="NE","",Référentiel!I158)</f>
        <v>0</v>
      </c>
      <c r="T160" s="300" t="str">
        <f>IF(S192="NON","",IF(R160=F9,S160,IF(R160=#REF!,(S160/2),IF(R160=F11,0,IF(R160=F12,"",)))))</f>
        <v/>
      </c>
      <c r="U160" s="301"/>
      <c r="V160" s="291" t="str">
        <f t="shared" si="39"/>
        <v/>
      </c>
      <c r="W160" s="297"/>
      <c r="X160" s="298">
        <v>2</v>
      </c>
      <c r="Y160" s="299">
        <f>IF(X160="NE","",Référentiel!I158)</f>
        <v>0</v>
      </c>
      <c r="Z160" s="300" t="str">
        <f>IF(Y192="NON","",IF(X160=F9,Y160,IF(X160=#REF!,(Y160/2),IF(X160=F11,0,IF(X160=F12,"",)))))</f>
        <v/>
      </c>
      <c r="AA160" s="291"/>
      <c r="AB160" s="291" t="str">
        <f t="shared" si="40"/>
        <v/>
      </c>
      <c r="AC160" s="297"/>
      <c r="AD160" s="298">
        <v>2</v>
      </c>
      <c r="AE160" s="299">
        <f>IF(AD160="NE","",Référentiel!I158)</f>
        <v>0</v>
      </c>
      <c r="AF160" s="300" t="str">
        <f>IF(AE192="NON","",IF(AD160=F9,AE160,IF(AD160=#REF!,(AE160/2),IF(AD160=F11,0,IF(AD160=F12,"",)))))</f>
        <v/>
      </c>
      <c r="AG160" s="302"/>
      <c r="AH160" s="303" t="str">
        <f t="shared" si="43"/>
        <v/>
      </c>
      <c r="AI160" s="304" t="str">
        <f t="shared" si="44"/>
        <v/>
      </c>
      <c r="AP160" s="241"/>
    </row>
    <row r="161" spans="1:42" ht="18" hidden="1">
      <c r="B161" s="296">
        <f>Référentiel!C159</f>
        <v>0</v>
      </c>
      <c r="D161" s="291" t="str">
        <f t="shared" si="41"/>
        <v/>
      </c>
      <c r="E161" s="297"/>
      <c r="F161" s="298">
        <v>2</v>
      </c>
      <c r="G161" s="299">
        <f>IF(F161="NE","",Référentiel!I159)</f>
        <v>0</v>
      </c>
      <c r="H161" s="300" t="str">
        <f>IF(G192="NON","",IF(F161=F9,G161,IF(F161=#REF!,(G161/2),IF(F161=F11,0,IF(F161=F12,"",)))))</f>
        <v/>
      </c>
      <c r="I161" s="291"/>
      <c r="J161" s="291" t="str">
        <f t="shared" si="42"/>
        <v/>
      </c>
      <c r="K161" s="297"/>
      <c r="L161" s="298">
        <v>2</v>
      </c>
      <c r="M161" s="299">
        <f>IF(L161="NE","",Référentiel!I159)</f>
        <v>0</v>
      </c>
      <c r="N161" s="300" t="str">
        <f>IF(M192="NON","",IF(L161=F9,M161,IF(L161=#REF!,(M161/2),IF(L161=F11,0,IF(L161=F12,"",)))))</f>
        <v/>
      </c>
      <c r="O161" s="291"/>
      <c r="P161" s="291" t="str">
        <f t="shared" si="38"/>
        <v/>
      </c>
      <c r="Q161" s="297"/>
      <c r="R161" s="298">
        <v>2</v>
      </c>
      <c r="S161" s="299">
        <f>IF(R161="NE","",Référentiel!I159)</f>
        <v>0</v>
      </c>
      <c r="T161" s="300" t="str">
        <f>IF(S192="NON","",IF(R161=F9,S161,IF(R161=#REF!,(S161/2),IF(R161=F11,0,IF(R161=F12,"",)))))</f>
        <v/>
      </c>
      <c r="U161" s="301"/>
      <c r="V161" s="291" t="str">
        <f t="shared" si="39"/>
        <v/>
      </c>
      <c r="W161" s="297"/>
      <c r="X161" s="298">
        <v>2</v>
      </c>
      <c r="Y161" s="299">
        <f>IF(X161="NE","",Référentiel!I159)</f>
        <v>0</v>
      </c>
      <c r="Z161" s="300" t="str">
        <f>IF(Y192="NON","",IF(X161=F9,Y161,IF(X161=#REF!,(Y161/2),IF(X161=F11,0,IF(X161=F12,"",)))))</f>
        <v/>
      </c>
      <c r="AA161" s="291"/>
      <c r="AB161" s="291" t="str">
        <f t="shared" si="40"/>
        <v/>
      </c>
      <c r="AC161" s="297"/>
      <c r="AD161" s="298">
        <v>2</v>
      </c>
      <c r="AE161" s="299">
        <f>IF(AD161="NE","",Référentiel!I159)</f>
        <v>0</v>
      </c>
      <c r="AF161" s="300" t="str">
        <f>IF(AE192="NON","",IF(AD161=F9,AE161,IF(AD161=#REF!,(AE161/2),IF(AD161=F11,0,IF(AD161=F12,"",)))))</f>
        <v/>
      </c>
      <c r="AG161" s="302"/>
      <c r="AH161" s="303" t="str">
        <f t="shared" si="43"/>
        <v/>
      </c>
      <c r="AI161" s="304" t="str">
        <f t="shared" si="44"/>
        <v/>
      </c>
      <c r="AP161" s="241"/>
    </row>
    <row r="162" spans="1:42" ht="18" hidden="1">
      <c r="B162" s="296">
        <f>Référentiel!C160</f>
        <v>0</v>
      </c>
      <c r="D162" s="291" t="str">
        <f t="shared" si="41"/>
        <v/>
      </c>
      <c r="E162" s="297"/>
      <c r="F162" s="298">
        <v>2</v>
      </c>
      <c r="G162" s="299">
        <f>IF(F162="NE","",Référentiel!I160)</f>
        <v>0</v>
      </c>
      <c r="H162" s="300" t="str">
        <f>IF(G192="NON","",IF(F162=F9,G162,IF(F162=#REF!,(G162/2),IF(F162=F11,0,IF(F162=F12,"",)))))</f>
        <v/>
      </c>
      <c r="I162" s="291"/>
      <c r="J162" s="291" t="str">
        <f t="shared" si="42"/>
        <v/>
      </c>
      <c r="K162" s="297"/>
      <c r="L162" s="298">
        <v>2</v>
      </c>
      <c r="M162" s="299">
        <f>IF(L162="NE","",Référentiel!I160)</f>
        <v>0</v>
      </c>
      <c r="N162" s="300" t="str">
        <f>IF(M192="NON","",IF(L162=F9,M162,IF(L162=#REF!,(M162/2),IF(L162=F11,0,IF(L162=F12,"",)))))</f>
        <v/>
      </c>
      <c r="O162" s="291"/>
      <c r="P162" s="291" t="str">
        <f t="shared" si="38"/>
        <v/>
      </c>
      <c r="Q162" s="297"/>
      <c r="R162" s="298">
        <v>2</v>
      </c>
      <c r="S162" s="299">
        <f>IF(R162="NE","",Référentiel!I160)</f>
        <v>0</v>
      </c>
      <c r="T162" s="300" t="str">
        <f>IF(S192="NON","",IF(R162=F9,S162,IF(R162=#REF!,(S162/2),IF(R162=F11,0,IF(R162=F12,"",)))))</f>
        <v/>
      </c>
      <c r="U162" s="301"/>
      <c r="V162" s="291" t="str">
        <f t="shared" si="39"/>
        <v/>
      </c>
      <c r="W162" s="297"/>
      <c r="X162" s="298">
        <v>2</v>
      </c>
      <c r="Y162" s="299">
        <f>IF(X162="NE","",Référentiel!I160)</f>
        <v>0</v>
      </c>
      <c r="Z162" s="300" t="str">
        <f>IF(Y192="NON","",IF(X162=F9,Y162,IF(X162=#REF!,(Y162/2),IF(X162=F11,0,IF(X162=F12,"",)))))</f>
        <v/>
      </c>
      <c r="AA162" s="291"/>
      <c r="AB162" s="291" t="str">
        <f t="shared" si="40"/>
        <v/>
      </c>
      <c r="AC162" s="297"/>
      <c r="AD162" s="298">
        <v>2</v>
      </c>
      <c r="AE162" s="299">
        <f>IF(AD162="NE","",Référentiel!I160)</f>
        <v>0</v>
      </c>
      <c r="AF162" s="300" t="str">
        <f>IF(AE192="NON","",IF(AD162=F9,AE162,IF(AD162=#REF!,(AE162/2),IF(AD162=F11,0,IF(AD162=F12,"",)))))</f>
        <v/>
      </c>
      <c r="AG162" s="302"/>
      <c r="AH162" s="303" t="str">
        <f t="shared" si="43"/>
        <v/>
      </c>
      <c r="AI162" s="304" t="str">
        <f t="shared" si="44"/>
        <v/>
      </c>
      <c r="AP162" s="241"/>
    </row>
    <row r="163" spans="1:42" ht="18" hidden="1">
      <c r="B163" s="296">
        <f>Référentiel!C161</f>
        <v>0</v>
      </c>
      <c r="D163" s="291" t="str">
        <f t="shared" si="41"/>
        <v/>
      </c>
      <c r="E163" s="297"/>
      <c r="F163" s="298">
        <v>2</v>
      </c>
      <c r="G163" s="299">
        <f>IF(F163="NE","",Référentiel!I161)</f>
        <v>0</v>
      </c>
      <c r="H163" s="300" t="str">
        <f>IF(G192="NON","",IF(F163=F9,G163,IF(F163=#REF!,(G163/2),IF(F163=F11,0,IF(F163=F12,"",)))))</f>
        <v/>
      </c>
      <c r="I163" s="291"/>
      <c r="J163" s="291" t="str">
        <f t="shared" si="42"/>
        <v/>
      </c>
      <c r="K163" s="297"/>
      <c r="L163" s="298">
        <v>2</v>
      </c>
      <c r="M163" s="299">
        <f>IF(L163="NE","",Référentiel!I161)</f>
        <v>0</v>
      </c>
      <c r="N163" s="300" t="str">
        <f>IF(M192="NON","",IF(L163=F9,M163,IF(L163=#REF!,(M163/2),IF(L163=F11,0,IF(L163=F12,"",)))))</f>
        <v/>
      </c>
      <c r="O163" s="291"/>
      <c r="P163" s="291" t="str">
        <f t="shared" si="38"/>
        <v/>
      </c>
      <c r="Q163" s="297"/>
      <c r="R163" s="298">
        <v>2</v>
      </c>
      <c r="S163" s="299">
        <f>IF(R163="NE","",Référentiel!I161)</f>
        <v>0</v>
      </c>
      <c r="T163" s="300" t="str">
        <f>IF(S192="NON","",IF(R163=F9,S163,IF(R163=#REF!,(S163/2),IF(R163=F11,0,IF(R163=F12,"",)))))</f>
        <v/>
      </c>
      <c r="U163" s="301"/>
      <c r="V163" s="291" t="str">
        <f t="shared" si="39"/>
        <v/>
      </c>
      <c r="W163" s="297"/>
      <c r="X163" s="298">
        <v>2</v>
      </c>
      <c r="Y163" s="299">
        <f>IF(X163="NE","",Référentiel!I161)</f>
        <v>0</v>
      </c>
      <c r="Z163" s="300" t="str">
        <f>IF(Y192="NON","",IF(X163=F9,Y163,IF(X163=#REF!,(Y163/2),IF(X163=F11,0,IF(X163=F12,"",)))))</f>
        <v/>
      </c>
      <c r="AA163" s="291"/>
      <c r="AB163" s="291" t="str">
        <f t="shared" si="40"/>
        <v/>
      </c>
      <c r="AC163" s="297"/>
      <c r="AD163" s="298">
        <v>2</v>
      </c>
      <c r="AE163" s="299">
        <f>IF(AD163="NE","",Référentiel!I161)</f>
        <v>0</v>
      </c>
      <c r="AF163" s="300" t="str">
        <f>IF(AE192="NON","",IF(AD163=F9,AE163,IF(AD163=#REF!,(AE163/2),IF(AD163=F11,0,IF(AD163=F12,"",)))))</f>
        <v/>
      </c>
      <c r="AG163" s="302"/>
      <c r="AH163" s="303" t="str">
        <f t="shared" si="43"/>
        <v/>
      </c>
      <c r="AI163" s="304" t="str">
        <f t="shared" si="44"/>
        <v/>
      </c>
      <c r="AP163" s="241"/>
    </row>
    <row r="164" spans="1:42" ht="18" hidden="1">
      <c r="B164" s="296">
        <f>Référentiel!C162</f>
        <v>0</v>
      </c>
      <c r="D164" s="291" t="str">
        <f t="shared" si="41"/>
        <v/>
      </c>
      <c r="E164" s="297"/>
      <c r="F164" s="298">
        <v>2</v>
      </c>
      <c r="G164" s="299">
        <f>IF(F164="NE","",Référentiel!I162)</f>
        <v>0</v>
      </c>
      <c r="H164" s="300" t="str">
        <f>IF(G192="NON","",IF(F164=F9,G164,IF(F164=#REF!,(G164/2),IF(F164=F11,0,IF(F164=F12,"",)))))</f>
        <v/>
      </c>
      <c r="I164" s="291"/>
      <c r="J164" s="291" t="str">
        <f t="shared" si="42"/>
        <v/>
      </c>
      <c r="K164" s="297"/>
      <c r="L164" s="298">
        <v>2</v>
      </c>
      <c r="M164" s="299">
        <f>IF(L164="NE","",Référentiel!I162)</f>
        <v>0</v>
      </c>
      <c r="N164" s="300" t="str">
        <f>IF(M192="NON","",IF(L164=F9,M164,IF(L164=#REF!,(M164/2),IF(L164=F11,0,IF(L164=F12,"",)))))</f>
        <v/>
      </c>
      <c r="O164" s="291"/>
      <c r="P164" s="291" t="str">
        <f t="shared" si="38"/>
        <v/>
      </c>
      <c r="Q164" s="297"/>
      <c r="R164" s="298">
        <v>2</v>
      </c>
      <c r="S164" s="299">
        <f>IF(R164="NE","",Référentiel!I162)</f>
        <v>0</v>
      </c>
      <c r="T164" s="300" t="str">
        <f>IF(S192="NON","",IF(R164=F9,S164,IF(R164=#REF!,(S164/2),IF(R164=F11,0,IF(R164=F12,"",)))))</f>
        <v/>
      </c>
      <c r="U164" s="301"/>
      <c r="V164" s="291" t="str">
        <f t="shared" si="39"/>
        <v/>
      </c>
      <c r="W164" s="297"/>
      <c r="X164" s="298">
        <v>2</v>
      </c>
      <c r="Y164" s="299">
        <f>IF(X164="NE","",Référentiel!I162)</f>
        <v>0</v>
      </c>
      <c r="Z164" s="300" t="str">
        <f>IF(Y192="NON","",IF(X164=F9,Y164,IF(X164=#REF!,(Y164/2),IF(X164=F11,0,IF(X164=F12,"",)))))</f>
        <v/>
      </c>
      <c r="AA164" s="291"/>
      <c r="AB164" s="291" t="str">
        <f t="shared" si="40"/>
        <v/>
      </c>
      <c r="AC164" s="297"/>
      <c r="AD164" s="298">
        <v>2</v>
      </c>
      <c r="AE164" s="299">
        <f>IF(AD164="NE","",Référentiel!I162)</f>
        <v>0</v>
      </c>
      <c r="AF164" s="300" t="str">
        <f>IF(AE192="NON","",IF(AD164=F9,AE164,IF(AD164=#REF!,(AE164/2),IF(AD164=F11,0,IF(AD164=F12,"",)))))</f>
        <v/>
      </c>
      <c r="AG164" s="302"/>
      <c r="AH164" s="303" t="str">
        <f t="shared" si="43"/>
        <v/>
      </c>
      <c r="AI164" s="304" t="str">
        <f t="shared" si="44"/>
        <v/>
      </c>
      <c r="AP164" s="241"/>
    </row>
    <row r="165" spans="1:42" ht="18" hidden="1">
      <c r="B165" s="296">
        <f>Référentiel!C163</f>
        <v>0</v>
      </c>
      <c r="D165" s="291" t="str">
        <f t="shared" si="41"/>
        <v/>
      </c>
      <c r="E165" s="297"/>
      <c r="F165" s="298">
        <v>2</v>
      </c>
      <c r="G165" s="299">
        <f>IF(F165="NE","",Référentiel!I163)</f>
        <v>0</v>
      </c>
      <c r="H165" s="300" t="str">
        <f>IF(G192="NON","",IF(F165=F9,G165,IF(F165=#REF!,(G165/2),IF(F165=F11,0,IF(F165=F12,"",)))))</f>
        <v/>
      </c>
      <c r="I165" s="291"/>
      <c r="J165" s="291" t="str">
        <f t="shared" si="42"/>
        <v/>
      </c>
      <c r="K165" s="297"/>
      <c r="L165" s="298">
        <v>2</v>
      </c>
      <c r="M165" s="299">
        <f>IF(L165="NE","",Référentiel!I163)</f>
        <v>0</v>
      </c>
      <c r="N165" s="300" t="str">
        <f>IF(M192="NON","",IF(L165=F9,M165,IF(L165=#REF!,(M165/2),IF(L165=F11,0,IF(L165=F12,"",)))))</f>
        <v/>
      </c>
      <c r="O165" s="291"/>
      <c r="P165" s="291" t="str">
        <f t="shared" si="38"/>
        <v/>
      </c>
      <c r="Q165" s="297"/>
      <c r="R165" s="298">
        <v>2</v>
      </c>
      <c r="S165" s="299">
        <f>IF(R165="NE","",Référentiel!I163)</f>
        <v>0</v>
      </c>
      <c r="T165" s="300" t="str">
        <f>IF(S192="NON","",IF(R165=F9,S165,IF(R165=#REF!,(S165/2),IF(R165=F11,0,IF(R165=F12,"",)))))</f>
        <v/>
      </c>
      <c r="U165" s="301"/>
      <c r="V165" s="291" t="str">
        <f t="shared" si="39"/>
        <v/>
      </c>
      <c r="W165" s="297"/>
      <c r="X165" s="298">
        <v>2</v>
      </c>
      <c r="Y165" s="299">
        <f>IF(X165="NE","",Référentiel!I163)</f>
        <v>0</v>
      </c>
      <c r="Z165" s="300" t="str">
        <f>IF(Y192="NON","",IF(X165=F9,Y165,IF(X165=#REF!,(Y165/2),IF(X165=F11,0,IF(X165=F12,"",)))))</f>
        <v/>
      </c>
      <c r="AA165" s="291"/>
      <c r="AB165" s="291" t="str">
        <f t="shared" si="40"/>
        <v/>
      </c>
      <c r="AC165" s="297"/>
      <c r="AD165" s="298">
        <v>2</v>
      </c>
      <c r="AE165" s="299">
        <f>IF(AD165="NE","",Référentiel!I163)</f>
        <v>0</v>
      </c>
      <c r="AF165" s="300" t="str">
        <f>IF(AE192="NON","",IF(AD165=F9,AE165,IF(AD165=#REF!,(AE165/2),IF(AD165=F11,0,IF(AD165=F12,"",)))))</f>
        <v/>
      </c>
      <c r="AG165" s="302"/>
      <c r="AH165" s="303" t="str">
        <f t="shared" si="43"/>
        <v/>
      </c>
      <c r="AI165" s="304" t="str">
        <f>IFERROR(AVERAGE(D165,J165,P165,V165,AB165),"")</f>
        <v/>
      </c>
      <c r="AP165" s="241"/>
    </row>
    <row r="166" spans="1:42" ht="18" hidden="1">
      <c r="B166" s="296">
        <f>Référentiel!C164</f>
        <v>0</v>
      </c>
      <c r="D166" s="291" t="str">
        <f t="shared" si="41"/>
        <v/>
      </c>
      <c r="E166" s="297"/>
      <c r="F166" s="298">
        <v>2</v>
      </c>
      <c r="G166" s="299">
        <f>IF(F166="NE","",Référentiel!I164)</f>
        <v>0</v>
      </c>
      <c r="H166" s="300" t="str">
        <f>IF(G192="NON","",IF(F166=F9,G166,IF(F166=#REF!,(G166/2),IF(F166=F11,0,IF(F166=F12,"",)))))</f>
        <v/>
      </c>
      <c r="I166" s="291"/>
      <c r="J166" s="291" t="str">
        <f t="shared" si="42"/>
        <v/>
      </c>
      <c r="K166" s="297"/>
      <c r="L166" s="298">
        <v>2</v>
      </c>
      <c r="M166" s="299">
        <f>IF(L166="NE","",Référentiel!I164)</f>
        <v>0</v>
      </c>
      <c r="N166" s="300" t="str">
        <f>IF(M192="NON","",IF(L166=F9,M166,IF(L166=#REF!,(M166/2),IF(L166=F11,0,IF(L166=F12,"",)))))</f>
        <v/>
      </c>
      <c r="O166" s="291"/>
      <c r="P166" s="291" t="str">
        <f t="shared" si="38"/>
        <v/>
      </c>
      <c r="Q166" s="297"/>
      <c r="R166" s="298">
        <v>2</v>
      </c>
      <c r="S166" s="299">
        <f>IF(R166="NE","",Référentiel!I164)</f>
        <v>0</v>
      </c>
      <c r="T166" s="300" t="str">
        <f>IF(S192="NON","",IF(R166=F9,S166,IF(R166=#REF!,(S166/2),IF(R166=F11,0,IF(R166=F12,"",)))))</f>
        <v/>
      </c>
      <c r="U166" s="301"/>
      <c r="V166" s="291" t="str">
        <f t="shared" si="39"/>
        <v/>
      </c>
      <c r="W166" s="297"/>
      <c r="X166" s="298">
        <v>2</v>
      </c>
      <c r="Y166" s="299">
        <f>IF(X166="NE","",Référentiel!I164)</f>
        <v>0</v>
      </c>
      <c r="Z166" s="300" t="str">
        <f>IF(Y192="NON","",IF(X166=F9,Y166,IF(X166=#REF!,(Y166/2),IF(X166=F11,0,IF(X166=F12,"",)))))</f>
        <v/>
      </c>
      <c r="AA166" s="291"/>
      <c r="AB166" s="291" t="str">
        <f t="shared" si="40"/>
        <v/>
      </c>
      <c r="AC166" s="297"/>
      <c r="AD166" s="298">
        <v>2</v>
      </c>
      <c r="AE166" s="299">
        <f>IF(AD166="NE","",Référentiel!I164)</f>
        <v>0</v>
      </c>
      <c r="AF166" s="300" t="str">
        <f>IF(AE192="NON","",IF(AD166=F9,AE166,IF(AD166=#REF!,(AE166/2),IF(AD166=F11,0,IF(AD166=F12,"",)))))</f>
        <v/>
      </c>
      <c r="AG166" s="302"/>
      <c r="AH166" s="303" t="str">
        <f t="shared" si="43"/>
        <v/>
      </c>
      <c r="AI166" s="304" t="str">
        <f t="shared" si="44"/>
        <v/>
      </c>
      <c r="AP166" s="241"/>
    </row>
    <row r="167" spans="1:42" ht="18" hidden="1">
      <c r="B167" s="296">
        <f>Référentiel!C165</f>
        <v>0</v>
      </c>
      <c r="D167" s="291" t="str">
        <f t="shared" si="41"/>
        <v/>
      </c>
      <c r="E167" s="297"/>
      <c r="F167" s="298">
        <v>2</v>
      </c>
      <c r="G167" s="299">
        <f>IF(F167="NE","",Référentiel!I165)</f>
        <v>0</v>
      </c>
      <c r="H167" s="300" t="str">
        <f>IF(G192="NON","",IF(F167=F9,G167,IF(F167=#REF!,(G167/2),IF(F167=F11,0,IF(F167=F12,"",)))))</f>
        <v/>
      </c>
      <c r="I167" s="291"/>
      <c r="J167" s="291" t="str">
        <f t="shared" si="42"/>
        <v/>
      </c>
      <c r="K167" s="297"/>
      <c r="L167" s="298">
        <v>2</v>
      </c>
      <c r="M167" s="299">
        <f>IF(L167="NE","",Référentiel!I165)</f>
        <v>0</v>
      </c>
      <c r="N167" s="300" t="str">
        <f>IF(M192="NON","",IF(L167=F9,M167,IF(L167=#REF!,(M167/2),IF(L167=F11,0,IF(L167=F12,"",)))))</f>
        <v/>
      </c>
      <c r="O167" s="291"/>
      <c r="P167" s="291" t="str">
        <f t="shared" si="38"/>
        <v/>
      </c>
      <c r="Q167" s="297"/>
      <c r="R167" s="298">
        <v>2</v>
      </c>
      <c r="S167" s="299">
        <f>IF(R167="NE","",Référentiel!I165)</f>
        <v>0</v>
      </c>
      <c r="T167" s="300" t="str">
        <f>IF(S192="NON","",IF(R167=F9,S167,IF(R167=#REF!,(S167/2),IF(R167=F11,0,IF(R167=F12,"",)))))</f>
        <v/>
      </c>
      <c r="U167" s="301"/>
      <c r="V167" s="291" t="str">
        <f t="shared" si="39"/>
        <v/>
      </c>
      <c r="W167" s="297"/>
      <c r="X167" s="298">
        <v>2</v>
      </c>
      <c r="Y167" s="299">
        <f>IF(X167="NE","",Référentiel!I165)</f>
        <v>0</v>
      </c>
      <c r="Z167" s="300" t="str">
        <f>IF(Y192="NON","",IF(X167=F9,Y167,IF(X167=#REF!,(Y167/2),IF(X167=F11,0,IF(X167=F12,"",)))))</f>
        <v/>
      </c>
      <c r="AA167" s="291"/>
      <c r="AB167" s="291" t="str">
        <f t="shared" si="40"/>
        <v/>
      </c>
      <c r="AC167" s="297"/>
      <c r="AD167" s="298">
        <v>2</v>
      </c>
      <c r="AE167" s="299">
        <f>IF(AD167="NE","",Référentiel!I165)</f>
        <v>0</v>
      </c>
      <c r="AF167" s="300" t="str">
        <f>IF(AE192="NON","",IF(AD167=F9,AE167,IF(AD167=#REF!,(AE167/2),IF(AD167=F11,0,IF(AD167=F12,"",)))))</f>
        <v/>
      </c>
      <c r="AG167" s="302"/>
      <c r="AH167" s="303" t="str">
        <f t="shared" si="43"/>
        <v/>
      </c>
      <c r="AI167" s="304" t="str">
        <f t="shared" si="44"/>
        <v/>
      </c>
      <c r="AP167" s="241"/>
    </row>
    <row r="168" spans="1:42" ht="18" hidden="1">
      <c r="B168" s="296">
        <f>Référentiel!C166</f>
        <v>0</v>
      </c>
      <c r="D168" s="291" t="str">
        <f t="shared" si="41"/>
        <v/>
      </c>
      <c r="E168" s="297"/>
      <c r="F168" s="298">
        <v>2</v>
      </c>
      <c r="G168" s="299">
        <f>IF(F168="NE","",Référentiel!I166)</f>
        <v>0</v>
      </c>
      <c r="H168" s="300" t="str">
        <f>IF(G192="NON","",IF(F168=F9,G168,IF(F168=#REF!,(G168/2),IF(F168=F11,0,IF(F168=F12,"",)))))</f>
        <v/>
      </c>
      <c r="I168" s="291"/>
      <c r="J168" s="291" t="str">
        <f t="shared" si="42"/>
        <v/>
      </c>
      <c r="K168" s="297"/>
      <c r="L168" s="298">
        <v>2</v>
      </c>
      <c r="M168" s="299">
        <f>IF(L168="NE","",Référentiel!I166)</f>
        <v>0</v>
      </c>
      <c r="N168" s="300" t="str">
        <f>IF(M192="NON","",IF(L168=F9,M168,IF(L168=#REF!,(M168/2),IF(L168=F11,0,IF(L168=F12,"",)))))</f>
        <v/>
      </c>
      <c r="O168" s="291"/>
      <c r="P168" s="291" t="str">
        <f t="shared" si="38"/>
        <v/>
      </c>
      <c r="Q168" s="297"/>
      <c r="R168" s="298">
        <v>2</v>
      </c>
      <c r="S168" s="299">
        <f>IF(R168="NE","",Référentiel!I166)</f>
        <v>0</v>
      </c>
      <c r="T168" s="300" t="str">
        <f>IF(S192="NON","",IF(R168=F9,S168,IF(R168=#REF!,(S168/2),IF(R168=F11,0,IF(R168=F12,"",)))))</f>
        <v/>
      </c>
      <c r="U168" s="301"/>
      <c r="V168" s="291" t="str">
        <f t="shared" si="39"/>
        <v/>
      </c>
      <c r="W168" s="297"/>
      <c r="X168" s="298">
        <v>2</v>
      </c>
      <c r="Y168" s="299">
        <f>IF(X168="NE","",Référentiel!I166)</f>
        <v>0</v>
      </c>
      <c r="Z168" s="300" t="str">
        <f>IF(Y192="NON","",IF(X168=F9,Y168,IF(X168=#REF!,(Y168/2),IF(X168=F11,0,IF(X168=F12,"",)))))</f>
        <v/>
      </c>
      <c r="AA168" s="291"/>
      <c r="AB168" s="291" t="str">
        <f t="shared" si="40"/>
        <v/>
      </c>
      <c r="AC168" s="297"/>
      <c r="AD168" s="298">
        <v>2</v>
      </c>
      <c r="AE168" s="299">
        <f>IF(AD168="NE","",Référentiel!I166)</f>
        <v>0</v>
      </c>
      <c r="AF168" s="300" t="str">
        <f>IF(AE192="NON","",IF(AD168=F9,AE168,IF(AD168=#REF!,(AE168/2),IF(AD168=F11,0,IF(AD168=F12,"",)))))</f>
        <v/>
      </c>
      <c r="AG168" s="302"/>
      <c r="AH168" s="303" t="str">
        <f t="shared" si="43"/>
        <v/>
      </c>
      <c r="AI168" s="304" t="str">
        <f t="shared" si="44"/>
        <v/>
      </c>
      <c r="AP168" s="241"/>
    </row>
    <row r="169" spans="1:42" ht="18" hidden="1">
      <c r="B169" s="296">
        <f>Référentiel!C167</f>
        <v>0</v>
      </c>
      <c r="D169" s="291" t="str">
        <f t="shared" si="41"/>
        <v/>
      </c>
      <c r="E169" s="297"/>
      <c r="F169" s="298">
        <v>2</v>
      </c>
      <c r="G169" s="299">
        <f>IF(F169="NE","",Référentiel!I167)</f>
        <v>0</v>
      </c>
      <c r="H169" s="300" t="str">
        <f>IF(G192="NON","",IF(F169=F9,G169,IF(F169=#REF!,(G169/2),IF(F169=F11,0,IF(F169=F12,"",)))))</f>
        <v/>
      </c>
      <c r="I169" s="291"/>
      <c r="J169" s="291" t="str">
        <f t="shared" si="42"/>
        <v/>
      </c>
      <c r="K169" s="297"/>
      <c r="L169" s="298">
        <v>2</v>
      </c>
      <c r="M169" s="299">
        <f>IF(L169="NE","",Référentiel!I167)</f>
        <v>0</v>
      </c>
      <c r="N169" s="300" t="str">
        <f>IF(M192="NON","",IF(L169=F9,M169,IF(L169=#REF!,(M169/2),IF(L169=F11,0,IF(L169=F12,"",)))))</f>
        <v/>
      </c>
      <c r="O169" s="291"/>
      <c r="P169" s="291" t="str">
        <f t="shared" si="38"/>
        <v/>
      </c>
      <c r="Q169" s="297"/>
      <c r="R169" s="298">
        <v>2</v>
      </c>
      <c r="S169" s="299">
        <f>IF(R169="NE","",Référentiel!I167)</f>
        <v>0</v>
      </c>
      <c r="T169" s="300" t="str">
        <f>IF(S192="NON","",IF(R169=F9,S169,IF(R169=#REF!,(S169/2),IF(R169=F11,0,IF(R169=F12,"",)))))</f>
        <v/>
      </c>
      <c r="U169" s="301"/>
      <c r="V169" s="291" t="str">
        <f t="shared" si="39"/>
        <v/>
      </c>
      <c r="W169" s="297"/>
      <c r="X169" s="298">
        <v>2</v>
      </c>
      <c r="Y169" s="299">
        <f>IF(X169="NE","",Référentiel!I167)</f>
        <v>0</v>
      </c>
      <c r="Z169" s="300" t="str">
        <f>IF(Y192="NON","",IF(X169=F9,Y169,IF(X169=#REF!,(Y169/2),IF(X169=F11,0,IF(X169=F12,"",)))))</f>
        <v/>
      </c>
      <c r="AA169" s="291"/>
      <c r="AB169" s="291" t="str">
        <f t="shared" si="40"/>
        <v/>
      </c>
      <c r="AC169" s="297"/>
      <c r="AD169" s="298">
        <v>2</v>
      </c>
      <c r="AE169" s="299">
        <f>IF(AD169="NE","",Référentiel!I167)</f>
        <v>0</v>
      </c>
      <c r="AF169" s="300" t="str">
        <f>IF(AE192="NON","",IF(AD169=F9,AE169,IF(AD169=#REF!,(AE169/2),IF(AD169=F11,0,IF(AD169=F12,"",)))))</f>
        <v/>
      </c>
      <c r="AG169" s="302"/>
      <c r="AH169" s="303" t="str">
        <f t="shared" si="43"/>
        <v/>
      </c>
      <c r="AI169" s="304" t="str">
        <f t="shared" si="44"/>
        <v/>
      </c>
      <c r="AP169" s="241"/>
    </row>
    <row r="170" spans="1:42" ht="18" hidden="1">
      <c r="B170" s="296">
        <f>Référentiel!C168</f>
        <v>0</v>
      </c>
      <c r="D170" s="291" t="str">
        <f t="shared" si="41"/>
        <v/>
      </c>
      <c r="E170" s="297"/>
      <c r="F170" s="298">
        <v>2</v>
      </c>
      <c r="G170" s="299">
        <f>IF(F170="NE","",Référentiel!I168)</f>
        <v>0</v>
      </c>
      <c r="H170" s="300" t="str">
        <f>IF(G192="NON","",IF(F170=F9,G170,IF(F170=#REF!,(G170/2),IF(F170=F11,0,IF(F170=F12,"",)))))</f>
        <v/>
      </c>
      <c r="I170" s="291"/>
      <c r="J170" s="291" t="str">
        <f t="shared" si="42"/>
        <v/>
      </c>
      <c r="K170" s="297"/>
      <c r="L170" s="298">
        <v>2</v>
      </c>
      <c r="M170" s="299">
        <f>IF(L170="NE","",Référentiel!I168)</f>
        <v>0</v>
      </c>
      <c r="N170" s="300" t="str">
        <f>IF(M192="NON","",IF(L170=F9,M170,IF(L170=#REF!,(M170/2),IF(L170=F11,0,IF(L170=F12,"",)))))</f>
        <v/>
      </c>
      <c r="O170" s="291"/>
      <c r="P170" s="291" t="str">
        <f t="shared" si="38"/>
        <v/>
      </c>
      <c r="Q170" s="297"/>
      <c r="R170" s="298">
        <v>2</v>
      </c>
      <c r="S170" s="299">
        <f>IF(R170="NE","",Référentiel!I168)</f>
        <v>0</v>
      </c>
      <c r="T170" s="300" t="str">
        <f>IF(S192="NON","",IF(R170=F9,S170,IF(R170=#REF!,(S170/2),IF(R170=F11,0,IF(R170=F12,"",)))))</f>
        <v/>
      </c>
      <c r="U170" s="301"/>
      <c r="V170" s="291" t="str">
        <f t="shared" si="39"/>
        <v/>
      </c>
      <c r="W170" s="297"/>
      <c r="X170" s="298">
        <v>2</v>
      </c>
      <c r="Y170" s="299">
        <f>IF(X170="NE","",Référentiel!I168)</f>
        <v>0</v>
      </c>
      <c r="Z170" s="300" t="str">
        <f>IF(Y192="NON","",IF(X170=F9,Y170,IF(X170=#REF!,(Y170/2),IF(X170=F11,0,IF(X170=F12,"",)))))</f>
        <v/>
      </c>
      <c r="AA170" s="291"/>
      <c r="AB170" s="291" t="str">
        <f t="shared" si="40"/>
        <v/>
      </c>
      <c r="AC170" s="297"/>
      <c r="AD170" s="298">
        <v>2</v>
      </c>
      <c r="AE170" s="299">
        <f>IF(AD170="NE","",Référentiel!I168)</f>
        <v>0</v>
      </c>
      <c r="AF170" s="300" t="str">
        <f>IF(AE192="NON","",IF(AD170=F9,AE170,IF(AD170=#REF!,(AE170/2),IF(AD170=F11,0,IF(AD170=F12,"",)))))</f>
        <v/>
      </c>
      <c r="AG170" s="302"/>
      <c r="AH170" s="303" t="str">
        <f t="shared" si="43"/>
        <v/>
      </c>
      <c r="AI170" s="304" t="str">
        <f t="shared" si="44"/>
        <v/>
      </c>
      <c r="AP170" s="241"/>
    </row>
    <row r="171" spans="1:42" ht="18" hidden="1">
      <c r="B171" s="296">
        <f>Référentiel!C169</f>
        <v>0</v>
      </c>
      <c r="D171" s="291" t="str">
        <f t="shared" si="41"/>
        <v/>
      </c>
      <c r="E171" s="297"/>
      <c r="F171" s="298">
        <v>2</v>
      </c>
      <c r="G171" s="299">
        <f>IF(F171="NE","",Référentiel!I169)</f>
        <v>0</v>
      </c>
      <c r="H171" s="300" t="str">
        <f>IF(G192="NON","",IF(F171=F9,G171,IF(F171=#REF!,(G171/2),IF(F171=F11,0,IF(F171=F12,"",)))))</f>
        <v/>
      </c>
      <c r="I171" s="291"/>
      <c r="J171" s="291" t="str">
        <f t="shared" si="42"/>
        <v/>
      </c>
      <c r="K171" s="297"/>
      <c r="L171" s="298">
        <v>2</v>
      </c>
      <c r="M171" s="299">
        <f>IF(L171="NE","",Référentiel!I169)</f>
        <v>0</v>
      </c>
      <c r="N171" s="300" t="str">
        <f>IF(M192="NON","",IF(L171=F9,M171,IF(L171=#REF!,(M171/2),IF(L171=F11,0,IF(L171=F12,"",)))))</f>
        <v/>
      </c>
      <c r="O171" s="291"/>
      <c r="P171" s="291" t="str">
        <f t="shared" si="38"/>
        <v/>
      </c>
      <c r="Q171" s="297"/>
      <c r="R171" s="298">
        <v>2</v>
      </c>
      <c r="S171" s="299">
        <f>IF(R171="NE","",Référentiel!I169)</f>
        <v>0</v>
      </c>
      <c r="T171" s="300" t="str">
        <f>IF(S192="NON","",IF(R171=F9,S171,IF(R171=#REF!,(S171/2),IF(R171=F11,0,IF(R171=F12,"",)))))</f>
        <v/>
      </c>
      <c r="U171" s="301"/>
      <c r="V171" s="291" t="str">
        <f t="shared" si="39"/>
        <v/>
      </c>
      <c r="W171" s="297"/>
      <c r="X171" s="298">
        <v>2</v>
      </c>
      <c r="Y171" s="299">
        <f>IF(X171="NE","",Référentiel!I169)</f>
        <v>0</v>
      </c>
      <c r="Z171" s="300" t="str">
        <f>IF(Y192="NON","",IF(X171=F9,Y171,IF(X171=#REF!,(Y171/2),IF(X171=F11,0,IF(X171=F12,"",)))))</f>
        <v/>
      </c>
      <c r="AA171" s="291"/>
      <c r="AB171" s="291" t="str">
        <f t="shared" si="40"/>
        <v/>
      </c>
      <c r="AC171" s="297"/>
      <c r="AD171" s="298">
        <v>2</v>
      </c>
      <c r="AE171" s="299">
        <f>IF(AD171="NE","",Référentiel!I169)</f>
        <v>0</v>
      </c>
      <c r="AF171" s="300" t="str">
        <f>IF(AE192="NON","",IF(AD171=F9,AE171,IF(AD171=#REF!,(AE171/2),IF(AD171=F11,0,IF(AD171=F12,"",)))))</f>
        <v/>
      </c>
      <c r="AG171" s="302"/>
      <c r="AH171" s="303" t="str">
        <f t="shared" si="43"/>
        <v/>
      </c>
      <c r="AI171" s="304" t="str">
        <f t="shared" si="44"/>
        <v/>
      </c>
      <c r="AP171" s="241"/>
    </row>
    <row r="172" spans="1:42" ht="20.45" hidden="1" customHeight="1">
      <c r="B172" s="296">
        <f>Référentiel!C170</f>
        <v>0</v>
      </c>
      <c r="D172" s="291" t="str">
        <f t="shared" si="41"/>
        <v/>
      </c>
      <c r="E172" s="297"/>
      <c r="F172" s="298">
        <v>2</v>
      </c>
      <c r="G172" s="299">
        <f>IF(F172="NE","",Référentiel!I170)</f>
        <v>0</v>
      </c>
      <c r="H172" s="300" t="str">
        <f>IF(G192="NON","",IF(F172=F9,G172,IF(F172=#REF!,(G172/2),IF(F172=F11,0,IF(F172=F12,"",)))))</f>
        <v/>
      </c>
      <c r="I172" s="291"/>
      <c r="J172" s="291" t="str">
        <f t="shared" si="42"/>
        <v/>
      </c>
      <c r="K172" s="297"/>
      <c r="L172" s="298">
        <v>2</v>
      </c>
      <c r="M172" s="299">
        <f>IF(L172="NE","",Référentiel!I170)</f>
        <v>0</v>
      </c>
      <c r="N172" s="300" t="str">
        <f>IF(M192="NON","",IF(L172=F9,M172,IF(L172=#REF!,(M172/2),IF(L172=F11,0,IF(L172=F12,"",)))))</f>
        <v/>
      </c>
      <c r="O172" s="291"/>
      <c r="P172" s="291" t="str">
        <f t="shared" si="38"/>
        <v/>
      </c>
      <c r="Q172" s="297"/>
      <c r="R172" s="298">
        <v>2</v>
      </c>
      <c r="S172" s="299">
        <f>IF(R172="NE","",Référentiel!I170)</f>
        <v>0</v>
      </c>
      <c r="T172" s="300" t="str">
        <f>IF(S192="NON","",IF(R172=F9,S172,IF(R172=#REF!,(S172/2),IF(R172=F11,0,IF(R172=F12,"",)))))</f>
        <v/>
      </c>
      <c r="U172" s="301"/>
      <c r="V172" s="291" t="str">
        <f t="shared" si="39"/>
        <v/>
      </c>
      <c r="W172" s="297"/>
      <c r="X172" s="298">
        <v>2</v>
      </c>
      <c r="Y172" s="299">
        <f>IF(X172="NE","",Référentiel!I170)</f>
        <v>0</v>
      </c>
      <c r="Z172" s="300" t="str">
        <f>IF(Y192="NON","",IF(X172=F9,Y172,IF(X172=#REF!,(Y172/2),IF(X172=F11,0,IF(X172=F12,"",)))))</f>
        <v/>
      </c>
      <c r="AA172" s="291"/>
      <c r="AB172" s="291" t="str">
        <f t="shared" si="40"/>
        <v/>
      </c>
      <c r="AC172" s="297"/>
      <c r="AD172" s="298">
        <v>2</v>
      </c>
      <c r="AE172" s="299">
        <f>IF(AD172="NE","",Référentiel!I170)</f>
        <v>0</v>
      </c>
      <c r="AF172" s="300" t="str">
        <f>IF(AE192="NON","",IF(AD172=F9,AE172,IF(AD172=#REF!,(AE172/2),IF(AD172=F11,0,IF(AD172=F12,"",)))))</f>
        <v/>
      </c>
      <c r="AG172" s="302"/>
      <c r="AH172" s="303" t="str">
        <f t="shared" si="43"/>
        <v/>
      </c>
      <c r="AI172" s="304" t="str">
        <f t="shared" si="44"/>
        <v/>
      </c>
      <c r="AP172" s="241"/>
    </row>
    <row r="173" spans="1:42" ht="7.5" hidden="1" customHeight="1">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ref="D175:D189" si="45">IFERROR(H175/G175,"")</f>
        <v/>
      </c>
      <c r="E175" s="297"/>
      <c r="F175" s="298">
        <v>2</v>
      </c>
      <c r="G175" s="299">
        <f>IF(F175="NE","",Référentiel!I173)</f>
        <v>0</v>
      </c>
      <c r="H175" s="300" t="str">
        <f>IF(G192="NON","",IF(F175=F9,G175,IF(F175=#REF!,(G175/2),IF(F175=F11,0,IF(F175=F12,"",)))))</f>
        <v/>
      </c>
      <c r="I175" s="291"/>
      <c r="J175" s="291" t="str">
        <f t="shared" ref="J175:J189" si="46">IFERROR(N175/M175,"")</f>
        <v/>
      </c>
      <c r="K175" s="297"/>
      <c r="L175" s="298">
        <v>2</v>
      </c>
      <c r="M175" s="299">
        <f>IF(L175="NE","",Référentiel!I173)</f>
        <v>0</v>
      </c>
      <c r="N175" s="300" t="str">
        <f>IF(M192="NON","",IF(L175=F9,M175,IF(L175=#REF!,(M175/2),IF(L175=F11,0,IF(L175=F12,"",)))))</f>
        <v/>
      </c>
      <c r="O175" s="291"/>
      <c r="P175" s="291" t="str">
        <f t="shared" si="38"/>
        <v/>
      </c>
      <c r="Q175" s="297"/>
      <c r="R175" s="298">
        <v>2</v>
      </c>
      <c r="S175" s="299">
        <f>IF(R175="NE","",Référentiel!I173)</f>
        <v>0</v>
      </c>
      <c r="T175" s="300" t="str">
        <f>IF(S192="NON","",IF(R175=F9,S175,IF(R175=#REF!,(S175/2),IF(R175=F11,0,IF(R175=F12,"",)))))</f>
        <v/>
      </c>
      <c r="U175" s="301"/>
      <c r="V175" s="291" t="str">
        <f t="shared" si="39"/>
        <v/>
      </c>
      <c r="W175" s="297"/>
      <c r="X175" s="298">
        <v>2</v>
      </c>
      <c r="Y175" s="299">
        <f>IF(X175="NE","",Référentiel!I173)</f>
        <v>0</v>
      </c>
      <c r="Z175" s="300" t="str">
        <f>IF(Y192="NON","",IF(X175=F9,Y175,IF(X175=#REF!,(Y175/2),IF(X175=F11,0,IF(X175=F12,"",)))))</f>
        <v/>
      </c>
      <c r="AA175" s="291"/>
      <c r="AB175" s="291" t="str">
        <f t="shared" si="40"/>
        <v/>
      </c>
      <c r="AC175" s="297"/>
      <c r="AD175" s="298">
        <v>2</v>
      </c>
      <c r="AE175" s="299">
        <f>IF(AD175="NE","",Référentiel!I173)</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c r="B176" s="296">
        <f>Référentiel!C174</f>
        <v>0</v>
      </c>
      <c r="D176" s="291" t="str">
        <f t="shared" si="45"/>
        <v/>
      </c>
      <c r="E176" s="297"/>
      <c r="F176" s="298">
        <v>2</v>
      </c>
      <c r="G176" s="299">
        <f>IF(F176="NE","",Référentiel!I174)</f>
        <v>0</v>
      </c>
      <c r="H176" s="300" t="str">
        <f>IF(G192="NON","",IF(F176=F9,G176,IF(F176=#REF!,(G176/2),IF(F176=F11,0,IF(F176=F12,"",)))))</f>
        <v/>
      </c>
      <c r="I176" s="291"/>
      <c r="J176" s="291" t="str">
        <f t="shared" si="46"/>
        <v/>
      </c>
      <c r="K176" s="297"/>
      <c r="L176" s="298">
        <v>2</v>
      </c>
      <c r="M176" s="299">
        <f>IF(L176="NE","",Référentiel!I174)</f>
        <v>0</v>
      </c>
      <c r="N176" s="300" t="str">
        <f>IF(M192="NON","",IF(L176=F9,M176,IF(L176=#REF!,(M176/2),IF(L176=F11,0,IF(L176=F12,"",)))))</f>
        <v/>
      </c>
      <c r="O176" s="291"/>
      <c r="P176" s="291" t="str">
        <f t="shared" si="38"/>
        <v/>
      </c>
      <c r="Q176" s="297"/>
      <c r="R176" s="298">
        <v>2</v>
      </c>
      <c r="S176" s="299">
        <f>IF(R176="NE","",Référentiel!I174)</f>
        <v>0</v>
      </c>
      <c r="T176" s="300" t="str">
        <f>IF(S192="NON","",IF(R176=F9,S176,IF(R176=#REF!,(S176/2),IF(R176=F11,0,IF(R176=F12,"",)))))</f>
        <v/>
      </c>
      <c r="U176" s="301"/>
      <c r="V176" s="291" t="str">
        <f t="shared" si="39"/>
        <v/>
      </c>
      <c r="W176" s="297"/>
      <c r="X176" s="298">
        <v>2</v>
      </c>
      <c r="Y176" s="299">
        <f>IF(X176="NE","",Référentiel!I174)</f>
        <v>0</v>
      </c>
      <c r="Z176" s="300" t="str">
        <f>IF(Y192="NON","",IF(X176=F9,Y176,IF(X176=#REF!,(Y176/2),IF(X176=F11,0,IF(X176=F12,"",)))))</f>
        <v/>
      </c>
      <c r="AA176" s="291"/>
      <c r="AB176" s="291" t="str">
        <f t="shared" si="40"/>
        <v/>
      </c>
      <c r="AC176" s="297"/>
      <c r="AD176" s="298">
        <v>2</v>
      </c>
      <c r="AE176" s="299">
        <f>IF(AD176="NE","",Référentiel!I174)</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c r="B177" s="296">
        <f>Référentiel!C175</f>
        <v>0</v>
      </c>
      <c r="D177" s="291" t="str">
        <f t="shared" si="45"/>
        <v/>
      </c>
      <c r="E177" s="297"/>
      <c r="F177" s="298">
        <v>2</v>
      </c>
      <c r="G177" s="299">
        <f>IF(F177="NE","",Référentiel!I175)</f>
        <v>0</v>
      </c>
      <c r="H177" s="300" t="str">
        <f>IF(G192="NON","",IF(F177=F9,G177,IF(F177=#REF!,(G177/2),IF(F177=F11,0,IF(F177=F12,"",)))))</f>
        <v/>
      </c>
      <c r="I177" s="291"/>
      <c r="J177" s="291" t="str">
        <f t="shared" si="46"/>
        <v/>
      </c>
      <c r="K177" s="297"/>
      <c r="L177" s="298">
        <v>2</v>
      </c>
      <c r="M177" s="299">
        <f>IF(L177="NE","",Référentiel!I175)</f>
        <v>0</v>
      </c>
      <c r="N177" s="300" t="str">
        <f>IF(M192="NON","",IF(L177=F9,M177,IF(L177=#REF!,(M177/2),IF(L177=F11,0,IF(L177=F12,"",)))))</f>
        <v/>
      </c>
      <c r="O177" s="291"/>
      <c r="P177" s="291" t="str">
        <f t="shared" si="38"/>
        <v/>
      </c>
      <c r="Q177" s="297"/>
      <c r="R177" s="298">
        <v>2</v>
      </c>
      <c r="S177" s="299">
        <f>IF(R177="NE","",Référentiel!I175)</f>
        <v>0</v>
      </c>
      <c r="T177" s="300" t="str">
        <f>IF(S192="NON","",IF(R177=F9,S177,IF(R177=#REF!,(S177/2),IF(R177=F11,0,IF(R177=F12,"",)))))</f>
        <v/>
      </c>
      <c r="U177" s="301"/>
      <c r="V177" s="291" t="str">
        <f t="shared" si="39"/>
        <v/>
      </c>
      <c r="W177" s="297"/>
      <c r="X177" s="298">
        <v>2</v>
      </c>
      <c r="Y177" s="299">
        <f>IF(X177="NE","",Référentiel!I175)</f>
        <v>0</v>
      </c>
      <c r="Z177" s="300" t="str">
        <f>IF(Y192="NON","",IF(X177=F9,Y177,IF(X177=#REF!,(Y177/2),IF(X177=F11,0,IF(X177=F12,"",)))))</f>
        <v/>
      </c>
      <c r="AA177" s="291"/>
      <c r="AB177" s="291" t="str">
        <f t="shared" si="40"/>
        <v/>
      </c>
      <c r="AC177" s="297"/>
      <c r="AD177" s="298">
        <v>2</v>
      </c>
      <c r="AE177" s="299">
        <f>IF(AD177="NE","",Référentiel!I175)</f>
        <v>0</v>
      </c>
      <c r="AF177" s="300" t="str">
        <f>IF(AE192="NON","",IF(AD177=F9,AE177,IF(AD177=#REF!,(AE177/2),IF(AD177=F11,0,IF(AD177=F12,"",)))))</f>
        <v/>
      </c>
      <c r="AG177" s="302"/>
      <c r="AH177" s="303" t="str">
        <f t="shared" si="47"/>
        <v/>
      </c>
      <c r="AI177" s="304" t="str">
        <f t="shared" si="48"/>
        <v/>
      </c>
      <c r="AP177" s="241"/>
    </row>
    <row r="178" spans="1:42" ht="18" hidden="1">
      <c r="B178" s="296">
        <f>Référentiel!C176</f>
        <v>0</v>
      </c>
      <c r="D178" s="291" t="str">
        <f t="shared" si="45"/>
        <v/>
      </c>
      <c r="E178" s="297"/>
      <c r="F178" s="298">
        <v>2</v>
      </c>
      <c r="G178" s="299">
        <f>IF(F178="NE","",Référentiel!I176)</f>
        <v>0</v>
      </c>
      <c r="H178" s="300" t="str">
        <f>IF(G192="NON","",IF(F178=F9,G178,IF(F178=#REF!,(G178/2),IF(F178=F11,0,IF(F178=F12,"",)))))</f>
        <v/>
      </c>
      <c r="I178" s="291"/>
      <c r="J178" s="291" t="str">
        <f t="shared" si="46"/>
        <v/>
      </c>
      <c r="K178" s="297"/>
      <c r="L178" s="298">
        <v>2</v>
      </c>
      <c r="M178" s="299">
        <f>IF(L178="NE","",Référentiel!I176)</f>
        <v>0</v>
      </c>
      <c r="N178" s="300" t="str">
        <f>IF(M192="NON","",IF(L178=F9,M178,IF(L178=#REF!,(M178/2),IF(L178=F11,0,IF(L178=F12,"",)))))</f>
        <v/>
      </c>
      <c r="O178" s="291"/>
      <c r="P178" s="291" t="str">
        <f t="shared" si="38"/>
        <v/>
      </c>
      <c r="Q178" s="297"/>
      <c r="R178" s="298">
        <v>2</v>
      </c>
      <c r="S178" s="299">
        <f>IF(R178="NE","",Référentiel!I176)</f>
        <v>0</v>
      </c>
      <c r="T178" s="300" t="str">
        <f>IF(S192="NON","",IF(R178=F9,S178,IF(R178=#REF!,(S178/2),IF(R178=F11,0,IF(R178=F12,"",)))))</f>
        <v/>
      </c>
      <c r="U178" s="301"/>
      <c r="V178" s="291" t="str">
        <f t="shared" si="39"/>
        <v/>
      </c>
      <c r="W178" s="297"/>
      <c r="X178" s="298">
        <v>2</v>
      </c>
      <c r="Y178" s="299">
        <f>IF(X178="NE","",Référentiel!I176)</f>
        <v>0</v>
      </c>
      <c r="Z178" s="300" t="str">
        <f>IF(Y192="NON","",IF(X178=F9,Y178,IF(X178=#REF!,(Y178/2),IF(X178=F11,0,IF(X178=F12,"",)))))</f>
        <v/>
      </c>
      <c r="AA178" s="291"/>
      <c r="AB178" s="291" t="str">
        <f t="shared" si="40"/>
        <v/>
      </c>
      <c r="AC178" s="297"/>
      <c r="AD178" s="298">
        <v>2</v>
      </c>
      <c r="AE178" s="299">
        <f>IF(AD178="NE","",Référentiel!I176)</f>
        <v>0</v>
      </c>
      <c r="AF178" s="300" t="str">
        <f>IF(AE192="NON","",IF(AD178=F9,AE178,IF(AD178=#REF!,(AE178/2),IF(AD178=F11,0,IF(AD178=F12,"",)))))</f>
        <v/>
      </c>
      <c r="AG178" s="302"/>
      <c r="AH178" s="303" t="str">
        <f t="shared" si="47"/>
        <v/>
      </c>
      <c r="AI178" s="304" t="str">
        <f t="shared" si="48"/>
        <v/>
      </c>
      <c r="AP178" s="241"/>
    </row>
    <row r="179" spans="1:42" ht="18" hidden="1">
      <c r="B179" s="296">
        <f>Référentiel!C177</f>
        <v>0</v>
      </c>
      <c r="D179" s="291" t="str">
        <f t="shared" si="45"/>
        <v/>
      </c>
      <c r="E179" s="297"/>
      <c r="F179" s="298">
        <v>2</v>
      </c>
      <c r="G179" s="299">
        <f>IF(F179="NE","",Référentiel!I177)</f>
        <v>0</v>
      </c>
      <c r="H179" s="300" t="str">
        <f>IF(G192="NON","",IF(F179=F9,G179,IF(F179=#REF!,(G179/2),IF(F179=F11,0,IF(F179=F12,"",)))))</f>
        <v/>
      </c>
      <c r="I179" s="291"/>
      <c r="J179" s="291" t="str">
        <f t="shared" si="46"/>
        <v/>
      </c>
      <c r="K179" s="297"/>
      <c r="L179" s="298">
        <v>2</v>
      </c>
      <c r="M179" s="299">
        <f>IF(L179="NE","",Référentiel!I177)</f>
        <v>0</v>
      </c>
      <c r="N179" s="300" t="str">
        <f>IF(M192="NON","",IF(L179=F9,M179,IF(L179=#REF!,(M179/2),IF(L179=F11,0,IF(L179=F12,"",)))))</f>
        <v/>
      </c>
      <c r="O179" s="291"/>
      <c r="P179" s="291" t="str">
        <f t="shared" si="38"/>
        <v/>
      </c>
      <c r="Q179" s="297"/>
      <c r="R179" s="298">
        <v>2</v>
      </c>
      <c r="S179" s="299">
        <f>IF(R179="NE","",Référentiel!I177)</f>
        <v>0</v>
      </c>
      <c r="T179" s="300" t="str">
        <f>IF(S192="NON","",IF(R179=F9,S179,IF(R179=#REF!,(S179/2),IF(R179=F11,0,IF(R179=F12,"",)))))</f>
        <v/>
      </c>
      <c r="U179" s="301"/>
      <c r="V179" s="291" t="str">
        <f t="shared" si="39"/>
        <v/>
      </c>
      <c r="W179" s="297"/>
      <c r="X179" s="298">
        <v>2</v>
      </c>
      <c r="Y179" s="299">
        <f>IF(X179="NE","",Référentiel!I177)</f>
        <v>0</v>
      </c>
      <c r="Z179" s="300" t="str">
        <f>IF(Y192="NON","",IF(X179=F9,Y179,IF(X179=#REF!,(Y179/2),IF(X179=F11,0,IF(X179=F12,"",)))))</f>
        <v/>
      </c>
      <c r="AA179" s="291"/>
      <c r="AB179" s="291" t="str">
        <f t="shared" si="40"/>
        <v/>
      </c>
      <c r="AC179" s="297"/>
      <c r="AD179" s="298">
        <v>2</v>
      </c>
      <c r="AE179" s="299">
        <f>IF(AD179="NE","",Référentiel!I177)</f>
        <v>0</v>
      </c>
      <c r="AF179" s="300" t="str">
        <f>IF(AE192="NON","",IF(AD179=F9,AE179,IF(AD179=#REF!,(AE179/2),IF(AD179=F11,0,IF(AD179=F12,"",)))))</f>
        <v/>
      </c>
      <c r="AG179" s="302"/>
      <c r="AH179" s="303" t="str">
        <f t="shared" si="47"/>
        <v/>
      </c>
      <c r="AI179" s="304" t="str">
        <f t="shared" si="48"/>
        <v/>
      </c>
      <c r="AP179" s="241"/>
    </row>
    <row r="180" spans="1:42" ht="18" hidden="1">
      <c r="B180" s="296">
        <f>Référentiel!C178</f>
        <v>0</v>
      </c>
      <c r="D180" s="291" t="str">
        <f t="shared" si="45"/>
        <v/>
      </c>
      <c r="E180" s="297"/>
      <c r="F180" s="298">
        <v>2</v>
      </c>
      <c r="G180" s="299">
        <f>IF(F180="NE","",Référentiel!I178)</f>
        <v>0</v>
      </c>
      <c r="H180" s="300" t="str">
        <f>IF(G192="NON","",IF(F180=F9,G180,IF(F180=#REF!,(G180/2),IF(F180=F11,0,IF(F180=F12,"",)))))</f>
        <v/>
      </c>
      <c r="I180" s="291"/>
      <c r="J180" s="291" t="str">
        <f t="shared" si="46"/>
        <v/>
      </c>
      <c r="K180" s="297"/>
      <c r="L180" s="298">
        <v>2</v>
      </c>
      <c r="M180" s="299">
        <f>IF(L180="NE","",Référentiel!I178)</f>
        <v>0</v>
      </c>
      <c r="N180" s="300" t="str">
        <f>IF(M192="NON","",IF(L180=F9,M180,IF(L180=#REF!,(M180/2),IF(L180=F11,0,IF(L180=F12,"",)))))</f>
        <v/>
      </c>
      <c r="O180" s="291"/>
      <c r="P180" s="291" t="str">
        <f t="shared" si="38"/>
        <v/>
      </c>
      <c r="Q180" s="297"/>
      <c r="R180" s="298">
        <v>2</v>
      </c>
      <c r="S180" s="299">
        <f>IF(R180="NE","",Référentiel!I178)</f>
        <v>0</v>
      </c>
      <c r="T180" s="300" t="str">
        <f>IF(S192="NON","",IF(R180=F9,S180,IF(R180=#REF!,(S180/2),IF(R180=F11,0,IF(R180=F12,"",)))))</f>
        <v/>
      </c>
      <c r="U180" s="301"/>
      <c r="V180" s="291" t="str">
        <f t="shared" si="39"/>
        <v/>
      </c>
      <c r="W180" s="297"/>
      <c r="X180" s="298">
        <v>2</v>
      </c>
      <c r="Y180" s="299">
        <f>IF(X180="NE","",Référentiel!I178)</f>
        <v>0</v>
      </c>
      <c r="Z180" s="300" t="str">
        <f>IF(Y192="NON","",IF(X180=F9,Y180,IF(X180=#REF!,(Y180/2),IF(X180=F11,0,IF(X180=F12,"",)))))</f>
        <v/>
      </c>
      <c r="AA180" s="291"/>
      <c r="AB180" s="291" t="str">
        <f t="shared" si="40"/>
        <v/>
      </c>
      <c r="AC180" s="297"/>
      <c r="AD180" s="298">
        <v>2</v>
      </c>
      <c r="AE180" s="299">
        <f>IF(AD180="NE","",Référentiel!I178)</f>
        <v>0</v>
      </c>
      <c r="AF180" s="300" t="str">
        <f>IF(AE192="NON","",IF(AD180=F9,AE180,IF(AD180=#REF!,(AE180/2),IF(AD180=F11,0,IF(AD180=F12,"",)))))</f>
        <v/>
      </c>
      <c r="AG180" s="302"/>
      <c r="AH180" s="303" t="str">
        <f t="shared" si="47"/>
        <v/>
      </c>
      <c r="AI180" s="304" t="str">
        <f t="shared" si="48"/>
        <v/>
      </c>
      <c r="AP180" s="241"/>
    </row>
    <row r="181" spans="1:42" ht="18" hidden="1">
      <c r="B181" s="296">
        <f>Référentiel!C179</f>
        <v>0</v>
      </c>
      <c r="D181" s="291" t="str">
        <f t="shared" si="45"/>
        <v/>
      </c>
      <c r="E181" s="297"/>
      <c r="F181" s="298">
        <v>2</v>
      </c>
      <c r="G181" s="299">
        <f>IF(F181="NE","",Référentiel!I179)</f>
        <v>0</v>
      </c>
      <c r="H181" s="300" t="str">
        <f>IF(G192="NON","",IF(F181=F9,G181,IF(F181=#REF!,(G181/2),IF(F181=F11,0,IF(F181=F12,"",)))))</f>
        <v/>
      </c>
      <c r="I181" s="291"/>
      <c r="J181" s="291" t="str">
        <f t="shared" si="46"/>
        <v/>
      </c>
      <c r="K181" s="297"/>
      <c r="L181" s="298">
        <v>2</v>
      </c>
      <c r="M181" s="299">
        <f>IF(L181="NE","",Référentiel!I179)</f>
        <v>0</v>
      </c>
      <c r="N181" s="300" t="str">
        <f>IF(M192="NON","",IF(L181=F9,M181,IF(L181=#REF!,(M181/2),IF(L181=F11,0,IF(L181=F12,"",)))))</f>
        <v/>
      </c>
      <c r="O181" s="291"/>
      <c r="P181" s="291" t="str">
        <f t="shared" si="38"/>
        <v/>
      </c>
      <c r="Q181" s="297"/>
      <c r="R181" s="298">
        <v>2</v>
      </c>
      <c r="S181" s="299">
        <f>IF(R181="NE","",Référentiel!I179)</f>
        <v>0</v>
      </c>
      <c r="T181" s="300" t="str">
        <f>IF(S192="NON","",IF(R181=F9,S181,IF(R181=#REF!,(S181/2),IF(R181=F11,0,IF(R181=F12,"",)))))</f>
        <v/>
      </c>
      <c r="U181" s="301"/>
      <c r="V181" s="291" t="str">
        <f t="shared" si="39"/>
        <v/>
      </c>
      <c r="W181" s="297"/>
      <c r="X181" s="298">
        <v>2</v>
      </c>
      <c r="Y181" s="299">
        <f>IF(X181="NE","",Référentiel!I179)</f>
        <v>0</v>
      </c>
      <c r="Z181" s="300" t="str">
        <f>IF(Y192="NON","",IF(X181=F9,Y181,IF(X181=#REF!,(Y181/2),IF(X181=F11,0,IF(X181=F12,"",)))))</f>
        <v/>
      </c>
      <c r="AA181" s="291"/>
      <c r="AB181" s="291" t="str">
        <f t="shared" si="40"/>
        <v/>
      </c>
      <c r="AC181" s="297"/>
      <c r="AD181" s="298">
        <v>2</v>
      </c>
      <c r="AE181" s="299">
        <f>IF(AD181="NE","",Référentiel!I179)</f>
        <v>0</v>
      </c>
      <c r="AF181" s="300" t="str">
        <f>IF(AE192="NON","",IF(AD181=F9,AE181,IF(AD181=#REF!,(AE181/2),IF(AD181=F11,0,IF(AD181=F12,"",)))))</f>
        <v/>
      </c>
      <c r="AG181" s="302"/>
      <c r="AH181" s="303" t="str">
        <f t="shared" si="47"/>
        <v/>
      </c>
      <c r="AI181" s="304" t="str">
        <f t="shared" si="48"/>
        <v/>
      </c>
      <c r="AP181" s="241"/>
    </row>
    <row r="182" spans="1:42" ht="18" hidden="1">
      <c r="B182" s="296">
        <f>Référentiel!C180</f>
        <v>0</v>
      </c>
      <c r="D182" s="291" t="str">
        <f t="shared" si="45"/>
        <v/>
      </c>
      <c r="E182" s="297"/>
      <c r="F182" s="298">
        <v>2</v>
      </c>
      <c r="G182" s="299">
        <f>IF(F182="NE","",Référentiel!I180)</f>
        <v>0</v>
      </c>
      <c r="H182" s="300" t="str">
        <f>IF(G192="NON","",IF(F182=F9,G182,IF(F182=#REF!,(G182/2),IF(F182=F11,0,IF(F182=F12,"",)))))</f>
        <v/>
      </c>
      <c r="I182" s="291"/>
      <c r="J182" s="291" t="str">
        <f t="shared" si="46"/>
        <v/>
      </c>
      <c r="K182" s="297"/>
      <c r="L182" s="298">
        <v>2</v>
      </c>
      <c r="M182" s="299">
        <f>IF(L182="NE","",Référentiel!I180)</f>
        <v>0</v>
      </c>
      <c r="N182" s="300" t="str">
        <f>IF(M192="NON","",IF(L182=F9,M182,IF(L182=#REF!,(M182/2),IF(L182=F11,0,IF(L182=F12,"",)))))</f>
        <v/>
      </c>
      <c r="O182" s="291"/>
      <c r="P182" s="291" t="str">
        <f t="shared" si="38"/>
        <v/>
      </c>
      <c r="Q182" s="297"/>
      <c r="R182" s="298">
        <v>2</v>
      </c>
      <c r="S182" s="299">
        <f>IF(R182="NE","",Référentiel!I180)</f>
        <v>0</v>
      </c>
      <c r="T182" s="300" t="str">
        <f>IF(S192="NON","",IF(R182=F9,S182,IF(R182=#REF!,(S182/2),IF(R182=F11,0,IF(R182=F12,"",)))))</f>
        <v/>
      </c>
      <c r="U182" s="301"/>
      <c r="V182" s="291" t="str">
        <f t="shared" si="39"/>
        <v/>
      </c>
      <c r="W182" s="297"/>
      <c r="X182" s="298">
        <v>2</v>
      </c>
      <c r="Y182" s="299">
        <f>IF(X182="NE","",Référentiel!I180)</f>
        <v>0</v>
      </c>
      <c r="Z182" s="300" t="str">
        <f>IF(Y192="NON","",IF(X182=F9,Y182,IF(X182=#REF!,(Y182/2),IF(X182=F11,0,IF(X182=F12,"",)))))</f>
        <v/>
      </c>
      <c r="AA182" s="291"/>
      <c r="AB182" s="291" t="str">
        <f t="shared" si="40"/>
        <v/>
      </c>
      <c r="AC182" s="297"/>
      <c r="AD182" s="298">
        <v>2</v>
      </c>
      <c r="AE182" s="299">
        <f>IF(AD182="NE","",Référentiel!I180)</f>
        <v>0</v>
      </c>
      <c r="AF182" s="300" t="str">
        <f>IF(AE192="NON","",IF(AD182=F9,AE182,IF(AD182=#REF!,(AE182/2),IF(AD182=F11,0,IF(AD182=F12,"",)))))</f>
        <v/>
      </c>
      <c r="AG182" s="302"/>
      <c r="AH182" s="303" t="str">
        <f t="shared" si="47"/>
        <v/>
      </c>
      <c r="AI182" s="304" t="str">
        <f>IFERROR(AVERAGE(D182,J182,P182,V182,AB182),"")</f>
        <v/>
      </c>
      <c r="AP182" s="241"/>
    </row>
    <row r="183" spans="1:42" ht="18" hidden="1">
      <c r="B183" s="296">
        <f>Référentiel!C181</f>
        <v>0</v>
      </c>
      <c r="D183" s="291" t="str">
        <f t="shared" si="45"/>
        <v/>
      </c>
      <c r="E183" s="297"/>
      <c r="F183" s="298">
        <v>2</v>
      </c>
      <c r="G183" s="299">
        <f>IF(F183="NE","",Référentiel!I181)</f>
        <v>0</v>
      </c>
      <c r="H183" s="300" t="str">
        <f>IF(G192="NON","",IF(F183=F9,G183,IF(F183=#REF!,(G183/2),IF(F183=F11,0,IF(F183=F12,"",)))))</f>
        <v/>
      </c>
      <c r="I183" s="291"/>
      <c r="J183" s="291" t="str">
        <f t="shared" si="46"/>
        <v/>
      </c>
      <c r="K183" s="297"/>
      <c r="L183" s="298">
        <v>2</v>
      </c>
      <c r="M183" s="299">
        <f>IF(L183="NE","",Référentiel!I181)</f>
        <v>0</v>
      </c>
      <c r="N183" s="300" t="str">
        <f>IF(M192="NON","",IF(L183=F9,M183,IF(L183=#REF!,(M183/2),IF(L183=F11,0,IF(L183=F12,"",)))))</f>
        <v/>
      </c>
      <c r="O183" s="291"/>
      <c r="P183" s="291" t="str">
        <f t="shared" si="38"/>
        <v/>
      </c>
      <c r="Q183" s="297"/>
      <c r="R183" s="298">
        <v>2</v>
      </c>
      <c r="S183" s="299">
        <f>IF(R183="NE","",Référentiel!I181)</f>
        <v>0</v>
      </c>
      <c r="T183" s="300" t="str">
        <f>IF(S192="NON","",IF(R183=F9,S183,IF(R183=#REF!,(S183/2),IF(R183=F11,0,IF(R183=F12,"",)))))</f>
        <v/>
      </c>
      <c r="U183" s="301"/>
      <c r="V183" s="291" t="str">
        <f t="shared" si="39"/>
        <v/>
      </c>
      <c r="W183" s="297"/>
      <c r="X183" s="298">
        <v>2</v>
      </c>
      <c r="Y183" s="299">
        <f>IF(X183="NE","",Référentiel!I181)</f>
        <v>0</v>
      </c>
      <c r="Z183" s="300" t="str">
        <f>IF(Y192="NON","",IF(X183=F9,Y183,IF(X183=#REF!,(Y183/2),IF(X183=F11,0,IF(X183=F12,"",)))))</f>
        <v/>
      </c>
      <c r="AA183" s="291"/>
      <c r="AB183" s="291" t="str">
        <f t="shared" si="40"/>
        <v/>
      </c>
      <c r="AC183" s="297"/>
      <c r="AD183" s="298">
        <v>2</v>
      </c>
      <c r="AE183" s="299">
        <f>IF(AD183="NE","",Référentiel!I181)</f>
        <v>0</v>
      </c>
      <c r="AF183" s="300" t="str">
        <f>IF(AE192="NON","",IF(AD183=F9,AE183,IF(AD183=#REF!,(AE183/2),IF(AD183=F11,0,IF(AD183=F12,"",)))))</f>
        <v/>
      </c>
      <c r="AG183" s="302"/>
      <c r="AH183" s="303" t="str">
        <f t="shared" si="47"/>
        <v/>
      </c>
      <c r="AI183" s="304" t="str">
        <f t="shared" si="48"/>
        <v/>
      </c>
      <c r="AP183" s="241"/>
    </row>
    <row r="184" spans="1:42" ht="18" hidden="1">
      <c r="B184" s="296">
        <f>Référentiel!C182</f>
        <v>0</v>
      </c>
      <c r="D184" s="291" t="str">
        <f t="shared" si="45"/>
        <v/>
      </c>
      <c r="E184" s="297"/>
      <c r="F184" s="298">
        <v>2</v>
      </c>
      <c r="G184" s="299">
        <f>IF(F184="NE","",Référentiel!I182)</f>
        <v>0</v>
      </c>
      <c r="H184" s="300" t="str">
        <f>IF(G192="NON","",IF(F184=F9,G184,IF(F184=#REF!,(G184/2),IF(F184=F11,0,IF(F184=F12,"",)))))</f>
        <v/>
      </c>
      <c r="I184" s="291"/>
      <c r="J184" s="291" t="str">
        <f t="shared" si="46"/>
        <v/>
      </c>
      <c r="K184" s="297"/>
      <c r="L184" s="298">
        <v>2</v>
      </c>
      <c r="M184" s="299">
        <f>IF(L184="NE","",Référentiel!I182)</f>
        <v>0</v>
      </c>
      <c r="N184" s="300" t="str">
        <f>IF(M192="NON","",IF(L184=F9,M184,IF(L184=#REF!,(M184/2),IF(L184=F11,0,IF(L184=F12,"",)))))</f>
        <v/>
      </c>
      <c r="O184" s="291"/>
      <c r="P184" s="291" t="str">
        <f t="shared" si="38"/>
        <v/>
      </c>
      <c r="Q184" s="297"/>
      <c r="R184" s="298">
        <v>2</v>
      </c>
      <c r="S184" s="299">
        <f>IF(R184="NE","",Référentiel!I182)</f>
        <v>0</v>
      </c>
      <c r="T184" s="300" t="str">
        <f>IF(S192="NON","",IF(R184=F9,S184,IF(R184=#REF!,(S184/2),IF(R184=F11,0,IF(R184=F12,"",)))))</f>
        <v/>
      </c>
      <c r="U184" s="301"/>
      <c r="V184" s="291" t="str">
        <f t="shared" si="39"/>
        <v/>
      </c>
      <c r="W184" s="297"/>
      <c r="X184" s="298">
        <v>2</v>
      </c>
      <c r="Y184" s="299">
        <f>IF(X184="NE","",Référentiel!I182)</f>
        <v>0</v>
      </c>
      <c r="Z184" s="300" t="str">
        <f>IF(Y192="NON","",IF(X184=F9,Y184,IF(X184=#REF!,(Y184/2),IF(X184=F11,0,IF(X184=F12,"",)))))</f>
        <v/>
      </c>
      <c r="AA184" s="291"/>
      <c r="AB184" s="291" t="str">
        <f t="shared" si="40"/>
        <v/>
      </c>
      <c r="AC184" s="297"/>
      <c r="AD184" s="298">
        <v>2</v>
      </c>
      <c r="AE184" s="299">
        <f>IF(AD184="NE","",Référentiel!I182)</f>
        <v>0</v>
      </c>
      <c r="AF184" s="300" t="str">
        <f>IF(AE192="NON","",IF(AD184=F9,AE184,IF(AD184=#REF!,(AE184/2),IF(AD184=F11,0,IF(AD184=F12,"",)))))</f>
        <v/>
      </c>
      <c r="AG184" s="302"/>
      <c r="AH184" s="303" t="str">
        <f t="shared" si="47"/>
        <v/>
      </c>
      <c r="AI184" s="304" t="str">
        <f t="shared" si="48"/>
        <v/>
      </c>
      <c r="AP184" s="241"/>
    </row>
    <row r="185" spans="1:42" ht="18" hidden="1">
      <c r="B185" s="296">
        <f>Référentiel!C183</f>
        <v>0</v>
      </c>
      <c r="D185" s="291" t="str">
        <f t="shared" si="45"/>
        <v/>
      </c>
      <c r="E185" s="297"/>
      <c r="F185" s="298">
        <v>2</v>
      </c>
      <c r="G185" s="299">
        <f>IF(F185="NE","",Référentiel!I183)</f>
        <v>0</v>
      </c>
      <c r="H185" s="300" t="str">
        <f>IF(G192="NON","",IF(F185=F9,G185,IF(F185=#REF!,(G185/2),IF(F185=F11,0,IF(F185=F12,"",)))))</f>
        <v/>
      </c>
      <c r="I185" s="291"/>
      <c r="J185" s="291" t="str">
        <f t="shared" si="46"/>
        <v/>
      </c>
      <c r="K185" s="297"/>
      <c r="L185" s="298">
        <v>2</v>
      </c>
      <c r="M185" s="299">
        <f>IF(L185="NE","",Référentiel!I183)</f>
        <v>0</v>
      </c>
      <c r="N185" s="300" t="str">
        <f>IF(M192="NON","",IF(L185=F9,M185,IF(L185=#REF!,(M185/2),IF(L185=F11,0,IF(L185=F12,"",)))))</f>
        <v/>
      </c>
      <c r="O185" s="291"/>
      <c r="P185" s="291" t="str">
        <f t="shared" si="38"/>
        <v/>
      </c>
      <c r="Q185" s="297"/>
      <c r="R185" s="298">
        <v>2</v>
      </c>
      <c r="S185" s="299">
        <f>IF(R185="NE","",Référentiel!I183)</f>
        <v>0</v>
      </c>
      <c r="T185" s="300" t="str">
        <f>IF(S192="NON","",IF(R185=F9,S185,IF(R185=#REF!,(S185/2),IF(R185=F11,0,IF(R185=F12,"",)))))</f>
        <v/>
      </c>
      <c r="U185" s="301"/>
      <c r="V185" s="291" t="str">
        <f t="shared" si="39"/>
        <v/>
      </c>
      <c r="W185" s="297"/>
      <c r="X185" s="298">
        <v>2</v>
      </c>
      <c r="Y185" s="299">
        <f>IF(X185="NE","",Référentiel!I183)</f>
        <v>0</v>
      </c>
      <c r="Z185" s="300" t="str">
        <f>IF(Y192="NON","",IF(X185=F9,Y185,IF(X185=#REF!,(Y185/2),IF(X185=F11,0,IF(X185=F12,"",)))))</f>
        <v/>
      </c>
      <c r="AA185" s="291"/>
      <c r="AB185" s="291" t="str">
        <f t="shared" si="40"/>
        <v/>
      </c>
      <c r="AC185" s="297"/>
      <c r="AD185" s="298">
        <v>2</v>
      </c>
      <c r="AE185" s="299">
        <f>IF(AD185="NE","",Référentiel!I183)</f>
        <v>0</v>
      </c>
      <c r="AF185" s="300" t="str">
        <f>IF(AE192="NON","",IF(AD185=F9,AE185,IF(AD185=#REF!,(AE185/2),IF(AD185=F11,0,IF(AD185=F12,"",)))))</f>
        <v/>
      </c>
      <c r="AG185" s="302"/>
      <c r="AH185" s="303" t="str">
        <f t="shared" si="47"/>
        <v/>
      </c>
      <c r="AI185" s="304" t="str">
        <f t="shared" si="48"/>
        <v/>
      </c>
      <c r="AP185" s="241"/>
    </row>
    <row r="186" spans="1:42" ht="18" hidden="1">
      <c r="B186" s="296">
        <f>Référentiel!C184</f>
        <v>0</v>
      </c>
      <c r="D186" s="291" t="str">
        <f t="shared" si="45"/>
        <v/>
      </c>
      <c r="E186" s="297"/>
      <c r="F186" s="298">
        <v>2</v>
      </c>
      <c r="G186" s="299">
        <f>IF(F186="NE","",Référentiel!I184)</f>
        <v>0</v>
      </c>
      <c r="H186" s="300" t="str">
        <f>IF(G192="NON","",IF(F186=F9,G186,IF(F186=#REF!,(G186/2),IF(F186=F11,0,IF(F186=F12,"",)))))</f>
        <v/>
      </c>
      <c r="I186" s="291"/>
      <c r="J186" s="291" t="str">
        <f t="shared" si="46"/>
        <v/>
      </c>
      <c r="K186" s="297"/>
      <c r="L186" s="298">
        <v>2</v>
      </c>
      <c r="M186" s="299">
        <f>IF(L186="NE","",Référentiel!I184)</f>
        <v>0</v>
      </c>
      <c r="N186" s="300" t="str">
        <f>IF(M192="NON","",IF(L186=F9,M186,IF(L186=#REF!,(M186/2),IF(L186=F11,0,IF(L186=F12,"",)))))</f>
        <v/>
      </c>
      <c r="O186" s="291"/>
      <c r="P186" s="291" t="str">
        <f t="shared" si="38"/>
        <v/>
      </c>
      <c r="Q186" s="297"/>
      <c r="R186" s="298">
        <v>2</v>
      </c>
      <c r="S186" s="299">
        <f>IF(R186="NE","",Référentiel!I184)</f>
        <v>0</v>
      </c>
      <c r="T186" s="300" t="str">
        <f>IF(S192="NON","",IF(R186=F9,S186,IF(R186=#REF!,(S186/2),IF(R186=F11,0,IF(R186=F12,"",)))))</f>
        <v/>
      </c>
      <c r="U186" s="301"/>
      <c r="V186" s="291" t="str">
        <f t="shared" si="39"/>
        <v/>
      </c>
      <c r="W186" s="297"/>
      <c r="X186" s="298">
        <v>2</v>
      </c>
      <c r="Y186" s="299">
        <f>IF(X186="NE","",Référentiel!I184)</f>
        <v>0</v>
      </c>
      <c r="Z186" s="300" t="str">
        <f>IF(Y192="NON","",IF(X186=F9,Y186,IF(X186=#REF!,(Y186/2),IF(X186=F11,0,IF(X186=F12,"",)))))</f>
        <v/>
      </c>
      <c r="AA186" s="291"/>
      <c r="AB186" s="291" t="str">
        <f t="shared" si="40"/>
        <v/>
      </c>
      <c r="AC186" s="297"/>
      <c r="AD186" s="298">
        <v>2</v>
      </c>
      <c r="AE186" s="299">
        <f>IF(AD186="NE","",Référentiel!I184)</f>
        <v>0</v>
      </c>
      <c r="AF186" s="300" t="str">
        <f>IF(AE192="NON","",IF(AD186=F9,AE186,IF(AD186=#REF!,(AE186/2),IF(AD186=F11,0,IF(AD186=F12,"",)))))</f>
        <v/>
      </c>
      <c r="AG186" s="302"/>
      <c r="AH186" s="303" t="str">
        <f t="shared" si="47"/>
        <v/>
      </c>
      <c r="AI186" s="304" t="str">
        <f t="shared" si="48"/>
        <v/>
      </c>
      <c r="AP186" s="241"/>
    </row>
    <row r="187" spans="1:42" ht="18" hidden="1">
      <c r="B187" s="296">
        <f>Référentiel!C185</f>
        <v>0</v>
      </c>
      <c r="D187" s="291" t="str">
        <f t="shared" si="45"/>
        <v/>
      </c>
      <c r="E187" s="297"/>
      <c r="F187" s="298">
        <v>2</v>
      </c>
      <c r="G187" s="299">
        <f>IF(F187="NE","",Référentiel!I185)</f>
        <v>0</v>
      </c>
      <c r="H187" s="300" t="str">
        <f>IF(G192="NON","",IF(F187=F9,G187,IF(F187=#REF!,(G187/2),IF(F187=F11,0,IF(F187=F12,"",)))))</f>
        <v/>
      </c>
      <c r="I187" s="291"/>
      <c r="J187" s="291" t="str">
        <f t="shared" si="46"/>
        <v/>
      </c>
      <c r="K187" s="297"/>
      <c r="L187" s="298">
        <v>2</v>
      </c>
      <c r="M187" s="299">
        <f>IF(L187="NE","",Référentiel!I185)</f>
        <v>0</v>
      </c>
      <c r="N187" s="300" t="str">
        <f>IF(M192="NON","",IF(L187=F9,M187,IF(L187=#REF!,(M187/2),IF(L187=F11,0,IF(L187=F12,"",)))))</f>
        <v/>
      </c>
      <c r="O187" s="291"/>
      <c r="P187" s="291" t="str">
        <f t="shared" si="38"/>
        <v/>
      </c>
      <c r="Q187" s="297"/>
      <c r="R187" s="298">
        <v>2</v>
      </c>
      <c r="S187" s="299">
        <f>IF(R187="NE","",Référentiel!I185)</f>
        <v>0</v>
      </c>
      <c r="T187" s="300" t="str">
        <f>IF(S192="NON","",IF(R187=F9,S187,IF(R187=#REF!,(S187/2),IF(R187=F11,0,IF(R187=F12,"",)))))</f>
        <v/>
      </c>
      <c r="U187" s="301"/>
      <c r="V187" s="291" t="str">
        <f t="shared" si="39"/>
        <v/>
      </c>
      <c r="W187" s="297"/>
      <c r="X187" s="298">
        <v>2</v>
      </c>
      <c r="Y187" s="299">
        <f>IF(X187="NE","",Référentiel!I185)</f>
        <v>0</v>
      </c>
      <c r="Z187" s="300" t="str">
        <f>IF(Y192="NON","",IF(X187=F9,Y187,IF(X187=#REF!,(Y187/2),IF(X187=F11,0,IF(X187=F12,"",)))))</f>
        <v/>
      </c>
      <c r="AA187" s="291"/>
      <c r="AB187" s="291" t="str">
        <f t="shared" si="40"/>
        <v/>
      </c>
      <c r="AC187" s="297"/>
      <c r="AD187" s="298">
        <v>2</v>
      </c>
      <c r="AE187" s="299">
        <f>IF(AD187="NE","",Référentiel!I185)</f>
        <v>0</v>
      </c>
      <c r="AF187" s="300" t="str">
        <f>IF(AE192="NON","",IF(AD187=F9,AE187,IF(AD187=#REF!,(AE187/2),IF(AD187=F11,0,IF(AD187=F12,"",)))))</f>
        <v/>
      </c>
      <c r="AG187" s="302"/>
      <c r="AH187" s="303" t="str">
        <f t="shared" si="47"/>
        <v/>
      </c>
      <c r="AI187" s="304" t="str">
        <f t="shared" si="48"/>
        <v/>
      </c>
      <c r="AP187" s="241"/>
    </row>
    <row r="188" spans="1:42" ht="18" hidden="1">
      <c r="B188" s="296">
        <f>Référentiel!C186</f>
        <v>0</v>
      </c>
      <c r="D188" s="291" t="str">
        <f t="shared" si="45"/>
        <v/>
      </c>
      <c r="E188" s="297"/>
      <c r="F188" s="298">
        <v>2</v>
      </c>
      <c r="G188" s="299">
        <f>IF(F188="NE","",Référentiel!I186)</f>
        <v>0</v>
      </c>
      <c r="H188" s="300" t="str">
        <f>IF(G192="NON","",IF(F188=F9,G188,IF(F188=#REF!,(G188/2),IF(F188=F11,0,IF(F188=F12,"",)))))</f>
        <v/>
      </c>
      <c r="I188" s="291"/>
      <c r="J188" s="291" t="str">
        <f t="shared" si="46"/>
        <v/>
      </c>
      <c r="K188" s="297"/>
      <c r="L188" s="298">
        <v>2</v>
      </c>
      <c r="M188" s="299">
        <f>IF(L188="NE","",Référentiel!I186)</f>
        <v>0</v>
      </c>
      <c r="N188" s="300" t="str">
        <f>IF(M192="NON","",IF(L188=F9,M188,IF(L188=#REF!,(M188/2),IF(L188=F11,0,IF(L188=F12,"",)))))</f>
        <v/>
      </c>
      <c r="O188" s="291"/>
      <c r="P188" s="291" t="str">
        <f t="shared" si="38"/>
        <v/>
      </c>
      <c r="Q188" s="297"/>
      <c r="R188" s="298">
        <v>2</v>
      </c>
      <c r="S188" s="299">
        <f>IF(R188="NE","",Référentiel!I186)</f>
        <v>0</v>
      </c>
      <c r="T188" s="300" t="str">
        <f>IF(S192="NON","",IF(R188=F9,S188,IF(R188=#REF!,(S188/2),IF(R188=F11,0,IF(R188=F12,"",)))))</f>
        <v/>
      </c>
      <c r="U188" s="301"/>
      <c r="V188" s="291" t="str">
        <f t="shared" si="39"/>
        <v/>
      </c>
      <c r="W188" s="297"/>
      <c r="X188" s="298">
        <v>2</v>
      </c>
      <c r="Y188" s="299">
        <f>IF(X188="NE","",Référentiel!I186)</f>
        <v>0</v>
      </c>
      <c r="Z188" s="300" t="str">
        <f>IF(Y192="NON","",IF(X188=F9,Y188,IF(X188=#REF!,(Y188/2),IF(X188=F11,0,IF(X188=F12,"",)))))</f>
        <v/>
      </c>
      <c r="AA188" s="291"/>
      <c r="AB188" s="291" t="str">
        <f t="shared" si="40"/>
        <v/>
      </c>
      <c r="AC188" s="297"/>
      <c r="AD188" s="298">
        <v>2</v>
      </c>
      <c r="AE188" s="299">
        <f>IF(AD188="NE","",Référentiel!I186)</f>
        <v>0</v>
      </c>
      <c r="AF188" s="300" t="str">
        <f>IF(AE192="NON","",IF(AD188=F9,AE188,IF(AD188=#REF!,(AE188/2),IF(AD188=F11,0,IF(AD188=F12,"",)))))</f>
        <v/>
      </c>
      <c r="AG188" s="302"/>
      <c r="AH188" s="303" t="str">
        <f t="shared" si="47"/>
        <v/>
      </c>
      <c r="AI188" s="304" t="str">
        <f t="shared" si="48"/>
        <v/>
      </c>
      <c r="AP188" s="241"/>
    </row>
    <row r="189" spans="1:42" ht="20.45" hidden="1" customHeight="1">
      <c r="B189" s="296">
        <f>Référentiel!C187</f>
        <v>0</v>
      </c>
      <c r="D189" s="291" t="str">
        <f t="shared" si="45"/>
        <v/>
      </c>
      <c r="E189" s="297"/>
      <c r="F189" s="298">
        <v>2</v>
      </c>
      <c r="G189" s="299">
        <f>IF(F189="NE","",Référentiel!I187)</f>
        <v>0</v>
      </c>
      <c r="H189" s="300" t="str">
        <f>IF(G192="NON","",IF(F189=F9,G189,IF(F189=#REF!,(G189/2),IF(F189=F11,0,IF(F189=F12,"",)))))</f>
        <v/>
      </c>
      <c r="I189" s="291"/>
      <c r="J189" s="291" t="str">
        <f t="shared" si="46"/>
        <v/>
      </c>
      <c r="K189" s="297"/>
      <c r="L189" s="298">
        <v>2</v>
      </c>
      <c r="M189" s="299">
        <f>IF(L189="NE","",Référentiel!I187)</f>
        <v>0</v>
      </c>
      <c r="N189" s="300" t="str">
        <f>IF(M192="NON","",IF(L189=F9,M189,IF(L189=#REF!,(M189/2),IF(L189=F11,0,IF(L189=F12,"",)))))</f>
        <v/>
      </c>
      <c r="O189" s="291"/>
      <c r="P189" s="291" t="str">
        <f t="shared" si="38"/>
        <v/>
      </c>
      <c r="Q189" s="297"/>
      <c r="R189" s="298">
        <v>2</v>
      </c>
      <c r="S189" s="299">
        <f>IF(R189="NE","",Référentiel!I187)</f>
        <v>0</v>
      </c>
      <c r="T189" s="300" t="str">
        <f>IF(S192="NON","",IF(R189=F9,S189,IF(R189=#REF!,(S189/2),IF(R189=F11,0,IF(R189=F12,"",)))))</f>
        <v/>
      </c>
      <c r="U189" s="301"/>
      <c r="V189" s="291" t="str">
        <f t="shared" si="39"/>
        <v/>
      </c>
      <c r="W189" s="297"/>
      <c r="X189" s="298">
        <v>2</v>
      </c>
      <c r="Y189" s="299">
        <f>IF(X189="NE","",Référentiel!I187)</f>
        <v>0</v>
      </c>
      <c r="Z189" s="300" t="str">
        <f>IF(Y192="NON","",IF(X189=F9,Y189,IF(X189=#REF!,(Y189/2),IF(X189=F11,0,IF(X189=F12,"",)))))</f>
        <v/>
      </c>
      <c r="AA189" s="291"/>
      <c r="AB189" s="291" t="str">
        <f t="shared" si="40"/>
        <v/>
      </c>
      <c r="AC189" s="297"/>
      <c r="AD189" s="298">
        <v>2</v>
      </c>
      <c r="AE189" s="299">
        <f>IF(AD189="NE","",Référentiel!I187)</f>
        <v>0</v>
      </c>
      <c r="AF189" s="300" t="str">
        <f>IF(AE192="NON","",IF(AD189=F9,AE189,IF(AD189=#REF!,(AE189/2),IF(AD189=F11,0,IF(AD189=F12,"",)))))</f>
        <v/>
      </c>
      <c r="AG189" s="302"/>
      <c r="AH189" s="303" t="str">
        <f t="shared" si="47"/>
        <v/>
      </c>
      <c r="AI189" s="304" t="str">
        <f t="shared" si="48"/>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379" priority="190" stopIfTrue="1" operator="lessThan">
      <formula>#REF!</formula>
    </cfRule>
  </conditionalFormatting>
  <conditionalFormatting sqref="L37:M37">
    <cfRule type="cellIs" dxfId="378" priority="189" stopIfTrue="1" operator="lessThan">
      <formula>#REF!</formula>
    </cfRule>
  </conditionalFormatting>
  <conditionalFormatting sqref="R37:S37 AG56:AG70 AG21:AG53 AG73:AG87 AG90:AG104 AG107:AG121 AG124:AG138 AG141:AG155 AG158:AG172 AG175:AG190">
    <cfRule type="cellIs" dxfId="377" priority="188" stopIfTrue="1" operator="lessThan">
      <formula>#REF!</formula>
    </cfRule>
  </conditionalFormatting>
  <conditionalFormatting sqref="K141:K151 Q141:Q142 E141:E151 E39:E53">
    <cfRule type="cellIs" dxfId="376" priority="187" stopIfTrue="1" operator="lessThan">
      <formula>#REF!</formula>
    </cfRule>
  </conditionalFormatting>
  <conditionalFormatting sqref="E56:E70">
    <cfRule type="cellIs" dxfId="375" priority="186" stopIfTrue="1" operator="lessThan">
      <formula>#REF!</formula>
    </cfRule>
  </conditionalFormatting>
  <conditionalFormatting sqref="E73:E87">
    <cfRule type="cellIs" dxfId="374" priority="185" stopIfTrue="1" operator="lessThan">
      <formula>#REF!</formula>
    </cfRule>
  </conditionalFormatting>
  <conditionalFormatting sqref="E90:E104">
    <cfRule type="cellIs" dxfId="373" priority="184" stopIfTrue="1" operator="lessThan">
      <formula>#REF!</formula>
    </cfRule>
  </conditionalFormatting>
  <conditionalFormatting sqref="E107:E121">
    <cfRule type="cellIs" dxfId="372" priority="183" stopIfTrue="1" operator="lessThan">
      <formula>#REF!</formula>
    </cfRule>
  </conditionalFormatting>
  <conditionalFormatting sqref="E124:E138">
    <cfRule type="cellIs" dxfId="371" priority="182" stopIfTrue="1" operator="lessThan">
      <formula>#REF!</formula>
    </cfRule>
  </conditionalFormatting>
  <conditionalFormatting sqref="E152">
    <cfRule type="cellIs" dxfId="370" priority="181" stopIfTrue="1" operator="lessThan">
      <formula>#REF!</formula>
    </cfRule>
  </conditionalFormatting>
  <conditionalFormatting sqref="E153">
    <cfRule type="cellIs" dxfId="369" priority="180" stopIfTrue="1" operator="lessThan">
      <formula>#REF!</formula>
    </cfRule>
  </conditionalFormatting>
  <conditionalFormatting sqref="E154">
    <cfRule type="cellIs" dxfId="368" priority="179" stopIfTrue="1" operator="lessThan">
      <formula>#REF!</formula>
    </cfRule>
  </conditionalFormatting>
  <conditionalFormatting sqref="E155">
    <cfRule type="cellIs" dxfId="367" priority="178" stopIfTrue="1" operator="lessThan">
      <formula>#REF!</formula>
    </cfRule>
  </conditionalFormatting>
  <conditionalFormatting sqref="E158">
    <cfRule type="cellIs" dxfId="366" priority="177" stopIfTrue="1" operator="lessThan">
      <formula>#REF!</formula>
    </cfRule>
  </conditionalFormatting>
  <conditionalFormatting sqref="E159">
    <cfRule type="cellIs" dxfId="365" priority="176" stopIfTrue="1" operator="lessThan">
      <formula>#REF!</formula>
    </cfRule>
  </conditionalFormatting>
  <conditionalFormatting sqref="E160">
    <cfRule type="cellIs" dxfId="364" priority="175" stopIfTrue="1" operator="lessThan">
      <formula>#REF!</formula>
    </cfRule>
  </conditionalFormatting>
  <conditionalFormatting sqref="E161">
    <cfRule type="cellIs" dxfId="363" priority="174" stopIfTrue="1" operator="lessThan">
      <formula>#REF!</formula>
    </cfRule>
  </conditionalFormatting>
  <conditionalFormatting sqref="E162">
    <cfRule type="cellIs" dxfId="362" priority="173" stopIfTrue="1" operator="lessThan">
      <formula>#REF!</formula>
    </cfRule>
  </conditionalFormatting>
  <conditionalFormatting sqref="E163">
    <cfRule type="cellIs" dxfId="361" priority="172" stopIfTrue="1" operator="lessThan">
      <formula>#REF!</formula>
    </cfRule>
  </conditionalFormatting>
  <conditionalFormatting sqref="E164">
    <cfRule type="cellIs" dxfId="360" priority="171" stopIfTrue="1" operator="lessThan">
      <formula>#REF!</formula>
    </cfRule>
  </conditionalFormatting>
  <conditionalFormatting sqref="E165">
    <cfRule type="cellIs" dxfId="359" priority="170" stopIfTrue="1" operator="lessThan">
      <formula>#REF!</formula>
    </cfRule>
  </conditionalFormatting>
  <conditionalFormatting sqref="E166">
    <cfRule type="cellIs" dxfId="358" priority="169" stopIfTrue="1" operator="lessThan">
      <formula>#REF!</formula>
    </cfRule>
  </conditionalFormatting>
  <conditionalFormatting sqref="E167">
    <cfRule type="cellIs" dxfId="357" priority="168" stopIfTrue="1" operator="lessThan">
      <formula>#REF!</formula>
    </cfRule>
  </conditionalFormatting>
  <conditionalFormatting sqref="E168">
    <cfRule type="cellIs" dxfId="356" priority="167" stopIfTrue="1" operator="lessThan">
      <formula>#REF!</formula>
    </cfRule>
  </conditionalFormatting>
  <conditionalFormatting sqref="E169">
    <cfRule type="cellIs" dxfId="355" priority="166" stopIfTrue="1" operator="lessThan">
      <formula>#REF!</formula>
    </cfRule>
  </conditionalFormatting>
  <conditionalFormatting sqref="E170">
    <cfRule type="cellIs" dxfId="354" priority="165" stopIfTrue="1" operator="lessThan">
      <formula>#REF!</formula>
    </cfRule>
  </conditionalFormatting>
  <conditionalFormatting sqref="E171">
    <cfRule type="cellIs" dxfId="353" priority="164" stopIfTrue="1" operator="lessThan">
      <formula>#REF!</formula>
    </cfRule>
  </conditionalFormatting>
  <conditionalFormatting sqref="E172">
    <cfRule type="cellIs" dxfId="352" priority="163" stopIfTrue="1" operator="lessThan">
      <formula>#REF!</formula>
    </cfRule>
  </conditionalFormatting>
  <conditionalFormatting sqref="E175">
    <cfRule type="cellIs" dxfId="351" priority="162" stopIfTrue="1" operator="lessThan">
      <formula>#REF!</formula>
    </cfRule>
  </conditionalFormatting>
  <conditionalFormatting sqref="E176">
    <cfRule type="cellIs" dxfId="350" priority="161" stopIfTrue="1" operator="lessThan">
      <formula>#REF!</formula>
    </cfRule>
  </conditionalFormatting>
  <conditionalFormatting sqref="E177">
    <cfRule type="cellIs" dxfId="349" priority="160" stopIfTrue="1" operator="lessThan">
      <formula>#REF!</formula>
    </cfRule>
  </conditionalFormatting>
  <conditionalFormatting sqref="E178">
    <cfRule type="cellIs" dxfId="348" priority="159" stopIfTrue="1" operator="lessThan">
      <formula>#REF!</formula>
    </cfRule>
  </conditionalFormatting>
  <conditionalFormatting sqref="E179">
    <cfRule type="cellIs" dxfId="347" priority="158" stopIfTrue="1" operator="lessThan">
      <formula>#REF!</formula>
    </cfRule>
  </conditionalFormatting>
  <conditionalFormatting sqref="E180">
    <cfRule type="cellIs" dxfId="346" priority="157" stopIfTrue="1" operator="lessThan">
      <formula>#REF!</formula>
    </cfRule>
  </conditionalFormatting>
  <conditionalFormatting sqref="E181">
    <cfRule type="cellIs" dxfId="345" priority="156" stopIfTrue="1" operator="lessThan">
      <formula>#REF!</formula>
    </cfRule>
  </conditionalFormatting>
  <conditionalFormatting sqref="E182">
    <cfRule type="cellIs" dxfId="344" priority="155" stopIfTrue="1" operator="lessThan">
      <formula>#REF!</formula>
    </cfRule>
  </conditionalFormatting>
  <conditionalFormatting sqref="E183">
    <cfRule type="cellIs" dxfId="343" priority="154" stopIfTrue="1" operator="lessThan">
      <formula>#REF!</formula>
    </cfRule>
  </conditionalFormatting>
  <conditionalFormatting sqref="E184">
    <cfRule type="cellIs" dxfId="342" priority="153" stopIfTrue="1" operator="lessThan">
      <formula>#REF!</formula>
    </cfRule>
  </conditionalFormatting>
  <conditionalFormatting sqref="E185">
    <cfRule type="cellIs" dxfId="341" priority="152" stopIfTrue="1" operator="lessThan">
      <formula>#REF!</formula>
    </cfRule>
  </conditionalFormatting>
  <conditionalFormatting sqref="E186">
    <cfRule type="cellIs" dxfId="340" priority="151" stopIfTrue="1" operator="lessThan">
      <formula>#REF!</formula>
    </cfRule>
  </conditionalFormatting>
  <conditionalFormatting sqref="E187">
    <cfRule type="cellIs" dxfId="339" priority="150" stopIfTrue="1" operator="lessThan">
      <formula>#REF!</formula>
    </cfRule>
  </conditionalFormatting>
  <conditionalFormatting sqref="E188">
    <cfRule type="cellIs" dxfId="338" priority="149" stopIfTrue="1" operator="lessThan">
      <formula>#REF!</formula>
    </cfRule>
  </conditionalFormatting>
  <conditionalFormatting sqref="E189:E190">
    <cfRule type="cellIs" dxfId="337" priority="148" stopIfTrue="1" operator="lessThan">
      <formula>#REF!</formula>
    </cfRule>
  </conditionalFormatting>
  <conditionalFormatting sqref="K22:K37">
    <cfRule type="cellIs" dxfId="336" priority="147" stopIfTrue="1" operator="lessThan">
      <formula>#REF!</formula>
    </cfRule>
  </conditionalFormatting>
  <conditionalFormatting sqref="K39:K53">
    <cfRule type="cellIs" dxfId="335" priority="146" stopIfTrue="1" operator="lessThan">
      <formula>#REF!</formula>
    </cfRule>
  </conditionalFormatting>
  <conditionalFormatting sqref="K56:K70">
    <cfRule type="cellIs" dxfId="334" priority="145" stopIfTrue="1" operator="lessThan">
      <formula>#REF!</formula>
    </cfRule>
  </conditionalFormatting>
  <conditionalFormatting sqref="K73:K87">
    <cfRule type="cellIs" dxfId="333" priority="144" stopIfTrue="1" operator="lessThan">
      <formula>#REF!</formula>
    </cfRule>
  </conditionalFormatting>
  <conditionalFormatting sqref="K90:K104">
    <cfRule type="cellIs" dxfId="332" priority="143" stopIfTrue="1" operator="lessThan">
      <formula>#REF!</formula>
    </cfRule>
  </conditionalFormatting>
  <conditionalFormatting sqref="K107:K121">
    <cfRule type="cellIs" dxfId="331" priority="142" stopIfTrue="1" operator="lessThan">
      <formula>#REF!</formula>
    </cfRule>
  </conditionalFormatting>
  <conditionalFormatting sqref="K124:K138">
    <cfRule type="cellIs" dxfId="330" priority="141" stopIfTrue="1" operator="lessThan">
      <formula>#REF!</formula>
    </cfRule>
  </conditionalFormatting>
  <conditionalFormatting sqref="K152">
    <cfRule type="cellIs" dxfId="329" priority="140" stopIfTrue="1" operator="lessThan">
      <formula>#REF!</formula>
    </cfRule>
  </conditionalFormatting>
  <conditionalFormatting sqref="K153">
    <cfRule type="cellIs" dxfId="328" priority="139" stopIfTrue="1" operator="lessThan">
      <formula>#REF!</formula>
    </cfRule>
  </conditionalFormatting>
  <conditionalFormatting sqref="K154">
    <cfRule type="cellIs" dxfId="327" priority="138" stopIfTrue="1" operator="lessThan">
      <formula>#REF!</formula>
    </cfRule>
  </conditionalFormatting>
  <conditionalFormatting sqref="K155">
    <cfRule type="cellIs" dxfId="326" priority="137" stopIfTrue="1" operator="lessThan">
      <formula>#REF!</formula>
    </cfRule>
  </conditionalFormatting>
  <conditionalFormatting sqref="K158">
    <cfRule type="cellIs" dxfId="325" priority="136" stopIfTrue="1" operator="lessThan">
      <formula>#REF!</formula>
    </cfRule>
  </conditionalFormatting>
  <conditionalFormatting sqref="K159">
    <cfRule type="cellIs" dxfId="324" priority="135" stopIfTrue="1" operator="lessThan">
      <formula>#REF!</formula>
    </cfRule>
  </conditionalFormatting>
  <conditionalFormatting sqref="K160">
    <cfRule type="cellIs" dxfId="323" priority="134" stopIfTrue="1" operator="lessThan">
      <formula>#REF!</formula>
    </cfRule>
  </conditionalFormatting>
  <conditionalFormatting sqref="K161">
    <cfRule type="cellIs" dxfId="322" priority="133" stopIfTrue="1" operator="lessThan">
      <formula>#REF!</formula>
    </cfRule>
  </conditionalFormatting>
  <conditionalFormatting sqref="K162">
    <cfRule type="cellIs" dxfId="321" priority="132" stopIfTrue="1" operator="lessThan">
      <formula>#REF!</formula>
    </cfRule>
  </conditionalFormatting>
  <conditionalFormatting sqref="K163">
    <cfRule type="cellIs" dxfId="320" priority="131" stopIfTrue="1" operator="lessThan">
      <formula>#REF!</formula>
    </cfRule>
  </conditionalFormatting>
  <conditionalFormatting sqref="K164">
    <cfRule type="cellIs" dxfId="319" priority="130" stopIfTrue="1" operator="lessThan">
      <formula>#REF!</formula>
    </cfRule>
  </conditionalFormatting>
  <conditionalFormatting sqref="K165">
    <cfRule type="cellIs" dxfId="318" priority="129" stopIfTrue="1" operator="lessThan">
      <formula>#REF!</formula>
    </cfRule>
  </conditionalFormatting>
  <conditionalFormatting sqref="K166">
    <cfRule type="cellIs" dxfId="317" priority="128" stopIfTrue="1" operator="lessThan">
      <formula>#REF!</formula>
    </cfRule>
  </conditionalFormatting>
  <conditionalFormatting sqref="K167">
    <cfRule type="cellIs" dxfId="316" priority="127" stopIfTrue="1" operator="lessThan">
      <formula>#REF!</formula>
    </cfRule>
  </conditionalFormatting>
  <conditionalFormatting sqref="K168">
    <cfRule type="cellIs" dxfId="315" priority="126" stopIfTrue="1" operator="lessThan">
      <formula>#REF!</formula>
    </cfRule>
  </conditionalFormatting>
  <conditionalFormatting sqref="K169">
    <cfRule type="cellIs" dxfId="314" priority="125" stopIfTrue="1" operator="lessThan">
      <formula>#REF!</formula>
    </cfRule>
  </conditionalFormatting>
  <conditionalFormatting sqref="K170">
    <cfRule type="cellIs" dxfId="313" priority="124" stopIfTrue="1" operator="lessThan">
      <formula>#REF!</formula>
    </cfRule>
  </conditionalFormatting>
  <conditionalFormatting sqref="K171">
    <cfRule type="cellIs" dxfId="312" priority="123" stopIfTrue="1" operator="lessThan">
      <formula>#REF!</formula>
    </cfRule>
  </conditionalFormatting>
  <conditionalFormatting sqref="K172">
    <cfRule type="cellIs" dxfId="311" priority="122" stopIfTrue="1" operator="lessThan">
      <formula>#REF!</formula>
    </cfRule>
  </conditionalFormatting>
  <conditionalFormatting sqref="K175">
    <cfRule type="cellIs" dxfId="310" priority="121" stopIfTrue="1" operator="lessThan">
      <formula>#REF!</formula>
    </cfRule>
  </conditionalFormatting>
  <conditionalFormatting sqref="K176">
    <cfRule type="cellIs" dxfId="309" priority="120" stopIfTrue="1" operator="lessThan">
      <formula>#REF!</formula>
    </cfRule>
  </conditionalFormatting>
  <conditionalFormatting sqref="K177">
    <cfRule type="cellIs" dxfId="308" priority="119" stopIfTrue="1" operator="lessThan">
      <formula>#REF!</formula>
    </cfRule>
  </conditionalFormatting>
  <conditionalFormatting sqref="K178">
    <cfRule type="cellIs" dxfId="307" priority="118" stopIfTrue="1" operator="lessThan">
      <formula>#REF!</formula>
    </cfRule>
  </conditionalFormatting>
  <conditionalFormatting sqref="K179">
    <cfRule type="cellIs" dxfId="306" priority="117" stopIfTrue="1" operator="lessThan">
      <formula>#REF!</formula>
    </cfRule>
  </conditionalFormatting>
  <conditionalFormatting sqref="K180">
    <cfRule type="cellIs" dxfId="305" priority="116" stopIfTrue="1" operator="lessThan">
      <formula>#REF!</formula>
    </cfRule>
  </conditionalFormatting>
  <conditionalFormatting sqref="K181">
    <cfRule type="cellIs" dxfId="304" priority="115" stopIfTrue="1" operator="lessThan">
      <formula>#REF!</formula>
    </cfRule>
  </conditionalFormatting>
  <conditionalFormatting sqref="K182">
    <cfRule type="cellIs" dxfId="303" priority="114" stopIfTrue="1" operator="lessThan">
      <formula>#REF!</formula>
    </cfRule>
  </conditionalFormatting>
  <conditionalFormatting sqref="K183">
    <cfRule type="cellIs" dxfId="302" priority="113" stopIfTrue="1" operator="lessThan">
      <formula>#REF!</formula>
    </cfRule>
  </conditionalFormatting>
  <conditionalFormatting sqref="K184">
    <cfRule type="cellIs" dxfId="301" priority="112" stopIfTrue="1" operator="lessThan">
      <formula>#REF!</formula>
    </cfRule>
  </conditionalFormatting>
  <conditionalFormatting sqref="K185">
    <cfRule type="cellIs" dxfId="300" priority="111" stopIfTrue="1" operator="lessThan">
      <formula>#REF!</formula>
    </cfRule>
  </conditionalFormatting>
  <conditionalFormatting sqref="K186">
    <cfRule type="cellIs" dxfId="299" priority="110" stopIfTrue="1" operator="lessThan">
      <formula>#REF!</formula>
    </cfRule>
  </conditionalFormatting>
  <conditionalFormatting sqref="K187">
    <cfRule type="cellIs" dxfId="298" priority="109" stopIfTrue="1" operator="lessThan">
      <formula>#REF!</formula>
    </cfRule>
  </conditionalFormatting>
  <conditionalFormatting sqref="K188">
    <cfRule type="cellIs" dxfId="297" priority="108" stopIfTrue="1" operator="lessThan">
      <formula>#REF!</formula>
    </cfRule>
  </conditionalFormatting>
  <conditionalFormatting sqref="K189:K190">
    <cfRule type="cellIs" dxfId="296" priority="107" stopIfTrue="1" operator="lessThan">
      <formula>#REF!</formula>
    </cfRule>
  </conditionalFormatting>
  <conditionalFormatting sqref="Q22:Q37">
    <cfRule type="cellIs" dxfId="295" priority="106" stopIfTrue="1" operator="lessThan">
      <formula>#REF!</formula>
    </cfRule>
  </conditionalFormatting>
  <conditionalFormatting sqref="Q39:Q53">
    <cfRule type="cellIs" dxfId="294" priority="105" stopIfTrue="1" operator="lessThan">
      <formula>#REF!</formula>
    </cfRule>
  </conditionalFormatting>
  <conditionalFormatting sqref="Q56:Q70">
    <cfRule type="cellIs" dxfId="293" priority="104" stopIfTrue="1" operator="lessThan">
      <formula>#REF!</formula>
    </cfRule>
  </conditionalFormatting>
  <conditionalFormatting sqref="Q73:Q87">
    <cfRule type="cellIs" dxfId="292" priority="103" stopIfTrue="1" operator="lessThan">
      <formula>#REF!</formula>
    </cfRule>
  </conditionalFormatting>
  <conditionalFormatting sqref="Q90:Q104">
    <cfRule type="cellIs" dxfId="291" priority="102" stopIfTrue="1" operator="lessThan">
      <formula>#REF!</formula>
    </cfRule>
  </conditionalFormatting>
  <conditionalFormatting sqref="Q107:Q121">
    <cfRule type="cellIs" dxfId="290" priority="101" stopIfTrue="1" operator="lessThan">
      <formula>#REF!</formula>
    </cfRule>
  </conditionalFormatting>
  <conditionalFormatting sqref="Q124:Q138">
    <cfRule type="cellIs" dxfId="289" priority="100" stopIfTrue="1" operator="lessThan">
      <formula>#REF!</formula>
    </cfRule>
  </conditionalFormatting>
  <conditionalFormatting sqref="P190">
    <cfRule type="cellIs" dxfId="288" priority="99" stopIfTrue="1" operator="lessThan">
      <formula>#REF!</formula>
    </cfRule>
  </conditionalFormatting>
  <conditionalFormatting sqref="X37:Y37">
    <cfRule type="cellIs" dxfId="287" priority="98" stopIfTrue="1" operator="lessThan">
      <formula>#REF!</formula>
    </cfRule>
  </conditionalFormatting>
  <conditionalFormatting sqref="AD37:AE37">
    <cfRule type="cellIs" dxfId="286" priority="97" stopIfTrue="1" operator="lessThan">
      <formula>#REF!</formula>
    </cfRule>
  </conditionalFormatting>
  <conditionalFormatting sqref="W188">
    <cfRule type="cellIs" dxfId="285" priority="57" stopIfTrue="1" operator="lessThan">
      <formula>#REF!</formula>
    </cfRule>
  </conditionalFormatting>
  <conditionalFormatting sqref="W22:W37">
    <cfRule type="cellIs" dxfId="284" priority="96" stopIfTrue="1" operator="lessThan">
      <formula>#REF!</formula>
    </cfRule>
  </conditionalFormatting>
  <conditionalFormatting sqref="W39:W53 W141:W151">
    <cfRule type="cellIs" dxfId="283" priority="95" stopIfTrue="1" operator="lessThan">
      <formula>#REF!</formula>
    </cfRule>
  </conditionalFormatting>
  <conditionalFormatting sqref="W56:W70">
    <cfRule type="cellIs" dxfId="282" priority="94" stopIfTrue="1" operator="lessThan">
      <formula>#REF!</formula>
    </cfRule>
  </conditionalFormatting>
  <conditionalFormatting sqref="W73:W87">
    <cfRule type="cellIs" dxfId="281" priority="93" stopIfTrue="1" operator="lessThan">
      <formula>#REF!</formula>
    </cfRule>
  </conditionalFormatting>
  <conditionalFormatting sqref="W90:W104">
    <cfRule type="cellIs" dxfId="280" priority="92" stopIfTrue="1" operator="lessThan">
      <formula>#REF!</formula>
    </cfRule>
  </conditionalFormatting>
  <conditionalFormatting sqref="W107:W121">
    <cfRule type="cellIs" dxfId="279" priority="91" stopIfTrue="1" operator="lessThan">
      <formula>#REF!</formula>
    </cfRule>
  </conditionalFormatting>
  <conditionalFormatting sqref="W124:W138">
    <cfRule type="cellIs" dxfId="278" priority="90" stopIfTrue="1" operator="lessThan">
      <formula>#REF!</formula>
    </cfRule>
  </conditionalFormatting>
  <conditionalFormatting sqref="W152">
    <cfRule type="cellIs" dxfId="277" priority="89" stopIfTrue="1" operator="lessThan">
      <formula>#REF!</formula>
    </cfRule>
  </conditionalFormatting>
  <conditionalFormatting sqref="W153">
    <cfRule type="cellIs" dxfId="276" priority="88" stopIfTrue="1" operator="lessThan">
      <formula>#REF!</formula>
    </cfRule>
  </conditionalFormatting>
  <conditionalFormatting sqref="W154">
    <cfRule type="cellIs" dxfId="275" priority="87" stopIfTrue="1" operator="lessThan">
      <formula>#REF!</formula>
    </cfRule>
  </conditionalFormatting>
  <conditionalFormatting sqref="W155">
    <cfRule type="cellIs" dxfId="274" priority="86" stopIfTrue="1" operator="lessThan">
      <formula>#REF!</formula>
    </cfRule>
  </conditionalFormatting>
  <conditionalFormatting sqref="W158">
    <cfRule type="cellIs" dxfId="273" priority="85" stopIfTrue="1" operator="lessThan">
      <formula>#REF!</formula>
    </cfRule>
  </conditionalFormatting>
  <conditionalFormatting sqref="W159">
    <cfRule type="cellIs" dxfId="272" priority="84" stopIfTrue="1" operator="lessThan">
      <formula>#REF!</formula>
    </cfRule>
  </conditionalFormatting>
  <conditionalFormatting sqref="W160">
    <cfRule type="cellIs" dxfId="271" priority="83" stopIfTrue="1" operator="lessThan">
      <formula>#REF!</formula>
    </cfRule>
  </conditionalFormatting>
  <conditionalFormatting sqref="W161">
    <cfRule type="cellIs" dxfId="270" priority="82" stopIfTrue="1" operator="lessThan">
      <formula>#REF!</formula>
    </cfRule>
  </conditionalFormatting>
  <conditionalFormatting sqref="W162">
    <cfRule type="cellIs" dxfId="269" priority="81" stopIfTrue="1" operator="lessThan">
      <formula>#REF!</formula>
    </cfRule>
  </conditionalFormatting>
  <conditionalFormatting sqref="W163">
    <cfRule type="cellIs" dxfId="268" priority="80" stopIfTrue="1" operator="lessThan">
      <formula>#REF!</formula>
    </cfRule>
  </conditionalFormatting>
  <conditionalFormatting sqref="W164">
    <cfRule type="cellIs" dxfId="267" priority="79" stopIfTrue="1" operator="lessThan">
      <formula>#REF!</formula>
    </cfRule>
  </conditionalFormatting>
  <conditionalFormatting sqref="W165">
    <cfRule type="cellIs" dxfId="266" priority="78" stopIfTrue="1" operator="lessThan">
      <formula>#REF!</formula>
    </cfRule>
  </conditionalFormatting>
  <conditionalFormatting sqref="W166">
    <cfRule type="cellIs" dxfId="265" priority="77" stopIfTrue="1" operator="lessThan">
      <formula>#REF!</formula>
    </cfRule>
  </conditionalFormatting>
  <conditionalFormatting sqref="W167">
    <cfRule type="cellIs" dxfId="264" priority="76" stopIfTrue="1" operator="lessThan">
      <formula>#REF!</formula>
    </cfRule>
  </conditionalFormatting>
  <conditionalFormatting sqref="W168">
    <cfRule type="cellIs" dxfId="263" priority="75" stopIfTrue="1" operator="lessThan">
      <formula>#REF!</formula>
    </cfRule>
  </conditionalFormatting>
  <conditionalFormatting sqref="W169">
    <cfRule type="cellIs" dxfId="262" priority="74" stopIfTrue="1" operator="lessThan">
      <formula>#REF!</formula>
    </cfRule>
  </conditionalFormatting>
  <conditionalFormatting sqref="W170">
    <cfRule type="cellIs" dxfId="261" priority="73" stopIfTrue="1" operator="lessThan">
      <formula>#REF!</formula>
    </cfRule>
  </conditionalFormatting>
  <conditionalFormatting sqref="W171">
    <cfRule type="cellIs" dxfId="260" priority="72" stopIfTrue="1" operator="lessThan">
      <formula>#REF!</formula>
    </cfRule>
  </conditionalFormatting>
  <conditionalFormatting sqref="W172">
    <cfRule type="cellIs" dxfId="259" priority="71" stopIfTrue="1" operator="lessThan">
      <formula>#REF!</formula>
    </cfRule>
  </conditionalFormatting>
  <conditionalFormatting sqref="W175">
    <cfRule type="cellIs" dxfId="258" priority="70" stopIfTrue="1" operator="lessThan">
      <formula>#REF!</formula>
    </cfRule>
  </conditionalFormatting>
  <conditionalFormatting sqref="W176">
    <cfRule type="cellIs" dxfId="257" priority="69" stopIfTrue="1" operator="lessThan">
      <formula>#REF!</formula>
    </cfRule>
  </conditionalFormatting>
  <conditionalFormatting sqref="W177">
    <cfRule type="cellIs" dxfId="256" priority="68" stopIfTrue="1" operator="lessThan">
      <formula>#REF!</formula>
    </cfRule>
  </conditionalFormatting>
  <conditionalFormatting sqref="W178">
    <cfRule type="cellIs" dxfId="255" priority="67" stopIfTrue="1" operator="lessThan">
      <formula>#REF!</formula>
    </cfRule>
  </conditionalFormatting>
  <conditionalFormatting sqref="W179">
    <cfRule type="cellIs" dxfId="254" priority="66" stopIfTrue="1" operator="lessThan">
      <formula>#REF!</formula>
    </cfRule>
  </conditionalFormatting>
  <conditionalFormatting sqref="W180">
    <cfRule type="cellIs" dxfId="253" priority="65" stopIfTrue="1" operator="lessThan">
      <formula>#REF!</formula>
    </cfRule>
  </conditionalFormatting>
  <conditionalFormatting sqref="W181">
    <cfRule type="cellIs" dxfId="252" priority="64" stopIfTrue="1" operator="lessThan">
      <formula>#REF!</formula>
    </cfRule>
  </conditionalFormatting>
  <conditionalFormatting sqref="W182">
    <cfRule type="cellIs" dxfId="251" priority="63" stopIfTrue="1" operator="lessThan">
      <formula>#REF!</formula>
    </cfRule>
  </conditionalFormatting>
  <conditionalFormatting sqref="W183">
    <cfRule type="cellIs" dxfId="250" priority="62" stopIfTrue="1" operator="lessThan">
      <formula>#REF!</formula>
    </cfRule>
  </conditionalFormatting>
  <conditionalFormatting sqref="W184">
    <cfRule type="cellIs" dxfId="249" priority="61" stopIfTrue="1" operator="lessThan">
      <formula>#REF!</formula>
    </cfRule>
  </conditionalFormatting>
  <conditionalFormatting sqref="W185">
    <cfRule type="cellIs" dxfId="248" priority="60" stopIfTrue="1" operator="lessThan">
      <formula>#REF!</formula>
    </cfRule>
  </conditionalFormatting>
  <conditionalFormatting sqref="W186">
    <cfRule type="cellIs" dxfId="247" priority="59" stopIfTrue="1" operator="lessThan">
      <formula>#REF!</formula>
    </cfRule>
  </conditionalFormatting>
  <conditionalFormatting sqref="W187">
    <cfRule type="cellIs" dxfId="246" priority="58" stopIfTrue="1" operator="lessThan">
      <formula>#REF!</formula>
    </cfRule>
  </conditionalFormatting>
  <conditionalFormatting sqref="W189:W190">
    <cfRule type="cellIs" dxfId="245" priority="56" stopIfTrue="1" operator="lessThan">
      <formula>#REF!</formula>
    </cfRule>
  </conditionalFormatting>
  <conditionalFormatting sqref="AC188">
    <cfRule type="cellIs" dxfId="244" priority="16" stopIfTrue="1" operator="lessThan">
      <formula>#REF!</formula>
    </cfRule>
  </conditionalFormatting>
  <conditionalFormatting sqref="AC22:AC37">
    <cfRule type="cellIs" dxfId="243" priority="55" stopIfTrue="1" operator="lessThan">
      <formula>#REF!</formula>
    </cfRule>
  </conditionalFormatting>
  <conditionalFormatting sqref="AC39:AC53 AC141:AC151">
    <cfRule type="cellIs" dxfId="242" priority="54" stopIfTrue="1" operator="lessThan">
      <formula>#REF!</formula>
    </cfRule>
  </conditionalFormatting>
  <conditionalFormatting sqref="AC56:AC70">
    <cfRule type="cellIs" dxfId="241" priority="53" stopIfTrue="1" operator="lessThan">
      <formula>#REF!</formula>
    </cfRule>
  </conditionalFormatting>
  <conditionalFormatting sqref="AC73:AC87">
    <cfRule type="cellIs" dxfId="240" priority="52" stopIfTrue="1" operator="lessThan">
      <formula>#REF!</formula>
    </cfRule>
  </conditionalFormatting>
  <conditionalFormatting sqref="AC90:AC104">
    <cfRule type="cellIs" dxfId="239" priority="51" stopIfTrue="1" operator="lessThan">
      <formula>#REF!</formula>
    </cfRule>
  </conditionalFormatting>
  <conditionalFormatting sqref="AC107:AC121">
    <cfRule type="cellIs" dxfId="238" priority="50" stopIfTrue="1" operator="lessThan">
      <formula>#REF!</formula>
    </cfRule>
  </conditionalFormatting>
  <conditionalFormatting sqref="AC124:AC138">
    <cfRule type="cellIs" dxfId="237" priority="49" stopIfTrue="1" operator="lessThan">
      <formula>#REF!</formula>
    </cfRule>
  </conditionalFormatting>
  <conditionalFormatting sqref="AC152">
    <cfRule type="cellIs" dxfId="236" priority="48" stopIfTrue="1" operator="lessThan">
      <formula>#REF!</formula>
    </cfRule>
  </conditionalFormatting>
  <conditionalFormatting sqref="AC153">
    <cfRule type="cellIs" dxfId="235" priority="47" stopIfTrue="1" operator="lessThan">
      <formula>#REF!</formula>
    </cfRule>
  </conditionalFormatting>
  <conditionalFormatting sqref="AC154">
    <cfRule type="cellIs" dxfId="234" priority="46" stopIfTrue="1" operator="lessThan">
      <formula>#REF!</formula>
    </cfRule>
  </conditionalFormatting>
  <conditionalFormatting sqref="AC155">
    <cfRule type="cellIs" dxfId="233" priority="45" stopIfTrue="1" operator="lessThan">
      <formula>#REF!</formula>
    </cfRule>
  </conditionalFormatting>
  <conditionalFormatting sqref="AC158">
    <cfRule type="cellIs" dxfId="232" priority="44" stopIfTrue="1" operator="lessThan">
      <formula>#REF!</formula>
    </cfRule>
  </conditionalFormatting>
  <conditionalFormatting sqref="AC159">
    <cfRule type="cellIs" dxfId="231" priority="43" stopIfTrue="1" operator="lessThan">
      <formula>#REF!</formula>
    </cfRule>
  </conditionalFormatting>
  <conditionalFormatting sqref="AC160">
    <cfRule type="cellIs" dxfId="230" priority="42" stopIfTrue="1" operator="lessThan">
      <formula>#REF!</formula>
    </cfRule>
  </conditionalFormatting>
  <conditionalFormatting sqref="AC161">
    <cfRule type="cellIs" dxfId="229" priority="41" stopIfTrue="1" operator="lessThan">
      <formula>#REF!</formula>
    </cfRule>
  </conditionalFormatting>
  <conditionalFormatting sqref="AC162">
    <cfRule type="cellIs" dxfId="228" priority="40" stopIfTrue="1" operator="lessThan">
      <formula>#REF!</formula>
    </cfRule>
  </conditionalFormatting>
  <conditionalFormatting sqref="AC163">
    <cfRule type="cellIs" dxfId="227" priority="39" stopIfTrue="1" operator="lessThan">
      <formula>#REF!</formula>
    </cfRule>
  </conditionalFormatting>
  <conditionalFormatting sqref="AC164">
    <cfRule type="cellIs" dxfId="226" priority="38" stopIfTrue="1" operator="lessThan">
      <formula>#REF!</formula>
    </cfRule>
  </conditionalFormatting>
  <conditionalFormatting sqref="AC165">
    <cfRule type="cellIs" dxfId="225" priority="37" stopIfTrue="1" operator="lessThan">
      <formula>#REF!</formula>
    </cfRule>
  </conditionalFormatting>
  <conditionalFormatting sqref="AC166">
    <cfRule type="cellIs" dxfId="224" priority="36" stopIfTrue="1" operator="lessThan">
      <formula>#REF!</formula>
    </cfRule>
  </conditionalFormatting>
  <conditionalFormatting sqref="AC167">
    <cfRule type="cellIs" dxfId="223" priority="35" stopIfTrue="1" operator="lessThan">
      <formula>#REF!</formula>
    </cfRule>
  </conditionalFormatting>
  <conditionalFormatting sqref="AC168">
    <cfRule type="cellIs" dxfId="222" priority="34" stopIfTrue="1" operator="lessThan">
      <formula>#REF!</formula>
    </cfRule>
  </conditionalFormatting>
  <conditionalFormatting sqref="AC169">
    <cfRule type="cellIs" dxfId="221" priority="33" stopIfTrue="1" operator="lessThan">
      <formula>#REF!</formula>
    </cfRule>
  </conditionalFormatting>
  <conditionalFormatting sqref="AC170">
    <cfRule type="cellIs" dxfId="220" priority="32" stopIfTrue="1" operator="lessThan">
      <formula>#REF!</formula>
    </cfRule>
  </conditionalFormatting>
  <conditionalFormatting sqref="AC171">
    <cfRule type="cellIs" dxfId="219" priority="31" stopIfTrue="1" operator="lessThan">
      <formula>#REF!</formula>
    </cfRule>
  </conditionalFormatting>
  <conditionalFormatting sqref="AC172">
    <cfRule type="cellIs" dxfId="218" priority="30" stopIfTrue="1" operator="lessThan">
      <formula>#REF!</formula>
    </cfRule>
  </conditionalFormatting>
  <conditionalFormatting sqref="AC175">
    <cfRule type="cellIs" dxfId="217" priority="29" stopIfTrue="1" operator="lessThan">
      <formula>#REF!</formula>
    </cfRule>
  </conditionalFormatting>
  <conditionalFormatting sqref="AC176">
    <cfRule type="cellIs" dxfId="216" priority="28" stopIfTrue="1" operator="lessThan">
      <formula>#REF!</formula>
    </cfRule>
  </conditionalFormatting>
  <conditionalFormatting sqref="AC177">
    <cfRule type="cellIs" dxfId="215" priority="27" stopIfTrue="1" operator="lessThan">
      <formula>#REF!</formula>
    </cfRule>
  </conditionalFormatting>
  <conditionalFormatting sqref="AC178">
    <cfRule type="cellIs" dxfId="214" priority="26" stopIfTrue="1" operator="lessThan">
      <formula>#REF!</formula>
    </cfRule>
  </conditionalFormatting>
  <conditionalFormatting sqref="AC179">
    <cfRule type="cellIs" dxfId="213" priority="25" stopIfTrue="1" operator="lessThan">
      <formula>#REF!</formula>
    </cfRule>
  </conditionalFormatting>
  <conditionalFormatting sqref="AC180">
    <cfRule type="cellIs" dxfId="212" priority="24" stopIfTrue="1" operator="lessThan">
      <formula>#REF!</formula>
    </cfRule>
  </conditionalFormatting>
  <conditionalFormatting sqref="AC181">
    <cfRule type="cellIs" dxfId="211" priority="23" stopIfTrue="1" operator="lessThan">
      <formula>#REF!</formula>
    </cfRule>
  </conditionalFormatting>
  <conditionalFormatting sqref="AC182">
    <cfRule type="cellIs" dxfId="210" priority="22" stopIfTrue="1" operator="lessThan">
      <formula>#REF!</formula>
    </cfRule>
  </conditionalFormatting>
  <conditionalFormatting sqref="AC183">
    <cfRule type="cellIs" dxfId="209" priority="21" stopIfTrue="1" operator="lessThan">
      <formula>#REF!</formula>
    </cfRule>
  </conditionalFormatting>
  <conditionalFormatting sqref="AC184">
    <cfRule type="cellIs" dxfId="208" priority="20" stopIfTrue="1" operator="lessThan">
      <formula>#REF!</formula>
    </cfRule>
  </conditionalFormatting>
  <conditionalFormatting sqref="AC185">
    <cfRule type="cellIs" dxfId="207" priority="19" stopIfTrue="1" operator="lessThan">
      <formula>#REF!</formula>
    </cfRule>
  </conditionalFormatting>
  <conditionalFormatting sqref="AC186">
    <cfRule type="cellIs" dxfId="206" priority="18" stopIfTrue="1" operator="lessThan">
      <formula>#REF!</formula>
    </cfRule>
  </conditionalFormatting>
  <conditionalFormatting sqref="AC187">
    <cfRule type="cellIs" dxfId="205" priority="17" stopIfTrue="1" operator="lessThan">
      <formula>#REF!</formula>
    </cfRule>
  </conditionalFormatting>
  <conditionalFormatting sqref="AC189:AC190">
    <cfRule type="cellIs" dxfId="204" priority="15" stopIfTrue="1" operator="lessThan">
      <formula>#REF!</formula>
    </cfRule>
  </conditionalFormatting>
  <conditionalFormatting sqref="V190">
    <cfRule type="cellIs" dxfId="203" priority="14" stopIfTrue="1" operator="lessThan">
      <formula>#REF!</formula>
    </cfRule>
  </conditionalFormatting>
  <conditionalFormatting sqref="AB190">
    <cfRule type="cellIs" dxfId="202" priority="13" stopIfTrue="1" operator="lessThan">
      <formula>#REF!</formula>
    </cfRule>
  </conditionalFormatting>
  <conditionalFormatting sqref="N37">
    <cfRule type="cellIs" dxfId="201" priority="12" stopIfTrue="1" operator="lessThan">
      <formula>#REF!</formula>
    </cfRule>
  </conditionalFormatting>
  <conditionalFormatting sqref="T37">
    <cfRule type="cellIs" dxfId="200" priority="11" stopIfTrue="1" operator="lessThan">
      <formula>#REF!</formula>
    </cfRule>
  </conditionalFormatting>
  <conditionalFormatting sqref="Z37">
    <cfRule type="cellIs" dxfId="199" priority="10" stopIfTrue="1" operator="lessThan">
      <formula>#REF!</formula>
    </cfRule>
  </conditionalFormatting>
  <conditionalFormatting sqref="AF37">
    <cfRule type="cellIs" dxfId="198" priority="9" stopIfTrue="1" operator="lessThan">
      <formula>#REF!</formula>
    </cfRule>
  </conditionalFormatting>
  <conditionalFormatting sqref="AG55">
    <cfRule type="cellIs" dxfId="197" priority="8" stopIfTrue="1" operator="lessThan">
      <formula>#REF!</formula>
    </cfRule>
  </conditionalFormatting>
  <conditionalFormatting sqref="AG72">
    <cfRule type="cellIs" dxfId="196" priority="7" stopIfTrue="1" operator="lessThan">
      <formula>#REF!</formula>
    </cfRule>
  </conditionalFormatting>
  <conditionalFormatting sqref="AG89">
    <cfRule type="cellIs" dxfId="195" priority="6" stopIfTrue="1" operator="lessThan">
      <formula>#REF!</formula>
    </cfRule>
  </conditionalFormatting>
  <conditionalFormatting sqref="AG106">
    <cfRule type="cellIs" dxfId="194" priority="5" stopIfTrue="1" operator="lessThan">
      <formula>#REF!</formula>
    </cfRule>
  </conditionalFormatting>
  <conditionalFormatting sqref="AG123">
    <cfRule type="cellIs" dxfId="193" priority="4" stopIfTrue="1" operator="lessThan">
      <formula>#REF!</formula>
    </cfRule>
  </conditionalFormatting>
  <conditionalFormatting sqref="AG140">
    <cfRule type="cellIs" dxfId="192" priority="3" stopIfTrue="1" operator="lessThan">
      <formula>#REF!</formula>
    </cfRule>
  </conditionalFormatting>
  <conditionalFormatting sqref="AG157">
    <cfRule type="cellIs" dxfId="191" priority="2" stopIfTrue="1" operator="lessThan">
      <formula>#REF!</formula>
    </cfRule>
  </conditionalFormatting>
  <conditionalFormatting sqref="AG174">
    <cfRule type="cellIs" dxfId="190" priority="1" stopIfTrue="1" operator="lessThan">
      <formula>#REF!</formula>
    </cfRule>
  </conditionalFormatting>
  <dataValidations count="6">
    <dataValidation type="list" allowBlank="1" showInputMessage="1" showErrorMessage="1" sqref="I12:J12 C12:D12" xr:uid="{00000000-0002-0000-2B00-000000000000}">
      <formula1>$B$10:$B$28</formula1>
    </dataValidation>
    <dataValidation type="list" allowBlank="1" showInputMessage="1" showErrorMessage="1" sqref="I11:J11 C11:D11" xr:uid="{00000000-0002-0000-2B00-000001000000}">
      <formula1>$D$12:$D$41</formula1>
    </dataValidation>
    <dataValidation type="list" allowBlank="1" showInputMessage="1" showErrorMessage="1" sqref="C13:D14 I13:J13" xr:uid="{00000000-0002-0000-2B00-000002000000}">
      <formula1>$K$11:$K$15</formula1>
    </dataValidation>
    <dataValidation type="list" allowBlank="1" showInputMessage="1" showErrorMessage="1" sqref="F190 AD190 X190 R190 L190" xr:uid="{00000000-0002-0000-2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B00-000004000000}">
      <formula1>$F$9:$F$12</formula1>
    </dataValidation>
    <dataValidation type="list" allowBlank="1" showInputMessage="1" showErrorMessage="1" sqref="C15:D15" xr:uid="{00000000-0002-0000-2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B00-000006000000}">
          <x14:formula1>
            <xm:f>Données!$F$14:$F$17</xm:f>
          </x14:formula1>
          <xm:sqref>Z9:Z13</xm:sqref>
        </x14:dataValidation>
        <x14:dataValidation type="list" allowBlank="1" showInputMessage="1" showErrorMessage="1" xr:uid="{00000000-0002-0000-2B00-000007000000}">
          <x14:formula1>
            <xm:f>Données!$H$14:$H$17</xm:f>
          </x14:formula1>
          <xm:sqref>K17 T9:T13</xm:sqref>
        </x14:dataValidation>
        <x14:dataValidation type="list" allowBlank="1" showInputMessage="1" showErrorMessage="1" xr:uid="{00000000-0002-0000-2B00-000008000000}">
          <x14:formula1>
            <xm:f>Données!$P$8:$P$9</xm:f>
          </x14:formula1>
          <xm:sqref>G192 Y192 S192 M192 AE192</xm:sqref>
        </x14:dataValidation>
        <x14:dataValidation type="list" allowBlank="1" showInputMessage="1" showErrorMessage="1" xr:uid="{00000000-0002-0000-2B00-000009000000}">
          <x14:formula1>
            <xm:f>Données!$P$19:$P$20</xm:f>
          </x14:formula1>
          <xm:sqref>R9:R13</xm:sqref>
        </x14:dataValidation>
        <x14:dataValidation type="list" allowBlank="1" showInputMessage="1" showErrorMessage="1" xr:uid="{00000000-0002-0000-2B00-00000A000000}">
          <x14:formula1>
            <xm:f>Données!$J$14:$J$43</xm:f>
          </x14:formula1>
          <xm:sqref>L9:L13</xm:sqref>
        </x14:dataValidation>
        <x14:dataValidation type="list" allowBlank="1" showInputMessage="1" showErrorMessage="1" xr:uid="{00000000-0002-0000-2B00-00000B000000}">
          <x14:formula1>
            <xm:f>Données!$B$14:$B$43</xm:f>
          </x14:formula1>
          <xm:sqref>AE17:AF17 M17:N17 S17:T17 Y17:Z17 G17:H17</xm:sqref>
        </x14:dataValidation>
        <x14:dataValidation type="list" allowBlank="1" showInputMessage="1" showErrorMessage="1" xr:uid="{00000000-0002-0000-2B00-00000C000000}">
          <x14:formula1>
            <xm:f>Données!$D$14:$D$53</xm:f>
          </x14:formula1>
          <xm:sqref>B11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43"/>
      <c r="B1" s="544"/>
      <c r="C1" s="547" t="s">
        <v>51</v>
      </c>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33"/>
      <c r="AK1" s="33"/>
    </row>
    <row r="2" spans="1:42" ht="12.75" customHeight="1">
      <c r="A2" s="543"/>
      <c r="B2" s="544"/>
      <c r="C2" s="547"/>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33"/>
      <c r="AK2" s="33"/>
    </row>
    <row r="3" spans="1:42" ht="12.75" customHeight="1">
      <c r="A3" s="543"/>
      <c r="B3" s="544"/>
      <c r="C3" s="547"/>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33"/>
      <c r="AK3" s="33"/>
    </row>
    <row r="4" spans="1:42" ht="12.75" customHeight="1">
      <c r="A4" s="543"/>
      <c r="B4" s="544"/>
      <c r="C4" s="547"/>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33"/>
      <c r="AK4" s="33"/>
    </row>
    <row r="5" spans="1:42" s="250" customFormat="1" ht="30" customHeight="1">
      <c r="A5" s="545"/>
      <c r="B5" s="546"/>
      <c r="C5" s="547"/>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50" t="s">
        <v>3</v>
      </c>
      <c r="H8" s="551"/>
      <c r="I8" s="251"/>
      <c r="J8" s="251"/>
      <c r="K8" s="251"/>
      <c r="L8" s="464" t="s">
        <v>95</v>
      </c>
      <c r="M8" s="552" t="s">
        <v>46</v>
      </c>
      <c r="N8" s="553"/>
      <c r="O8" s="463"/>
      <c r="P8" s="251"/>
      <c r="Q8" s="251"/>
      <c r="R8" s="255" t="s">
        <v>72</v>
      </c>
      <c r="T8" s="554" t="s">
        <v>45</v>
      </c>
      <c r="U8" s="555"/>
      <c r="V8" s="555"/>
      <c r="W8" s="555"/>
      <c r="X8" s="556"/>
      <c r="Y8" s="251"/>
      <c r="Z8" s="557" t="s">
        <v>96</v>
      </c>
      <c r="AA8" s="558"/>
      <c r="AB8" s="558"/>
      <c r="AC8" s="558"/>
      <c r="AD8" s="559"/>
      <c r="AE8" s="251"/>
      <c r="AF8" s="252"/>
      <c r="AG8" s="252"/>
      <c r="AH8" s="463"/>
      <c r="AI8" s="463"/>
      <c r="AJ8" s="463"/>
      <c r="AK8" s="33"/>
      <c r="AP8" s="248"/>
    </row>
    <row r="9" spans="1:42" s="250" customFormat="1" ht="21.75" customHeight="1">
      <c r="A9" s="45"/>
      <c r="B9" s="256" t="str">
        <f>Données!D8</f>
        <v>Opération</v>
      </c>
      <c r="C9" s="148"/>
      <c r="D9" s="148"/>
      <c r="E9" s="148"/>
      <c r="F9" s="257">
        <v>2</v>
      </c>
      <c r="G9" s="530" t="s">
        <v>82</v>
      </c>
      <c r="H9" s="531"/>
      <c r="I9" s="148"/>
      <c r="J9" s="148"/>
      <c r="K9" s="149"/>
      <c r="L9" s="258"/>
      <c r="M9" s="549"/>
      <c r="N9" s="549"/>
      <c r="O9" s="47"/>
      <c r="P9" s="148"/>
      <c r="Q9" s="149"/>
      <c r="R9" s="259"/>
      <c r="S9" s="251"/>
      <c r="T9" s="527"/>
      <c r="U9" s="528"/>
      <c r="V9" s="528"/>
      <c r="W9" s="528"/>
      <c r="X9" s="529"/>
      <c r="Y9" s="251"/>
      <c r="Z9" s="524"/>
      <c r="AA9" s="525"/>
      <c r="AB9" s="525"/>
      <c r="AC9" s="525"/>
      <c r="AD9" s="526"/>
      <c r="AE9" s="251"/>
      <c r="AF9" s="47"/>
      <c r="AG9" s="47"/>
      <c r="AH9" s="47"/>
      <c r="AP9" s="248"/>
    </row>
    <row r="10" spans="1:42" ht="18" customHeight="1">
      <c r="B10" s="253" t="s">
        <v>1</v>
      </c>
      <c r="C10" s="260"/>
      <c r="D10" s="260"/>
      <c r="E10" s="260"/>
      <c r="F10" s="257" t="s">
        <v>6</v>
      </c>
      <c r="G10" s="530" t="s">
        <v>7</v>
      </c>
      <c r="H10" s="531"/>
      <c r="I10" s="260"/>
      <c r="J10" s="260"/>
      <c r="K10" s="470"/>
      <c r="L10" s="258"/>
      <c r="M10" s="532"/>
      <c r="N10" s="532"/>
      <c r="O10" s="262"/>
      <c r="P10" s="262"/>
      <c r="Q10" s="262"/>
      <c r="R10" s="259"/>
      <c r="S10" s="251"/>
      <c r="T10" s="527"/>
      <c r="U10" s="528"/>
      <c r="V10" s="528"/>
      <c r="W10" s="528"/>
      <c r="X10" s="529"/>
      <c r="Y10" s="251"/>
      <c r="Z10" s="524"/>
      <c r="AA10" s="525"/>
      <c r="AB10" s="525"/>
      <c r="AC10" s="525"/>
      <c r="AD10" s="526"/>
      <c r="AE10" s="251"/>
      <c r="AF10" s="263"/>
      <c r="AG10" s="263"/>
      <c r="AO10" s="241"/>
      <c r="AP10" s="241"/>
    </row>
    <row r="11" spans="1:42" ht="18" customHeight="1">
      <c r="B11" s="264"/>
      <c r="C11" s="260"/>
      <c r="D11" s="260"/>
      <c r="E11" s="260"/>
      <c r="F11" s="257">
        <v>0</v>
      </c>
      <c r="G11" s="530" t="s">
        <v>83</v>
      </c>
      <c r="H11" s="531"/>
      <c r="I11" s="260"/>
      <c r="J11" s="260"/>
      <c r="K11" s="470"/>
      <c r="L11" s="258"/>
      <c r="M11" s="532"/>
      <c r="N11" s="532"/>
      <c r="O11" s="265"/>
      <c r="P11" s="265"/>
      <c r="Q11" s="265"/>
      <c r="R11" s="259"/>
      <c r="S11" s="251"/>
      <c r="T11" s="527"/>
      <c r="U11" s="528"/>
      <c r="V11" s="528"/>
      <c r="W11" s="528"/>
      <c r="X11" s="529"/>
      <c r="Y11" s="251"/>
      <c r="Z11" s="524"/>
      <c r="AA11" s="525"/>
      <c r="AB11" s="525"/>
      <c r="AC11" s="525"/>
      <c r="AD11" s="526"/>
      <c r="AE11" s="251"/>
      <c r="AF11" s="261"/>
      <c r="AG11" s="261"/>
      <c r="AO11" s="241"/>
      <c r="AP11" s="241"/>
    </row>
    <row r="12" spans="1:42" ht="15.75">
      <c r="C12" s="260"/>
      <c r="D12" s="260"/>
      <c r="E12" s="260"/>
      <c r="F12" s="257" t="s">
        <v>5</v>
      </c>
      <c r="G12" s="530" t="s">
        <v>59</v>
      </c>
      <c r="H12" s="531"/>
      <c r="I12" s="260"/>
      <c r="J12" s="260"/>
      <c r="K12" s="470"/>
      <c r="L12" s="258"/>
      <c r="M12" s="532"/>
      <c r="N12" s="532"/>
      <c r="O12" s="265"/>
      <c r="P12" s="265"/>
      <c r="Q12" s="265"/>
      <c r="R12" s="259"/>
      <c r="S12" s="251"/>
      <c r="T12" s="527"/>
      <c r="U12" s="528"/>
      <c r="V12" s="528"/>
      <c r="W12" s="528"/>
      <c r="X12" s="529"/>
      <c r="Y12" s="251"/>
      <c r="Z12" s="524"/>
      <c r="AA12" s="525"/>
      <c r="AB12" s="525"/>
      <c r="AC12" s="525"/>
      <c r="AD12" s="526"/>
      <c r="AE12" s="251"/>
      <c r="AF12" s="261"/>
      <c r="AG12" s="261"/>
      <c r="AO12" s="241"/>
      <c r="AP12" s="241"/>
    </row>
    <row r="13" spans="1:42" ht="15.75">
      <c r="C13" s="260"/>
      <c r="D13" s="260"/>
      <c r="E13" s="260"/>
      <c r="I13" s="260"/>
      <c r="J13" s="260"/>
      <c r="K13" s="470"/>
      <c r="L13" s="267"/>
      <c r="M13" s="533"/>
      <c r="N13" s="533"/>
      <c r="O13" s="268"/>
      <c r="P13" s="268"/>
      <c r="Q13" s="268"/>
      <c r="R13" s="259"/>
      <c r="S13" s="251"/>
      <c r="T13" s="527"/>
      <c r="U13" s="528"/>
      <c r="V13" s="528"/>
      <c r="W13" s="528"/>
      <c r="X13" s="529"/>
      <c r="Y13" s="251"/>
      <c r="Z13" s="524"/>
      <c r="AA13" s="525"/>
      <c r="AB13" s="525"/>
      <c r="AC13" s="525"/>
      <c r="AD13" s="526"/>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24"/>
      <c r="H17" s="526"/>
      <c r="I17" s="243"/>
      <c r="J17" s="243"/>
      <c r="K17" s="243"/>
      <c r="L17" s="277" t="s">
        <v>4</v>
      </c>
      <c r="M17" s="524"/>
      <c r="N17" s="526"/>
      <c r="O17" s="278"/>
      <c r="P17" s="243"/>
      <c r="Q17" s="246"/>
      <c r="R17" s="277" t="s">
        <v>4</v>
      </c>
      <c r="S17" s="524"/>
      <c r="T17" s="526"/>
      <c r="U17" s="279"/>
      <c r="V17" s="243"/>
      <c r="W17" s="243"/>
      <c r="X17" s="277" t="s">
        <v>4</v>
      </c>
      <c r="Y17" s="524"/>
      <c r="Z17" s="526"/>
      <c r="AA17" s="278"/>
      <c r="AB17" s="243"/>
      <c r="AC17" s="243"/>
      <c r="AD17" s="277" t="s">
        <v>4</v>
      </c>
      <c r="AE17" s="524"/>
      <c r="AF17" s="526"/>
      <c r="AG17" s="249"/>
      <c r="AH17" s="245"/>
      <c r="AP17" s="241"/>
    </row>
    <row r="18" spans="1:42" ht="24" customHeight="1">
      <c r="A18" s="280"/>
      <c r="C18" s="239"/>
      <c r="D18" s="239"/>
      <c r="E18" s="239"/>
      <c r="F18" s="534" t="s">
        <v>39</v>
      </c>
      <c r="G18" s="535"/>
      <c r="H18" s="536"/>
      <c r="I18" s="239"/>
      <c r="J18" s="239"/>
      <c r="K18" s="243"/>
      <c r="L18" s="534" t="s">
        <v>38</v>
      </c>
      <c r="M18" s="535"/>
      <c r="N18" s="536"/>
      <c r="O18" s="238"/>
      <c r="P18" s="239"/>
      <c r="Q18" s="246"/>
      <c r="R18" s="534" t="s">
        <v>87</v>
      </c>
      <c r="S18" s="535"/>
      <c r="T18" s="536"/>
      <c r="U18" s="279"/>
      <c r="V18" s="239"/>
      <c r="X18" s="534" t="s">
        <v>63</v>
      </c>
      <c r="Y18" s="535"/>
      <c r="Z18" s="536"/>
      <c r="AA18" s="238"/>
      <c r="AB18" s="239"/>
      <c r="AD18" s="534" t="s">
        <v>88</v>
      </c>
      <c r="AE18" s="535"/>
      <c r="AF18" s="536"/>
      <c r="AG18" s="249"/>
      <c r="AH18" s="562" t="s">
        <v>44</v>
      </c>
      <c r="AI18" s="563"/>
      <c r="AP18" s="241"/>
    </row>
    <row r="19" spans="1:42" ht="24" customHeight="1">
      <c r="A19" s="280"/>
      <c r="B19" s="241"/>
      <c r="C19" s="239"/>
      <c r="D19" s="239"/>
      <c r="E19" s="239"/>
      <c r="F19" s="541"/>
      <c r="G19" s="542"/>
      <c r="H19" s="542"/>
      <c r="I19" s="239"/>
      <c r="J19" s="239"/>
      <c r="K19" s="243"/>
      <c r="L19" s="541"/>
      <c r="M19" s="542"/>
      <c r="N19" s="542"/>
      <c r="O19" s="238"/>
      <c r="P19" s="239"/>
      <c r="Q19" s="243"/>
      <c r="R19" s="541"/>
      <c r="S19" s="542"/>
      <c r="T19" s="542"/>
      <c r="U19" s="279"/>
      <c r="V19" s="239"/>
      <c r="X19" s="541"/>
      <c r="Y19" s="542"/>
      <c r="Z19" s="542"/>
      <c r="AA19" s="238"/>
      <c r="AB19" s="239"/>
      <c r="AD19" s="541"/>
      <c r="AE19" s="542"/>
      <c r="AF19" s="542"/>
      <c r="AG19" s="281"/>
      <c r="AH19" s="564"/>
      <c r="AI19" s="565"/>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 t="shared" ref="D22:D37" si="0">IFERROR(H22/G22,"")</f>
        <v/>
      </c>
      <c r="E22" s="297"/>
      <c r="F22" s="298">
        <v>2</v>
      </c>
      <c r="G22" s="299">
        <f>IF(F22="NE","",Référentiel!I15)</f>
        <v>60</v>
      </c>
      <c r="H22" s="300" t="str">
        <f>IF(G192="NON","",IF(F22=F9,G22,IF(F22=F10,0,IF(F22=F11,0,IF(F22=F12,"",)))))</f>
        <v/>
      </c>
      <c r="I22" s="291"/>
      <c r="J22" s="291" t="str">
        <f t="shared" ref="J22:J37" si="1">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 t="shared" ref="AH22:AH36" si="2">IFERROR(AVERAGE(H22,N22,T22,Z22,AF22),"")</f>
        <v/>
      </c>
      <c r="AI22" s="304" t="str">
        <f>IFERROR(AVERAGE(D22,J22,P22,V22,AB22),"")</f>
        <v/>
      </c>
      <c r="AP22" s="241"/>
    </row>
    <row r="23" spans="1:42" ht="18">
      <c r="A23" s="305"/>
      <c r="B23" s="296" t="str">
        <f>Référentiel!C16</f>
        <v>Identification du client</v>
      </c>
      <c r="D23" s="291" t="str">
        <f t="shared" si="0"/>
        <v/>
      </c>
      <c r="E23" s="297"/>
      <c r="F23" s="298">
        <v>2</v>
      </c>
      <c r="G23" s="299">
        <f>IF(F23="NE","",Référentiel!I16)</f>
        <v>50</v>
      </c>
      <c r="H23" s="300" t="str">
        <f>IF(G192="NON","",IF(F23=F9,G23,IF(F23=F10,0,IF(F23=F11,0,IF(F23=F12,"",)))))</f>
        <v/>
      </c>
      <c r="I23" s="291"/>
      <c r="J23" s="291" t="str">
        <f t="shared" si="1"/>
        <v/>
      </c>
      <c r="K23" s="297"/>
      <c r="L23" s="298">
        <v>2</v>
      </c>
      <c r="M23" s="299">
        <f>IF(L23="NE","",Référentiel!I16)</f>
        <v>50</v>
      </c>
      <c r="N23" s="300" t="str">
        <f>IF(M192="NON","",IF(L23=F9,M23,IF(L23=F10,0,IF(L23=F11,0,IF(L23=F12,"",)))))</f>
        <v/>
      </c>
      <c r="O23" s="291"/>
      <c r="P23" s="291" t="str">
        <f t="shared" ref="P23:P86" si="3">IFERROR(T23/S23,"")</f>
        <v/>
      </c>
      <c r="Q23" s="297"/>
      <c r="R23" s="298">
        <v>2</v>
      </c>
      <c r="S23" s="299">
        <f>IF(R23="NE","",Référentiel!I16)</f>
        <v>50</v>
      </c>
      <c r="T23" s="300" t="str">
        <f>IF(S192="NON","",IF(R23=F9,S23,IF(R23=F10,0,IF(R23=F11,0,IF(R23=F12,"",)))))</f>
        <v/>
      </c>
      <c r="U23" s="301"/>
      <c r="V23" s="291" t="str">
        <f t="shared" ref="V23:V86" si="4">IFERROR(Z23/Y23,"")</f>
        <v/>
      </c>
      <c r="W23" s="297"/>
      <c r="X23" s="298">
        <v>2</v>
      </c>
      <c r="Y23" s="299">
        <f>IF(X23="NE","",Référentiel!I16)</f>
        <v>50</v>
      </c>
      <c r="Z23" s="300" t="str">
        <f>IF(Y192="NON","",IF(X23=F9,Y23,IF(X23=F10,0,IF(X23=F11,0,IF(X23=F12,"",)))))</f>
        <v/>
      </c>
      <c r="AA23" s="291"/>
      <c r="AB23" s="291" t="str">
        <f t="shared" ref="AB23:AB86" si="5">IFERROR(AF23/AE23,"")</f>
        <v/>
      </c>
      <c r="AC23" s="297"/>
      <c r="AD23" s="298">
        <v>2</v>
      </c>
      <c r="AE23" s="299">
        <f>IF(AD23="NE","",Référentiel!I16)</f>
        <v>50</v>
      </c>
      <c r="AF23" s="300" t="str">
        <f>IF(AE192="NON","",IF(AD23=F9,AE23,IF(AD23=F10,0,IF(AD23=F11,0,IF(AD23=F12,"",)))))</f>
        <v/>
      </c>
      <c r="AG23" s="302"/>
      <c r="AH23" s="303" t="str">
        <f t="shared" si="2"/>
        <v/>
      </c>
      <c r="AI23" s="304" t="str">
        <f t="shared" ref="AI23:AI36" si="6">IFERROR(AVERAGE(D23,J23,P23,V23,AB23),"")</f>
        <v/>
      </c>
      <c r="AP23" s="241"/>
    </row>
    <row r="24" spans="1:42" ht="18" hidden="1">
      <c r="A24" s="305"/>
      <c r="B24" s="296">
        <f>Référentiel!C17</f>
        <v>0</v>
      </c>
      <c r="D24" s="291" t="str">
        <f t="shared" si="0"/>
        <v/>
      </c>
      <c r="E24" s="297"/>
      <c r="F24" s="298">
        <v>2</v>
      </c>
      <c r="G24" s="299">
        <f>IF(F24="NE","",Référentiel!I17)</f>
        <v>0</v>
      </c>
      <c r="H24" s="300" t="str">
        <f>IF(G192="NON","",IF(F24=F9,G24,IF(F24=#REF!,(G24/2),IF(F24=F11,0,IF(F24=F12,"",)))))</f>
        <v/>
      </c>
      <c r="I24" s="291"/>
      <c r="J24" s="291" t="str">
        <f t="shared" si="1"/>
        <v/>
      </c>
      <c r="K24" s="297"/>
      <c r="L24" s="298">
        <v>2</v>
      </c>
      <c r="M24" s="299">
        <f>IF(L24="NE","",Référentiel!I17)</f>
        <v>0</v>
      </c>
      <c r="N24" s="300" t="str">
        <f>IF(M192="NON","",IF(L24=F9,M24,IF(L24=#REF!,(M24/2),IF(L24=F11,0,IF(L24=F12,"",)))))</f>
        <v/>
      </c>
      <c r="O24" s="291"/>
      <c r="P24" s="291" t="str">
        <f t="shared" si="3"/>
        <v/>
      </c>
      <c r="Q24" s="297"/>
      <c r="R24" s="298">
        <v>2</v>
      </c>
      <c r="S24" s="299">
        <f>IF(R24="NE","",Référentiel!I17)</f>
        <v>0</v>
      </c>
      <c r="T24" s="300" t="str">
        <f>IF(S192="NON","",IF(R24=F9,S24,IF(R24=#REF!,(S24/2),IF(R24=F11,0,IF(R24=F12,"",)))))</f>
        <v/>
      </c>
      <c r="U24" s="301"/>
      <c r="V24" s="291" t="str">
        <f t="shared" si="4"/>
        <v/>
      </c>
      <c r="W24" s="297"/>
      <c r="X24" s="298">
        <v>2</v>
      </c>
      <c r="Y24" s="299">
        <f>IF(X24="NE","",Référentiel!I17)</f>
        <v>0</v>
      </c>
      <c r="Z24" s="300" t="str">
        <f>IF(Y192="NON","",IF(X24=F9,Y24,IF(X24=#REF!,(Y24/2),IF(X24=F11,0,IF(X24=F12,"",)))))</f>
        <v/>
      </c>
      <c r="AA24" s="291"/>
      <c r="AB24" s="291" t="str">
        <f t="shared" si="5"/>
        <v/>
      </c>
      <c r="AC24" s="297"/>
      <c r="AD24" s="298">
        <v>2</v>
      </c>
      <c r="AE24" s="299">
        <f>IF(AD24="NE","",Référentiel!I17)</f>
        <v>0</v>
      </c>
      <c r="AF24" s="300" t="str">
        <f>IF(AE192="NON","",IF(AD24=F9,AE24,IF(AD24=#REF!,(AE24/2),IF(AD24=F11,0,IF(AD24=F12,"",)))))</f>
        <v/>
      </c>
      <c r="AG24" s="302"/>
      <c r="AH24" s="303" t="str">
        <f t="shared" si="2"/>
        <v/>
      </c>
      <c r="AI24" s="304" t="str">
        <f t="shared" si="6"/>
        <v/>
      </c>
      <c r="AP24" s="241"/>
    </row>
    <row r="25" spans="1:42" ht="18" hidden="1">
      <c r="A25" s="306"/>
      <c r="B25" s="296">
        <f>Référentiel!C18</f>
        <v>0</v>
      </c>
      <c r="D25" s="291" t="str">
        <f t="shared" si="0"/>
        <v/>
      </c>
      <c r="E25" s="297"/>
      <c r="F25" s="298">
        <v>2</v>
      </c>
      <c r="G25" s="299">
        <f>IF(F25="NE","",Référentiel!I18)</f>
        <v>0</v>
      </c>
      <c r="H25" s="300" t="str">
        <f>IF(G192="NON","",IF(F25=F9,G25,IF(F25=#REF!,(G25/2),IF(F25=F11,0,IF(F25=F12,"",)))))</f>
        <v/>
      </c>
      <c r="I25" s="291"/>
      <c r="J25" s="291" t="str">
        <f t="shared" si="1"/>
        <v/>
      </c>
      <c r="K25" s="297"/>
      <c r="L25" s="298">
        <v>2</v>
      </c>
      <c r="M25" s="299">
        <f>IF(L25="NE","",Référentiel!I18)</f>
        <v>0</v>
      </c>
      <c r="N25" s="300" t="str">
        <f>IF(M192="NON","",IF(L25=F9,M25,IF(L25=#REF!,(M25/2),IF(L25=F11,0,IF(L25=F12,"",)))))</f>
        <v/>
      </c>
      <c r="O25" s="291"/>
      <c r="P25" s="291" t="str">
        <f t="shared" si="3"/>
        <v/>
      </c>
      <c r="Q25" s="297"/>
      <c r="R25" s="298">
        <v>2</v>
      </c>
      <c r="S25" s="299">
        <f>IF(R25="NE","",Référentiel!I18)</f>
        <v>0</v>
      </c>
      <c r="T25" s="300" t="str">
        <f>IF(S192="NON","",IF(R25=F9,S25,IF(R25=#REF!,(S25/2),IF(R25=F11,0,IF(R25=F12,"",)))))</f>
        <v/>
      </c>
      <c r="U25" s="301"/>
      <c r="V25" s="291" t="str">
        <f t="shared" si="4"/>
        <v/>
      </c>
      <c r="W25" s="297"/>
      <c r="X25" s="298">
        <v>2</v>
      </c>
      <c r="Y25" s="299">
        <f>IF(X25="NE","",Référentiel!I18)</f>
        <v>0</v>
      </c>
      <c r="Z25" s="300" t="str">
        <f>IF(Y192="NON","",IF(X25=F9,Y25,IF(X25=#REF!,(Y25/2),IF(X25=F11,0,IF(X25=F12,"",)))))</f>
        <v/>
      </c>
      <c r="AA25" s="291"/>
      <c r="AB25" s="291" t="str">
        <f t="shared" si="5"/>
        <v/>
      </c>
      <c r="AC25" s="297"/>
      <c r="AD25" s="298">
        <v>2</v>
      </c>
      <c r="AE25" s="299">
        <f>IF(AD25="NE","",Référentiel!I18)</f>
        <v>0</v>
      </c>
      <c r="AF25" s="300" t="str">
        <f>IF(AE192="NON","",IF(AD25=F9,AE25,IF(AD25=#REF!,(AE25/2),IF(AD25=F11,0,IF(AD25=F12,"",)))))</f>
        <v/>
      </c>
      <c r="AG25" s="302"/>
      <c r="AH25" s="303" t="str">
        <f t="shared" si="2"/>
        <v/>
      </c>
      <c r="AI25" s="304" t="str">
        <f t="shared" si="6"/>
        <v/>
      </c>
      <c r="AP25" s="241"/>
    </row>
    <row r="26" spans="1:42" ht="18" hidden="1">
      <c r="A26" s="306"/>
      <c r="B26" s="296">
        <f>Référentiel!C19</f>
        <v>0</v>
      </c>
      <c r="D26" s="291" t="str">
        <f t="shared" si="0"/>
        <v/>
      </c>
      <c r="E26" s="297"/>
      <c r="F26" s="298">
        <v>2</v>
      </c>
      <c r="G26" s="299">
        <f>IF(F26="NE","",Référentiel!I19)</f>
        <v>0</v>
      </c>
      <c r="H26" s="300" t="str">
        <f>IF(G192="NON","",IF(F9=F9,G26,IF(F9=#REF!,(G26/2),IF(F9=F11,0,IF(F9=F12,"",)))))</f>
        <v/>
      </c>
      <c r="I26" s="291"/>
      <c r="J26" s="291" t="str">
        <f t="shared" si="1"/>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4"/>
        <v/>
      </c>
      <c r="W26" s="297"/>
      <c r="X26" s="298">
        <v>2</v>
      </c>
      <c r="Y26" s="299">
        <f>IF(X26="NE","",Référentiel!I19)</f>
        <v>0</v>
      </c>
      <c r="Z26" s="300" t="str">
        <f>IF(Y192="NON","",IF(F9=F9,Y26,IF(F9=#REF!,(Y26/2),IF(F9=F11,0,IF(F9=F12,"",)))))</f>
        <v/>
      </c>
      <c r="AA26" s="291"/>
      <c r="AB26" s="291" t="str">
        <f t="shared" si="5"/>
        <v/>
      </c>
      <c r="AC26" s="297"/>
      <c r="AD26" s="298">
        <v>2</v>
      </c>
      <c r="AE26" s="299">
        <f>IF(AD26="NE","",Référentiel!I19)</f>
        <v>0</v>
      </c>
      <c r="AF26" s="300" t="str">
        <f>IF(AE192="NON","",IF(F9=F9,AE26,IF(F9=#REF!,(AE26/2),IF(F9=F11,0,IF(F9=F12,"",)))))</f>
        <v/>
      </c>
      <c r="AG26" s="302"/>
      <c r="AH26" s="303" t="str">
        <f t="shared" si="2"/>
        <v/>
      </c>
      <c r="AI26" s="304" t="str">
        <f t="shared" si="6"/>
        <v/>
      </c>
      <c r="AP26" s="241"/>
    </row>
    <row r="27" spans="1:42" ht="18" hidden="1">
      <c r="A27" s="306"/>
      <c r="B27" s="296">
        <f>Référentiel!C20</f>
        <v>0</v>
      </c>
      <c r="D27" s="291" t="str">
        <f t="shared" si="0"/>
        <v/>
      </c>
      <c r="E27" s="297"/>
      <c r="F27" s="298">
        <v>2</v>
      </c>
      <c r="G27" s="299">
        <f>IF(F27="NE","",Référentiel!I20)</f>
        <v>0</v>
      </c>
      <c r="H27" s="300" t="str">
        <f>IF(G192="NON","",IF(F27=F9,G27,IF(F27=#REF!,(G27/2),IF(F27=F11,0,IF(F27=F12,"",)))))</f>
        <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t="str">
        <f t="shared" si="2"/>
        <v/>
      </c>
      <c r="AI27" s="304" t="str">
        <f t="shared" si="6"/>
        <v/>
      </c>
      <c r="AP27" s="241"/>
    </row>
    <row r="28" spans="1:42" ht="18" hidden="1">
      <c r="A28" s="306"/>
      <c r="B28" s="296">
        <f>Référentiel!C21</f>
        <v>0</v>
      </c>
      <c r="D28" s="291" t="str">
        <f t="shared" si="0"/>
        <v/>
      </c>
      <c r="E28" s="297"/>
      <c r="F28" s="298">
        <v>2</v>
      </c>
      <c r="G28" s="299">
        <f>IF(F28="NE","",Référentiel!I21)</f>
        <v>0</v>
      </c>
      <c r="H28" s="300" t="str">
        <f>IF(G192="NON","",IF(F28=F9,G28,IF(F28=#REF!,(G28/2),IF(F28=F11,0,IF(F28=F12,"",)))))</f>
        <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t="str">
        <f t="shared" si="2"/>
        <v/>
      </c>
      <c r="AI28" s="304" t="str">
        <f t="shared" si="6"/>
        <v/>
      </c>
      <c r="AP28" s="241"/>
    </row>
    <row r="29" spans="1:42" ht="18" hidden="1">
      <c r="A29" s="306"/>
      <c r="B29" s="296">
        <f>Référentiel!C22</f>
        <v>0</v>
      </c>
      <c r="D29" s="291" t="str">
        <f t="shared" si="0"/>
        <v/>
      </c>
      <c r="E29" s="297"/>
      <c r="F29" s="298">
        <v>2</v>
      </c>
      <c r="G29" s="299">
        <f>IF(F29="NE","",Référentiel!I22)</f>
        <v>0</v>
      </c>
      <c r="H29" s="300" t="str">
        <f>IF(G192="NON","",IF(F29=F9,G29,IF(F29=#REF!,(G29/2),IF(F29=F11,0,IF(F29=F12,"",)))))</f>
        <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t="str">
        <f t="shared" si="2"/>
        <v/>
      </c>
      <c r="AI29" s="304" t="str">
        <f>IFERROR(AVERAGE(D29,J29,P29,V29,AB29),"")</f>
        <v/>
      </c>
      <c r="AP29" s="241"/>
    </row>
    <row r="30" spans="1:42" ht="18" hidden="1">
      <c r="A30" s="306"/>
      <c r="B30" s="296">
        <f>Référentiel!C23</f>
        <v>0</v>
      </c>
      <c r="D30" s="291" t="str">
        <f t="shared" si="0"/>
        <v/>
      </c>
      <c r="E30" s="297"/>
      <c r="F30" s="298">
        <v>2</v>
      </c>
      <c r="G30" s="299">
        <f>IF(F30="NE","",Référentiel!I23)</f>
        <v>0</v>
      </c>
      <c r="H30" s="300" t="str">
        <f>IF(G192="NON","",IF(F30=F9,G30,IF(F30=#REF!,(G30/2),IF(F30=F11,0,IF(F30=F12,"",)))))</f>
        <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t="str">
        <f t="shared" si="2"/>
        <v/>
      </c>
      <c r="AI30" s="304" t="str">
        <f t="shared" si="6"/>
        <v/>
      </c>
      <c r="AP30" s="241"/>
    </row>
    <row r="31" spans="1:42" ht="18" hidden="1">
      <c r="A31" s="306"/>
      <c r="B31" s="296">
        <f>Référentiel!C24</f>
        <v>0</v>
      </c>
      <c r="D31" s="291" t="str">
        <f t="shared" si="0"/>
        <v/>
      </c>
      <c r="E31" s="297"/>
      <c r="F31" s="298">
        <v>2</v>
      </c>
      <c r="G31" s="299">
        <f>IF(F31="NE","",Référentiel!I24)</f>
        <v>0</v>
      </c>
      <c r="H31" s="300" t="str">
        <f>IF(G192="NON","",IF(F31=F9,G31,IF(F31=#REF!,(G31/2),IF(F11=F12,0,IF(F31=F12,"",)))))</f>
        <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t="str">
        <f t="shared" si="2"/>
        <v/>
      </c>
      <c r="AI31" s="304" t="str">
        <f t="shared" si="6"/>
        <v/>
      </c>
      <c r="AP31" s="241"/>
    </row>
    <row r="32" spans="1:42" ht="18" hidden="1">
      <c r="A32" s="306"/>
      <c r="B32" s="296">
        <f>Référentiel!C25</f>
        <v>0</v>
      </c>
      <c r="D32" s="291" t="str">
        <f t="shared" si="0"/>
        <v/>
      </c>
      <c r="E32" s="297"/>
      <c r="F32" s="298">
        <v>2</v>
      </c>
      <c r="G32" s="299">
        <f>IF(F32="NE","",Référentiel!I25)</f>
        <v>0</v>
      </c>
      <c r="H32" s="300" t="str">
        <f>IF(G192="NON","",IF(F32=F9,G32,IF(F32=#REF!,(G32/2),IF(F32=F11,0,IF(F32=F12,"",)))))</f>
        <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t="str">
        <f t="shared" si="2"/>
        <v/>
      </c>
      <c r="AI32" s="304" t="str">
        <f t="shared" si="6"/>
        <v/>
      </c>
      <c r="AP32" s="241"/>
    </row>
    <row r="33" spans="1:42" ht="18" hidden="1">
      <c r="A33" s="306"/>
      <c r="B33" s="296">
        <f>Référentiel!C26</f>
        <v>0</v>
      </c>
      <c r="D33" s="291" t="str">
        <f t="shared" si="0"/>
        <v/>
      </c>
      <c r="E33" s="297"/>
      <c r="F33" s="298">
        <v>2</v>
      </c>
      <c r="G33" s="299">
        <f>IF(F33="NE","",Référentiel!I26)</f>
        <v>0</v>
      </c>
      <c r="H33" s="300" t="str">
        <f>IF(G192="NON","",IF(F33=F9,G33,IF(F33=#REF!,(G33/2),IF(F33=F11,0,IF(F33=F12,"",)))))</f>
        <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t="str">
        <f t="shared" si="2"/>
        <v/>
      </c>
      <c r="AI33" s="304" t="str">
        <f t="shared" si="6"/>
        <v/>
      </c>
      <c r="AP33" s="241"/>
    </row>
    <row r="34" spans="1:42" ht="18" hidden="1">
      <c r="A34" s="306"/>
      <c r="B34" s="296">
        <f>Référentiel!C27</f>
        <v>0</v>
      </c>
      <c r="D34" s="291" t="str">
        <f t="shared" si="0"/>
        <v/>
      </c>
      <c r="E34" s="297"/>
      <c r="F34" s="298">
        <v>2</v>
      </c>
      <c r="G34" s="299">
        <f>IF(F34="NE","",Référentiel!I27)</f>
        <v>0</v>
      </c>
      <c r="H34" s="300" t="str">
        <f>IF(G192="NON","",IF(F34=F9,G34,IF(F34=#REF!,(G34/2),IF(F34=F11,0,IF(F34=F12,"",)))))</f>
        <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t="str">
        <f t="shared" si="2"/>
        <v/>
      </c>
      <c r="AI34" s="304" t="str">
        <f t="shared" si="6"/>
        <v/>
      </c>
      <c r="AP34" s="241"/>
    </row>
    <row r="35" spans="1:42" ht="18" hidden="1">
      <c r="A35" s="306"/>
      <c r="B35" s="296">
        <f>Référentiel!C28</f>
        <v>0</v>
      </c>
      <c r="D35" s="291" t="str">
        <f t="shared" si="0"/>
        <v/>
      </c>
      <c r="E35" s="297"/>
      <c r="F35" s="298">
        <v>2</v>
      </c>
      <c r="G35" s="299">
        <f>IF(F35="NE","",Référentiel!I28)</f>
        <v>0</v>
      </c>
      <c r="H35" s="300" t="str">
        <f>IF(G192="NON","",IF(F35=F9,G35,IF(F35=#REF!,(G35/2),IF(F35=F11,0,IF(F35=F12,"",)))))</f>
        <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t="str">
        <f t="shared" si="2"/>
        <v/>
      </c>
      <c r="AI35" s="304" t="str">
        <f t="shared" si="6"/>
        <v/>
      </c>
      <c r="AP35" s="241"/>
    </row>
    <row r="36" spans="1:42" ht="20.45" hidden="1" customHeight="1">
      <c r="A36" s="306"/>
      <c r="B36" s="296">
        <f>Référentiel!C29</f>
        <v>0</v>
      </c>
      <c r="D36" s="291" t="str">
        <f t="shared" si="0"/>
        <v/>
      </c>
      <c r="E36" s="297"/>
      <c r="F36" s="298">
        <v>2</v>
      </c>
      <c r="G36" s="299">
        <f>IF(F36="NE","",Référentiel!I29)</f>
        <v>0</v>
      </c>
      <c r="H36" s="300" t="str">
        <f>IF(G192="NON","",IF(F36=F9,G36,IF(F36=#REF!,(G36/2),IF(F36=F11,0,IF(F36=F12,"",)))))</f>
        <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t="str">
        <f t="shared" si="2"/>
        <v/>
      </c>
      <c r="AI36" s="304" t="str">
        <f t="shared" si="6"/>
        <v/>
      </c>
      <c r="AP36" s="241"/>
    </row>
    <row r="37" spans="1:42" ht="6.75" customHeight="1">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 et identification de la demande</v>
      </c>
      <c r="D39" s="291" t="str">
        <f t="shared" ref="D39:D54" si="7">IFERROR(H39/G39,"")</f>
        <v/>
      </c>
      <c r="E39" s="297"/>
      <c r="F39" s="298">
        <v>2</v>
      </c>
      <c r="G39" s="299">
        <f>IF(F39="NE","",Référentiel!I37)</f>
        <v>30</v>
      </c>
      <c r="H39" s="300" t="str">
        <f>IF(G192="NON","",IF(F39=F9,G39,IF(F39=F10,0,IF(F39=F11,0,IF(F39=F12,"",)))))</f>
        <v/>
      </c>
      <c r="I39" s="291"/>
      <c r="J39" s="291" t="str">
        <f t="shared" ref="J39:J54" si="8">IFERROR(N39/M39,"")</f>
        <v/>
      </c>
      <c r="K39" s="297"/>
      <c r="L39" s="298">
        <v>2</v>
      </c>
      <c r="M39" s="299">
        <f>IF(L39="NE","",Référentiel!I37)</f>
        <v>30</v>
      </c>
      <c r="N39" s="300" t="str">
        <f>IF(M192="NON","",IF(L39=F9,M39,IF(L39=F10,0,IF(L39=F11,0,IF(L39=F12,"",)))))</f>
        <v/>
      </c>
      <c r="O39" s="291"/>
      <c r="P39" s="291" t="str">
        <f t="shared" si="3"/>
        <v/>
      </c>
      <c r="Q39" s="297"/>
      <c r="R39" s="298">
        <v>2</v>
      </c>
      <c r="S39" s="299">
        <f>IF(R39="NE","",Référentiel!I37)</f>
        <v>30</v>
      </c>
      <c r="T39" s="300" t="str">
        <f>IF(S192="NON","",IF(R39=F9,S39,IF(R39=F10,0,IF(R39=F11,0,IF(R39=F12,"",)))))</f>
        <v/>
      </c>
      <c r="U39" s="301"/>
      <c r="V39" s="291" t="str">
        <f t="shared" si="4"/>
        <v/>
      </c>
      <c r="W39" s="297"/>
      <c r="X39" s="298">
        <v>2</v>
      </c>
      <c r="Y39" s="299">
        <f>IF(X39="NE","",Référentiel!I37)</f>
        <v>30</v>
      </c>
      <c r="Z39" s="300" t="str">
        <f>IF(Y192="NON","",IF(X39=F9,Y39,IF(X39=F10,0,IF(X39=F11,0,IF(X39=F12,"",)))))</f>
        <v/>
      </c>
      <c r="AA39" s="291"/>
      <c r="AB39" s="291" t="str">
        <f t="shared" si="5"/>
        <v/>
      </c>
      <c r="AC39" s="297"/>
      <c r="AD39" s="298">
        <v>2</v>
      </c>
      <c r="AE39" s="299">
        <f>IF(AD39="NE","",Référentiel!I37)</f>
        <v>30</v>
      </c>
      <c r="AF39" s="300" t="str">
        <f>IF(AE192="NON","",IF(AD39=F9,AE39,IF(AD39=F10,0,IF(AD39=F11,0,IF(AD39=F12,"",)))))</f>
        <v/>
      </c>
      <c r="AG39" s="302"/>
      <c r="AH39" s="303" t="str">
        <f t="shared" ref="AH39:AH53" si="9">IFERROR(AVERAGE(H39,N39,T39,Z39,AF39),"")</f>
        <v/>
      </c>
      <c r="AI39" s="304" t="str">
        <f>IFERROR(AVERAGE(D39,J39,P39,V39,AB39),"")</f>
        <v/>
      </c>
      <c r="AP39" s="241"/>
    </row>
    <row r="40" spans="1:42" ht="18">
      <c r="B40" s="296" t="str">
        <f>Référentiel!C38</f>
        <v>Analyse claire et concise du dossier</v>
      </c>
      <c r="D40" s="291" t="str">
        <f t="shared" si="7"/>
        <v/>
      </c>
      <c r="E40" s="297"/>
      <c r="F40" s="298">
        <v>2</v>
      </c>
      <c r="G40" s="299">
        <f>IF(F40="NE","",Référentiel!I38)</f>
        <v>40</v>
      </c>
      <c r="H40" s="300" t="str">
        <f>IF(G192="NON","",IF(F40=F9,G40,IF(F40=F10,0,IF(F40=F11,0,IF(F40=F12,"",)))))</f>
        <v/>
      </c>
      <c r="I40" s="291"/>
      <c r="J40" s="291" t="str">
        <f t="shared" si="8"/>
        <v/>
      </c>
      <c r="K40" s="297"/>
      <c r="L40" s="298">
        <v>2</v>
      </c>
      <c r="M40" s="299">
        <f>IF(L40="NE","",Référentiel!I38)</f>
        <v>40</v>
      </c>
      <c r="N40" s="300" t="str">
        <f>IF(M192="NON","",IF(L40=F9,M40,IF(L40=F10,0,IF(L40=F11,0,IF(L40=F12,"",)))))</f>
        <v/>
      </c>
      <c r="O40" s="291"/>
      <c r="P40" s="291" t="str">
        <f t="shared" si="3"/>
        <v/>
      </c>
      <c r="Q40" s="297"/>
      <c r="R40" s="298">
        <v>2</v>
      </c>
      <c r="S40" s="299">
        <f>IF(R40="NE","",Référentiel!I38)</f>
        <v>40</v>
      </c>
      <c r="T40" s="300" t="str">
        <f>IF(S192="NON","",IF(R40=F9,S40,IF(R40=F10,0,IF(R40=F11,0,IF(R40=F12,"",)))))</f>
        <v/>
      </c>
      <c r="U40" s="301"/>
      <c r="V40" s="291" t="str">
        <f t="shared" si="4"/>
        <v/>
      </c>
      <c r="W40" s="297"/>
      <c r="X40" s="298">
        <v>2</v>
      </c>
      <c r="Y40" s="299">
        <f>IF(X40="NE","",Référentiel!I38)</f>
        <v>40</v>
      </c>
      <c r="Z40" s="300" t="str">
        <f>IF(Y192="NON","",IF(X40=F9,Y40,IF(X40=F10,0,IF(X40=F11,0,IF(X40=F12,"",)))))</f>
        <v/>
      </c>
      <c r="AA40" s="291"/>
      <c r="AB40" s="291" t="str">
        <f t="shared" si="5"/>
        <v/>
      </c>
      <c r="AC40" s="297"/>
      <c r="AD40" s="298">
        <v>2</v>
      </c>
      <c r="AE40" s="299">
        <f>IF(AD40="NE","",Référentiel!I38)</f>
        <v>40</v>
      </c>
      <c r="AF40" s="300" t="str">
        <f>IF(AE192="NON","",IF(AD40=F9,AE40,IF(AD40=F10,0,IF(AD40=F11,0,IF(AD40=F12,"",)))))</f>
        <v/>
      </c>
      <c r="AG40" s="302"/>
      <c r="AH40" s="303" t="str">
        <f t="shared" si="9"/>
        <v/>
      </c>
      <c r="AI40" s="304" t="str">
        <f t="shared" ref="AI40:AI53" si="10">IFERROR(AVERAGE(D40,J40,P40,V40,AB40),"")</f>
        <v/>
      </c>
      <c r="AP40" s="241"/>
    </row>
    <row r="41" spans="1:42" ht="18">
      <c r="B41" s="296" t="str">
        <f>Référentiel!C39</f>
        <v>Reformulation de la demande</v>
      </c>
      <c r="D41" s="291" t="str">
        <f t="shared" si="7"/>
        <v/>
      </c>
      <c r="E41" s="297"/>
      <c r="F41" s="298">
        <v>2</v>
      </c>
      <c r="G41" s="299">
        <f>IF(F41="NE","",Référentiel!I39)</f>
        <v>30</v>
      </c>
      <c r="H41" s="300" t="str">
        <f>IF(G192="NON","",IF(F41=F9,G41,IF(F41=F10,0,IF(F41=F11,0,IF(F41=F12,"",)))))</f>
        <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t="str">
        <f t="shared" si="9"/>
        <v/>
      </c>
      <c r="AI41" s="304" t="str">
        <f t="shared" si="10"/>
        <v/>
      </c>
      <c r="AP41" s="241"/>
    </row>
    <row r="42" spans="1:42" ht="18">
      <c r="B42" s="296" t="str">
        <f>Référentiel!C40</f>
        <v>Réponse adéquate et bonne solution apportée</v>
      </c>
      <c r="D42" s="291" t="str">
        <f t="shared" si="7"/>
        <v/>
      </c>
      <c r="E42" s="297"/>
      <c r="F42" s="298">
        <v>2</v>
      </c>
      <c r="G42" s="299">
        <f>IF(F42="NE","",Référentiel!I40)</f>
        <v>50</v>
      </c>
      <c r="H42" s="300" t="str">
        <f>IF(G192="NON","",IF(F42=F9,G42,IF(F42=F10,0,IF(F42=F11,0,IF(F42=F12,"",)))))</f>
        <v/>
      </c>
      <c r="I42" s="291"/>
      <c r="J42" s="291" t="str">
        <f t="shared" si="8"/>
        <v/>
      </c>
      <c r="K42" s="297"/>
      <c r="L42" s="298">
        <v>2</v>
      </c>
      <c r="M42" s="299">
        <f>IF(L42="NE","",Référentiel!I40)</f>
        <v>50</v>
      </c>
      <c r="N42" s="300" t="str">
        <f>IF(M192="NON","",IF(L42=F9,M42,IF(L42=F10,0,IF(L42=F11,0,IF(L42=F12,"",)))))</f>
        <v/>
      </c>
      <c r="O42" s="291"/>
      <c r="P42" s="291" t="str">
        <f t="shared" si="3"/>
        <v/>
      </c>
      <c r="Q42" s="297"/>
      <c r="R42" s="298">
        <v>2</v>
      </c>
      <c r="S42" s="299">
        <f>IF(R42="NE","",Référentiel!I40)</f>
        <v>50</v>
      </c>
      <c r="T42" s="300" t="str">
        <f>IF(S192="NON","",IF(R42=F9,S42,IF(R42=F10,0,IF(R42=F11,0,IF(R42=F12,"",)))))</f>
        <v/>
      </c>
      <c r="U42" s="301"/>
      <c r="V42" s="291" t="str">
        <f t="shared" si="4"/>
        <v/>
      </c>
      <c r="W42" s="297"/>
      <c r="X42" s="298">
        <v>2</v>
      </c>
      <c r="Y42" s="299">
        <f>IF(X42="NE","",Référentiel!I40)</f>
        <v>50</v>
      </c>
      <c r="Z42" s="300" t="str">
        <f>IF(Y192="NON","",IF(X42=F9,Y42,IF(X42=F10,0,IF(X42=F11,0,IF(X42=F12,"",)))))</f>
        <v/>
      </c>
      <c r="AA42" s="291"/>
      <c r="AB42" s="291" t="str">
        <f t="shared" si="5"/>
        <v/>
      </c>
      <c r="AC42" s="297"/>
      <c r="AD42" s="298">
        <v>2</v>
      </c>
      <c r="AE42" s="299">
        <f>IF(AD42="NE","",Référentiel!I40)</f>
        <v>50</v>
      </c>
      <c r="AF42" s="300" t="str">
        <f>IF(AE192="NON","",IF(AD42=F9,AE42,IF(AD42=F10,0,IF(AD42=F11,0,IF(AD42=F12,"",)))))</f>
        <v/>
      </c>
      <c r="AG42" s="302"/>
      <c r="AH42" s="303" t="str">
        <f t="shared" si="9"/>
        <v/>
      </c>
      <c r="AI42" s="304" t="str">
        <f t="shared" si="10"/>
        <v/>
      </c>
      <c r="AP42" s="241"/>
    </row>
    <row r="43" spans="1:42" ht="26.25" customHeight="1">
      <c r="B43" s="296" t="str">
        <f>Référentiel!C41</f>
        <v>Informer le client en cs d'un transfert de l'appel</v>
      </c>
      <c r="D43" s="291" t="str">
        <f t="shared" si="7"/>
        <v/>
      </c>
      <c r="E43" s="297"/>
      <c r="F43" s="298">
        <v>2</v>
      </c>
      <c r="G43" s="299">
        <f>IF(F43="NE","",Référentiel!I41)</f>
        <v>10</v>
      </c>
      <c r="H43" s="300" t="str">
        <f>IF(G192="NON","",IF(F43=F9,G43,IF(F43=10,0,IF(F43=F11,0,IF(F43=F12,"",)))))</f>
        <v/>
      </c>
      <c r="I43" s="291"/>
      <c r="J43" s="291" t="str">
        <f t="shared" si="8"/>
        <v/>
      </c>
      <c r="K43" s="297"/>
      <c r="L43" s="298">
        <v>2</v>
      </c>
      <c r="M43" s="299">
        <f>IF(L43="NE","",Référentiel!I41)</f>
        <v>10</v>
      </c>
      <c r="N43" s="300" t="str">
        <f>IF(M192="NON","",IF(L43=F9,M43,IF(L43=F10,0,IF(L43=F11,0,IF(L43=F12,"",)))))</f>
        <v/>
      </c>
      <c r="O43" s="291"/>
      <c r="P43" s="291" t="str">
        <f t="shared" si="3"/>
        <v/>
      </c>
      <c r="Q43" s="297"/>
      <c r="R43" s="298">
        <v>2</v>
      </c>
      <c r="S43" s="299">
        <f>IF(R43="NE","",Référentiel!I41)</f>
        <v>10</v>
      </c>
      <c r="T43" s="300" t="str">
        <f>IF(S192="NON","",IF(R43=F9,S43,IF(R43=F10,0,IF(R43=F11,0,IF(R43=F12,"",)))))</f>
        <v/>
      </c>
      <c r="U43" s="301"/>
      <c r="V43" s="291" t="str">
        <f t="shared" si="4"/>
        <v/>
      </c>
      <c r="W43" s="297"/>
      <c r="X43" s="298">
        <v>2</v>
      </c>
      <c r="Y43" s="299">
        <f>IF(X43="NE","",Référentiel!I41)</f>
        <v>10</v>
      </c>
      <c r="Z43" s="300" t="str">
        <f>IF(Y192="NON","",IF(X43=F9,Y43,IF(X43=F10,0,IF(X43=F11,0,IF(X43=F12,"",)))))</f>
        <v/>
      </c>
      <c r="AA43" s="291"/>
      <c r="AB43" s="291" t="str">
        <f t="shared" si="5"/>
        <v/>
      </c>
      <c r="AC43" s="297"/>
      <c r="AD43" s="298">
        <v>2</v>
      </c>
      <c r="AE43" s="299">
        <f>IF(AD43="NE","",Référentiel!I41)</f>
        <v>10</v>
      </c>
      <c r="AF43" s="300" t="str">
        <f>IF(AE192="NON","",IF(AD43=F9,AE43,IF(AD43=F10,0,IF(AD43=F11,0,IF(AD43=F12,"",)))))</f>
        <v/>
      </c>
      <c r="AG43" s="302"/>
      <c r="AH43" s="303" t="str">
        <f t="shared" si="9"/>
        <v/>
      </c>
      <c r="AI43" s="304" t="str">
        <f t="shared" si="10"/>
        <v/>
      </c>
      <c r="AP43" s="241"/>
    </row>
    <row r="44" spans="1:42" ht="27" customHeight="1">
      <c r="B44" s="296" t="str">
        <f>Référentiel!C42</f>
        <v>Annoncer l'objet du transfert</v>
      </c>
      <c r="D44" s="291" t="str">
        <f t="shared" si="7"/>
        <v/>
      </c>
      <c r="E44" s="297"/>
      <c r="F44" s="298">
        <v>2</v>
      </c>
      <c r="G44" s="299">
        <f>IF(F44="NE","",Référentiel!I42)</f>
        <v>10</v>
      </c>
      <c r="H44" s="300" t="str">
        <f>IF(G192="NON","",IF(F44=F9,G44,IF(F44=F10,0,IF(F44=F11,0,IF(F44=F12,"",)))))</f>
        <v/>
      </c>
      <c r="I44" s="291"/>
      <c r="J44" s="291" t="str">
        <f t="shared" si="8"/>
        <v/>
      </c>
      <c r="K44" s="297"/>
      <c r="L44" s="298">
        <v>2</v>
      </c>
      <c r="M44" s="299">
        <f>IF(L44="NE","",Référentiel!I42)</f>
        <v>10</v>
      </c>
      <c r="N44" s="300" t="str">
        <f>IF(M192="NON","",IF(L44=F9,M44,IF(L44=F10,0,IF(L44=F11,0,IF(L44=F12,"",)))))</f>
        <v/>
      </c>
      <c r="O44" s="291"/>
      <c r="P44" s="291" t="str">
        <f t="shared" si="3"/>
        <v/>
      </c>
      <c r="Q44" s="297"/>
      <c r="R44" s="298">
        <v>2</v>
      </c>
      <c r="S44" s="299">
        <f>IF(R44="NE","",Référentiel!I42)</f>
        <v>10</v>
      </c>
      <c r="T44" s="300" t="str">
        <f>IF(S192="NON","",IF(R44=F9,S44,IF(R44=F10,0,IF(R44=F11,0,IF(R44=F12,"",)))))</f>
        <v/>
      </c>
      <c r="U44" s="301"/>
      <c r="V44" s="291" t="str">
        <f t="shared" si="4"/>
        <v/>
      </c>
      <c r="W44" s="297"/>
      <c r="X44" s="298">
        <v>2</v>
      </c>
      <c r="Y44" s="299">
        <f>IF(X44="NE","",Référentiel!I42)</f>
        <v>10</v>
      </c>
      <c r="Z44" s="300" t="str">
        <f>IF(Y192="NON","",IF(X44=F9,Y44,IF(X44=F10,0,IF(X44=F11,0,IF(X44=F12,"",)))))</f>
        <v/>
      </c>
      <c r="AA44" s="291"/>
      <c r="AB44" s="291" t="str">
        <f t="shared" si="5"/>
        <v/>
      </c>
      <c r="AC44" s="297"/>
      <c r="AD44" s="298">
        <v>2</v>
      </c>
      <c r="AE44" s="299">
        <f>IF(AD44="NE","",Référentiel!I42)</f>
        <v>10</v>
      </c>
      <c r="AF44" s="300" t="str">
        <f>IF(AE192="NON","",IF(AD44=F9,AE44,IF(AD44=F10,0,IF(AD44=F11,0,IF(AD44=F12,"",)))))</f>
        <v/>
      </c>
      <c r="AG44" s="302"/>
      <c r="AH44" s="303" t="str">
        <f t="shared" si="9"/>
        <v/>
      </c>
      <c r="AI44" s="304" t="str">
        <f t="shared" si="10"/>
        <v/>
      </c>
      <c r="AP44" s="241"/>
    </row>
    <row r="45" spans="1:42" ht="33.75" customHeight="1">
      <c r="B45" s="296" t="str">
        <f>Référentiel!C43</f>
        <v>Présentation des bénéfices de la solution</v>
      </c>
      <c r="D45" s="291" t="str">
        <f t="shared" si="7"/>
        <v/>
      </c>
      <c r="E45" s="297"/>
      <c r="F45" s="298">
        <v>2</v>
      </c>
      <c r="G45" s="299">
        <f>IF(F45="NE","",Référentiel!I43)</f>
        <v>10</v>
      </c>
      <c r="H45" s="300" t="str">
        <f>IF(G192="NON","",IF(F45=F9,G45,IF(F45=F10,0,IF(F45=F11,0,IF(F45=F12,"",)))))</f>
        <v/>
      </c>
      <c r="I45" s="291"/>
      <c r="J45" s="291" t="str">
        <f t="shared" si="8"/>
        <v/>
      </c>
      <c r="K45" s="297"/>
      <c r="L45" s="298">
        <v>2</v>
      </c>
      <c r="M45" s="299">
        <f>IF(L45="NE","",Référentiel!I43)</f>
        <v>10</v>
      </c>
      <c r="N45" s="300" t="str">
        <f>IF(M192="NON","",IF(L45=F9,M45,IF(L45=F10,0,IF(L45=F11,0,IF(L45=F12,"",)))))</f>
        <v/>
      </c>
      <c r="O45" s="291"/>
      <c r="P45" s="291" t="str">
        <f t="shared" si="3"/>
        <v/>
      </c>
      <c r="Q45" s="297"/>
      <c r="R45" s="298">
        <v>2</v>
      </c>
      <c r="S45" s="299">
        <f>IF(R45="NE","",Référentiel!I43)</f>
        <v>10</v>
      </c>
      <c r="T45" s="300" t="str">
        <f>IF(S192="NON","",IF(R45=F9,S45,IF(R45=F10,0,IF(R45=F11,0,IF(R45=F12,"",)))))</f>
        <v/>
      </c>
      <c r="U45" s="301"/>
      <c r="V45" s="291" t="str">
        <f t="shared" si="4"/>
        <v/>
      </c>
      <c r="W45" s="297"/>
      <c r="X45" s="298">
        <v>2</v>
      </c>
      <c r="Y45" s="299">
        <f>IF(X45="NE","",Référentiel!I43)</f>
        <v>10</v>
      </c>
      <c r="Z45" s="300" t="str">
        <f>IF(Y192="NON","",IF(X45=F9,Y45,IF(X45=F10,0,IF(X45=F11,0,IF(X45=F12,"",)))))</f>
        <v/>
      </c>
      <c r="AA45" s="291"/>
      <c r="AB45" s="291" t="str">
        <f t="shared" si="5"/>
        <v/>
      </c>
      <c r="AC45" s="297"/>
      <c r="AD45" s="298">
        <v>2</v>
      </c>
      <c r="AE45" s="299">
        <f>IF(AD45="NE","",Référentiel!I43)</f>
        <v>10</v>
      </c>
      <c r="AF45" s="300" t="str">
        <f>IF(AE192="NON","",IF(AD45=F9,AE45,IF(AD45=F10,0,IF(AD45=F11,0,IF(AD45=F12,"",)))))</f>
        <v/>
      </c>
      <c r="AG45" s="302"/>
      <c r="AH45" s="303" t="str">
        <f t="shared" si="9"/>
        <v/>
      </c>
      <c r="AI45" s="304" t="str">
        <f t="shared" si="10"/>
        <v/>
      </c>
      <c r="AP45" s="241"/>
    </row>
    <row r="46" spans="1:42" ht="21" hidden="1" customHeight="1">
      <c r="B46" s="296">
        <f>Référentiel!C44</f>
        <v>0</v>
      </c>
      <c r="D46" s="291" t="str">
        <f t="shared" si="7"/>
        <v/>
      </c>
      <c r="E46" s="297"/>
      <c r="F46" s="298">
        <v>2</v>
      </c>
      <c r="G46" s="299">
        <f>IF(F46="NE","",Référentiel!I44)</f>
        <v>0</v>
      </c>
      <c r="H46" s="300" t="str">
        <f>IF(G192="NON","",IF(F46=F9,G46,IF(F46=#REF!,(G46/2),IF(F46=F11,0,IF(F46=F12,"",)))))</f>
        <v/>
      </c>
      <c r="I46" s="291"/>
      <c r="J46" s="291" t="str">
        <f t="shared" si="8"/>
        <v/>
      </c>
      <c r="K46" s="297"/>
      <c r="L46" s="298">
        <v>2</v>
      </c>
      <c r="M46" s="299">
        <f>IF(L46="NE","",Référentiel!I44)</f>
        <v>0</v>
      </c>
      <c r="N46" s="300" t="str">
        <f>IF(M192="NON","",IF(L46=F9,M46,IF(L46=#REF!,(M46/2),IF(L46=F11,0,IF(L46=F12,"",)))))</f>
        <v/>
      </c>
      <c r="O46" s="291"/>
      <c r="P46" s="291" t="str">
        <f t="shared" si="3"/>
        <v/>
      </c>
      <c r="Q46" s="297"/>
      <c r="R46" s="298">
        <v>2</v>
      </c>
      <c r="S46" s="299">
        <f>IF(R46="NE","",Référentiel!I44)</f>
        <v>0</v>
      </c>
      <c r="T46" s="300" t="str">
        <f>IF(S192="NON","",IF(R46=F9,S46,IF(R46=#REF!,(S46/2),IF(R46=F11,0,IF(R46=F12,"",)))))</f>
        <v/>
      </c>
      <c r="U46" s="301"/>
      <c r="V46" s="291" t="str">
        <f t="shared" si="4"/>
        <v/>
      </c>
      <c r="W46" s="297"/>
      <c r="X46" s="298">
        <v>2</v>
      </c>
      <c r="Y46" s="299">
        <f>IF(X46="NE","",Référentiel!I44)</f>
        <v>0</v>
      </c>
      <c r="Z46" s="300" t="str">
        <f>IF(Y192="NON","",IF(X46=F9,Y46,IF(X46=#REF!,(Y46/2),IF(X46=F11,0,IF(X46=F12,"",)))))</f>
        <v/>
      </c>
      <c r="AA46" s="291"/>
      <c r="AB46" s="291" t="str">
        <f t="shared" si="5"/>
        <v/>
      </c>
      <c r="AC46" s="297"/>
      <c r="AD46" s="298">
        <v>2</v>
      </c>
      <c r="AE46" s="299">
        <f>IF(AD46="NE","",Référentiel!I44)</f>
        <v>0</v>
      </c>
      <c r="AF46" s="300" t="str">
        <f>IF(AE192="NON","",IF(AD46=F9,AE46,IF(AD46=#REF!,(AE46/2),IF(AD46=F11,0,IF(AD46=F12,"",)))))</f>
        <v/>
      </c>
      <c r="AG46" s="302"/>
      <c r="AH46" s="303" t="str">
        <f t="shared" si="9"/>
        <v/>
      </c>
      <c r="AI46" s="304" t="str">
        <f>IFERROR(AVERAGE(D46,J46,P46,V46,AB46),"")</f>
        <v/>
      </c>
      <c r="AP46" s="241"/>
    </row>
    <row r="47" spans="1:42" ht="21.75" hidden="1" customHeight="1">
      <c r="B47" s="296"/>
      <c r="D47" s="291" t="str">
        <f t="shared" si="7"/>
        <v/>
      </c>
      <c r="E47" s="297"/>
      <c r="F47" s="298">
        <v>2</v>
      </c>
      <c r="G47" s="299">
        <f>IF(F47="NE","",Référentiel!I40)</f>
        <v>50</v>
      </c>
      <c r="H47" s="300" t="str">
        <f>IF(G192="NON","",IF(F47=F9,G47,IF(F47=#REF!,(G47/2),IF(F47=F11,0,IF(F47=F12,"",)))))</f>
        <v/>
      </c>
      <c r="I47" s="291"/>
      <c r="J47" s="291" t="str">
        <f t="shared" si="8"/>
        <v/>
      </c>
      <c r="K47" s="297"/>
      <c r="L47" s="298">
        <v>2</v>
      </c>
      <c r="M47" s="299">
        <f>IF(L47="NE","",Référentiel!I40)</f>
        <v>50</v>
      </c>
      <c r="N47" s="300" t="str">
        <f>IF(M192="NON","",IF(L47=F9,M47,IF(L47=#REF!,(M47/2),IF(L47=F11,0,IF(L47=F12,"",)))))</f>
        <v/>
      </c>
      <c r="O47" s="291"/>
      <c r="P47" s="291" t="str">
        <f t="shared" si="3"/>
        <v/>
      </c>
      <c r="Q47" s="297"/>
      <c r="R47" s="298">
        <v>2</v>
      </c>
      <c r="S47" s="299">
        <f>IF(R47="NE","",Référentiel!I40)</f>
        <v>50</v>
      </c>
      <c r="T47" s="300" t="str">
        <f>IF(S192="NON","",IF(R47=F9,S47,IF(R47=#REF!,(S47/2),IF(R47=F11,0,IF(R47=F12,"",)))))</f>
        <v/>
      </c>
      <c r="U47" s="301"/>
      <c r="V47" s="291" t="str">
        <f t="shared" si="4"/>
        <v/>
      </c>
      <c r="W47" s="297"/>
      <c r="X47" s="298">
        <v>2</v>
      </c>
      <c r="Y47" s="299">
        <f>IF(X47="NE","",Référentiel!I40)</f>
        <v>50</v>
      </c>
      <c r="Z47" s="300" t="str">
        <f>IF(Y192="NON","",IF(X47=F9,Y47,IF(X47=#REF!,(Y47/2),IF(X47=F11,0,IF(X47=F12,"",)))))</f>
        <v/>
      </c>
      <c r="AA47" s="291"/>
      <c r="AB47" s="291" t="str">
        <f t="shared" si="5"/>
        <v/>
      </c>
      <c r="AC47" s="297"/>
      <c r="AD47" s="298">
        <v>2</v>
      </c>
      <c r="AE47" s="299">
        <f>IF(AD47="NE","",Référentiel!I40)</f>
        <v>50</v>
      </c>
      <c r="AF47" s="300" t="str">
        <f>IF(AE192="NON","",IF(AD47=F9,AE47,IF(AD47=#REF!,(AE47/2),IF(AD47=F11,0,IF(AD47=F12,"",)))))</f>
        <v/>
      </c>
      <c r="AG47" s="302"/>
      <c r="AH47" s="303" t="str">
        <f t="shared" si="9"/>
        <v/>
      </c>
      <c r="AI47" s="304" t="str">
        <f t="shared" si="10"/>
        <v/>
      </c>
      <c r="AP47" s="241"/>
    </row>
    <row r="48" spans="1:42" ht="10.5" hidden="1" customHeight="1">
      <c r="B48" s="296"/>
      <c r="D48" s="291" t="str">
        <f t="shared" si="7"/>
        <v/>
      </c>
      <c r="E48" s="297"/>
      <c r="F48" s="298">
        <v>2</v>
      </c>
      <c r="G48" s="299">
        <f>IF(F48="NE","",Référentiel!I43)</f>
        <v>10</v>
      </c>
      <c r="H48" s="300" t="str">
        <f>IF(G192="NON","",IF(F48=F9,G48,IF(F48=#REF!,(G48/2),IF(F48=F11,0,IF(F48=F12,"",)))))</f>
        <v/>
      </c>
      <c r="I48" s="291"/>
      <c r="J48" s="291" t="str">
        <f t="shared" si="8"/>
        <v/>
      </c>
      <c r="K48" s="297"/>
      <c r="L48" s="298">
        <v>2</v>
      </c>
      <c r="M48" s="299">
        <f>IF(L48="NE","",Référentiel!I43)</f>
        <v>10</v>
      </c>
      <c r="N48" s="300" t="str">
        <f>IF(M192="NON","",IF(L48=F9,M48,IF(L48=#REF!,(M48/2),IF(L48=F11,0,IF(L48=F12,"",)))))</f>
        <v/>
      </c>
      <c r="O48" s="291"/>
      <c r="P48" s="291" t="str">
        <f t="shared" si="3"/>
        <v/>
      </c>
      <c r="Q48" s="297"/>
      <c r="R48" s="298">
        <v>2</v>
      </c>
      <c r="S48" s="299">
        <f>IF(R48="NE","",Référentiel!I43)</f>
        <v>10</v>
      </c>
      <c r="T48" s="300" t="str">
        <f>IF(S192="NON","",IF(R48=F9,S48,IF(R48=#REF!,(S48/2),IF(R48=F11,0,IF(R48=F12,"",)))))</f>
        <v/>
      </c>
      <c r="U48" s="301"/>
      <c r="V48" s="291" t="str">
        <f t="shared" si="4"/>
        <v/>
      </c>
      <c r="W48" s="297"/>
      <c r="X48" s="298">
        <v>2</v>
      </c>
      <c r="Y48" s="299">
        <f>IF(X48="NE","",Référentiel!I43)</f>
        <v>10</v>
      </c>
      <c r="Z48" s="300" t="str">
        <f>IF(Y192="NON","",IF(X48=F9,Y48,IF(X48=#REF!,(Y48/2),IF(X48=F11,0,IF(X48=F12,"",)))))</f>
        <v/>
      </c>
      <c r="AA48" s="291"/>
      <c r="AB48" s="291" t="str">
        <f t="shared" si="5"/>
        <v/>
      </c>
      <c r="AC48" s="297"/>
      <c r="AD48" s="298">
        <v>2</v>
      </c>
      <c r="AE48" s="299">
        <f>IF(AD48="NE","",Référentiel!I43)</f>
        <v>10</v>
      </c>
      <c r="AF48" s="300" t="str">
        <f>IF(AE192="NON","",IF(AD48=F9,AE48,IF(AD48=#REF!,(AE48/2),IF(AD48=F11,0,IF(AD48=F12,"",)))))</f>
        <v/>
      </c>
      <c r="AG48" s="302"/>
      <c r="AH48" s="303" t="str">
        <f t="shared" si="9"/>
        <v/>
      </c>
      <c r="AI48" s="304" t="str">
        <f t="shared" si="10"/>
        <v/>
      </c>
      <c r="AP48" s="241"/>
    </row>
    <row r="49" spans="1:42" ht="4.5" hidden="1" customHeight="1">
      <c r="B49" s="296"/>
      <c r="D49" s="291" t="str">
        <f t="shared" si="7"/>
        <v/>
      </c>
      <c r="E49" s="297"/>
      <c r="F49" s="298">
        <v>2</v>
      </c>
      <c r="G49" s="299">
        <f>IF(F49="NE","",Référentiel!I44)</f>
        <v>0</v>
      </c>
      <c r="H49" s="300" t="str">
        <f>IF(G192="NON","",IF(F49=F9,G49,IF(F49=#REF!,(G49/2),IF(F49=F11,0,IF(F49=F12,"",)))))</f>
        <v/>
      </c>
      <c r="I49" s="291"/>
      <c r="J49" s="291" t="str">
        <f t="shared" si="8"/>
        <v/>
      </c>
      <c r="K49" s="297"/>
      <c r="L49" s="298">
        <v>2</v>
      </c>
      <c r="M49" s="299">
        <f>IF(L49="NE","",Référentiel!I44)</f>
        <v>0</v>
      </c>
      <c r="N49" s="300" t="str">
        <f>IF(M192="NON","",IF(L49=F9,M49,IF(L49=#REF!,(M49/2),IF(L49=F11,0,IF(L49=F12,"",)))))</f>
        <v/>
      </c>
      <c r="O49" s="291"/>
      <c r="P49" s="291" t="str">
        <f t="shared" si="3"/>
        <v/>
      </c>
      <c r="Q49" s="297"/>
      <c r="R49" s="298">
        <v>2</v>
      </c>
      <c r="S49" s="299">
        <f>IF(R49="NE","",Référentiel!I44)</f>
        <v>0</v>
      </c>
      <c r="T49" s="300" t="str">
        <f>IF(S192="NON","",IF(R49=F9,S49,IF(R49=#REF!,(S49/2),IF(R49=F11,0,IF(R49=F12,"",)))))</f>
        <v/>
      </c>
      <c r="U49" s="301"/>
      <c r="V49" s="291" t="str">
        <f t="shared" si="4"/>
        <v/>
      </c>
      <c r="W49" s="297"/>
      <c r="X49" s="298">
        <v>2</v>
      </c>
      <c r="Y49" s="299">
        <f>IF(X49="NE","",Référentiel!I44)</f>
        <v>0</v>
      </c>
      <c r="Z49" s="300" t="str">
        <f>IF(Y192="NON","",IF(X49=F9,Y49,IF(X49=#REF!,(Y49/2),IF(X49=F11,0,IF(X49=F12,"",)))))</f>
        <v/>
      </c>
      <c r="AA49" s="291"/>
      <c r="AB49" s="291" t="str">
        <f t="shared" si="5"/>
        <v/>
      </c>
      <c r="AC49" s="297"/>
      <c r="AD49" s="298">
        <v>2</v>
      </c>
      <c r="AE49" s="299">
        <f>IF(AD49="NE","",Référentiel!I44)</f>
        <v>0</v>
      </c>
      <c r="AF49" s="300" t="str">
        <f>IF(AE192="NON","",IF(AD49=F9,AE49,IF(AD49=#REF!,(AE49/2),IF(AD49=F11,0,IF(AD49=F12,"",)))))</f>
        <v/>
      </c>
      <c r="AG49" s="302"/>
      <c r="AH49" s="303" t="str">
        <f t="shared" si="9"/>
        <v/>
      </c>
      <c r="AI49" s="304" t="str">
        <f t="shared" si="10"/>
        <v/>
      </c>
      <c r="AP49" s="241"/>
    </row>
    <row r="50" spans="1:42" ht="11.25" hidden="1" customHeight="1">
      <c r="B50" s="296"/>
      <c r="D50" s="291" t="str">
        <f t="shared" si="7"/>
        <v/>
      </c>
      <c r="E50" s="297"/>
      <c r="F50" s="298">
        <v>2</v>
      </c>
      <c r="G50" s="299">
        <f>IF(F50="NE","",Référentiel!I45)</f>
        <v>0</v>
      </c>
      <c r="H50" s="300" t="str">
        <f>IF(G192="NON","",IF(F50=F9,G50,IF(F50=#REF!,(G50/2),IF(F50=F11,0,IF(F50=F12,"",)))))</f>
        <v/>
      </c>
      <c r="I50" s="291"/>
      <c r="J50" s="291" t="str">
        <f t="shared" si="8"/>
        <v/>
      </c>
      <c r="K50" s="297"/>
      <c r="L50" s="298">
        <v>2</v>
      </c>
      <c r="M50" s="299">
        <f>IF(L50="NE","",Référentiel!I45)</f>
        <v>0</v>
      </c>
      <c r="N50" s="300" t="str">
        <f>IF(M192="NON","",IF(L50=F9,M50,IF(L50=#REF!,(M50/2),IF(L50=F11,0,IF(L50=F12,"",)))))</f>
        <v/>
      </c>
      <c r="O50" s="291"/>
      <c r="P50" s="291" t="str">
        <f t="shared" si="3"/>
        <v/>
      </c>
      <c r="Q50" s="297"/>
      <c r="R50" s="298">
        <v>2</v>
      </c>
      <c r="S50" s="299">
        <f>IF(R50="NE","",Référentiel!I45)</f>
        <v>0</v>
      </c>
      <c r="T50" s="300" t="str">
        <f>IF(S192="NON","",IF(R50=F9,S50,IF(R50=#REF!,(S50/2),IF(R50=F11,0,IF(R50=F12,"",)))))</f>
        <v/>
      </c>
      <c r="U50" s="301"/>
      <c r="V50" s="291" t="str">
        <f t="shared" si="4"/>
        <v/>
      </c>
      <c r="W50" s="297"/>
      <c r="X50" s="298">
        <v>2</v>
      </c>
      <c r="Y50" s="299">
        <f>IF(X50="NE","",Référentiel!I45)</f>
        <v>0</v>
      </c>
      <c r="Z50" s="300" t="str">
        <f>IF(Y192="NON","",IF(X50=F9,Y50,IF(X50=#REF!,(Y50/2),IF(X50=F11,0,IF(X50=F12,"",)))))</f>
        <v/>
      </c>
      <c r="AA50" s="291"/>
      <c r="AB50" s="291" t="str">
        <f t="shared" si="5"/>
        <v/>
      </c>
      <c r="AC50" s="297"/>
      <c r="AD50" s="298">
        <v>2</v>
      </c>
      <c r="AE50" s="299">
        <f>IF(AD50="NE","",Référentiel!I45)</f>
        <v>0</v>
      </c>
      <c r="AF50" s="300" t="str">
        <f>IF(AE192="NON","",IF(AD50=F9,AE50,IF(AD50=#REF!,(AE50/2),IF(AD50=F11,0,IF(AD50=F12,"",)))))</f>
        <v/>
      </c>
      <c r="AG50" s="302"/>
      <c r="AH50" s="303" t="str">
        <f t="shared" si="9"/>
        <v/>
      </c>
      <c r="AI50" s="304" t="str">
        <f t="shared" si="10"/>
        <v/>
      </c>
      <c r="AP50" s="241"/>
    </row>
    <row r="51" spans="1:42" ht="11.25" hidden="1" customHeight="1">
      <c r="B51" s="296">
        <f>Référentiel!C46</f>
        <v>0</v>
      </c>
      <c r="D51" s="291" t="str">
        <f t="shared" si="7"/>
        <v/>
      </c>
      <c r="E51" s="297"/>
      <c r="F51" s="298">
        <v>2</v>
      </c>
      <c r="G51" s="299">
        <f>IF(F51="NE","",Référentiel!I46)</f>
        <v>0</v>
      </c>
      <c r="H51" s="300" t="str">
        <f>IF(G192="NON","",IF(F51=F9,G51,IF(F51=#REF!,(G51/2),IF(F51=F11,0,IF(F51=F12,"",)))))</f>
        <v/>
      </c>
      <c r="I51" s="291"/>
      <c r="J51" s="291" t="str">
        <f t="shared" si="8"/>
        <v/>
      </c>
      <c r="K51" s="297"/>
      <c r="L51" s="298">
        <v>2</v>
      </c>
      <c r="M51" s="299">
        <f>IF(L51="NE","",Référentiel!I46)</f>
        <v>0</v>
      </c>
      <c r="N51" s="300" t="str">
        <f>IF(M192="NON","",IF(L51=F9,M51,IF(L51=#REF!,(M51/2),IF(L51=F11,0,IF(L51=F12,"",)))))</f>
        <v/>
      </c>
      <c r="O51" s="291"/>
      <c r="P51" s="291" t="str">
        <f t="shared" si="3"/>
        <v/>
      </c>
      <c r="Q51" s="297"/>
      <c r="R51" s="298">
        <v>2</v>
      </c>
      <c r="S51" s="299">
        <f>IF(R51="NE","",Référentiel!I46)</f>
        <v>0</v>
      </c>
      <c r="T51" s="300" t="str">
        <f>IF(S192="NON","",IF(R51=F9,S51,IF(R51=#REF!,(S51/2),IF(R51=F11,0,IF(R51=F12,"",)))))</f>
        <v/>
      </c>
      <c r="U51" s="301"/>
      <c r="V51" s="291" t="str">
        <f t="shared" si="4"/>
        <v/>
      </c>
      <c r="W51" s="297"/>
      <c r="X51" s="298">
        <v>2</v>
      </c>
      <c r="Y51" s="299">
        <f>IF(X51="NE","",Référentiel!I46)</f>
        <v>0</v>
      </c>
      <c r="Z51" s="300" t="str">
        <f>IF(Y192="NON","",IF(X51=F9,Y51,IF(X51=#REF!,(Y51/2),IF(X51=F11,0,IF(X51=F12,"",)))))</f>
        <v/>
      </c>
      <c r="AA51" s="291"/>
      <c r="AB51" s="291" t="str">
        <f t="shared" si="5"/>
        <v/>
      </c>
      <c r="AC51" s="297"/>
      <c r="AD51" s="298">
        <v>2</v>
      </c>
      <c r="AE51" s="299">
        <f>IF(AD51="NE","",Référentiel!I46)</f>
        <v>0</v>
      </c>
      <c r="AF51" s="300" t="str">
        <f>IF(AE192="NON","",IF(AD51=F9,AE51,IF(AD51=#REF!,(AE51/2),IF(AD51=F11,0,IF(AD51=F12,"",)))))</f>
        <v/>
      </c>
      <c r="AG51" s="302"/>
      <c r="AH51" s="303" t="str">
        <f t="shared" si="9"/>
        <v/>
      </c>
      <c r="AI51" s="304" t="str">
        <f t="shared" si="10"/>
        <v/>
      </c>
      <c r="AP51" s="241"/>
    </row>
    <row r="52" spans="1:42" ht="6" hidden="1" customHeight="1">
      <c r="B52" s="296">
        <f>Référentiel!C47</f>
        <v>0</v>
      </c>
      <c r="D52" s="291" t="str">
        <f t="shared" si="7"/>
        <v/>
      </c>
      <c r="E52" s="297"/>
      <c r="F52" s="298">
        <v>2</v>
      </c>
      <c r="G52" s="299">
        <f>IF(F52="NE","",Référentiel!I47)</f>
        <v>0</v>
      </c>
      <c r="H52" s="300" t="str">
        <f>IF(G192="NON","",IF(F52=F9,G52,IF(F52=#REF!,(G52/2),IF(F52=F11,0,IF(F52=F12,"",)))))</f>
        <v/>
      </c>
      <c r="I52" s="291"/>
      <c r="J52" s="291" t="str">
        <f t="shared" si="8"/>
        <v/>
      </c>
      <c r="K52" s="297"/>
      <c r="L52" s="298">
        <v>2</v>
      </c>
      <c r="M52" s="299">
        <f>IF(L52="NE","",Référentiel!I47)</f>
        <v>0</v>
      </c>
      <c r="N52" s="300" t="str">
        <f>IF(M192="NON","",IF(L52=F9,M52,IF(L52=#REF!,(M52/2),IF(L52=F11,0,IF(L52=F12,"",)))))</f>
        <v/>
      </c>
      <c r="O52" s="291"/>
      <c r="P52" s="291" t="str">
        <f t="shared" si="3"/>
        <v/>
      </c>
      <c r="Q52" s="297"/>
      <c r="R52" s="298">
        <v>2</v>
      </c>
      <c r="S52" s="299">
        <f>IF(R52="NE","",Référentiel!I47)</f>
        <v>0</v>
      </c>
      <c r="T52" s="300" t="str">
        <f>IF(S192="NON","",IF(R52=F9,S52,IF(R52=#REF!,(S52/2),IF(R52=F11,0,IF(R52=F12,"",)))))</f>
        <v/>
      </c>
      <c r="U52" s="301"/>
      <c r="V52" s="291" t="str">
        <f t="shared" si="4"/>
        <v/>
      </c>
      <c r="W52" s="297"/>
      <c r="X52" s="298">
        <v>2</v>
      </c>
      <c r="Y52" s="299">
        <f>IF(X52="NE","",Référentiel!I47)</f>
        <v>0</v>
      </c>
      <c r="Z52" s="300" t="str">
        <f>IF(Y192="NON","",IF(X52=F9,Y52,IF(X52=#REF!,(Y52/2),IF(X52=F11,0,IF(X52=F12,"",)))))</f>
        <v/>
      </c>
      <c r="AA52" s="291"/>
      <c r="AB52" s="291" t="str">
        <f t="shared" si="5"/>
        <v/>
      </c>
      <c r="AC52" s="297"/>
      <c r="AD52" s="298">
        <v>2</v>
      </c>
      <c r="AE52" s="299">
        <f>IF(AD52="NE","",Référentiel!I47)</f>
        <v>0</v>
      </c>
      <c r="AF52" s="300" t="str">
        <f>IF(AE192="NON","",IF(AD52=F9,AE52,IF(AD52=#REF!,(AE52/2),IF(AD52=F11,0,IF(AD52=F12,"",)))))</f>
        <v/>
      </c>
      <c r="AG52" s="302"/>
      <c r="AH52" s="303" t="str">
        <f t="shared" si="9"/>
        <v/>
      </c>
      <c r="AI52" s="304" t="str">
        <f t="shared" si="10"/>
        <v/>
      </c>
      <c r="AP52" s="241"/>
    </row>
    <row r="53" spans="1:42" ht="8.25" hidden="1" customHeight="1">
      <c r="B53" s="296">
        <f>Référentiel!C48</f>
        <v>0</v>
      </c>
      <c r="D53" s="291" t="str">
        <f t="shared" si="7"/>
        <v/>
      </c>
      <c r="E53" s="297"/>
      <c r="F53" s="298">
        <v>2</v>
      </c>
      <c r="G53" s="299">
        <f>IF(F53="NE","",Référentiel!I48)</f>
        <v>0</v>
      </c>
      <c r="H53" s="300" t="str">
        <f>IF(G192="NON","",IF(F53=F9,G53,IF(F53=#REF!,(G53/2),IF(F53=F11,0,IF(F53=F12,"",)))))</f>
        <v/>
      </c>
      <c r="I53" s="291"/>
      <c r="J53" s="291" t="str">
        <f t="shared" si="8"/>
        <v/>
      </c>
      <c r="K53" s="297"/>
      <c r="L53" s="298">
        <v>2</v>
      </c>
      <c r="M53" s="299">
        <f>IF(L53="NE","",Référentiel!I48)</f>
        <v>0</v>
      </c>
      <c r="N53" s="300" t="str">
        <f>IF(M192="NON","",IF(L53=F9,M53,IF(L53=#REF!,(M53/2),IF(L53=F11,0,IF(L53=F12,"",)))))</f>
        <v/>
      </c>
      <c r="O53" s="291"/>
      <c r="P53" s="291" t="str">
        <f t="shared" si="3"/>
        <v/>
      </c>
      <c r="Q53" s="297"/>
      <c r="R53" s="298">
        <v>2</v>
      </c>
      <c r="S53" s="299">
        <f>IF(R53="NE","",Référentiel!I48)</f>
        <v>0</v>
      </c>
      <c r="T53" s="300" t="str">
        <f>IF(S192="NON","",IF(R53=F9,S53,IF(R53=#REF!,(S53/2),IF(R53=F11,0,IF(R53=F12,"",)))))</f>
        <v/>
      </c>
      <c r="U53" s="301"/>
      <c r="V53" s="291" t="str">
        <f t="shared" si="4"/>
        <v/>
      </c>
      <c r="W53" s="297"/>
      <c r="X53" s="298">
        <v>2</v>
      </c>
      <c r="Y53" s="299">
        <f>IF(X53="NE","",Référentiel!I48)</f>
        <v>0</v>
      </c>
      <c r="Z53" s="300" t="str">
        <f>IF(Y192="NON","",IF(X53=F9,Y53,IF(X53=#REF!,(Y53/2),IF(X53=F11,0,IF(X53=F12,"",)))))</f>
        <v/>
      </c>
      <c r="AA53" s="291"/>
      <c r="AB53" s="291" t="str">
        <f t="shared" si="5"/>
        <v/>
      </c>
      <c r="AC53" s="297"/>
      <c r="AD53" s="298">
        <v>2</v>
      </c>
      <c r="AE53" s="299">
        <f>IF(AD53="NE","",Référentiel!I48)</f>
        <v>0</v>
      </c>
      <c r="AF53" s="300" t="str">
        <f>IF(AE192="NON","",IF(AD53=F9,AE53,IF(AD53=#REF!,(AE53/2),IF(AD53=F11,0,IF(AD53=F12,"",)))))</f>
        <v/>
      </c>
      <c r="AG53" s="302"/>
      <c r="AH53" s="303" t="str">
        <f t="shared" si="9"/>
        <v/>
      </c>
      <c r="AI53" s="304" t="str">
        <f t="shared" si="10"/>
        <v/>
      </c>
      <c r="AP53" s="241"/>
    </row>
    <row r="54" spans="1:42" ht="6.75" customHeight="1">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ref="D56:D71" si="11">IFERROR(H56/G56,"")</f>
        <v/>
      </c>
      <c r="E56" s="297"/>
      <c r="F56" s="298">
        <v>2</v>
      </c>
      <c r="G56" s="299">
        <f>IF(F56="NE","",Référentiel!I58)</f>
        <v>50</v>
      </c>
      <c r="H56" s="300" t="str">
        <f>IF(G192="NON","",IF(F56=F9,G56,IF(F56=F10,0,IF(F56=F11,0,IF(F56=F12,"",)))))</f>
        <v/>
      </c>
      <c r="I56" s="291"/>
      <c r="J56" s="291" t="str">
        <f t="shared" ref="J56:J71" si="12">IFERROR(N56/M56,"")</f>
        <v/>
      </c>
      <c r="K56" s="297"/>
      <c r="L56" s="298">
        <v>2</v>
      </c>
      <c r="M56" s="299">
        <f>IF(L56="NE","",Référentiel!I58)</f>
        <v>50</v>
      </c>
      <c r="N56" s="300" t="str">
        <f>IF(M192="NON","",IF(L56=F9,M56,IF(L56=F10,0,IF(L56=F11,0,IF(L56=F12,"",)))))</f>
        <v/>
      </c>
      <c r="O56" s="291"/>
      <c r="P56" s="291" t="str">
        <f t="shared" si="3"/>
        <v/>
      </c>
      <c r="Q56" s="297"/>
      <c r="R56" s="298">
        <v>2</v>
      </c>
      <c r="S56" s="299">
        <f>IF(R56="NE","",Référentiel!I58)</f>
        <v>50</v>
      </c>
      <c r="T56" s="300" t="str">
        <f>IF(S192="NON","",IF(R56=F9,S56,IF(R56=F10,0,IF(R56=F11,0,IF(R56=F12,"",)))))</f>
        <v/>
      </c>
      <c r="U56" s="301"/>
      <c r="V56" s="291" t="str">
        <f t="shared" si="4"/>
        <v/>
      </c>
      <c r="W56" s="297"/>
      <c r="X56" s="298">
        <v>2</v>
      </c>
      <c r="Y56" s="299">
        <f>IF(X56="NE","",Référentiel!I58)</f>
        <v>50</v>
      </c>
      <c r="Z56" s="300" t="str">
        <f>IF(Y192="NON","",IF(X56=F9,Y56,IF(X56=F10,0,IF(X56=F11,0,IF(X56=F12,"",)))))</f>
        <v/>
      </c>
      <c r="AA56" s="291"/>
      <c r="AB56" s="291" t="str">
        <f t="shared" si="5"/>
        <v/>
      </c>
      <c r="AC56" s="297"/>
      <c r="AD56" s="298">
        <v>2</v>
      </c>
      <c r="AE56" s="299">
        <f>IF(AD56="NE","",Référentiel!I58)</f>
        <v>50</v>
      </c>
      <c r="AF56" s="300" t="str">
        <f>IF(AE192="NON","",IF(AD56=F9,AE56,IF(AD56=F10,0,IF(AD56=F11,0,IF(AD56=F12,"",)))))</f>
        <v/>
      </c>
      <c r="AG56" s="302"/>
      <c r="AH56" s="303" t="str">
        <f t="shared" ref="AH56:AH70" si="13">IFERROR(AVERAGE(H56,N56,T56,Z56,AF56),"")</f>
        <v/>
      </c>
      <c r="AI56" s="304" t="str">
        <f>IFERROR(AVERAGE(D56,J56,P56,V56,AB56),"")</f>
        <v/>
      </c>
      <c r="AP56" s="241"/>
    </row>
    <row r="57" spans="1:42" ht="18">
      <c r="B57" s="296" t="str">
        <f>Référentiel!C59</f>
        <v xml:space="preserve">Prise de congé  </v>
      </c>
      <c r="D57" s="291" t="str">
        <f t="shared" si="11"/>
        <v/>
      </c>
      <c r="E57" s="297"/>
      <c r="F57" s="298">
        <v>2</v>
      </c>
      <c r="G57" s="299">
        <f>IF(F57="NE","",Référentiel!I59)</f>
        <v>60</v>
      </c>
      <c r="H57" s="300" t="str">
        <f>IF(G192="NON","",IF(F57=F9,G57,IF(F57=F10,0,IF(F57=F11,0,IF(F57=F12,"",)))))</f>
        <v/>
      </c>
      <c r="I57" s="291"/>
      <c r="J57" s="291" t="str">
        <f t="shared" si="12"/>
        <v/>
      </c>
      <c r="K57" s="297"/>
      <c r="L57" s="298">
        <v>2</v>
      </c>
      <c r="M57" s="299">
        <f>IF(L57="NE","",Référentiel!I59)</f>
        <v>60</v>
      </c>
      <c r="N57" s="300" t="str">
        <f>IF(M192="NON","",IF(L57=F9,M57,IF(L57=F10,0,IF(L57=F11,0,IF(L57=F12,"",)))))</f>
        <v/>
      </c>
      <c r="O57" s="291"/>
      <c r="P57" s="291" t="str">
        <f t="shared" si="3"/>
        <v/>
      </c>
      <c r="Q57" s="297"/>
      <c r="R57" s="298">
        <v>2</v>
      </c>
      <c r="S57" s="299">
        <f>IF(R57="NE","",Référentiel!I59)</f>
        <v>60</v>
      </c>
      <c r="T57" s="300" t="str">
        <f>IF(S192="NON","",IF(R57=F9,S57,IF(R57=F10,0,IF(R57=F11,0,IF(R57=F12,"",)))))</f>
        <v/>
      </c>
      <c r="U57" s="301"/>
      <c r="V57" s="291" t="str">
        <f t="shared" si="4"/>
        <v/>
      </c>
      <c r="W57" s="297"/>
      <c r="X57" s="298">
        <v>2</v>
      </c>
      <c r="Y57" s="299">
        <f>IF(X57="NE","",Référentiel!I59)</f>
        <v>60</v>
      </c>
      <c r="Z57" s="300" t="str">
        <f>IF(Y192="NON","",IF(X57=F9,Y57,IF(X57=F10,0,IF(X57=F11,0,IF(X57=F12,"",)))))</f>
        <v/>
      </c>
      <c r="AA57" s="291"/>
      <c r="AB57" s="291" t="str">
        <f t="shared" si="5"/>
        <v/>
      </c>
      <c r="AC57" s="297"/>
      <c r="AD57" s="298">
        <v>2</v>
      </c>
      <c r="AE57" s="299">
        <f>IF(AD57="NE","",Référentiel!I59)</f>
        <v>60</v>
      </c>
      <c r="AF57" s="300" t="str">
        <f>IF(AE192="NON","",IF(AD57=F9,AE57,IF(AD57=F10,0,IF(AD57=F11,0,IF(AD57=F12,"",)))))</f>
        <v/>
      </c>
      <c r="AG57" s="302"/>
      <c r="AH57" s="303" t="str">
        <f t="shared" si="13"/>
        <v/>
      </c>
      <c r="AI57" s="304" t="str">
        <f t="shared" ref="AI57:AI70" si="14">IFERROR(AVERAGE(D57,J57,P57,V57,AB57),"")</f>
        <v/>
      </c>
      <c r="AP57" s="241"/>
    </row>
    <row r="58" spans="1:42" ht="18" hidden="1">
      <c r="B58" s="296">
        <f>Référentiel!C53</f>
        <v>0</v>
      </c>
      <c r="D58" s="291" t="str">
        <f t="shared" si="11"/>
        <v/>
      </c>
      <c r="E58" s="297"/>
      <c r="F58" s="298">
        <v>2</v>
      </c>
      <c r="G58" s="299">
        <f>IF(F58="NE","",Référentiel!I53)</f>
        <v>30</v>
      </c>
      <c r="H58" s="300" t="str">
        <f>IF(G192="NON","",IF(F58=F9,G58,IF(F58=#REF!,(G58/2),IF(F58=F11,0,IF(F58=F12,"",)))))</f>
        <v/>
      </c>
      <c r="I58" s="291"/>
      <c r="J58" s="291" t="str">
        <f t="shared" si="12"/>
        <v/>
      </c>
      <c r="K58" s="297"/>
      <c r="L58" s="298">
        <v>2</v>
      </c>
      <c r="M58" s="299">
        <f>IF(L58="NE","",Référentiel!I53)</f>
        <v>30</v>
      </c>
      <c r="N58" s="300" t="str">
        <f>IF(M192="NON","",IF(L58=F9,M58,IF(L58=#REF!,(M58/2),IF(L58=F11,0,IF(L58=F12,"",)))))</f>
        <v/>
      </c>
      <c r="O58" s="291"/>
      <c r="P58" s="291" t="str">
        <f t="shared" si="3"/>
        <v/>
      </c>
      <c r="Q58" s="297"/>
      <c r="R58" s="298">
        <v>2</v>
      </c>
      <c r="S58" s="299">
        <f>IF(R58="NE","",Référentiel!I53)</f>
        <v>30</v>
      </c>
      <c r="T58" s="300" t="str">
        <f>IF(S192="NON","",IF(R58=F9,S58,IF(R58=#REF!,(S58/2),IF(R58=F11,0,IF(R58=F12,"",)))))</f>
        <v/>
      </c>
      <c r="U58" s="301"/>
      <c r="V58" s="291" t="str">
        <f t="shared" si="4"/>
        <v/>
      </c>
      <c r="W58" s="297"/>
      <c r="X58" s="298">
        <v>2</v>
      </c>
      <c r="Y58" s="299">
        <f>IF(X58="NE","",Référentiel!I53)</f>
        <v>30</v>
      </c>
      <c r="Z58" s="300" t="str">
        <f>IF(Y192="NON","",IF(X58=F9,Y58,IF(X58=#REF!,(Y58/2),IF(X58=F11,0,IF(X58=F12,"",)))))</f>
        <v/>
      </c>
      <c r="AA58" s="291"/>
      <c r="AB58" s="291" t="str">
        <f t="shared" si="5"/>
        <v/>
      </c>
      <c r="AC58" s="297"/>
      <c r="AD58" s="298">
        <v>2</v>
      </c>
      <c r="AE58" s="299">
        <f>IF(AD58="NE","",Référentiel!I53)</f>
        <v>30</v>
      </c>
      <c r="AF58" s="300" t="str">
        <f>IF(AE192="NON","",IF(AD58=F9,AE58,IF(AD58=#REF!,(AE58/2),IF(AD58=F11,0,IF(AD58=F12,"",)))))</f>
        <v/>
      </c>
      <c r="AG58" s="302"/>
      <c r="AH58" s="303" t="str">
        <f t="shared" si="13"/>
        <v/>
      </c>
      <c r="AI58" s="304" t="str">
        <f t="shared" si="14"/>
        <v/>
      </c>
      <c r="AP58" s="241"/>
    </row>
    <row r="59" spans="1:42" ht="18" hidden="1">
      <c r="B59" s="296">
        <f>Référentiel!C54</f>
        <v>0</v>
      </c>
      <c r="D59" s="291" t="str">
        <f t="shared" si="11"/>
        <v/>
      </c>
      <c r="E59" s="297"/>
      <c r="F59" s="298">
        <v>2</v>
      </c>
      <c r="G59" s="299">
        <f>IF(F59="NE","",Référentiel!I54)</f>
        <v>20</v>
      </c>
      <c r="H59" s="300" t="str">
        <f>IF(G192="NON","",IF(F59=F9,G59,IF(F59=#REF!,(G59/2),IF(F59=F11,0,IF(F59=F12,"",)))))</f>
        <v/>
      </c>
      <c r="I59" s="291"/>
      <c r="J59" s="291" t="str">
        <f t="shared" si="12"/>
        <v/>
      </c>
      <c r="K59" s="297"/>
      <c r="L59" s="298">
        <v>2</v>
      </c>
      <c r="M59" s="299">
        <f>IF(L59="NE","",Référentiel!I54)</f>
        <v>20</v>
      </c>
      <c r="N59" s="300" t="str">
        <f>IF(M192="NON","",IF(L59=F9,M59,IF(L59=#REF!,(M59/2),IF(L59=F11,0,IF(L59=F12,"",)))))</f>
        <v/>
      </c>
      <c r="O59" s="291"/>
      <c r="P59" s="291" t="str">
        <f t="shared" si="3"/>
        <v/>
      </c>
      <c r="Q59" s="297"/>
      <c r="R59" s="298">
        <v>2</v>
      </c>
      <c r="S59" s="299">
        <f>IF(R59="NE","",Référentiel!I54)</f>
        <v>20</v>
      </c>
      <c r="T59" s="300" t="str">
        <f>IF(S192="NON","",IF(R59=F9,S59,IF(R59=#REF!,(S59/2),IF(R59=F11,0,IF(R59=F12,"",)))))</f>
        <v/>
      </c>
      <c r="U59" s="301"/>
      <c r="V59" s="291" t="str">
        <f t="shared" si="4"/>
        <v/>
      </c>
      <c r="W59" s="297"/>
      <c r="X59" s="298">
        <v>2</v>
      </c>
      <c r="Y59" s="299">
        <f>IF(X59="NE","",Référentiel!I54)</f>
        <v>20</v>
      </c>
      <c r="Z59" s="300" t="str">
        <f>IF(Y192="NON","",IF(X59=F9,Y59,IF(X59=#REF!,(Y59/2),IF(X59=F11,0,IF(X59=F12,"",)))))</f>
        <v/>
      </c>
      <c r="AA59" s="291"/>
      <c r="AB59" s="291" t="str">
        <f t="shared" si="5"/>
        <v/>
      </c>
      <c r="AC59" s="297"/>
      <c r="AD59" s="298">
        <v>2</v>
      </c>
      <c r="AE59" s="299">
        <f>IF(AD59="NE","",Référentiel!I54)</f>
        <v>20</v>
      </c>
      <c r="AF59" s="300" t="str">
        <f>IF(AE192="NON","",IF(AD59=F9,AE59,IF(AD59=#REF!,(AE59/2),IF(AD59=F11,0,IF(AD59=F12,"",)))))</f>
        <v/>
      </c>
      <c r="AG59" s="302"/>
      <c r="AH59" s="303" t="str">
        <f t="shared" si="13"/>
        <v/>
      </c>
      <c r="AI59" s="304" t="str">
        <f t="shared" si="14"/>
        <v/>
      </c>
      <c r="AP59" s="241"/>
    </row>
    <row r="60" spans="1:42" ht="18" hidden="1">
      <c r="B60" s="296">
        <f>Référentiel!C55</f>
        <v>0</v>
      </c>
      <c r="D60" s="291" t="str">
        <f t="shared" si="11"/>
        <v/>
      </c>
      <c r="E60" s="297"/>
      <c r="F60" s="298">
        <v>2</v>
      </c>
      <c r="G60" s="299">
        <f>IF(F60="NE","",Référentiel!I55)</f>
        <v>20</v>
      </c>
      <c r="H60" s="300" t="str">
        <f>IF(G192="NON","",IF(F60=F9,G60,IF(F60=#REF!,(G60/2),IF(F60=F11,0,IF(F60=F12,"",)))))</f>
        <v/>
      </c>
      <c r="I60" s="291"/>
      <c r="J60" s="291" t="str">
        <f t="shared" si="12"/>
        <v/>
      </c>
      <c r="K60" s="297"/>
      <c r="L60" s="298">
        <v>2</v>
      </c>
      <c r="M60" s="299">
        <f>IF(L60="NE","",Référentiel!I55)</f>
        <v>20</v>
      </c>
      <c r="N60" s="300" t="str">
        <f>IF(M192="NON","",IF(L60=F9,M60,IF(L60=#REF!,(M60/2),IF(L60=F11,0,IF(L60=F12,"",)))))</f>
        <v/>
      </c>
      <c r="O60" s="291"/>
      <c r="P60" s="291" t="str">
        <f t="shared" si="3"/>
        <v/>
      </c>
      <c r="Q60" s="297"/>
      <c r="R60" s="298">
        <v>2</v>
      </c>
      <c r="S60" s="299">
        <f>IF(R60="NE","",Référentiel!I55)</f>
        <v>20</v>
      </c>
      <c r="T60" s="300" t="str">
        <f>IF(S192="NON","",IF(R60=F9,S60,IF(R60=#REF!,(S60/2),IF(R60=F11,0,IF(R60=F12,"",)))))</f>
        <v/>
      </c>
      <c r="U60" s="301"/>
      <c r="V60" s="291" t="str">
        <f t="shared" si="4"/>
        <v/>
      </c>
      <c r="W60" s="297"/>
      <c r="X60" s="298">
        <v>2</v>
      </c>
      <c r="Y60" s="299">
        <f>IF(X60="NE","",Référentiel!I55)</f>
        <v>20</v>
      </c>
      <c r="Z60" s="300" t="str">
        <f>IF(Y192="NON","",IF(X60=F9,Y60,IF(X60=#REF!,(Y60/2),IF(X60=F11,0,IF(X60=F12,"",)))))</f>
        <v/>
      </c>
      <c r="AA60" s="291"/>
      <c r="AB60" s="291" t="str">
        <f t="shared" si="5"/>
        <v/>
      </c>
      <c r="AC60" s="297"/>
      <c r="AD60" s="298">
        <v>2</v>
      </c>
      <c r="AE60" s="299">
        <f>IF(AD60="NE","",Référentiel!I55)</f>
        <v>20</v>
      </c>
      <c r="AF60" s="300" t="str">
        <f>IF(AE192="NON","",IF(AD60=F9,AE60,IF(AD60=#REF!,(AE60/2),IF(AD60=F11,0,IF(AD60=F12,"",)))))</f>
        <v/>
      </c>
      <c r="AG60" s="302"/>
      <c r="AH60" s="303" t="str">
        <f t="shared" si="13"/>
        <v/>
      </c>
      <c r="AI60" s="304" t="str">
        <f t="shared" si="14"/>
        <v/>
      </c>
      <c r="AP60" s="241"/>
    </row>
    <row r="61" spans="1:42" ht="18" hidden="1">
      <c r="B61" s="296">
        <f>Référentiel!C56</f>
        <v>0</v>
      </c>
      <c r="D61" s="291" t="str">
        <f t="shared" si="11"/>
        <v/>
      </c>
      <c r="E61" s="297"/>
      <c r="F61" s="298">
        <v>2</v>
      </c>
      <c r="G61" s="299">
        <f>IF(F61="NE","",Référentiel!I56)</f>
        <v>40</v>
      </c>
      <c r="H61" s="300" t="str">
        <f>IF(G192="NON","",IF(F61=F9,G61,IF(F61=#REF!,(G61/2),IF(F61=F11,0,IF(F61=F12,"",)))))</f>
        <v/>
      </c>
      <c r="I61" s="291"/>
      <c r="J61" s="291" t="str">
        <f t="shared" si="12"/>
        <v/>
      </c>
      <c r="K61" s="297"/>
      <c r="L61" s="298">
        <v>2</v>
      </c>
      <c r="M61" s="299">
        <f>IF(L61="NE","",Référentiel!I56)</f>
        <v>40</v>
      </c>
      <c r="N61" s="300" t="str">
        <f>IF(M192="NON","",IF(L61=F9,M61,IF(L61=#REF!,(M61/2),IF(L61=F11,0,IF(L61=F12,"",)))))</f>
        <v/>
      </c>
      <c r="O61" s="291"/>
      <c r="P61" s="291" t="str">
        <f t="shared" si="3"/>
        <v/>
      </c>
      <c r="Q61" s="297"/>
      <c r="R61" s="298">
        <v>2</v>
      </c>
      <c r="S61" s="299">
        <f>IF(R61="NE","",Référentiel!I56)</f>
        <v>40</v>
      </c>
      <c r="T61" s="300" t="str">
        <f>IF(S192="NON","",IF(R61=F9,S61,IF(R61=#REF!,(S61/2),IF(R61=F11,0,IF(R61=F12,"",)))))</f>
        <v/>
      </c>
      <c r="U61" s="301"/>
      <c r="V61" s="291" t="str">
        <f t="shared" si="4"/>
        <v/>
      </c>
      <c r="W61" s="297"/>
      <c r="X61" s="298">
        <v>2</v>
      </c>
      <c r="Y61" s="299">
        <f>IF(X61="NE","",Référentiel!I56)</f>
        <v>40</v>
      </c>
      <c r="Z61" s="300" t="str">
        <f>IF(Y192="NON","",IF(X61=F9,Y61,IF(X61=#REF!,(Y61/2),IF(X61=F11,0,IF(X61=F12,"",)))))</f>
        <v/>
      </c>
      <c r="AA61" s="291"/>
      <c r="AB61" s="291" t="str">
        <f t="shared" si="5"/>
        <v/>
      </c>
      <c r="AC61" s="297"/>
      <c r="AD61" s="298">
        <v>2</v>
      </c>
      <c r="AE61" s="299">
        <f>IF(AD61="NE","",Référentiel!I56)</f>
        <v>40</v>
      </c>
      <c r="AF61" s="300" t="str">
        <f>IF(AE192="NON","",IF(AD61=F9,AE61,IF(AD61=#REF!,(AE61/2),IF(AD61=F11,0,IF(AD61=F12,"",)))))</f>
        <v/>
      </c>
      <c r="AG61" s="302"/>
      <c r="AH61" s="303" t="str">
        <f t="shared" si="13"/>
        <v/>
      </c>
      <c r="AI61" s="304" t="str">
        <f t="shared" si="14"/>
        <v/>
      </c>
      <c r="AP61" s="241"/>
    </row>
    <row r="62" spans="1:42" ht="18" hidden="1">
      <c r="B62" s="296">
        <f>Référentiel!C57</f>
        <v>0</v>
      </c>
      <c r="D62" s="291" t="str">
        <f t="shared" si="11"/>
        <v/>
      </c>
      <c r="E62" s="297"/>
      <c r="F62" s="298">
        <v>2</v>
      </c>
      <c r="G62" s="299">
        <f>IF(F62="NE","",Référentiel!I57)</f>
        <v>70</v>
      </c>
      <c r="H62" s="300" t="str">
        <f>IF(G192="NON","",IF(F62=F9,G62,IF(F62=#REF!,(G62/2),IF(F62=F11,0,IF(F62=F12,"",)))))</f>
        <v/>
      </c>
      <c r="I62" s="291"/>
      <c r="J62" s="291" t="str">
        <f t="shared" si="12"/>
        <v/>
      </c>
      <c r="K62" s="297"/>
      <c r="L62" s="298">
        <v>2</v>
      </c>
      <c r="M62" s="299">
        <f>IF(L62="NE","",Référentiel!I57)</f>
        <v>70</v>
      </c>
      <c r="N62" s="300" t="str">
        <f>IF(M192="NON","",IF(L62=F9,M62,IF(L62=#REF!,(M62/2),IF(L62=F11,0,IF(L62=F12,"",)))))</f>
        <v/>
      </c>
      <c r="O62" s="291"/>
      <c r="P62" s="291" t="str">
        <f t="shared" si="3"/>
        <v/>
      </c>
      <c r="Q62" s="297"/>
      <c r="R62" s="298">
        <v>2</v>
      </c>
      <c r="S62" s="299">
        <f>IF(R62="NE","",Référentiel!I57)</f>
        <v>70</v>
      </c>
      <c r="T62" s="300" t="str">
        <f>IF(S192="NON","",IF(R62=F9,S62,IF(R62=#REF!,(S62/2),IF(R62=F11,0,IF(R62=F12,"",)))))</f>
        <v/>
      </c>
      <c r="U62" s="301"/>
      <c r="V62" s="291" t="str">
        <f t="shared" si="4"/>
        <v/>
      </c>
      <c r="W62" s="297"/>
      <c r="X62" s="298">
        <v>2</v>
      </c>
      <c r="Y62" s="299">
        <f>IF(X62="NE","",Référentiel!I57)</f>
        <v>70</v>
      </c>
      <c r="Z62" s="300" t="str">
        <f>IF(Y192="NON","",IF(X62=F9,Y62,IF(X62=#REF!,(Y62/2),IF(X62=F11,0,IF(X62=F12,"",)))))</f>
        <v/>
      </c>
      <c r="AA62" s="291"/>
      <c r="AB62" s="291" t="str">
        <f t="shared" si="5"/>
        <v/>
      </c>
      <c r="AC62" s="297"/>
      <c r="AD62" s="298">
        <v>2</v>
      </c>
      <c r="AE62" s="299">
        <f>IF(AD62="NE","",Référentiel!I57)</f>
        <v>70</v>
      </c>
      <c r="AF62" s="300" t="str">
        <f>IF(AE192="NON","",IF(AD62=F9,AE62,IF(AD62=#REF!,(AE62/2),IF(AD62=F11,0,IF(AD62=F12,"",)))))</f>
        <v/>
      </c>
      <c r="AG62" s="302"/>
      <c r="AH62" s="303" t="str">
        <f t="shared" si="13"/>
        <v/>
      </c>
      <c r="AI62" s="304" t="str">
        <f t="shared" si="14"/>
        <v/>
      </c>
      <c r="AP62" s="241"/>
    </row>
    <row r="63" spans="1:42" ht="18" hidden="1">
      <c r="B63" s="296" t="str">
        <f>Référentiel!C58</f>
        <v>Synthèse et validation</v>
      </c>
      <c r="D63" s="291" t="str">
        <f t="shared" si="11"/>
        <v/>
      </c>
      <c r="E63" s="297"/>
      <c r="F63" s="298">
        <v>2</v>
      </c>
      <c r="G63" s="299">
        <f>IF(F63="NE","",Référentiel!I58)</f>
        <v>50</v>
      </c>
      <c r="H63" s="300" t="str">
        <f>IF(G192="NON","",IF(F63=F9,G63,IF(F63=#REF!,(G63/2),IF(F63=F11,0,IF(F63=F12,"",)))))</f>
        <v/>
      </c>
      <c r="I63" s="291"/>
      <c r="J63" s="291" t="str">
        <f t="shared" si="12"/>
        <v/>
      </c>
      <c r="K63" s="297"/>
      <c r="L63" s="298">
        <v>2</v>
      </c>
      <c r="M63" s="299">
        <f>IF(L63="NE","",Référentiel!I58)</f>
        <v>50</v>
      </c>
      <c r="N63" s="300" t="str">
        <f>IF(M192="NON","",IF(L63=F9,M63,IF(L63=#REF!,(M63/2),IF(L63=F11,0,IF(L63=F12,"",)))))</f>
        <v/>
      </c>
      <c r="O63" s="291"/>
      <c r="P63" s="291" t="str">
        <f t="shared" si="3"/>
        <v/>
      </c>
      <c r="Q63" s="297"/>
      <c r="R63" s="298">
        <v>2</v>
      </c>
      <c r="S63" s="299">
        <f>IF(R63="NE","",Référentiel!I58)</f>
        <v>50</v>
      </c>
      <c r="T63" s="300" t="str">
        <f>IF(S192="NON","",IF(R63=F9,S63,IF(R63=#REF!,(S63/2),IF(R63=F11,0,IF(R63=F12,"",)))))</f>
        <v/>
      </c>
      <c r="U63" s="301"/>
      <c r="V63" s="291" t="str">
        <f t="shared" si="4"/>
        <v/>
      </c>
      <c r="W63" s="297"/>
      <c r="X63" s="298">
        <v>2</v>
      </c>
      <c r="Y63" s="299">
        <f>IF(X63="NE","",Référentiel!I58)</f>
        <v>50</v>
      </c>
      <c r="Z63" s="300" t="str">
        <f>IF(Y192="NON","",IF(X63=F9,Y63,IF(X63=#REF!,(Y63/2),IF(X63=F11,0,IF(X63=F12,"",)))))</f>
        <v/>
      </c>
      <c r="AA63" s="291"/>
      <c r="AB63" s="291" t="str">
        <f t="shared" si="5"/>
        <v/>
      </c>
      <c r="AC63" s="297"/>
      <c r="AD63" s="298">
        <v>2</v>
      </c>
      <c r="AE63" s="299">
        <f>IF(AD63="NE","",Référentiel!I58)</f>
        <v>50</v>
      </c>
      <c r="AF63" s="300" t="str">
        <f>IF(AE192="NON","",IF(AD63=F9,AE63,IF(AD63=#REF!,(AE63/2),IF(AD63=F11,0,IF(AD63=F12,"",)))))</f>
        <v/>
      </c>
      <c r="AG63" s="302"/>
      <c r="AH63" s="303" t="str">
        <f t="shared" si="13"/>
        <v/>
      </c>
      <c r="AI63" s="304" t="str">
        <f>IFERROR(AVERAGE(D63,J63,P63,V63,AB63),"")</f>
        <v/>
      </c>
      <c r="AP63" s="241"/>
    </row>
    <row r="64" spans="1:42" ht="18" hidden="1">
      <c r="B64" s="296" t="str">
        <f>Référentiel!C59</f>
        <v xml:space="preserve">Prise de congé  </v>
      </c>
      <c r="D64" s="291" t="str">
        <f t="shared" si="11"/>
        <v/>
      </c>
      <c r="E64" s="297"/>
      <c r="F64" s="298">
        <v>2</v>
      </c>
      <c r="G64" s="299">
        <f>IF(F64="NE","",Référentiel!I59)</f>
        <v>60</v>
      </c>
      <c r="H64" s="300" t="str">
        <f>IF(G192="NON","",IF(F64=F9,G64,IF(F64=#REF!,(G64/2),IF(F64=F11,0,IF(F64=F12,"",)))))</f>
        <v/>
      </c>
      <c r="I64" s="291"/>
      <c r="J64" s="291" t="str">
        <f t="shared" si="12"/>
        <v/>
      </c>
      <c r="K64" s="297"/>
      <c r="L64" s="298">
        <v>2</v>
      </c>
      <c r="M64" s="299">
        <f>IF(L64="NE","",Référentiel!I59)</f>
        <v>60</v>
      </c>
      <c r="N64" s="300" t="str">
        <f>IF(M192="NON","",IF(L64=F9,M64,IF(L64=#REF!,(M64/2),IF(L64=F11,0,IF(L64=F12,"",)))))</f>
        <v/>
      </c>
      <c r="O64" s="291"/>
      <c r="P64" s="291" t="str">
        <f t="shared" si="3"/>
        <v/>
      </c>
      <c r="Q64" s="297"/>
      <c r="R64" s="298">
        <v>2</v>
      </c>
      <c r="S64" s="299">
        <f>IF(R64="NE","",Référentiel!I59)</f>
        <v>60</v>
      </c>
      <c r="T64" s="300" t="str">
        <f>IF(S192="NON","",IF(R64=F9,S64,IF(R64=#REF!,(S64/2),IF(R64=F11,0,IF(R64=F12,"",)))))</f>
        <v/>
      </c>
      <c r="U64" s="301"/>
      <c r="V64" s="291" t="str">
        <f t="shared" si="4"/>
        <v/>
      </c>
      <c r="W64" s="297"/>
      <c r="X64" s="298">
        <v>2</v>
      </c>
      <c r="Y64" s="299">
        <f>IF(X64="NE","",Référentiel!I59)</f>
        <v>60</v>
      </c>
      <c r="Z64" s="300" t="str">
        <f>IF(Y192="NON","",IF(X64=F9,Y64,IF(X64=#REF!,(Y64/2),IF(X64=F11,0,IF(X64=F12,"",)))))</f>
        <v/>
      </c>
      <c r="AA64" s="291"/>
      <c r="AB64" s="291" t="str">
        <f t="shared" si="5"/>
        <v/>
      </c>
      <c r="AC64" s="297"/>
      <c r="AD64" s="298">
        <v>2</v>
      </c>
      <c r="AE64" s="299">
        <f>IF(AD64="NE","",Référentiel!I59)</f>
        <v>60</v>
      </c>
      <c r="AF64" s="300" t="str">
        <f>IF(AE192="NON","",IF(AD64=F9,AE64,IF(AD64=#REF!,(AE64/2),IF(AD64=F11,0,IF(AD64=F12,"",)))))</f>
        <v/>
      </c>
      <c r="AG64" s="302"/>
      <c r="AH64" s="303" t="str">
        <f t="shared" si="13"/>
        <v/>
      </c>
      <c r="AI64" s="304" t="str">
        <f t="shared" si="14"/>
        <v/>
      </c>
      <c r="AP64" s="241"/>
    </row>
    <row r="65" spans="1:42" ht="18" hidden="1">
      <c r="B65" s="296">
        <f>Référentiel!C60</f>
        <v>0</v>
      </c>
      <c r="D65" s="291" t="str">
        <f t="shared" si="11"/>
        <v/>
      </c>
      <c r="E65" s="297"/>
      <c r="F65" s="298">
        <v>2</v>
      </c>
      <c r="G65" s="299">
        <f>IF(F65="NE","",Référentiel!I60)</f>
        <v>0</v>
      </c>
      <c r="H65" s="300" t="str">
        <f>IF(G192="NON","",IF(F65=F9,G65,IF(F65=#REF!,(G65/2),IF(F65=F11,0,IF(F65=F12,"",)))))</f>
        <v/>
      </c>
      <c r="I65" s="291"/>
      <c r="J65" s="291" t="str">
        <f t="shared" si="12"/>
        <v/>
      </c>
      <c r="K65" s="297"/>
      <c r="L65" s="298">
        <v>2</v>
      </c>
      <c r="M65" s="299">
        <f>IF(L65="NE","",Référentiel!I60)</f>
        <v>0</v>
      </c>
      <c r="N65" s="300" t="str">
        <f>IF(M192="NON","",IF(L65=F9,M65,IF(L65=#REF!,(M65/2),IF(L65=F11,0,IF(L65=F12,"",)))))</f>
        <v/>
      </c>
      <c r="O65" s="291"/>
      <c r="P65" s="291" t="str">
        <f t="shared" si="3"/>
        <v/>
      </c>
      <c r="Q65" s="297"/>
      <c r="R65" s="298">
        <v>2</v>
      </c>
      <c r="S65" s="299">
        <f>IF(R65="NE","",Référentiel!I60)</f>
        <v>0</v>
      </c>
      <c r="T65" s="300" t="str">
        <f>IF(S192="NON","",IF(R65=F9,S65,IF(R65=#REF!,(S65/2),IF(R65=F11,0,IF(R65=F12,"",)))))</f>
        <v/>
      </c>
      <c r="U65" s="301"/>
      <c r="V65" s="291" t="str">
        <f t="shared" si="4"/>
        <v/>
      </c>
      <c r="W65" s="297"/>
      <c r="X65" s="298">
        <v>2</v>
      </c>
      <c r="Y65" s="299">
        <f>IF(X65="NE","",Référentiel!I60)</f>
        <v>0</v>
      </c>
      <c r="Z65" s="300" t="str">
        <f>IF(Y192="NON","",IF(X65=F9,Y65,IF(X65=#REF!,(Y65/2),IF(X65=F11,0,IF(X65=F12,"",)))))</f>
        <v/>
      </c>
      <c r="AA65" s="291"/>
      <c r="AB65" s="291" t="str">
        <f t="shared" si="5"/>
        <v/>
      </c>
      <c r="AC65" s="297"/>
      <c r="AD65" s="298">
        <v>2</v>
      </c>
      <c r="AE65" s="299">
        <f>IF(AD65="NE","",Référentiel!I60)</f>
        <v>0</v>
      </c>
      <c r="AF65" s="300" t="str">
        <f>IF(AE192="NON","",IF(AD65=F9,AE65,IF(AD65=#REF!,(AE65/2),IF(AD65=F11,0,IF(AD65=F12,"",)))))</f>
        <v/>
      </c>
      <c r="AG65" s="302"/>
      <c r="AH65" s="303" t="str">
        <f t="shared" si="13"/>
        <v/>
      </c>
      <c r="AI65" s="304" t="str">
        <f t="shared" si="14"/>
        <v/>
      </c>
      <c r="AP65" s="241"/>
    </row>
    <row r="66" spans="1:42" ht="18" hidden="1">
      <c r="B66" s="296">
        <f>Référentiel!C61</f>
        <v>0</v>
      </c>
      <c r="D66" s="291" t="str">
        <f t="shared" si="11"/>
        <v/>
      </c>
      <c r="E66" s="297"/>
      <c r="F66" s="298">
        <v>2</v>
      </c>
      <c r="G66" s="299">
        <f>IF(F66="NE","",Référentiel!I61)</f>
        <v>0</v>
      </c>
      <c r="H66" s="300" t="str">
        <f>IF(G192="NON","",IF(F66=F9,G66,IF(F66=#REF!,(G66/2),IF(F66=F11,0,IF(F66=F12,"",)))))</f>
        <v/>
      </c>
      <c r="I66" s="291"/>
      <c r="J66" s="291" t="str">
        <f t="shared" si="12"/>
        <v/>
      </c>
      <c r="K66" s="297"/>
      <c r="L66" s="298">
        <v>2</v>
      </c>
      <c r="M66" s="299">
        <f>IF(L66="NE","",Référentiel!I61)</f>
        <v>0</v>
      </c>
      <c r="N66" s="300" t="str">
        <f>IF(M192="NON","",IF(L66=F9,M66,IF(L66=#REF!,(M66/2),IF(L66=F11,0,IF(L66=F12,"",)))))</f>
        <v/>
      </c>
      <c r="O66" s="291"/>
      <c r="P66" s="291" t="str">
        <f t="shared" si="3"/>
        <v/>
      </c>
      <c r="Q66" s="297"/>
      <c r="R66" s="298">
        <v>2</v>
      </c>
      <c r="S66" s="299">
        <f>IF(R66="NE","",Référentiel!I61)</f>
        <v>0</v>
      </c>
      <c r="T66" s="300" t="str">
        <f>IF(S192="NON","",IF(R66=F9,S66,IF(R66=#REF!,(S66/2),IF(R66=F11,0,IF(R66=F12,"",)))))</f>
        <v/>
      </c>
      <c r="U66" s="301"/>
      <c r="V66" s="291" t="str">
        <f t="shared" si="4"/>
        <v/>
      </c>
      <c r="W66" s="297"/>
      <c r="X66" s="298">
        <v>2</v>
      </c>
      <c r="Y66" s="299">
        <f>IF(X66="NE","",Référentiel!I61)</f>
        <v>0</v>
      </c>
      <c r="Z66" s="300" t="str">
        <f>IF(Y192="NON","",IF(X66=F9,Y66,IF(X66=#REF!,(Y66/2),IF(X66=F11,0,IF(X66=F12,"",)))))</f>
        <v/>
      </c>
      <c r="AA66" s="291"/>
      <c r="AB66" s="291" t="str">
        <f t="shared" si="5"/>
        <v/>
      </c>
      <c r="AC66" s="297"/>
      <c r="AD66" s="298">
        <v>2</v>
      </c>
      <c r="AE66" s="299">
        <f>IF(AD66="NE","",Référentiel!I61)</f>
        <v>0</v>
      </c>
      <c r="AF66" s="300" t="str">
        <f>IF(AE192="NON","",IF(AD66=F9,AE66,IF(AD66=#REF!,(AE66/2),IF(AD66=F11,0,IF(AD66=F12,"",)))))</f>
        <v/>
      </c>
      <c r="AG66" s="302"/>
      <c r="AH66" s="303" t="str">
        <f t="shared" si="13"/>
        <v/>
      </c>
      <c r="AI66" s="304" t="str">
        <f t="shared" si="14"/>
        <v/>
      </c>
      <c r="AP66" s="241"/>
    </row>
    <row r="67" spans="1:42" ht="18" hidden="1">
      <c r="B67" s="296">
        <f>Référentiel!C62</f>
        <v>0</v>
      </c>
      <c r="D67" s="291" t="str">
        <f t="shared" si="11"/>
        <v/>
      </c>
      <c r="E67" s="297"/>
      <c r="F67" s="298">
        <v>2</v>
      </c>
      <c r="G67" s="299">
        <f>IF(F67="NE","",Référentiel!I62)</f>
        <v>0</v>
      </c>
      <c r="H67" s="300" t="str">
        <f>IF(G192="NON","",IF(F67=F9,G67,IF(F67=#REF!,(G67/2),IF(F67=F11,0,IF(F67=F12,"",)))))</f>
        <v/>
      </c>
      <c r="I67" s="291"/>
      <c r="J67" s="291" t="str">
        <f t="shared" si="12"/>
        <v/>
      </c>
      <c r="K67" s="297"/>
      <c r="L67" s="298">
        <v>2</v>
      </c>
      <c r="M67" s="299">
        <f>IF(L67="NE","",Référentiel!I62)</f>
        <v>0</v>
      </c>
      <c r="N67" s="300" t="str">
        <f>IF(M192="NON","",IF(L67=F9,M67,IF(L67=#REF!,(M67/2),IF(L67=F11,0,IF(L67=F12,"",)))))</f>
        <v/>
      </c>
      <c r="O67" s="291"/>
      <c r="P67" s="291" t="str">
        <f t="shared" si="3"/>
        <v/>
      </c>
      <c r="Q67" s="297"/>
      <c r="R67" s="298">
        <v>2</v>
      </c>
      <c r="S67" s="299">
        <f>IF(R67="NE","",Référentiel!I62)</f>
        <v>0</v>
      </c>
      <c r="T67" s="300" t="str">
        <f>IF(S192="NON","",IF(R67=F9,S67,IF(R67=#REF!,(S67/2),IF(R67=F11,0,IF(R67=F12,"",)))))</f>
        <v/>
      </c>
      <c r="U67" s="301"/>
      <c r="V67" s="291" t="str">
        <f t="shared" si="4"/>
        <v/>
      </c>
      <c r="W67" s="297"/>
      <c r="X67" s="298">
        <v>2</v>
      </c>
      <c r="Y67" s="299">
        <f>IF(X67="NE","",Référentiel!I62)</f>
        <v>0</v>
      </c>
      <c r="Z67" s="300" t="str">
        <f>IF(Y192="NON","",IF(X67=F9,Y67,IF(X67=#REF!,(Y67/2),IF(X67=F11,0,IF(X67=F12,"",)))))</f>
        <v/>
      </c>
      <c r="AA67" s="291"/>
      <c r="AB67" s="291" t="str">
        <f t="shared" si="5"/>
        <v/>
      </c>
      <c r="AC67" s="297"/>
      <c r="AD67" s="298">
        <v>2</v>
      </c>
      <c r="AE67" s="299">
        <f>IF(AD67="NE","",Référentiel!I62)</f>
        <v>0</v>
      </c>
      <c r="AF67" s="300" t="str">
        <f>IF(AE192="NON","",IF(AD67=F9,AE67,IF(AD67=#REF!,(AE67/2),IF(AD67=F11,0,IF(AD67=F12,"",)))))</f>
        <v/>
      </c>
      <c r="AG67" s="302"/>
      <c r="AH67" s="303" t="str">
        <f t="shared" si="13"/>
        <v/>
      </c>
      <c r="AI67" s="304" t="str">
        <f t="shared" si="14"/>
        <v/>
      </c>
      <c r="AP67" s="241"/>
    </row>
    <row r="68" spans="1:42" ht="18" hidden="1">
      <c r="B68" s="296">
        <f>Référentiel!C63</f>
        <v>0</v>
      </c>
      <c r="D68" s="291" t="str">
        <f t="shared" si="11"/>
        <v/>
      </c>
      <c r="E68" s="297"/>
      <c r="F68" s="298">
        <v>2</v>
      </c>
      <c r="G68" s="299">
        <f>IF(F68="NE","",Référentiel!I63)</f>
        <v>0</v>
      </c>
      <c r="H68" s="300" t="str">
        <f>IF(G192="NON","",IF(F68=F9,G68,IF(F68=#REF!,(G68/2),IF(F68=F11,0,IF(F68=F12,"",)))))</f>
        <v/>
      </c>
      <c r="I68" s="291"/>
      <c r="J68" s="291" t="str">
        <f t="shared" si="12"/>
        <v/>
      </c>
      <c r="K68" s="297"/>
      <c r="L68" s="298">
        <v>2</v>
      </c>
      <c r="M68" s="299">
        <f>IF(L68="NE","",Référentiel!I63)</f>
        <v>0</v>
      </c>
      <c r="N68" s="300" t="str">
        <f>IF(M192="NON","",IF(L68=F9,M68,IF(L68=#REF!,(M68/2),IF(L68=F11,0,IF(L68=F12,"",)))))</f>
        <v/>
      </c>
      <c r="O68" s="291"/>
      <c r="P68" s="291" t="str">
        <f t="shared" si="3"/>
        <v/>
      </c>
      <c r="Q68" s="297"/>
      <c r="R68" s="298">
        <v>2</v>
      </c>
      <c r="S68" s="299">
        <f>IF(R68="NE","",Référentiel!I63)</f>
        <v>0</v>
      </c>
      <c r="T68" s="300" t="str">
        <f>IF(S192="NON","",IF(R68=F9,S68,IF(R68=#REF!,(S68/2),IF(R68=F11,0,IF(R68=F12,"",)))))</f>
        <v/>
      </c>
      <c r="U68" s="301"/>
      <c r="V68" s="291" t="str">
        <f t="shared" si="4"/>
        <v/>
      </c>
      <c r="W68" s="297"/>
      <c r="X68" s="298">
        <v>2</v>
      </c>
      <c r="Y68" s="299">
        <f>IF(X68="NE","",Référentiel!I63)</f>
        <v>0</v>
      </c>
      <c r="Z68" s="300" t="str">
        <f>IF(Y192="NON","",IF(X68=F9,Y68,IF(X68=#REF!,(Y68/2),IF(X68=F11,0,IF(X68=F12,"",)))))</f>
        <v/>
      </c>
      <c r="AA68" s="291"/>
      <c r="AB68" s="291" t="str">
        <f t="shared" si="5"/>
        <v/>
      </c>
      <c r="AC68" s="297"/>
      <c r="AD68" s="298">
        <v>2</v>
      </c>
      <c r="AE68" s="299">
        <f>IF(AD68="NE","",Référentiel!I63)</f>
        <v>0</v>
      </c>
      <c r="AF68" s="300" t="str">
        <f>IF(AE192="NON","",IF(AD68=F9,AE68,IF(AD68=#REF!,(AE68/2),IF(AD68=F11,0,IF(AD68=F12,"",)))))</f>
        <v/>
      </c>
      <c r="AG68" s="302"/>
      <c r="AH68" s="303" t="str">
        <f t="shared" si="13"/>
        <v/>
      </c>
      <c r="AI68" s="304" t="str">
        <f t="shared" si="14"/>
        <v/>
      </c>
      <c r="AP68" s="241"/>
    </row>
    <row r="69" spans="1:42" ht="18" hidden="1">
      <c r="B69" s="296">
        <f>Référentiel!C64</f>
        <v>0</v>
      </c>
      <c r="D69" s="291" t="str">
        <f t="shared" si="11"/>
        <v/>
      </c>
      <c r="E69" s="297"/>
      <c r="F69" s="298">
        <v>2</v>
      </c>
      <c r="G69" s="299">
        <f>IF(F69="NE","",Référentiel!I64)</f>
        <v>0</v>
      </c>
      <c r="H69" s="300" t="str">
        <f>IF(G192="NON","",IF(F69=F9,G69,IF(F69=#REF!,(G69/2),IF(F69=F11,0,IF(F69=F12,"",)))))</f>
        <v/>
      </c>
      <c r="I69" s="291"/>
      <c r="J69" s="291" t="str">
        <f t="shared" si="12"/>
        <v/>
      </c>
      <c r="K69" s="297"/>
      <c r="L69" s="298">
        <v>2</v>
      </c>
      <c r="M69" s="299">
        <f>IF(L69="NE","",Référentiel!I64)</f>
        <v>0</v>
      </c>
      <c r="N69" s="300" t="str">
        <f>IF(M192="NON","",IF(L69=F9,M69,IF(L69=#REF!,(M69/2),IF(L69=F11,0,IF(L69=F12,"",)))))</f>
        <v/>
      </c>
      <c r="O69" s="291"/>
      <c r="P69" s="291" t="str">
        <f t="shared" si="3"/>
        <v/>
      </c>
      <c r="Q69" s="297"/>
      <c r="R69" s="298">
        <v>2</v>
      </c>
      <c r="S69" s="299">
        <f>IF(R69="NE","",Référentiel!I64)</f>
        <v>0</v>
      </c>
      <c r="T69" s="300" t="str">
        <f>IF(S192="NON","",IF(R69=F9,S69,IF(R69=#REF!,(S69/2),IF(R69=F11,0,IF(R69=F12,"",)))))</f>
        <v/>
      </c>
      <c r="U69" s="301"/>
      <c r="V69" s="291" t="str">
        <f t="shared" si="4"/>
        <v/>
      </c>
      <c r="W69" s="297"/>
      <c r="X69" s="298">
        <v>2</v>
      </c>
      <c r="Y69" s="299">
        <f>IF(X69="NE","",Référentiel!I64)</f>
        <v>0</v>
      </c>
      <c r="Z69" s="300" t="str">
        <f>IF(Y192="NON","",IF(X69=F9,Y69,IF(X69=#REF!,(Y69/2),IF(X69=F11,0,IF(X69=F12,"",)))))</f>
        <v/>
      </c>
      <c r="AA69" s="291"/>
      <c r="AB69" s="291" t="str">
        <f t="shared" si="5"/>
        <v/>
      </c>
      <c r="AC69" s="297"/>
      <c r="AD69" s="298">
        <v>2</v>
      </c>
      <c r="AE69" s="299">
        <f>IF(AD69="NE","",Référentiel!I64)</f>
        <v>0</v>
      </c>
      <c r="AF69" s="300" t="str">
        <f>IF(AE192="NON","",IF(AD69=F9,AE69,IF(AD69=#REF!,(AE69/2),IF(AD69=F11,0,IF(AD69=F12,"",)))))</f>
        <v/>
      </c>
      <c r="AG69" s="302"/>
      <c r="AH69" s="303" t="str">
        <f t="shared" si="13"/>
        <v/>
      </c>
      <c r="AI69" s="304" t="str">
        <f t="shared" si="14"/>
        <v/>
      </c>
      <c r="AP69" s="241"/>
    </row>
    <row r="70" spans="1:42" ht="20.45" hidden="1" customHeight="1">
      <c r="B70" s="296">
        <f>Référentiel!C65</f>
        <v>0</v>
      </c>
      <c r="D70" s="291" t="str">
        <f t="shared" si="11"/>
        <v/>
      </c>
      <c r="E70" s="297"/>
      <c r="F70" s="298">
        <v>2</v>
      </c>
      <c r="G70" s="299">
        <f>IF(F70="NE","",Référentiel!I65)</f>
        <v>0</v>
      </c>
      <c r="H70" s="300" t="str">
        <f>IF(G192="NON","",IF(F70=F9,G70,IF(F70=#REF!,(G70/2),IF(F70=F11,0,IF(F70=F12,"",)))))</f>
        <v/>
      </c>
      <c r="I70" s="291"/>
      <c r="J70" s="291" t="str">
        <f t="shared" si="12"/>
        <v/>
      </c>
      <c r="K70" s="297"/>
      <c r="L70" s="298">
        <v>2</v>
      </c>
      <c r="M70" s="299">
        <f>IF(L70="NE","",Référentiel!I65)</f>
        <v>0</v>
      </c>
      <c r="N70" s="300" t="str">
        <f>IF(M192="NON","",IF(L70=F9,M70,IF(L70=#REF!,(M70/2),IF(L70=F11,0,IF(L70=F12,"",)))))</f>
        <v/>
      </c>
      <c r="O70" s="291"/>
      <c r="P70" s="291" t="str">
        <f t="shared" si="3"/>
        <v/>
      </c>
      <c r="Q70" s="297"/>
      <c r="R70" s="298">
        <v>2</v>
      </c>
      <c r="S70" s="299">
        <f>IF(R70="NE","",Référentiel!I65)</f>
        <v>0</v>
      </c>
      <c r="T70" s="300" t="str">
        <f>IF(S192="NON","",IF(R70=F9,S70,IF(R70=#REF!,(S70/2),IF(R70=F11,0,IF(R70=F12,"",)))))</f>
        <v/>
      </c>
      <c r="U70" s="301"/>
      <c r="V70" s="291" t="str">
        <f t="shared" si="4"/>
        <v/>
      </c>
      <c r="W70" s="297"/>
      <c r="X70" s="298">
        <v>2</v>
      </c>
      <c r="Y70" s="299">
        <f>IF(X70="NE","",Référentiel!I65)</f>
        <v>0</v>
      </c>
      <c r="Z70" s="300" t="str">
        <f>IF(Y192="NON","",IF(X70=F9,Y70,IF(X70=#REF!,(Y70/2),IF(X70=F11,0,IF(X70=F12,"",)))))</f>
        <v/>
      </c>
      <c r="AA70" s="291"/>
      <c r="AB70" s="291" t="str">
        <f t="shared" si="5"/>
        <v/>
      </c>
      <c r="AC70" s="297"/>
      <c r="AD70" s="298">
        <v>2</v>
      </c>
      <c r="AE70" s="299">
        <f>IF(AD70="NE","",Référentiel!I65)</f>
        <v>0</v>
      </c>
      <c r="AF70" s="300" t="str">
        <f>IF(AE192="NON","",IF(AD70=F9,AE70,IF(AD70=#REF!,(AE70/2),IF(AD70=F11,0,IF(AD70=F12,"",)))))</f>
        <v/>
      </c>
      <c r="AG70" s="302"/>
      <c r="AH70" s="303" t="str">
        <f t="shared" si="13"/>
        <v/>
      </c>
      <c r="AI70" s="304" t="str">
        <f t="shared" si="14"/>
        <v/>
      </c>
      <c r="AP70" s="241"/>
    </row>
    <row r="71" spans="1:42" ht="6.75" customHeight="1">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ref="D73:D88" si="15">IFERROR(H73/G73,"")</f>
        <v/>
      </c>
      <c r="E73" s="297"/>
      <c r="F73" s="298">
        <v>2</v>
      </c>
      <c r="G73" s="299">
        <f>IF(F73="NE","",Référentiel!I71)</f>
        <v>20</v>
      </c>
      <c r="H73" s="300" t="str">
        <f>IF(G192="NON","",IF(F73=F9,G73,IF(F73=F10,0,IF(F73=F11,0,IF(F73=F12,"",)))))</f>
        <v/>
      </c>
      <c r="I73" s="291"/>
      <c r="J73" s="291" t="str">
        <f t="shared" ref="J73:J88" si="16">IFERROR(N73/M73,"")</f>
        <v/>
      </c>
      <c r="K73" s="297"/>
      <c r="L73" s="298">
        <v>2</v>
      </c>
      <c r="M73" s="299">
        <f>IF(L73="NE","",Référentiel!I71)</f>
        <v>20</v>
      </c>
      <c r="N73" s="300" t="str">
        <f>IF(M192="NON","",IF(L73=F9,M73,IF(L73=F10,0,IF(L73=F11,0,IF(L73=F12,"",)))))</f>
        <v/>
      </c>
      <c r="O73" s="291"/>
      <c r="P73" s="291" t="str">
        <f t="shared" si="3"/>
        <v/>
      </c>
      <c r="Q73" s="297"/>
      <c r="R73" s="298">
        <v>2</v>
      </c>
      <c r="S73" s="299">
        <f>IF(R73="NE","",Référentiel!I71)</f>
        <v>20</v>
      </c>
      <c r="T73" s="300" t="str">
        <f>IF(S192="NON","",IF(R73=F9,S73,IF(R73=F10,0,IF(R73=F11,0,IF(R73=F12,"",)))))</f>
        <v/>
      </c>
      <c r="U73" s="301"/>
      <c r="V73" s="291" t="str">
        <f t="shared" si="4"/>
        <v/>
      </c>
      <c r="W73" s="297"/>
      <c r="X73" s="298">
        <v>2</v>
      </c>
      <c r="Y73" s="299">
        <f>IF(X73="NE","",Référentiel!I71)</f>
        <v>20</v>
      </c>
      <c r="Z73" s="300" t="str">
        <f>IF(Y192="NON","",IF(X73=F9,Y73,IF(X73=F10,0,IF(X73=F11,0,IF(X73=F12,"",)))))</f>
        <v/>
      </c>
      <c r="AA73" s="291"/>
      <c r="AB73" s="291" t="str">
        <f t="shared" si="5"/>
        <v/>
      </c>
      <c r="AC73" s="297"/>
      <c r="AD73" s="298">
        <v>2</v>
      </c>
      <c r="AE73" s="299">
        <f>IF(AD73="NE","",Référentiel!I71)</f>
        <v>20</v>
      </c>
      <c r="AF73" s="300" t="str">
        <f>IF(AE192="NON","",IF(AD73=F9,AE73,IF(AD73=F10,0,IF(AD73=F11,0,IF(AD73=F12,"",)))))</f>
        <v/>
      </c>
      <c r="AG73" s="302"/>
      <c r="AH73" s="303" t="str">
        <f t="shared" ref="AH73:AH87" si="17">IFERROR(AVERAGE(H73,N73,T73,Z73,AF73),"")</f>
        <v/>
      </c>
      <c r="AI73" s="304" t="str">
        <f>IFERROR(AVERAGE(D73,J73,P73,V73,AB73),"")</f>
        <v/>
      </c>
      <c r="AP73" s="241"/>
    </row>
    <row r="74" spans="1:42" ht="18">
      <c r="B74" s="296" t="str">
        <f>Référentiel!C72</f>
        <v>Annonce de la mise en attente</v>
      </c>
      <c r="D74" s="291" t="str">
        <f t="shared" si="15"/>
        <v/>
      </c>
      <c r="E74" s="297"/>
      <c r="F74" s="298">
        <v>2</v>
      </c>
      <c r="G74" s="299">
        <f>IF(F74="NE","",Référentiel!I72)</f>
        <v>5</v>
      </c>
      <c r="H74" s="300" t="str">
        <f>IF(G192="NON","",IF(F74=F9,G74,IF(F74=F10,0,IF(F74=F11,0,IF(F74=F12,"",)))))</f>
        <v/>
      </c>
      <c r="I74" s="291"/>
      <c r="J74" s="291" t="str">
        <f t="shared" si="16"/>
        <v/>
      </c>
      <c r="K74" s="297"/>
      <c r="L74" s="298">
        <v>2</v>
      </c>
      <c r="M74" s="299">
        <f>IF(L74="NE","",Référentiel!I72)</f>
        <v>5</v>
      </c>
      <c r="N74" s="300" t="str">
        <f>IF(M192="NON","",IF(L74=F9,M74,IF(L74=F10,0,IF(L74=F11,0,IF(L74=F12,"",)))))</f>
        <v/>
      </c>
      <c r="O74" s="291"/>
      <c r="P74" s="291" t="str">
        <f t="shared" si="3"/>
        <v/>
      </c>
      <c r="Q74" s="297"/>
      <c r="R74" s="298">
        <v>2</v>
      </c>
      <c r="S74" s="299">
        <f>IF(R74="NE","",Référentiel!I72)</f>
        <v>5</v>
      </c>
      <c r="T74" s="300" t="str">
        <f>IF(S192="NON","",IF(R74=F9,S74,IF(R74=F10,0,IF(R74=F11,0,IF(R74=F12,"",)))))</f>
        <v/>
      </c>
      <c r="U74" s="301"/>
      <c r="V74" s="291" t="str">
        <f t="shared" si="4"/>
        <v/>
      </c>
      <c r="W74" s="297"/>
      <c r="X74" s="298">
        <v>2</v>
      </c>
      <c r="Y74" s="299">
        <f>IF(X74="NE","",Référentiel!I72)</f>
        <v>5</v>
      </c>
      <c r="Z74" s="300" t="str">
        <f>IF(Y192="NON","",IF(X74=F9,Y74,IF(X74=F10,0,IF(X74=F11,0,IF(X74=F12,"",)))))</f>
        <v/>
      </c>
      <c r="AA74" s="291"/>
      <c r="AB74" s="291" t="str">
        <f t="shared" si="5"/>
        <v/>
      </c>
      <c r="AC74" s="297"/>
      <c r="AD74" s="298">
        <v>2</v>
      </c>
      <c r="AE74" s="299">
        <f>IF(AD74="NE","",Référentiel!I72)</f>
        <v>5</v>
      </c>
      <c r="AF74" s="300" t="str">
        <f>IF(AE192="NON","",IF(AD74=F9,AE74,IF(AD74=F10,0,IF(AD74=F11,0,IF(AD74=F12,"",)))))</f>
        <v/>
      </c>
      <c r="AG74" s="302"/>
      <c r="AH74" s="303" t="str">
        <f t="shared" si="17"/>
        <v/>
      </c>
      <c r="AI74" s="304" t="str">
        <f t="shared" ref="AI74:AI87" si="18">IFERROR(AVERAGE(D74,J74,P74,V74,AB74),"")</f>
        <v/>
      </c>
      <c r="AP74" s="241"/>
    </row>
    <row r="75" spans="1:42" ht="18">
      <c r="B75" s="296" t="str">
        <f>Référentiel!C73</f>
        <v>Pertinence de la mise en attente</v>
      </c>
      <c r="D75" s="291" t="str">
        <f t="shared" si="15"/>
        <v/>
      </c>
      <c r="E75" s="297"/>
      <c r="F75" s="298">
        <v>2</v>
      </c>
      <c r="G75" s="299">
        <f>IF(F75="NE","",Référentiel!I73)</f>
        <v>5</v>
      </c>
      <c r="H75" s="300" t="str">
        <f>IF(G192="NON","",IF(F75=F9,G75,IF(F75=F10,0,IF(F75=F11,0,IF(F75=F12,"",)))))</f>
        <v/>
      </c>
      <c r="I75" s="291"/>
      <c r="J75" s="291" t="str">
        <f t="shared" si="16"/>
        <v/>
      </c>
      <c r="K75" s="297"/>
      <c r="L75" s="298">
        <v>2</v>
      </c>
      <c r="M75" s="299">
        <f>IF(L75="NE","",Référentiel!I73)</f>
        <v>5</v>
      </c>
      <c r="N75" s="300" t="str">
        <f>IF(M192="NON","",IF(L75=F9,M75,IF(L75=F10,0,IF(L75=F11,0,IF(L75=F12,"",)))))</f>
        <v/>
      </c>
      <c r="O75" s="291"/>
      <c r="P75" s="291" t="str">
        <f t="shared" si="3"/>
        <v/>
      </c>
      <c r="Q75" s="297"/>
      <c r="R75" s="298">
        <v>2</v>
      </c>
      <c r="S75" s="299">
        <f>IF(R75="NE","",Référentiel!I73)</f>
        <v>5</v>
      </c>
      <c r="T75" s="300" t="str">
        <f>IF(S192="NON","",IF(R75=F9,S75,IF(R75=F10,0,IF(R75=F11,0,IF(R75=F12,"",)))))</f>
        <v/>
      </c>
      <c r="U75" s="301"/>
      <c r="V75" s="291" t="str">
        <f t="shared" si="4"/>
        <v/>
      </c>
      <c r="W75" s="297"/>
      <c r="X75" s="298">
        <v>2</v>
      </c>
      <c r="Y75" s="299">
        <f>IF(X75="NE","",Référentiel!I73)</f>
        <v>5</v>
      </c>
      <c r="Z75" s="300" t="str">
        <f>IF(Y192="NON","",IF(X75=F9,Y75,IF(X75=F10,0,IF(X75=F11,0,IF(X75=F12,"",)))))</f>
        <v/>
      </c>
      <c r="AA75" s="291"/>
      <c r="AB75" s="291" t="str">
        <f t="shared" si="5"/>
        <v/>
      </c>
      <c r="AC75" s="297"/>
      <c r="AD75" s="298">
        <v>2</v>
      </c>
      <c r="AE75" s="299">
        <f>IF(AD75="NE","",Référentiel!I73)</f>
        <v>5</v>
      </c>
      <c r="AF75" s="300" t="str">
        <f>IF(AE192="NON","",IF(AD75=F9,AE75,IF(AD75=F10,0,IF(AD75=F11,0,IF(AD75=F12,"",)))))</f>
        <v/>
      </c>
      <c r="AG75" s="302"/>
      <c r="AH75" s="303" t="str">
        <f t="shared" si="17"/>
        <v/>
      </c>
      <c r="AI75" s="304" t="str">
        <f t="shared" si="18"/>
        <v/>
      </c>
      <c r="AP75" s="241"/>
    </row>
    <row r="76" spans="1:42" ht="18.75" customHeight="1">
      <c r="B76" s="296" t="str">
        <f>Référentiel!C74</f>
        <v>Gestion de la mise en attente</v>
      </c>
      <c r="D76" s="291" t="str">
        <f t="shared" si="15"/>
        <v/>
      </c>
      <c r="E76" s="297"/>
      <c r="F76" s="298">
        <v>2</v>
      </c>
      <c r="G76" s="299">
        <f>IF(F76="NE","",Référentiel!I74)</f>
        <v>5</v>
      </c>
      <c r="H76" s="300" t="str">
        <f>IF(G192="NON","",IF(F76=F9,G76,IF(F76=F10,0,IF(F76=F11,0,IF(F76=F12,"",)))))</f>
        <v/>
      </c>
      <c r="I76" s="291"/>
      <c r="J76" s="291" t="str">
        <f t="shared" si="16"/>
        <v/>
      </c>
      <c r="K76" s="297"/>
      <c r="L76" s="298">
        <v>2</v>
      </c>
      <c r="M76" s="299">
        <f>IF(L76="NE","",Référentiel!I74)</f>
        <v>5</v>
      </c>
      <c r="N76" s="300" t="str">
        <f>IF(M192="NON","",IF(L76=F9,M76,IF(L76=F10,0,IF(L76=F11,0,IF(L76=F12,"",)))))</f>
        <v/>
      </c>
      <c r="O76" s="291"/>
      <c r="P76" s="291" t="str">
        <f t="shared" si="3"/>
        <v/>
      </c>
      <c r="Q76" s="297"/>
      <c r="R76" s="298">
        <v>2</v>
      </c>
      <c r="S76" s="299">
        <f>IF(R76="NE","",Référentiel!I74)</f>
        <v>5</v>
      </c>
      <c r="T76" s="300" t="str">
        <f>IF(S192="NON","",IF(R76=F9,S76,IF(R76=F10,0,IF(R76=F11,0,IF(R76=F12,"",)))))</f>
        <v/>
      </c>
      <c r="U76" s="301"/>
      <c r="V76" s="291" t="str">
        <f t="shared" si="4"/>
        <v/>
      </c>
      <c r="W76" s="297"/>
      <c r="X76" s="298">
        <v>2</v>
      </c>
      <c r="Y76" s="299">
        <f>IF(X76="NE","",Référentiel!I74)</f>
        <v>5</v>
      </c>
      <c r="Z76" s="300" t="str">
        <f>IF(Y192="NON","",IF(X76=F9,Y76,IF(X76=F10,0,IF(X76=F11,0,IF(X76=F12,"",)))))</f>
        <v/>
      </c>
      <c r="AA76" s="291"/>
      <c r="AB76" s="291" t="str">
        <f t="shared" si="5"/>
        <v/>
      </c>
      <c r="AC76" s="297"/>
      <c r="AD76" s="298">
        <v>2</v>
      </c>
      <c r="AE76" s="299">
        <f>IF(AD76="NE","",Référentiel!I74)</f>
        <v>5</v>
      </c>
      <c r="AF76" s="300" t="str">
        <f>IF(AE192="NON","",IF(AD76=F9,AE76,IF(AD76=F10,0,IF(AD76=F11,0,IF(AD76=F12,"",)))))</f>
        <v/>
      </c>
      <c r="AG76" s="302"/>
      <c r="AH76" s="303" t="str">
        <f t="shared" si="17"/>
        <v/>
      </c>
      <c r="AI76" s="304" t="str">
        <f t="shared" si="18"/>
        <v/>
      </c>
      <c r="AP76" s="241"/>
    </row>
    <row r="77" spans="1:42" ht="21" customHeight="1">
      <c r="B77" s="296" t="str">
        <f>Référentiel!C75</f>
        <v>Reprise définitive de la communication</v>
      </c>
      <c r="D77" s="291" t="str">
        <f t="shared" si="15"/>
        <v/>
      </c>
      <c r="E77" s="297"/>
      <c r="F77" s="298">
        <v>2</v>
      </c>
      <c r="G77" s="299">
        <f>IF(F77="NE","",Référentiel!I75)</f>
        <v>10</v>
      </c>
      <c r="H77" s="300" t="str">
        <f>IF(G192="NON","",IF(F77=F9,G77,IF(F77=F10,0,IF(F77=F11,0,IF(F77=F12,"",)))))</f>
        <v/>
      </c>
      <c r="I77" s="291"/>
      <c r="J77" s="291" t="str">
        <f t="shared" si="16"/>
        <v/>
      </c>
      <c r="K77" s="297"/>
      <c r="L77" s="298">
        <v>2</v>
      </c>
      <c r="M77" s="299">
        <f>IF(L77="NE","",Référentiel!I75)</f>
        <v>10</v>
      </c>
      <c r="N77" s="300" t="str">
        <f>IF(M192="NON","",IF(L77=F9,M77,IF(L77=F10,0,IF(L77=F11,0,IF(L77=F12,"",)))))</f>
        <v/>
      </c>
      <c r="O77" s="291"/>
      <c r="P77" s="291" t="str">
        <f t="shared" si="3"/>
        <v/>
      </c>
      <c r="Q77" s="297"/>
      <c r="R77" s="298">
        <v>2</v>
      </c>
      <c r="S77" s="299">
        <f>IF(R77="NE","",Référentiel!I75)</f>
        <v>10</v>
      </c>
      <c r="T77" s="300" t="str">
        <f>IF(S192="NON","",IF(R77=F9,S77,IF(R77=F10,0,IF(R77=F11,0,IF(R77=F12,"",)))))</f>
        <v/>
      </c>
      <c r="U77" s="301"/>
      <c r="V77" s="291" t="str">
        <f t="shared" si="4"/>
        <v/>
      </c>
      <c r="W77" s="297"/>
      <c r="X77" s="298">
        <v>2</v>
      </c>
      <c r="Y77" s="299">
        <f>IF(X77="NE","",Référentiel!I75)</f>
        <v>10</v>
      </c>
      <c r="Z77" s="300" t="str">
        <f>IF(Y192="NON","",IF(X77=F9,Y77,IF(X77=F10,0,IF(X77=F11,0,IF(X77=F12,"",)))))</f>
        <v/>
      </c>
      <c r="AA77" s="291"/>
      <c r="AB77" s="291" t="str">
        <f t="shared" si="5"/>
        <v/>
      </c>
      <c r="AC77" s="297"/>
      <c r="AD77" s="298">
        <v>2</v>
      </c>
      <c r="AE77" s="299">
        <f>IF(AD77="NE","",Référentiel!I75)</f>
        <v>10</v>
      </c>
      <c r="AF77" s="300" t="str">
        <f>IF(AE192="NON","",IF(AD77=F9,AE77,IF(AD77=F10,0,IF(AD77=F11,0,IF(AD77=F12,"",)))))</f>
        <v/>
      </c>
      <c r="AG77" s="302"/>
      <c r="AH77" s="303" t="str">
        <f t="shared" si="17"/>
        <v/>
      </c>
      <c r="AI77" s="304" t="str">
        <f t="shared" si="18"/>
        <v/>
      </c>
      <c r="AP77" s="241"/>
    </row>
    <row r="78" spans="1:42" ht="15.75" customHeight="1">
      <c r="B78" s="296" t="str">
        <f>Référentiel!C76</f>
        <v>Temps d'attente</v>
      </c>
      <c r="D78" s="291" t="str">
        <f t="shared" si="15"/>
        <v/>
      </c>
      <c r="E78" s="297"/>
      <c r="F78" s="298">
        <v>2</v>
      </c>
      <c r="G78" s="299">
        <f>IF(F78="NE","",Référentiel!I76)</f>
        <v>5</v>
      </c>
      <c r="H78" s="300" t="str">
        <f>IF(G192="NON","",IF(F78=F9,G78,IF(F78=F10,0,IF(F78=F11,0,IF(F78=F12,"",)))))</f>
        <v/>
      </c>
      <c r="I78" s="291"/>
      <c r="J78" s="291" t="str">
        <f t="shared" si="16"/>
        <v/>
      </c>
      <c r="K78" s="297"/>
      <c r="L78" s="298">
        <v>2</v>
      </c>
      <c r="M78" s="299">
        <f>IF(L78="NE","",Référentiel!I76)</f>
        <v>5</v>
      </c>
      <c r="N78" s="300" t="str">
        <f>IF(M192="NON","",IF(L78=F9,M78,IF(L78=F10,0,IF(L78=F11,0,IF(L78=F12,"",)))))</f>
        <v/>
      </c>
      <c r="O78" s="291"/>
      <c r="P78" s="291" t="str">
        <f t="shared" si="3"/>
        <v/>
      </c>
      <c r="Q78" s="297"/>
      <c r="R78" s="298">
        <v>2</v>
      </c>
      <c r="S78" s="299">
        <f>IF(R78="NE","",Référentiel!I76)</f>
        <v>5</v>
      </c>
      <c r="T78" s="300" t="str">
        <f>IF(S192="NON","",IF(R78=F9,S78,IF(R78=F10,0,IF(R78=F11,0,IF(R78=F12,"",)))))</f>
        <v/>
      </c>
      <c r="U78" s="301"/>
      <c r="V78" s="291" t="str">
        <f t="shared" si="4"/>
        <v/>
      </c>
      <c r="W78" s="297"/>
      <c r="X78" s="298">
        <v>2</v>
      </c>
      <c r="Y78" s="299">
        <f>IF(X78="NE","",Référentiel!I76)</f>
        <v>5</v>
      </c>
      <c r="Z78" s="300" t="str">
        <f>IF(Y192="NON","",IF(X78=F9,Y78,IF(X78=F10,0,IF(X78=F11,0,IF(X78=F12,"",)))))</f>
        <v/>
      </c>
      <c r="AA78" s="291"/>
      <c r="AB78" s="291" t="str">
        <f t="shared" si="5"/>
        <v/>
      </c>
      <c r="AC78" s="297"/>
      <c r="AD78" s="298">
        <v>2</v>
      </c>
      <c r="AE78" s="299">
        <f>IF(AD78="NE","",Référentiel!I76)</f>
        <v>5</v>
      </c>
      <c r="AF78" s="300" t="str">
        <f>IF(AE192="NON","",IF(AD78=F9,AE78,IF(AD78=F10,0,IF(AD78=F11,0,IF(AD78=F12,"",)))))</f>
        <v/>
      </c>
      <c r="AG78" s="302"/>
      <c r="AH78" s="303" t="str">
        <f t="shared" si="17"/>
        <v/>
      </c>
      <c r="AI78" s="304" t="str">
        <f t="shared" si="18"/>
        <v/>
      </c>
      <c r="AP78" s="241"/>
    </row>
    <row r="79" spans="1:42" ht="21.75" hidden="1" customHeight="1">
      <c r="B79" s="296"/>
      <c r="D79" s="291" t="str">
        <f t="shared" si="15"/>
        <v/>
      </c>
      <c r="E79" s="297"/>
      <c r="F79" s="298">
        <v>2</v>
      </c>
      <c r="G79" s="299">
        <f>IF(F79="NE","",Référentiel!I74)</f>
        <v>5</v>
      </c>
      <c r="H79" s="300" t="str">
        <f>IF(G192="NON","",IF(F79=F9,G79,IF(F79=#REF!,(G79/2),IF(F79=F11,0,IF(F79=F12,"",)))))</f>
        <v/>
      </c>
      <c r="I79" s="291"/>
      <c r="J79" s="291" t="str">
        <f t="shared" si="16"/>
        <v/>
      </c>
      <c r="K79" s="297"/>
      <c r="L79" s="298">
        <v>2</v>
      </c>
      <c r="M79" s="299">
        <f>IF(L79="NE","",Référentiel!I74)</f>
        <v>5</v>
      </c>
      <c r="N79" s="300" t="str">
        <f>IF(M192="NON","",IF(L79=F9,M79,IF(L79=#REF!,(M79/2),IF(L79=F11,0,IF(L79=F12,"",)))))</f>
        <v/>
      </c>
      <c r="O79" s="291"/>
      <c r="P79" s="291" t="str">
        <f t="shared" si="3"/>
        <v/>
      </c>
      <c r="Q79" s="297"/>
      <c r="R79" s="298">
        <v>2</v>
      </c>
      <c r="S79" s="299">
        <f>IF(R79="NE","",Référentiel!I74)</f>
        <v>5</v>
      </c>
      <c r="T79" s="300" t="str">
        <f>IF(S192="NON","",IF(R79=F9,S79,IF(R79=#REF!,(S79/2),IF(R79=F11,0,IF(R79=F12,"",)))))</f>
        <v/>
      </c>
      <c r="U79" s="301"/>
      <c r="V79" s="291" t="str">
        <f t="shared" si="4"/>
        <v/>
      </c>
      <c r="W79" s="297"/>
      <c r="X79" s="298">
        <v>2</v>
      </c>
      <c r="Y79" s="299">
        <f>IF(X79="NE","",Référentiel!I74)</f>
        <v>5</v>
      </c>
      <c r="Z79" s="300" t="str">
        <f>IF(Y192="NON","",IF(X79=F9,Y79,IF(X79=#REF!,(Y79/2),IF(X79=F11,0,IF(X79=F12,"",)))))</f>
        <v/>
      </c>
      <c r="AA79" s="291"/>
      <c r="AB79" s="291" t="str">
        <f t="shared" si="5"/>
        <v/>
      </c>
      <c r="AC79" s="297"/>
      <c r="AD79" s="298">
        <v>2</v>
      </c>
      <c r="AE79" s="299">
        <f>IF(AD79="NE","",Référentiel!I74)</f>
        <v>5</v>
      </c>
      <c r="AF79" s="300" t="str">
        <f>IF(AE192="NON","",IF(AD79=F9,AE79,IF(AD79=#REF!,(AE79/2),IF(AD79=F11,0,IF(AD79=F12,"",)))))</f>
        <v/>
      </c>
      <c r="AG79" s="302"/>
      <c r="AH79" s="303" t="str">
        <f t="shared" si="17"/>
        <v/>
      </c>
      <c r="AI79" s="304" t="str">
        <f t="shared" si="18"/>
        <v/>
      </c>
      <c r="AP79" s="241"/>
    </row>
    <row r="80" spans="1:42" ht="24.75" hidden="1" customHeight="1">
      <c r="B80" s="296"/>
      <c r="D80" s="291" t="str">
        <f t="shared" si="15"/>
        <v/>
      </c>
      <c r="E80" s="297"/>
      <c r="F80" s="298">
        <v>2</v>
      </c>
      <c r="G80" s="299">
        <f>IF(F80="NE","",Référentiel!I75)</f>
        <v>10</v>
      </c>
      <c r="H80" s="300" t="str">
        <f>IF(G192="NON","",IF(F80=F9,G80,IF(F80=#REF!,(G80/2),IF(F80=F11,0,IF(F80=F12,"",)))))</f>
        <v/>
      </c>
      <c r="I80" s="291"/>
      <c r="J80" s="291" t="str">
        <f t="shared" si="16"/>
        <v/>
      </c>
      <c r="K80" s="297"/>
      <c r="L80" s="298">
        <v>2</v>
      </c>
      <c r="M80" s="299">
        <f>IF(L80="NE","",Référentiel!I75)</f>
        <v>10</v>
      </c>
      <c r="N80" s="300" t="str">
        <f>IF(M192="NON","",IF(L80=F9,M80,IF(L80=#REF!,(M80/2),IF(L80=F11,0,IF(L80=F12,"",)))))</f>
        <v/>
      </c>
      <c r="O80" s="291"/>
      <c r="P80" s="291" t="str">
        <f t="shared" si="3"/>
        <v/>
      </c>
      <c r="Q80" s="297"/>
      <c r="R80" s="298">
        <v>2</v>
      </c>
      <c r="S80" s="299">
        <f>IF(R80="NE","",Référentiel!I75)</f>
        <v>10</v>
      </c>
      <c r="T80" s="300" t="str">
        <f>IF(S192="NON","",IF(R80=F9,S80,IF(R80=#REF!,(S80/2),IF(R80=F11,0,IF(R80=F12,"",)))))</f>
        <v/>
      </c>
      <c r="U80" s="301"/>
      <c r="V80" s="291" t="str">
        <f t="shared" si="4"/>
        <v/>
      </c>
      <c r="W80" s="297"/>
      <c r="X80" s="298">
        <v>2</v>
      </c>
      <c r="Y80" s="299">
        <f>IF(X80="NE","",Référentiel!I75)</f>
        <v>10</v>
      </c>
      <c r="Z80" s="300" t="str">
        <f>IF(Y192="NON","",IF(X80=F9,Y80,IF(X80=#REF!,(Y80/2),IF(X80=F11,0,IF(X80=F12,"",)))))</f>
        <v/>
      </c>
      <c r="AA80" s="291"/>
      <c r="AB80" s="291" t="str">
        <f t="shared" si="5"/>
        <v/>
      </c>
      <c r="AC80" s="297"/>
      <c r="AD80" s="298">
        <v>2</v>
      </c>
      <c r="AE80" s="299">
        <f>IF(AD80="NE","",Référentiel!I75)</f>
        <v>10</v>
      </c>
      <c r="AF80" s="300" t="str">
        <f>IF(AE192="NON","",IF(AD80=F9,AE80,IF(AD80=#REF!,(AE80/2),IF(AD80=F11,0,IF(AD80=F12,"",)))))</f>
        <v/>
      </c>
      <c r="AG80" s="302"/>
      <c r="AH80" s="303" t="str">
        <f t="shared" si="17"/>
        <v/>
      </c>
      <c r="AI80" s="304" t="str">
        <f>IFERROR(AVERAGE(D80,J80,P80,V80,AB80),"")</f>
        <v/>
      </c>
      <c r="AP80" s="241"/>
    </row>
    <row r="81" spans="1:42" ht="30" hidden="1" customHeight="1">
      <c r="B81" s="296"/>
      <c r="D81" s="291" t="str">
        <f t="shared" si="15"/>
        <v/>
      </c>
      <c r="E81" s="297"/>
      <c r="F81" s="298">
        <v>2</v>
      </c>
      <c r="G81" s="299">
        <f>IF(F81="NE","",Référentiel!I76)</f>
        <v>5</v>
      </c>
      <c r="H81" s="300" t="str">
        <f>IF(G192="NON","",IF(F81=F9,G81,IF(F81=#REF!,(G81/2),IF(F81=F11,0,IF(F81=F12,"",)))))</f>
        <v/>
      </c>
      <c r="I81" s="291"/>
      <c r="J81" s="291" t="str">
        <f t="shared" si="16"/>
        <v/>
      </c>
      <c r="K81" s="297"/>
      <c r="L81" s="298">
        <v>2</v>
      </c>
      <c r="M81" s="299">
        <f>IF(L81="NE","",Référentiel!I76)</f>
        <v>5</v>
      </c>
      <c r="N81" s="300" t="str">
        <f>IF(M192="NON","",IF(L81=F9,M81,IF(L81=#REF!,(M81/2),IF(L81=F11,0,IF(L81=F12,"",)))))</f>
        <v/>
      </c>
      <c r="O81" s="291"/>
      <c r="P81" s="291" t="str">
        <f t="shared" si="3"/>
        <v/>
      </c>
      <c r="Q81" s="297"/>
      <c r="R81" s="298">
        <v>2</v>
      </c>
      <c r="S81" s="299">
        <f>IF(R81="NE","",Référentiel!I76)</f>
        <v>5</v>
      </c>
      <c r="T81" s="300" t="str">
        <f>IF(S192="NON","",IF(R81=F9,S81,IF(R81=#REF!,(S81/2),IF(R81=F11,0,IF(R81=F12,"",)))))</f>
        <v/>
      </c>
      <c r="U81" s="301"/>
      <c r="V81" s="291" t="str">
        <f t="shared" si="4"/>
        <v/>
      </c>
      <c r="W81" s="297"/>
      <c r="X81" s="298">
        <v>2</v>
      </c>
      <c r="Y81" s="299">
        <f>IF(X81="NE","",Référentiel!I76)</f>
        <v>5</v>
      </c>
      <c r="Z81" s="300" t="str">
        <f>IF(Y192="NON","",IF(X81=F9,Y81,IF(X81=#REF!,(Y81/2),IF(X81=F11,0,IF(X81=F12,"",)))))</f>
        <v/>
      </c>
      <c r="AA81" s="291"/>
      <c r="AB81" s="291" t="str">
        <f t="shared" si="5"/>
        <v/>
      </c>
      <c r="AC81" s="297"/>
      <c r="AD81" s="298">
        <v>2</v>
      </c>
      <c r="AE81" s="299">
        <f>IF(AD81="NE","",Référentiel!I76)</f>
        <v>5</v>
      </c>
      <c r="AF81" s="300" t="str">
        <f>IF(AE192="NON","",IF(AD81=F9,AE81,IF(AD81=#REF!,(AE81/2),IF(AD81=F11,0,IF(AD81=F12,"",)))))</f>
        <v/>
      </c>
      <c r="AG81" s="302"/>
      <c r="AH81" s="303" t="str">
        <f t="shared" si="17"/>
        <v/>
      </c>
      <c r="AI81" s="304" t="str">
        <f t="shared" si="18"/>
        <v/>
      </c>
      <c r="AP81" s="241"/>
    </row>
    <row r="82" spans="1:42" ht="17.25" hidden="1" customHeight="1">
      <c r="B82" s="296">
        <f>Référentiel!C77</f>
        <v>0</v>
      </c>
      <c r="D82" s="291" t="str">
        <f t="shared" si="15"/>
        <v/>
      </c>
      <c r="E82" s="297"/>
      <c r="F82" s="298">
        <v>2</v>
      </c>
      <c r="G82" s="299">
        <f>IF(F82="NE","",Référentiel!I77)</f>
        <v>0</v>
      </c>
      <c r="H82" s="300" t="str">
        <f>IF(G192="NON","",IF(F82=F9,G82,IF(F82=#REF!,(G82/2),IF(F82=F11,0,IF(F82=F12,"",)))))</f>
        <v/>
      </c>
      <c r="I82" s="291"/>
      <c r="J82" s="291" t="str">
        <f t="shared" si="16"/>
        <v/>
      </c>
      <c r="K82" s="297"/>
      <c r="L82" s="298">
        <v>2</v>
      </c>
      <c r="M82" s="299">
        <f>IF(L82="NE","",Référentiel!I77)</f>
        <v>0</v>
      </c>
      <c r="N82" s="300" t="str">
        <f>IF(M192="NON","",IF(L82=F9,M82,IF(L82=#REF!,(M82/2),IF(L82=F11,0,IF(L82=F12,"",)))))</f>
        <v/>
      </c>
      <c r="O82" s="291"/>
      <c r="P82" s="291" t="str">
        <f t="shared" si="3"/>
        <v/>
      </c>
      <c r="Q82" s="297"/>
      <c r="R82" s="298">
        <v>2</v>
      </c>
      <c r="S82" s="299">
        <f>IF(R82="NE","",Référentiel!I77)</f>
        <v>0</v>
      </c>
      <c r="T82" s="300" t="str">
        <f>IF(S192="NON","",IF(R82=F9,S82,IF(R82=#REF!,(S82/2),IF(R82=F11,0,IF(R82=F12,"",)))))</f>
        <v/>
      </c>
      <c r="U82" s="301"/>
      <c r="V82" s="291" t="str">
        <f t="shared" si="4"/>
        <v/>
      </c>
      <c r="W82" s="297"/>
      <c r="X82" s="298">
        <v>2</v>
      </c>
      <c r="Y82" s="299">
        <f>IF(X82="NE","",Référentiel!I77)</f>
        <v>0</v>
      </c>
      <c r="Z82" s="300" t="str">
        <f>IF(Y192="NON","",IF(X82=F9,Y82,IF(X82=#REF!,(Y82/2),IF(X82=F11,0,IF(X82=F12,"",)))))</f>
        <v/>
      </c>
      <c r="AA82" s="291"/>
      <c r="AB82" s="291" t="str">
        <f t="shared" si="5"/>
        <v/>
      </c>
      <c r="AC82" s="297"/>
      <c r="AD82" s="298">
        <v>2</v>
      </c>
      <c r="AE82" s="299">
        <f>IF(AD82="NE","",Référentiel!I77)</f>
        <v>0</v>
      </c>
      <c r="AF82" s="300" t="str">
        <f>IF(AE192="NON","",IF(AD82=F9,AE82,IF(AD82=#REF!,(AE82/2),IF(AD82=F11,0,IF(AD82=F12,"",)))))</f>
        <v/>
      </c>
      <c r="AG82" s="302"/>
      <c r="AH82" s="303" t="str">
        <f t="shared" si="17"/>
        <v/>
      </c>
      <c r="AI82" s="304" t="str">
        <f t="shared" si="18"/>
        <v/>
      </c>
      <c r="AP82" s="241"/>
    </row>
    <row r="83" spans="1:42" ht="15" hidden="1" customHeight="1">
      <c r="B83" s="296">
        <f>Référentiel!C78</f>
        <v>0</v>
      </c>
      <c r="D83" s="291" t="str">
        <f t="shared" si="15"/>
        <v/>
      </c>
      <c r="E83" s="297"/>
      <c r="F83" s="298">
        <v>2</v>
      </c>
      <c r="G83" s="299">
        <f>IF(F83="NE","",Référentiel!I78)</f>
        <v>0</v>
      </c>
      <c r="H83" s="300" t="str">
        <f>IF(G192="NON","",IF(F83=F9,G83,IF(F83=#REF!,(G83/2),IF(F83=F11,0,IF(F83=F12,"",)))))</f>
        <v/>
      </c>
      <c r="I83" s="291"/>
      <c r="J83" s="291" t="str">
        <f t="shared" si="16"/>
        <v/>
      </c>
      <c r="K83" s="297"/>
      <c r="L83" s="298">
        <v>2</v>
      </c>
      <c r="M83" s="299">
        <f>IF(L83="NE","",Référentiel!I78)</f>
        <v>0</v>
      </c>
      <c r="N83" s="300" t="str">
        <f>IF(M192="NON","",IF(L83=F9,M83,IF(L83=#REF!,(M83/2),IF(L83=F11,0,IF(L83=F12,"",)))))</f>
        <v/>
      </c>
      <c r="O83" s="291"/>
      <c r="P83" s="291" t="str">
        <f t="shared" si="3"/>
        <v/>
      </c>
      <c r="Q83" s="297"/>
      <c r="R83" s="298">
        <v>2</v>
      </c>
      <c r="S83" s="299">
        <f>IF(R83="NE","",Référentiel!I78)</f>
        <v>0</v>
      </c>
      <c r="T83" s="300" t="str">
        <f>IF(S192="NON","",IF(R83=F9,S83,IF(R83=#REF!,(S83/2),IF(R83=F11,0,IF(R83=F12,"",)))))</f>
        <v/>
      </c>
      <c r="U83" s="301"/>
      <c r="V83" s="291" t="str">
        <f t="shared" si="4"/>
        <v/>
      </c>
      <c r="W83" s="297"/>
      <c r="X83" s="298">
        <v>2</v>
      </c>
      <c r="Y83" s="299">
        <f>IF(X83="NE","",Référentiel!I78)</f>
        <v>0</v>
      </c>
      <c r="Z83" s="300" t="str">
        <f>IF(Y192="NON","",IF(X83=F9,Y83,IF(X83=#REF!,(Y83/2),IF(X83=F11,0,IF(X83=F12,"",)))))</f>
        <v/>
      </c>
      <c r="AA83" s="291"/>
      <c r="AB83" s="291" t="str">
        <f t="shared" si="5"/>
        <v/>
      </c>
      <c r="AC83" s="297"/>
      <c r="AD83" s="298">
        <v>2</v>
      </c>
      <c r="AE83" s="299">
        <f>IF(AD83="NE","",Référentiel!I78)</f>
        <v>0</v>
      </c>
      <c r="AF83" s="300" t="str">
        <f>IF(AE192="NON","",IF(AD83=F9,AE83,IF(AD83=#REF!,(AE83/2),IF(AD83=F11,0,IF(AD83=F12,"",)))))</f>
        <v/>
      </c>
      <c r="AG83" s="302"/>
      <c r="AH83" s="303" t="str">
        <f t="shared" si="17"/>
        <v/>
      </c>
      <c r="AI83" s="304" t="str">
        <f t="shared" si="18"/>
        <v/>
      </c>
      <c r="AP83" s="241"/>
    </row>
    <row r="84" spans="1:42" ht="21.75" hidden="1" customHeight="1">
      <c r="B84" s="296">
        <f>Référentiel!C79</f>
        <v>0</v>
      </c>
      <c r="D84" s="291" t="str">
        <f t="shared" si="15"/>
        <v/>
      </c>
      <c r="E84" s="297"/>
      <c r="F84" s="298">
        <v>2</v>
      </c>
      <c r="G84" s="299">
        <f>IF(F84="NE","",Référentiel!I79)</f>
        <v>0</v>
      </c>
      <c r="H84" s="300" t="str">
        <f>IF(G192="NON","",IF(F84=F9,G84,IF(F84=#REF!,(G84/2),IF(F84=F11,0,IF(F84=F12,"",)))))</f>
        <v/>
      </c>
      <c r="I84" s="291"/>
      <c r="J84" s="291" t="str">
        <f t="shared" si="16"/>
        <v/>
      </c>
      <c r="K84" s="297"/>
      <c r="L84" s="298">
        <v>2</v>
      </c>
      <c r="M84" s="299">
        <f>IF(L84="NE","",Référentiel!I79)</f>
        <v>0</v>
      </c>
      <c r="N84" s="300" t="str">
        <f>IF(M192="NON","",IF(L84=F9,M84,IF(L84=#REF!,(M84/2),IF(L84=F11,0,IF(L84=F12,"",)))))</f>
        <v/>
      </c>
      <c r="O84" s="291"/>
      <c r="P84" s="291" t="str">
        <f t="shared" si="3"/>
        <v/>
      </c>
      <c r="Q84" s="297"/>
      <c r="R84" s="298">
        <v>2</v>
      </c>
      <c r="S84" s="299">
        <f>IF(R84="NE","",Référentiel!I79)</f>
        <v>0</v>
      </c>
      <c r="T84" s="300" t="str">
        <f>IF(S192="NON","",IF(R84=F9,S84,IF(R84=#REF!,(S84/2),IF(R84=F11,0,IF(R84=F12,"",)))))</f>
        <v/>
      </c>
      <c r="U84" s="301"/>
      <c r="V84" s="291" t="str">
        <f t="shared" si="4"/>
        <v/>
      </c>
      <c r="W84" s="297"/>
      <c r="X84" s="298">
        <v>2</v>
      </c>
      <c r="Y84" s="299">
        <f>IF(X84="NE","",Référentiel!I79)</f>
        <v>0</v>
      </c>
      <c r="Z84" s="300" t="str">
        <f>IF(Y192="NON","",IF(X84=F9,Y84,IF(X84=#REF!,(Y84/2),IF(X84=F11,0,IF(X84=F12,"",)))))</f>
        <v/>
      </c>
      <c r="AA84" s="291"/>
      <c r="AB84" s="291" t="str">
        <f t="shared" si="5"/>
        <v/>
      </c>
      <c r="AC84" s="297"/>
      <c r="AD84" s="298">
        <v>2</v>
      </c>
      <c r="AE84" s="299">
        <f>IF(AD84="NE","",Référentiel!I79)</f>
        <v>0</v>
      </c>
      <c r="AF84" s="300" t="str">
        <f>IF(AE192="NON","",IF(AD84=F9,AE84,IF(AD84=#REF!,(AE84/2),IF(AD84=F11,0,IF(AD84=F12,"",)))))</f>
        <v/>
      </c>
      <c r="AG84" s="302"/>
      <c r="AH84" s="303" t="str">
        <f t="shared" si="17"/>
        <v/>
      </c>
      <c r="AI84" s="304" t="str">
        <f t="shared" si="18"/>
        <v/>
      </c>
      <c r="AP84" s="241"/>
    </row>
    <row r="85" spans="1:42" ht="21.75" hidden="1" customHeight="1">
      <c r="B85" s="296">
        <f>Référentiel!C80</f>
        <v>0</v>
      </c>
      <c r="D85" s="291" t="str">
        <f t="shared" si="15"/>
        <v/>
      </c>
      <c r="E85" s="297"/>
      <c r="F85" s="298">
        <v>2</v>
      </c>
      <c r="G85" s="299">
        <f>IF(F85="NE","",Référentiel!I80)</f>
        <v>0</v>
      </c>
      <c r="H85" s="300" t="str">
        <f>IF(G192="NON","",IF(F85=F9,G85,IF(F85=#REF!,(G85/2),IF(F85=F11,0,IF(F85=F12,"",)))))</f>
        <v/>
      </c>
      <c r="I85" s="291"/>
      <c r="J85" s="291" t="str">
        <f t="shared" si="16"/>
        <v/>
      </c>
      <c r="K85" s="297"/>
      <c r="L85" s="298">
        <v>2</v>
      </c>
      <c r="M85" s="299">
        <f>IF(L85="NE","",Référentiel!I80)</f>
        <v>0</v>
      </c>
      <c r="N85" s="300" t="str">
        <f>IF(M192="NON","",IF(L85=F9,M85,IF(L85=#REF!,(M85/2),IF(L85=F11,0,IF(L85=F12,"",)))))</f>
        <v/>
      </c>
      <c r="O85" s="291"/>
      <c r="P85" s="291" t="str">
        <f t="shared" si="3"/>
        <v/>
      </c>
      <c r="Q85" s="297"/>
      <c r="R85" s="298">
        <v>2</v>
      </c>
      <c r="S85" s="299">
        <f>IF(R85="NE","",Référentiel!I80)</f>
        <v>0</v>
      </c>
      <c r="T85" s="300" t="str">
        <f>IF(S192="NON","",IF(R85=F9,S85,IF(R85=#REF!,(S85/2),IF(R85=F11,0,IF(R85=F12,"",)))))</f>
        <v/>
      </c>
      <c r="U85" s="301"/>
      <c r="V85" s="291" t="str">
        <f t="shared" si="4"/>
        <v/>
      </c>
      <c r="W85" s="297"/>
      <c r="X85" s="298">
        <v>2</v>
      </c>
      <c r="Y85" s="299">
        <f>IF(X85="NE","",Référentiel!I80)</f>
        <v>0</v>
      </c>
      <c r="Z85" s="300" t="str">
        <f>IF(Y192="NON","",IF(X85=F9,Y85,IF(X85=#REF!,(Y85/2),IF(X85=F11,0,IF(X85=F12,"",)))))</f>
        <v/>
      </c>
      <c r="AA85" s="291"/>
      <c r="AB85" s="291" t="str">
        <f t="shared" si="5"/>
        <v/>
      </c>
      <c r="AC85" s="297"/>
      <c r="AD85" s="298">
        <v>2</v>
      </c>
      <c r="AE85" s="299">
        <f>IF(AD85="NE","",Référentiel!I80)</f>
        <v>0</v>
      </c>
      <c r="AF85" s="300" t="str">
        <f>IF(AE192="NON","",IF(AD85=F9,AE85,IF(AD85=#REF!,(AE85/2),IF(AD85=F11,0,IF(AD85=F12,"",)))))</f>
        <v/>
      </c>
      <c r="AG85" s="302"/>
      <c r="AH85" s="303" t="str">
        <f t="shared" si="17"/>
        <v/>
      </c>
      <c r="AI85" s="304" t="str">
        <f t="shared" si="18"/>
        <v/>
      </c>
      <c r="AP85" s="241"/>
    </row>
    <row r="86" spans="1:42" ht="25.5" hidden="1" customHeight="1">
      <c r="B86" s="296">
        <f>Référentiel!C81</f>
        <v>0</v>
      </c>
      <c r="D86" s="291" t="str">
        <f t="shared" si="15"/>
        <v/>
      </c>
      <c r="E86" s="297"/>
      <c r="F86" s="298">
        <v>2</v>
      </c>
      <c r="G86" s="299">
        <f>IF(F86="NE","",Référentiel!I81)</f>
        <v>0</v>
      </c>
      <c r="H86" s="300" t="str">
        <f>IF(G192="NON","",IF(F86=F9,G86,IF(F86=#REF!,(G86/2),IF(F86=F11,0,IF(F86=F12,"",)))))</f>
        <v/>
      </c>
      <c r="I86" s="291"/>
      <c r="J86" s="291" t="str">
        <f t="shared" si="16"/>
        <v/>
      </c>
      <c r="K86" s="297"/>
      <c r="L86" s="298">
        <v>2</v>
      </c>
      <c r="M86" s="299">
        <f>IF(L86="NE","",Référentiel!I81)</f>
        <v>0</v>
      </c>
      <c r="N86" s="300" t="str">
        <f>IF(M192="NON","",IF(L86=F9,M86,IF(L86=#REF!,(M86/2),IF(L86=F11,0,IF(L86=F12,"",)))))</f>
        <v/>
      </c>
      <c r="O86" s="291"/>
      <c r="P86" s="291" t="str">
        <f t="shared" si="3"/>
        <v/>
      </c>
      <c r="Q86" s="297"/>
      <c r="R86" s="298">
        <v>2</v>
      </c>
      <c r="S86" s="299">
        <f>IF(R86="NE","",Référentiel!I81)</f>
        <v>0</v>
      </c>
      <c r="T86" s="300" t="str">
        <f>IF(S192="NON","",IF(R86=F9,S86,IF(R86=#REF!,(S86/2),IF(R86=F11,0,IF(R86=F12,"",)))))</f>
        <v/>
      </c>
      <c r="U86" s="301"/>
      <c r="V86" s="291" t="str">
        <f t="shared" si="4"/>
        <v/>
      </c>
      <c r="W86" s="297"/>
      <c r="X86" s="298">
        <v>2</v>
      </c>
      <c r="Y86" s="299">
        <f>IF(X86="NE","",Référentiel!I81)</f>
        <v>0</v>
      </c>
      <c r="Z86" s="300" t="str">
        <f>IF(Y192="NON","",IF(X86=F9,Y86,IF(X86=#REF!,(Y86/2),IF(X86=F11,0,IF(X86=F12,"",)))))</f>
        <v/>
      </c>
      <c r="AA86" s="291"/>
      <c r="AB86" s="291" t="str">
        <f t="shared" si="5"/>
        <v/>
      </c>
      <c r="AC86" s="297"/>
      <c r="AD86" s="298">
        <v>2</v>
      </c>
      <c r="AE86" s="299">
        <f>IF(AD86="NE","",Référentiel!I81)</f>
        <v>0</v>
      </c>
      <c r="AF86" s="300" t="str">
        <f>IF(AE192="NON","",IF(AD86=F9,AE86,IF(AD86=#REF!,(AE86/2),IF(AD86=F11,0,IF(AD86=F12,"",)))))</f>
        <v/>
      </c>
      <c r="AG86" s="302"/>
      <c r="AH86" s="303" t="str">
        <f t="shared" si="17"/>
        <v/>
      </c>
      <c r="AI86" s="304" t="str">
        <f t="shared" si="18"/>
        <v/>
      </c>
      <c r="AP86" s="241"/>
    </row>
    <row r="87" spans="1:42" ht="34.5" hidden="1" customHeight="1">
      <c r="B87" s="296">
        <f>Référentiel!C82</f>
        <v>0</v>
      </c>
      <c r="D87" s="291" t="str">
        <f t="shared" si="15"/>
        <v/>
      </c>
      <c r="E87" s="297"/>
      <c r="F87" s="298">
        <v>2</v>
      </c>
      <c r="G87" s="299">
        <f>IF(F87="NE","",Référentiel!I82)</f>
        <v>0</v>
      </c>
      <c r="H87" s="300" t="str">
        <f>IF(G192="NON","",IF(F87=F9,G87,IF(F87=#REF!,(G87/2),IF(F87=F11,0,IF(F87=F12,"",)))))</f>
        <v/>
      </c>
      <c r="I87" s="291"/>
      <c r="J87" s="291" t="str">
        <f t="shared" si="16"/>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si="17"/>
        <v/>
      </c>
      <c r="AI87" s="304" t="str">
        <f t="shared" si="18"/>
        <v/>
      </c>
      <c r="AP87" s="241"/>
    </row>
    <row r="88" spans="1:42" ht="8.25" customHeight="1">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ref="D90:D105" si="22">IFERROR(H90/G90,"")</f>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c r="B91" s="296" t="str">
        <f>Référentiel!C88</f>
        <v>Expression orale</v>
      </c>
      <c r="D91" s="291" t="str">
        <f t="shared" si="22"/>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si="24"/>
        <v/>
      </c>
      <c r="AI91" s="304" t="str">
        <f t="shared" ref="AI91:AI104" si="25">IFERROR(AVERAGE(D91,J91,P91,V91,AB91),"")</f>
        <v/>
      </c>
      <c r="AP91" s="241"/>
    </row>
    <row r="92" spans="1:42" ht="18.75" customHeight="1">
      <c r="B92" s="296" t="str">
        <f>Référentiel!C89</f>
        <v>Convivialité, ton</v>
      </c>
      <c r="D92" s="291" t="str">
        <f t="shared" si="22"/>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22"/>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22"/>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22"/>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22"/>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Capital confiance / Qualité relationnelle et bonne gestion de conflit</v>
      </c>
      <c r="D97" s="291" t="str">
        <f t="shared" si="22"/>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22"/>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22"/>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22"/>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22"/>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22"/>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22"/>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 t="shared" si="24"/>
        <v/>
      </c>
      <c r="AI103" s="304" t="str">
        <f t="shared" si="25"/>
        <v/>
      </c>
      <c r="AP103" s="241"/>
    </row>
    <row r="104" spans="1:42" ht="25.5" hidden="1" customHeight="1">
      <c r="B104" s="296">
        <f>Référentiel!C99</f>
        <v>0</v>
      </c>
      <c r="D104" s="291" t="str">
        <f t="shared" si="22"/>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si="24"/>
        <v/>
      </c>
      <c r="AI104" s="304" t="str">
        <f t="shared" si="25"/>
        <v/>
      </c>
      <c r="AP104" s="241"/>
    </row>
    <row r="105" spans="1:42" ht="8.25" customHeight="1">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 et suivie du dignostic d' assistance</v>
      </c>
      <c r="D107" s="291" t="str">
        <f t="shared" ref="D107:D122" si="26">IFERROR(H107/G107,"")</f>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c r="B108" s="296" t="str">
        <f>Référentiel!C103</f>
        <v>Validation de la date et l'heure du RDV</v>
      </c>
      <c r="D108" s="291" t="str">
        <f t="shared" si="26"/>
        <v/>
      </c>
      <c r="E108" s="297"/>
      <c r="F108" s="298">
        <v>2</v>
      </c>
      <c r="G108" s="299">
        <f>IF(F108="NE","",Référentiel!I103)</f>
        <v>20</v>
      </c>
      <c r="H108" s="300" t="str">
        <f>IF(G192="NON","",IF(F108=F9,G108,IF(F108=F10,0,IF(F108=F11,0,IF(F108=F12,"",)))))</f>
        <v/>
      </c>
      <c r="I108" s="291"/>
      <c r="J108" s="291" t="str">
        <f t="shared" si="27"/>
        <v/>
      </c>
      <c r="K108" s="297"/>
      <c r="L108" s="298">
        <v>2</v>
      </c>
      <c r="M108" s="299">
        <f>IF(L108="NE","",Référentiel!I103)</f>
        <v>20</v>
      </c>
      <c r="N108" s="300" t="str">
        <f>IF(M192="NON","",IF(L108=F9,M108,IF(L108=F10,0,IF(L108=F11,0,IF(L108=F12,"",)))))</f>
        <v/>
      </c>
      <c r="O108" s="291"/>
      <c r="P108" s="291" t="str">
        <f t="shared" si="19"/>
        <v/>
      </c>
      <c r="Q108" s="297"/>
      <c r="R108" s="298">
        <v>2</v>
      </c>
      <c r="S108" s="299">
        <f>IF(R108="NE","",Référentiel!I103)</f>
        <v>20</v>
      </c>
      <c r="T108" s="300" t="str">
        <f>IF(S192="NON","",IF(R108=F9,S108,IF(R108=F10,0,IF(R108=F11,0,IF(R108=F12,"",)))))</f>
        <v/>
      </c>
      <c r="U108" s="301"/>
      <c r="V108" s="291" t="str">
        <f t="shared" si="20"/>
        <v/>
      </c>
      <c r="W108" s="297"/>
      <c r="X108" s="298">
        <v>2</v>
      </c>
      <c r="Y108" s="299">
        <f>IF(X108="NE","",Référentiel!I103)</f>
        <v>20</v>
      </c>
      <c r="Z108" s="300" t="str">
        <f>IF(Y192="NON","",IF(X108=F9,Y108,IF(X108=F10,0,IF(X108=F11,0,IF(X108=F12,"",)))))</f>
        <v/>
      </c>
      <c r="AA108" s="291"/>
      <c r="AB108" s="291" t="str">
        <f t="shared" si="21"/>
        <v/>
      </c>
      <c r="AC108" s="297"/>
      <c r="AD108" s="298">
        <v>2</v>
      </c>
      <c r="AE108" s="299">
        <f>IF(AD108="NE","",Référentiel!I103)</f>
        <v>20</v>
      </c>
      <c r="AF108" s="300" t="str">
        <f>IF(AE192="NON","",IF(AD108=F9,AE108,IF(AD108=F10,0,IF(AD108=F11,0,IF(AD108=F12,"",)))))</f>
        <v/>
      </c>
      <c r="AG108" s="302"/>
      <c r="AH108" s="303" t="str">
        <f t="shared" si="28"/>
        <v/>
      </c>
      <c r="AI108" s="304" t="str">
        <f t="shared" ref="AI108:AI121" si="29">IFERROR(AVERAGE(D108,J108,P108,V108,AB108),"")</f>
        <v/>
      </c>
      <c r="AP108" s="241"/>
    </row>
    <row r="109" spans="1:42" ht="18">
      <c r="B109" s="296" t="str">
        <f>Référentiel!C104</f>
        <v>Validation de la disponibilité du client</v>
      </c>
      <c r="D109" s="291" t="str">
        <f t="shared" si="26"/>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Validation de l'adresse et d'un complément d'adresse</v>
      </c>
      <c r="D110" s="291" t="str">
        <f t="shared" si="26"/>
        <v/>
      </c>
      <c r="E110" s="297"/>
      <c r="F110" s="298">
        <v>2</v>
      </c>
      <c r="G110" s="299">
        <f>IF(F110="NE","",Référentiel!I105)</f>
        <v>10</v>
      </c>
      <c r="H110" s="300" t="str">
        <f>IF(G192="NON","",IF(F110=F9,G110,IF(F110=F10,0,IF(F110=F11,0,IF(F110=F12,"",)))))</f>
        <v/>
      </c>
      <c r="I110" s="291"/>
      <c r="J110" s="291" t="str">
        <f t="shared" si="27"/>
        <v/>
      </c>
      <c r="K110" s="297"/>
      <c r="L110" s="298">
        <v>2</v>
      </c>
      <c r="M110" s="299">
        <f>IF(L110="NE","",Référentiel!I105)</f>
        <v>10</v>
      </c>
      <c r="N110" s="300" t="str">
        <f>IF(M192="NON","",IF(L110=F9,M110,IF(L110=F10,0,IF(L11=F14,0,IF(L110=F12,"",)))))</f>
        <v/>
      </c>
      <c r="O110" s="291"/>
      <c r="P110" s="291" t="str">
        <f t="shared" si="19"/>
        <v/>
      </c>
      <c r="Q110" s="297"/>
      <c r="R110" s="298">
        <v>2</v>
      </c>
      <c r="S110" s="299">
        <f>IF(R110="NE","",Référentiel!I105)</f>
        <v>10</v>
      </c>
      <c r="T110" s="300" t="str">
        <f>IF(S192="NON","",IF(R110=F9,S110,IF(R110=F10,0,IF(R110=F11,0,IF(R110=F12,"",)))))</f>
        <v/>
      </c>
      <c r="U110" s="301"/>
      <c r="V110" s="291" t="str">
        <f t="shared" si="20"/>
        <v/>
      </c>
      <c r="W110" s="297"/>
      <c r="X110" s="298">
        <v>2</v>
      </c>
      <c r="Y110" s="299">
        <f>IF(X110="NE","",Référentiel!I105)</f>
        <v>10</v>
      </c>
      <c r="Z110" s="300" t="str">
        <f>IF(Y192="NON","",IF(X110=F9,Y110,IF(X110=F10,0,IF(X110=F11,0,IF(X110=F12,"",)))))</f>
        <v/>
      </c>
      <c r="AA110" s="291"/>
      <c r="AB110" s="291" t="str">
        <f t="shared" si="21"/>
        <v/>
      </c>
      <c r="AC110" s="297"/>
      <c r="AD110" s="298">
        <v>2</v>
      </c>
      <c r="AE110" s="299">
        <f>IF(AD110="NE","",Référentiel!I105)</f>
        <v>10</v>
      </c>
      <c r="AF110" s="300" t="str">
        <f>IF(AE192="NON","",IF(AD110=F9,AE110,IF(AD110=F10,0,IF(AD110=F11,0,IF(AD110=F12,"",)))))</f>
        <v/>
      </c>
      <c r="AG110" s="302"/>
      <c r="AH110" s="303" t="str">
        <f t="shared" si="28"/>
        <v/>
      </c>
      <c r="AI110" s="304" t="str">
        <f t="shared" si="29"/>
        <v/>
      </c>
      <c r="AP110" s="241"/>
    </row>
    <row r="111" spans="1:42" ht="18">
      <c r="B111" s="296" t="str">
        <f>Référentiel!C106</f>
        <v>Maîtrise des offres</v>
      </c>
      <c r="D111" s="291" t="str">
        <f t="shared" si="26"/>
        <v/>
      </c>
      <c r="E111" s="297"/>
      <c r="F111" s="298">
        <v>2</v>
      </c>
      <c r="G111" s="299">
        <f>IF(F111="NE","",Référentiel!I106)</f>
        <v>10</v>
      </c>
      <c r="H111" s="300" t="str">
        <f>IF(G192="NON","",IF(F111=F9,G111,IF(F111=F10,0,IF(F111=F11,0,IF(F111=F12,"",)))))</f>
        <v/>
      </c>
      <c r="I111" s="291"/>
      <c r="J111" s="291" t="str">
        <f t="shared" si="27"/>
        <v/>
      </c>
      <c r="K111" s="297"/>
      <c r="L111" s="298">
        <v>2</v>
      </c>
      <c r="M111" s="299">
        <f>IF(L111="NE","",Référentiel!I106)</f>
        <v>10</v>
      </c>
      <c r="N111" s="300" t="str">
        <f>IF(M192="NON","",IF(L111=F9,M111,IF(L111=F10,0,IF(L111=F11,0,IF(L111=F12,"",)))))</f>
        <v/>
      </c>
      <c r="O111" s="291"/>
      <c r="P111" s="291" t="str">
        <f t="shared" si="19"/>
        <v/>
      </c>
      <c r="Q111" s="297"/>
      <c r="R111" s="298">
        <v>2</v>
      </c>
      <c r="S111" s="299">
        <f>IF(R111="NE","",Référentiel!I106)</f>
        <v>10</v>
      </c>
      <c r="T111" s="300" t="str">
        <f>IF(S192="NON","",IF(R111=F9,S111,IF(R111=F10,0,IF(R111=F11,0,IF(R111=F12,"",)))))</f>
        <v/>
      </c>
      <c r="U111" s="301"/>
      <c r="V111" s="291" t="str">
        <f t="shared" si="20"/>
        <v/>
      </c>
      <c r="W111" s="297"/>
      <c r="X111" s="298">
        <v>2</v>
      </c>
      <c r="Y111" s="299">
        <f>IF(X111="NE","",Référentiel!I106)</f>
        <v>10</v>
      </c>
      <c r="Z111" s="300" t="str">
        <f>IF(Y192="NON","",IF(X111=F9,Y111,IF(X111=F10,0,IF(X111=F11,0,IF(X111=F12,"",)))))</f>
        <v/>
      </c>
      <c r="AA111" s="291"/>
      <c r="AB111" s="291" t="str">
        <f t="shared" si="21"/>
        <v/>
      </c>
      <c r="AC111" s="297"/>
      <c r="AD111" s="298">
        <v>2</v>
      </c>
      <c r="AE111" s="299">
        <f>IF(AD111="NE","",Référentiel!I106)</f>
        <v>10</v>
      </c>
      <c r="AF111" s="300" t="str">
        <f>IF(AE192="NON","",IF(AD111=F9,AE111,IF(AD111=F10,0,IF(AD111=F11,0,IF(AD111=F12,"",)))))</f>
        <v/>
      </c>
      <c r="AG111" s="302"/>
      <c r="AH111" s="303" t="str">
        <f t="shared" si="28"/>
        <v/>
      </c>
      <c r="AI111" s="304" t="str">
        <f t="shared" si="29"/>
        <v/>
      </c>
      <c r="AP111" s="241"/>
    </row>
    <row r="112" spans="1:42" ht="18">
      <c r="B112" s="296" t="str">
        <f>Référentiel!C107</f>
        <v>Rappel</v>
      </c>
      <c r="D112" s="291" t="str">
        <f t="shared" si="26"/>
        <v/>
      </c>
      <c r="E112" s="297"/>
      <c r="F112" s="298">
        <v>2</v>
      </c>
      <c r="G112" s="299">
        <f>IF(F112="NE","",Référentiel!I107)</f>
        <v>20</v>
      </c>
      <c r="H112" s="300" t="str">
        <f>IF(G192="NON","",IF(F112=F9,G112,IF(F112=F10,0,IF(F112=F11,0,IF(F112=F12,"",)))))</f>
        <v/>
      </c>
      <c r="I112" s="291"/>
      <c r="J112" s="291" t="str">
        <f t="shared" si="27"/>
        <v/>
      </c>
      <c r="K112" s="297"/>
      <c r="L112" s="298">
        <v>2</v>
      </c>
      <c r="M112" s="299">
        <f>IF(L112="NE","",Référentiel!I107)</f>
        <v>20</v>
      </c>
      <c r="N112" s="300" t="str">
        <f>IF(M192="NON","",IF(L112=F9,M112,IF(L112=F10,0,IF(L112=F11,0,IF(L112=F12,"",)))))</f>
        <v/>
      </c>
      <c r="O112" s="291"/>
      <c r="P112" s="291" t="str">
        <f t="shared" si="19"/>
        <v/>
      </c>
      <c r="Q112" s="297"/>
      <c r="R112" s="298">
        <v>2</v>
      </c>
      <c r="S112" s="299">
        <f>IF(R112="NE","",Référentiel!I107)</f>
        <v>20</v>
      </c>
      <c r="T112" s="300" t="str">
        <f>IF(S192="NON","",IF(R112=F9,S112,IF(R112=F10,0,IF(R112=F11,0,IF(R112=F12,"",)))))</f>
        <v/>
      </c>
      <c r="U112" s="301"/>
      <c r="V112" s="291" t="str">
        <f t="shared" si="20"/>
        <v/>
      </c>
      <c r="W112" s="297"/>
      <c r="X112" s="298">
        <v>2</v>
      </c>
      <c r="Y112" s="299">
        <f>IF(X112="NE","",Référentiel!I107)</f>
        <v>20</v>
      </c>
      <c r="Z112" s="300" t="str">
        <f>IF(Y192="NON","",IF(X112=F9,Y112,IF(X112=F10,0,IF(X112=F11,0,IF(X112=F12,"",)))))</f>
        <v/>
      </c>
      <c r="AA112" s="291"/>
      <c r="AB112" s="291" t="str">
        <f t="shared" si="21"/>
        <v/>
      </c>
      <c r="AC112" s="297"/>
      <c r="AD112" s="298">
        <v>2</v>
      </c>
      <c r="AE112" s="299">
        <f>IF(AD112="NE","",Référentiel!I107)</f>
        <v>20</v>
      </c>
      <c r="AF112" s="300" t="str">
        <f>IF(AE192="NON","",IF(AD112=F9,AE112,IF(AD112=F10,0,IF(AD112=F11,0,IF(AD112=F12,"",)))))</f>
        <v/>
      </c>
      <c r="AG112" s="302"/>
      <c r="AH112" s="303" t="str">
        <f t="shared" si="28"/>
        <v/>
      </c>
      <c r="AI112" s="304" t="str">
        <f t="shared" si="29"/>
        <v/>
      </c>
      <c r="AP112" s="241"/>
    </row>
    <row r="113" spans="1:42" ht="18">
      <c r="B113" s="296" t="str">
        <f>Référentiel!C108</f>
        <v xml:space="preserve">Traçage de la demande </v>
      </c>
      <c r="D113" s="291" t="str">
        <f t="shared" si="26"/>
        <v/>
      </c>
      <c r="E113" s="297"/>
      <c r="F113" s="298">
        <v>2</v>
      </c>
      <c r="G113" s="299">
        <f>IF(F113="NE","",Référentiel!I108)</f>
        <v>70</v>
      </c>
      <c r="H113" s="300" t="str">
        <f>IF(G192="NON","",IF(F113=F9,G113,IF(F113=F10,0,IF(F113=F11,0,IF(F113=F12,"",)))))</f>
        <v/>
      </c>
      <c r="I113" s="291"/>
      <c r="J113" s="291" t="str">
        <f t="shared" si="27"/>
        <v/>
      </c>
      <c r="K113" s="297"/>
      <c r="L113" s="298">
        <v>2</v>
      </c>
      <c r="M113" s="299">
        <f>IF(L113="NE","",Référentiel!I108)</f>
        <v>70</v>
      </c>
      <c r="N113" s="300" t="str">
        <f>IF(M192="NON","",IF(L113=F9,M113,IF(L113=F10,0,IF(L113=F11,0,IF(L113=F12,"",)))))</f>
        <v/>
      </c>
      <c r="O113" s="291"/>
      <c r="P113" s="291" t="str">
        <f t="shared" si="19"/>
        <v/>
      </c>
      <c r="Q113" s="297"/>
      <c r="R113" s="298">
        <v>2</v>
      </c>
      <c r="S113" s="299">
        <f>IF(R113="NE","",Référentiel!I108)</f>
        <v>70</v>
      </c>
      <c r="T113" s="300" t="str">
        <f>IF(S192="NON","",IF(R113=F9,S113,IF(R113=F10,0,IF(R113=F11,0,IF(R113=F12,"",)))))</f>
        <v/>
      </c>
      <c r="U113" s="301"/>
      <c r="V113" s="291" t="str">
        <f t="shared" si="20"/>
        <v/>
      </c>
      <c r="W113" s="297"/>
      <c r="X113" s="298">
        <v>2</v>
      </c>
      <c r="Y113" s="299">
        <f>IF(X113="NE","",Référentiel!I108)</f>
        <v>70</v>
      </c>
      <c r="Z113" s="300" t="str">
        <f>IF(Y192="NON","",IF(X113=F9,Y113,IF(X113=F10,0,IF(X113=F11,0,IF(X113=F12,"",)))))</f>
        <v/>
      </c>
      <c r="AA113" s="291"/>
      <c r="AB113" s="291" t="str">
        <f t="shared" si="21"/>
        <v/>
      </c>
      <c r="AC113" s="297"/>
      <c r="AD113" s="298">
        <v>2</v>
      </c>
      <c r="AE113" s="299">
        <f>IF(AD113="NE","",Référentiel!I108)</f>
        <v>70</v>
      </c>
      <c r="AF113" s="300" t="str">
        <f>IF(AE192="NON","",IF(AD113=F9,AE113,IF(AD113=F10,0,IF(AD113=F11,0,IF(AD113=F12,"",)))))</f>
        <v/>
      </c>
      <c r="AG113" s="302"/>
      <c r="AH113" s="303" t="str">
        <f t="shared" si="28"/>
        <v/>
      </c>
      <c r="AI113" s="304" t="str">
        <f t="shared" si="29"/>
        <v/>
      </c>
      <c r="AP113" s="241"/>
    </row>
    <row r="114" spans="1:42" ht="24.75" customHeight="1">
      <c r="B114" s="296" t="str">
        <f>Référentiel!C109</f>
        <v>Traçage adapté à la demande</v>
      </c>
      <c r="D114" s="291" t="str">
        <f t="shared" si="26"/>
        <v/>
      </c>
      <c r="E114" s="297"/>
      <c r="F114" s="298">
        <v>2</v>
      </c>
      <c r="G114" s="299">
        <f>IF(F114="NE","",Référentiel!I109)</f>
        <v>40</v>
      </c>
      <c r="H114" s="300" t="str">
        <f>IF(G192="NON","",IF(F114=F9,G114,IF(F114=F10,0,IF(F114=F11,0,IF(F114=F12,"",)))))</f>
        <v/>
      </c>
      <c r="I114" s="291"/>
      <c r="J114" s="291" t="str">
        <f t="shared" si="27"/>
        <v/>
      </c>
      <c r="K114" s="297"/>
      <c r="L114" s="298">
        <v>2</v>
      </c>
      <c r="M114" s="299">
        <f>IF(L114="NE","",Référentiel!I109)</f>
        <v>40</v>
      </c>
      <c r="N114" s="300" t="str">
        <f>IF(M192="NON","",IF(L114=F9,M114,IF(L114=F10,0,IF(L114=F11,0,IF(L114=F12,"",)))))</f>
        <v/>
      </c>
      <c r="O114" s="291"/>
      <c r="P114" s="291" t="str">
        <f t="shared" si="19"/>
        <v/>
      </c>
      <c r="Q114" s="297"/>
      <c r="R114" s="298">
        <v>2</v>
      </c>
      <c r="S114" s="299">
        <f>IF(R114="NE","",Référentiel!I109)</f>
        <v>40</v>
      </c>
      <c r="T114" s="300" t="str">
        <f>IF(S192="NON","",IF(R114=F9,S114,IF(R114=F10,0,IF(R114=F11,0,IF(R114=F12,"",)))))</f>
        <v/>
      </c>
      <c r="U114" s="301"/>
      <c r="V114" s="291" t="str">
        <f t="shared" si="20"/>
        <v/>
      </c>
      <c r="W114" s="297"/>
      <c r="X114" s="298">
        <v>2</v>
      </c>
      <c r="Y114" s="299">
        <f>IF(X114="NE","",Référentiel!I109)</f>
        <v>40</v>
      </c>
      <c r="Z114" s="300" t="str">
        <f>IF(Y192="NON","",IF(X114=F9,Y114,IF(X114=F10,0,IF(X114=F11,0,IF(X114=F12,"",)))))</f>
        <v/>
      </c>
      <c r="AA114" s="291"/>
      <c r="AB114" s="291" t="str">
        <f t="shared" si="21"/>
        <v/>
      </c>
      <c r="AC114" s="297"/>
      <c r="AD114" s="298">
        <v>2</v>
      </c>
      <c r="AE114" s="299">
        <f>IF(AD114="NE","",Référentiel!I109)</f>
        <v>40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Respect des engagements pris</v>
      </c>
      <c r="D115" s="291" t="str">
        <f t="shared" si="26"/>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Clarté des commentaires</v>
      </c>
      <c r="D116" s="291" t="str">
        <f t="shared" si="26"/>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t="str">
        <f>Référentiel!C112</f>
        <v>Jugement de valeur</v>
      </c>
      <c r="D117" s="291" t="str">
        <f t="shared" si="26"/>
        <v/>
      </c>
      <c r="E117" s="297"/>
      <c r="F117" s="298">
        <v>2</v>
      </c>
      <c r="G117" s="299">
        <f>IF(F117="NE","",Référentiel!I112)</f>
        <v>30</v>
      </c>
      <c r="H117" s="300" t="str">
        <f>IF(G192="NON","",IF(F117=F9,G117,IF(F117=F10,0,IF(F117=F11,0,IF(F117=F12,"",)))))</f>
        <v/>
      </c>
      <c r="I117" s="291"/>
      <c r="J117" s="291" t="str">
        <f t="shared" si="27"/>
        <v/>
      </c>
      <c r="K117" s="297"/>
      <c r="L117" s="298">
        <v>2</v>
      </c>
      <c r="M117" s="299">
        <f>IF(L117="NE","",Référentiel!I112)</f>
        <v>30</v>
      </c>
      <c r="N117" s="300" t="str">
        <f>IF(M192="NON","",IF(L117=F9,M117,IF(L117=F10,0,IF(L117=F11,0,IF(L117=F12,"",)))))</f>
        <v/>
      </c>
      <c r="O117" s="291"/>
      <c r="P117" s="291" t="str">
        <f t="shared" si="19"/>
        <v/>
      </c>
      <c r="Q117" s="297"/>
      <c r="R117" s="298">
        <v>2</v>
      </c>
      <c r="S117" s="299">
        <f>IF(R117="NE","",Référentiel!I112)</f>
        <v>30</v>
      </c>
      <c r="T117" s="300" t="str">
        <f>IF(S192="NON","",IF(R117=F9,S117,IF(R117=F10,0,IF(R117=F11,0,IF(R117=F12,"",)))))</f>
        <v/>
      </c>
      <c r="U117" s="301"/>
      <c r="V117" s="291" t="str">
        <f t="shared" si="20"/>
        <v/>
      </c>
      <c r="W117" s="297"/>
      <c r="X117" s="298">
        <v>2</v>
      </c>
      <c r="Y117" s="299">
        <f>IF(X117="NE","",Référentiel!I112)</f>
        <v>30</v>
      </c>
      <c r="Z117" s="300" t="str">
        <f>IF(Y192="NON","",IF(X117=F9,Y117,IF(X117=F10,0,IF(X117=F11,0,IF(X117=F12,"",)))))</f>
        <v/>
      </c>
      <c r="AA117" s="291"/>
      <c r="AB117" s="291" t="str">
        <f t="shared" si="21"/>
        <v/>
      </c>
      <c r="AC117" s="297"/>
      <c r="AD117" s="298">
        <v>2</v>
      </c>
      <c r="AE117" s="299">
        <f>IF(AD117="NE","",Référentiel!I112)</f>
        <v>30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26"/>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26"/>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26"/>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 t="shared" si="28"/>
        <v/>
      </c>
      <c r="AI120" s="304" t="str">
        <f t="shared" si="29"/>
        <v/>
      </c>
      <c r="AP120" s="241"/>
    </row>
    <row r="121" spans="1:42" ht="9.75" hidden="1" customHeight="1">
      <c r="B121" s="296">
        <f>Référentiel!C119</f>
        <v>0</v>
      </c>
      <c r="D121" s="291" t="str">
        <f t="shared" si="26"/>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si="28"/>
        <v/>
      </c>
      <c r="AI121" s="304" t="str">
        <f t="shared" si="29"/>
        <v/>
      </c>
      <c r="AP121" s="241"/>
    </row>
    <row r="122" spans="1:42" ht="7.5" customHeight="1">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ref="D124:D139" si="30">IFERROR(H124/G124,"")</f>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c r="B125" s="296">
        <f>Référentiel!C123</f>
        <v>0</v>
      </c>
      <c r="D125" s="291" t="str">
        <f t="shared" si="30"/>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c r="B126" s="296">
        <f>Référentiel!C124</f>
        <v>0</v>
      </c>
      <c r="D126" s="291" t="str">
        <f t="shared" si="30"/>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30"/>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30"/>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30"/>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30"/>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30"/>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30"/>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30"/>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30"/>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30"/>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30"/>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30"/>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 t="shared" si="32"/>
        <v/>
      </c>
      <c r="AI137" s="304" t="str">
        <f t="shared" si="33"/>
        <v/>
      </c>
      <c r="AP137" s="241"/>
    </row>
    <row r="138" spans="1:42" ht="18" hidden="1">
      <c r="B138" s="296">
        <f>Référentiel!C136</f>
        <v>0</v>
      </c>
      <c r="D138" s="291" t="str">
        <f t="shared" si="30"/>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si="32"/>
        <v/>
      </c>
      <c r="AI138" s="304" t="str">
        <f t="shared" si="33"/>
        <v/>
      </c>
      <c r="AP138" s="241"/>
    </row>
    <row r="139" spans="1:42" ht="6.75" hidden="1" customHeight="1">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ref="D141:D156" si="34">IFERROR(H141/G141,"")</f>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c r="B142" s="296">
        <f>Référentiel!C140</f>
        <v>0</v>
      </c>
      <c r="D142" s="291" t="str">
        <f t="shared" si="34"/>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c r="B143" s="296">
        <f>Référentiel!C141</f>
        <v>0</v>
      </c>
      <c r="D143" s="291" t="str">
        <f t="shared" si="34"/>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34"/>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34"/>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34"/>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34"/>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34"/>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34"/>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34"/>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si="34"/>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8">IFERROR(T151/S151,"")</f>
        <v/>
      </c>
      <c r="Q151" s="297"/>
      <c r="R151" s="298">
        <v>2</v>
      </c>
      <c r="S151" s="299">
        <f>IF(R151="NE","",Référentiel!I149)</f>
        <v>0</v>
      </c>
      <c r="T151" s="300" t="str">
        <f>IF(S192="NON","",IF(R151=F9,S151,IF(R151=#REF!,(S151/2),IF(R151=F11,0,IF(R151=F12,"",)))))</f>
        <v/>
      </c>
      <c r="U151" s="301"/>
      <c r="V151" s="291" t="str">
        <f t="shared" ref="V151:V189" si="39">IFERROR(Z151/Y151,"")</f>
        <v/>
      </c>
      <c r="W151" s="297"/>
      <c r="X151" s="298">
        <v>2</v>
      </c>
      <c r="Y151" s="299">
        <f>IF(X151="NE","",Référentiel!I149)</f>
        <v>0</v>
      </c>
      <c r="Z151" s="300" t="str">
        <f>IF(Y192="NON","",IF(X151=F9,Y151,IF(X151=#REF!,(Y151/2),IF(X151=F11,0,IF(X151=F12,"",)))))</f>
        <v/>
      </c>
      <c r="AA151" s="291"/>
      <c r="AB151" s="291" t="str">
        <f t="shared" ref="AB151:AB189" si="40">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4"/>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8"/>
        <v/>
      </c>
      <c r="Q152" s="297"/>
      <c r="R152" s="298">
        <v>2</v>
      </c>
      <c r="S152" s="299">
        <f>IF(R152="NE","",Référentiel!I150)</f>
        <v>0</v>
      </c>
      <c r="T152" s="300" t="str">
        <f>IF(S192="NON","",IF(R152=F9,S152,IF(R152=#REF!,(S152/2),IF(R152=F11,0,IF(R152=F12,"",)))))</f>
        <v/>
      </c>
      <c r="U152" s="301"/>
      <c r="V152" s="291" t="str">
        <f t="shared" si="39"/>
        <v/>
      </c>
      <c r="W152" s="297"/>
      <c r="X152" s="298">
        <v>2</v>
      </c>
      <c r="Y152" s="299">
        <f>IF(X152="NE","",Référentiel!I150)</f>
        <v>0</v>
      </c>
      <c r="Z152" s="300" t="str">
        <f>IF(Y192="NON","",IF(X152=F9,Y152,IF(X152=#REF!,(Y152/2),IF(X152=F11,0,IF(X152=F12,"",)))))</f>
        <v/>
      </c>
      <c r="AA152" s="291"/>
      <c r="AB152" s="291" t="str">
        <f t="shared" si="40"/>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4"/>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8"/>
        <v/>
      </c>
      <c r="Q153" s="297"/>
      <c r="R153" s="298">
        <v>2</v>
      </c>
      <c r="S153" s="299">
        <f>IF(R153="NE","",Référentiel!I151)</f>
        <v>0</v>
      </c>
      <c r="T153" s="300" t="str">
        <f>IF(S192="NON","",IF(R153=F9,S153,IF(R153=#REF!,(S153/2),IF(R153=F11,0,IF(R153=F12,"",)))))</f>
        <v/>
      </c>
      <c r="U153" s="301"/>
      <c r="V153" s="291" t="str">
        <f t="shared" si="39"/>
        <v/>
      </c>
      <c r="W153" s="297"/>
      <c r="X153" s="298">
        <v>2</v>
      </c>
      <c r="Y153" s="299">
        <f>IF(X153="NE","",Référentiel!I151)</f>
        <v>0</v>
      </c>
      <c r="Z153" s="300" t="str">
        <f>IF(Y192="NON","",IF(X153=F9,Y153,IF(X153=#REF!,(Y153/2),IF(X153=F11,0,IF(X153=F12,"",)))))</f>
        <v/>
      </c>
      <c r="AA153" s="291"/>
      <c r="AB153" s="291" t="str">
        <f t="shared" si="40"/>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4"/>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8"/>
        <v/>
      </c>
      <c r="Q154" s="297"/>
      <c r="R154" s="298">
        <v>2</v>
      </c>
      <c r="S154" s="299">
        <f>IF(R154="NE","",Référentiel!I152)</f>
        <v>0</v>
      </c>
      <c r="T154" s="300" t="str">
        <f>IF(S192="NON","",IF(R154=F9,S154,IF(R154=#REF!,(S154/2),IF(R154=F11,0,IF(R154=F12,"",)))))</f>
        <v/>
      </c>
      <c r="U154" s="301"/>
      <c r="V154" s="291" t="str">
        <f t="shared" si="39"/>
        <v/>
      </c>
      <c r="W154" s="297"/>
      <c r="X154" s="298">
        <v>2</v>
      </c>
      <c r="Y154" s="299">
        <f>IF(X154="NE","",Référentiel!I152)</f>
        <v>0</v>
      </c>
      <c r="Z154" s="300" t="str">
        <f>IF(Y192="NON","",IF(X154=F9,Y154,IF(X154=#REF!,(Y154/2),IF(X154=F11,0,IF(X154=F12,"",)))))</f>
        <v/>
      </c>
      <c r="AA154" s="291"/>
      <c r="AB154" s="291" t="str">
        <f t="shared" si="40"/>
        <v/>
      </c>
      <c r="AC154" s="297"/>
      <c r="AD154" s="298">
        <v>2</v>
      </c>
      <c r="AE154" s="299">
        <f>IF(AD154="NE","",Référentiel!I152)</f>
        <v>0</v>
      </c>
      <c r="AF154" s="300" t="str">
        <f>IF(AE192="NON","",IF(AD154=F9,AE154,IF(AD154=#REF!,(AE154/2),IF(AD154=F11,0,IF(AD154=F12,"",)))))</f>
        <v/>
      </c>
      <c r="AG154" s="302"/>
      <c r="AH154" s="303" t="str">
        <f t="shared" si="36"/>
        <v/>
      </c>
      <c r="AI154" s="304" t="str">
        <f t="shared" si="37"/>
        <v/>
      </c>
      <c r="AP154" s="241"/>
    </row>
    <row r="155" spans="1:42" ht="23.25" hidden="1" customHeight="1">
      <c r="B155" s="296">
        <f>Référentiel!C153</f>
        <v>0</v>
      </c>
      <c r="D155" s="291" t="str">
        <f t="shared" si="34"/>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8"/>
        <v/>
      </c>
      <c r="Q155" s="297"/>
      <c r="R155" s="298">
        <v>2</v>
      </c>
      <c r="S155" s="299">
        <f>IF(R155="NE","",Référentiel!I153)</f>
        <v>0</v>
      </c>
      <c r="T155" s="300" t="str">
        <f>IF(S192="NON","",IF(R155=F9,S155,IF(R155=#REF!,(S155/2),IF(R155=F11,0,IF(R155=F12,"",)))))</f>
        <v/>
      </c>
      <c r="U155" s="301"/>
      <c r="V155" s="291" t="str">
        <f t="shared" si="39"/>
        <v/>
      </c>
      <c r="W155" s="297"/>
      <c r="X155" s="298">
        <v>2</v>
      </c>
      <c r="Y155" s="299">
        <f>IF(X155="NE","",Référentiel!I153)</f>
        <v>0</v>
      </c>
      <c r="Z155" s="300" t="str">
        <f>IF(Y192="NON","",IF(X155=F9,Y155,IF(X155=#REF!,(Y155/2),IF(X155=F11,0,IF(X155=F12,"",)))))</f>
        <v/>
      </c>
      <c r="AA155" s="291"/>
      <c r="AB155" s="291" t="str">
        <f t="shared" si="40"/>
        <v/>
      </c>
      <c r="AC155" s="297"/>
      <c r="AD155" s="298">
        <v>2</v>
      </c>
      <c r="AE155" s="299">
        <f>IF(AD155="NE","",Référentiel!I153)</f>
        <v>0</v>
      </c>
      <c r="AF155" s="300" t="str">
        <f>IF(AE192="NON","",IF(AD155=F9,AE155,IF(AD155=#REF!,(AE155/2),IF(AD155=F11,0,IF(AD155=F12,"",)))))</f>
        <v/>
      </c>
      <c r="AG155" s="302"/>
      <c r="AH155" s="303" t="str">
        <f t="shared" si="36"/>
        <v/>
      </c>
      <c r="AI155" s="304" t="str">
        <f t="shared" si="37"/>
        <v/>
      </c>
      <c r="AP155" s="241"/>
    </row>
    <row r="156" spans="1:42" ht="6.75" hidden="1" customHeight="1">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ref="D158:D173" si="41">IFERROR(H158/G158,"")</f>
        <v/>
      </c>
      <c r="E158" s="297"/>
      <c r="F158" s="298">
        <v>2</v>
      </c>
      <c r="G158" s="299">
        <f>IF(F158="NE","",Référentiel!I156)</f>
        <v>0</v>
      </c>
      <c r="H158" s="300" t="str">
        <f>IF(G192="NON","",IF(F158=F9,G158,IF(F158=#REF!,(G158/2),IF(F158=F11,0,IF(F158=F12,"",)))))</f>
        <v/>
      </c>
      <c r="I158" s="291"/>
      <c r="J158" s="291" t="str">
        <f t="shared" ref="J158:J173" si="42">IFERROR(N158/M158,"")</f>
        <v/>
      </c>
      <c r="K158" s="297"/>
      <c r="L158" s="298">
        <v>2</v>
      </c>
      <c r="M158" s="299">
        <f>IF(L158="NE","",Référentiel!I156)</f>
        <v>0</v>
      </c>
      <c r="N158" s="300" t="str">
        <f>IF(M192="NON","",IF(L158=F9,M158,IF(L158=#REF!,(M158/2),IF(L158=F11,0,IF(L158=F12,"",)))))</f>
        <v/>
      </c>
      <c r="O158" s="291"/>
      <c r="P158" s="291" t="str">
        <f t="shared" si="38"/>
        <v/>
      </c>
      <c r="Q158" s="297"/>
      <c r="R158" s="298">
        <v>2</v>
      </c>
      <c r="S158" s="299">
        <f>IF(R158="NE","",Référentiel!I156)</f>
        <v>0</v>
      </c>
      <c r="T158" s="300" t="str">
        <f>IF(S192="NON","",IF(R158=F9,S158,IF(R158=#REF!,(S158/2),IF(R158=F11,0,IF(R158=F12,"",)))))</f>
        <v/>
      </c>
      <c r="U158" s="301"/>
      <c r="V158" s="291" t="str">
        <f t="shared" si="39"/>
        <v/>
      </c>
      <c r="W158" s="297"/>
      <c r="X158" s="298">
        <v>2</v>
      </c>
      <c r="Y158" s="299">
        <f>IF(X158="NE","",Référentiel!I156)</f>
        <v>0</v>
      </c>
      <c r="Z158" s="300" t="str">
        <f>IF(Y192="NON","",IF(X158=F9,Y158,IF(X158=#REF!,(Y158/2),IF(X158=F11,0,IF(X158=F12,"",)))))</f>
        <v/>
      </c>
      <c r="AA158" s="291"/>
      <c r="AB158" s="291" t="str">
        <f t="shared" si="40"/>
        <v/>
      </c>
      <c r="AC158" s="297"/>
      <c r="AD158" s="298">
        <v>2</v>
      </c>
      <c r="AE158" s="299">
        <f>IF(AD158="NE","",Référentiel!I156)</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c r="B159" s="296">
        <f>Référentiel!C157</f>
        <v>0</v>
      </c>
      <c r="D159" s="291" t="str">
        <f t="shared" si="41"/>
        <v/>
      </c>
      <c r="E159" s="297"/>
      <c r="F159" s="298">
        <v>2</v>
      </c>
      <c r="G159" s="299">
        <f>IF(F159="NE","",Référentiel!I157)</f>
        <v>0</v>
      </c>
      <c r="H159" s="300" t="str">
        <f>IF(G192="NON","",IF(F159=F9,G159,IF(F159=#REF!,(G159/2),IF(F159=F11,0,IF(F159=F12,"",)))))</f>
        <v/>
      </c>
      <c r="I159" s="291"/>
      <c r="J159" s="291" t="str">
        <f t="shared" si="42"/>
        <v/>
      </c>
      <c r="K159" s="297"/>
      <c r="L159" s="298">
        <v>2</v>
      </c>
      <c r="M159" s="299">
        <f>IF(L159="NE","",Référentiel!I157)</f>
        <v>0</v>
      </c>
      <c r="N159" s="300" t="str">
        <f>IF(M192="NON","",IF(L159=F9,M159,IF(L159=#REF!,(M159/2),IF(L159=F11,0,IF(L159=F12,"",)))))</f>
        <v/>
      </c>
      <c r="O159" s="291"/>
      <c r="P159" s="291" t="str">
        <f t="shared" si="38"/>
        <v/>
      </c>
      <c r="Q159" s="297"/>
      <c r="R159" s="298">
        <v>2</v>
      </c>
      <c r="S159" s="299">
        <f>IF(R159="NE","",Référentiel!I157)</f>
        <v>0</v>
      </c>
      <c r="T159" s="300" t="str">
        <f>IF(S192="NON","",IF(R159=F9,S159,IF(R159=#REF!,(S159/2),IF(R159=F11,0,IF(R159=F12,"",)))))</f>
        <v/>
      </c>
      <c r="U159" s="301"/>
      <c r="V159" s="291" t="str">
        <f t="shared" si="39"/>
        <v/>
      </c>
      <c r="W159" s="297"/>
      <c r="X159" s="298">
        <v>2</v>
      </c>
      <c r="Y159" s="299">
        <f>IF(X159="NE","",Référentiel!I157)</f>
        <v>0</v>
      </c>
      <c r="Z159" s="300" t="str">
        <f>IF(Y192="NON","",IF(X159=F9,Y159,IF(X159=#REF!,(Y159/2),IF(X159=F11,0,IF(X159=F12,"",)))))</f>
        <v/>
      </c>
      <c r="AA159" s="291"/>
      <c r="AB159" s="291" t="str">
        <f t="shared" si="40"/>
        <v/>
      </c>
      <c r="AC159" s="297"/>
      <c r="AD159" s="298">
        <v>2</v>
      </c>
      <c r="AE159" s="299">
        <f>IF(AD159="NE","",Référentiel!I157)</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c r="B160" s="296">
        <f>Référentiel!C158</f>
        <v>0</v>
      </c>
      <c r="D160" s="291" t="str">
        <f t="shared" si="41"/>
        <v/>
      </c>
      <c r="E160" s="297"/>
      <c r="F160" s="298">
        <v>2</v>
      </c>
      <c r="G160" s="299">
        <f>IF(F160="NE","",Référentiel!I158)</f>
        <v>0</v>
      </c>
      <c r="H160" s="300" t="str">
        <f>IF(G192="NON","",IF(F160=F9,G160,IF(F160=#REF!,(G160/2),IF(F160=F11,0,IF(F160=F12,"",)))))</f>
        <v/>
      </c>
      <c r="I160" s="291"/>
      <c r="J160" s="291" t="str">
        <f t="shared" si="42"/>
        <v/>
      </c>
      <c r="K160" s="297"/>
      <c r="L160" s="298">
        <v>2</v>
      </c>
      <c r="M160" s="299">
        <f>IF(L160="NE","",Référentiel!I158)</f>
        <v>0</v>
      </c>
      <c r="N160" s="300" t="str">
        <f>IF(M192="NON","",IF(L160=F9,M160,IF(L160=#REF!,(M160/2),IF(L160=F11,0,IF(L160=F12,"",)))))</f>
        <v/>
      </c>
      <c r="O160" s="291"/>
      <c r="P160" s="291" t="str">
        <f t="shared" si="38"/>
        <v/>
      </c>
      <c r="Q160" s="297"/>
      <c r="R160" s="298">
        <v>2</v>
      </c>
      <c r="S160" s="299">
        <f>IF(R160="NE","",Référentiel!I158)</f>
        <v>0</v>
      </c>
      <c r="T160" s="300" t="str">
        <f>IF(S192="NON","",IF(R160=F9,S160,IF(R160=#REF!,(S160/2),IF(R160=F11,0,IF(R160=F12,"",)))))</f>
        <v/>
      </c>
      <c r="U160" s="301"/>
      <c r="V160" s="291" t="str">
        <f t="shared" si="39"/>
        <v/>
      </c>
      <c r="W160" s="297"/>
      <c r="X160" s="298">
        <v>2</v>
      </c>
      <c r="Y160" s="299">
        <f>IF(X160="NE","",Référentiel!I158)</f>
        <v>0</v>
      </c>
      <c r="Z160" s="300" t="str">
        <f>IF(Y192="NON","",IF(X160=F9,Y160,IF(X160=#REF!,(Y160/2),IF(X160=F11,0,IF(X160=F12,"",)))))</f>
        <v/>
      </c>
      <c r="AA160" s="291"/>
      <c r="AB160" s="291" t="str">
        <f t="shared" si="40"/>
        <v/>
      </c>
      <c r="AC160" s="297"/>
      <c r="AD160" s="298">
        <v>2</v>
      </c>
      <c r="AE160" s="299">
        <f>IF(AD160="NE","",Référentiel!I158)</f>
        <v>0</v>
      </c>
      <c r="AF160" s="300" t="str">
        <f>IF(AE192="NON","",IF(AD160=F9,AE160,IF(AD160=#REF!,(AE160/2),IF(AD160=F11,0,IF(AD160=F12,"",)))))</f>
        <v/>
      </c>
      <c r="AG160" s="302"/>
      <c r="AH160" s="303" t="str">
        <f t="shared" si="43"/>
        <v/>
      </c>
      <c r="AI160" s="304" t="str">
        <f t="shared" si="44"/>
        <v/>
      </c>
      <c r="AP160" s="241"/>
    </row>
    <row r="161" spans="1:42" ht="18" hidden="1">
      <c r="B161" s="296">
        <f>Référentiel!C159</f>
        <v>0</v>
      </c>
      <c r="D161" s="291" t="str">
        <f t="shared" si="41"/>
        <v/>
      </c>
      <c r="E161" s="297"/>
      <c r="F161" s="298">
        <v>2</v>
      </c>
      <c r="G161" s="299">
        <f>IF(F161="NE","",Référentiel!I159)</f>
        <v>0</v>
      </c>
      <c r="H161" s="300" t="str">
        <f>IF(G192="NON","",IF(F161=F9,G161,IF(F161=#REF!,(G161/2),IF(F161=F11,0,IF(F161=F12,"",)))))</f>
        <v/>
      </c>
      <c r="I161" s="291"/>
      <c r="J161" s="291" t="str">
        <f t="shared" si="42"/>
        <v/>
      </c>
      <c r="K161" s="297"/>
      <c r="L161" s="298">
        <v>2</v>
      </c>
      <c r="M161" s="299">
        <f>IF(L161="NE","",Référentiel!I159)</f>
        <v>0</v>
      </c>
      <c r="N161" s="300" t="str">
        <f>IF(M192="NON","",IF(L161=F9,M161,IF(L161=#REF!,(M161/2),IF(L161=F11,0,IF(L161=F12,"",)))))</f>
        <v/>
      </c>
      <c r="O161" s="291"/>
      <c r="P161" s="291" t="str">
        <f t="shared" si="38"/>
        <v/>
      </c>
      <c r="Q161" s="297"/>
      <c r="R161" s="298">
        <v>2</v>
      </c>
      <c r="S161" s="299">
        <f>IF(R161="NE","",Référentiel!I159)</f>
        <v>0</v>
      </c>
      <c r="T161" s="300" t="str">
        <f>IF(S192="NON","",IF(R161=F9,S161,IF(R161=#REF!,(S161/2),IF(R161=F11,0,IF(R161=F12,"",)))))</f>
        <v/>
      </c>
      <c r="U161" s="301"/>
      <c r="V161" s="291" t="str">
        <f t="shared" si="39"/>
        <v/>
      </c>
      <c r="W161" s="297"/>
      <c r="X161" s="298">
        <v>2</v>
      </c>
      <c r="Y161" s="299">
        <f>IF(X161="NE","",Référentiel!I159)</f>
        <v>0</v>
      </c>
      <c r="Z161" s="300" t="str">
        <f>IF(Y192="NON","",IF(X161=F9,Y161,IF(X161=#REF!,(Y161/2),IF(X161=F11,0,IF(X161=F12,"",)))))</f>
        <v/>
      </c>
      <c r="AA161" s="291"/>
      <c r="AB161" s="291" t="str">
        <f t="shared" si="40"/>
        <v/>
      </c>
      <c r="AC161" s="297"/>
      <c r="AD161" s="298">
        <v>2</v>
      </c>
      <c r="AE161" s="299">
        <f>IF(AD161="NE","",Référentiel!I159)</f>
        <v>0</v>
      </c>
      <c r="AF161" s="300" t="str">
        <f>IF(AE192="NON","",IF(AD161=F9,AE161,IF(AD161=#REF!,(AE161/2),IF(AD161=F11,0,IF(AD161=F12,"",)))))</f>
        <v/>
      </c>
      <c r="AG161" s="302"/>
      <c r="AH161" s="303" t="str">
        <f t="shared" si="43"/>
        <v/>
      </c>
      <c r="AI161" s="304" t="str">
        <f t="shared" si="44"/>
        <v/>
      </c>
      <c r="AP161" s="241"/>
    </row>
    <row r="162" spans="1:42" ht="18" hidden="1">
      <c r="B162" s="296">
        <f>Référentiel!C160</f>
        <v>0</v>
      </c>
      <c r="D162" s="291" t="str">
        <f t="shared" si="41"/>
        <v/>
      </c>
      <c r="E162" s="297"/>
      <c r="F162" s="298">
        <v>2</v>
      </c>
      <c r="G162" s="299">
        <f>IF(F162="NE","",Référentiel!I160)</f>
        <v>0</v>
      </c>
      <c r="H162" s="300" t="str">
        <f>IF(G192="NON","",IF(F162=F9,G162,IF(F162=#REF!,(G162/2),IF(F162=F11,0,IF(F162=F12,"",)))))</f>
        <v/>
      </c>
      <c r="I162" s="291"/>
      <c r="J162" s="291" t="str">
        <f t="shared" si="42"/>
        <v/>
      </c>
      <c r="K162" s="297"/>
      <c r="L162" s="298">
        <v>2</v>
      </c>
      <c r="M162" s="299">
        <f>IF(L162="NE","",Référentiel!I160)</f>
        <v>0</v>
      </c>
      <c r="N162" s="300" t="str">
        <f>IF(M192="NON","",IF(L162=F9,M162,IF(L162=#REF!,(M162/2),IF(L162=F11,0,IF(L162=F12,"",)))))</f>
        <v/>
      </c>
      <c r="O162" s="291"/>
      <c r="P162" s="291" t="str">
        <f t="shared" si="38"/>
        <v/>
      </c>
      <c r="Q162" s="297"/>
      <c r="R162" s="298">
        <v>2</v>
      </c>
      <c r="S162" s="299">
        <f>IF(R162="NE","",Référentiel!I160)</f>
        <v>0</v>
      </c>
      <c r="T162" s="300" t="str">
        <f>IF(S192="NON","",IF(R162=F9,S162,IF(R162=#REF!,(S162/2),IF(R162=F11,0,IF(R162=F12,"",)))))</f>
        <v/>
      </c>
      <c r="U162" s="301"/>
      <c r="V162" s="291" t="str">
        <f t="shared" si="39"/>
        <v/>
      </c>
      <c r="W162" s="297"/>
      <c r="X162" s="298">
        <v>2</v>
      </c>
      <c r="Y162" s="299">
        <f>IF(X162="NE","",Référentiel!I160)</f>
        <v>0</v>
      </c>
      <c r="Z162" s="300" t="str">
        <f>IF(Y192="NON","",IF(X162=F9,Y162,IF(X162=#REF!,(Y162/2),IF(X162=F11,0,IF(X162=F12,"",)))))</f>
        <v/>
      </c>
      <c r="AA162" s="291"/>
      <c r="AB162" s="291" t="str">
        <f t="shared" si="40"/>
        <v/>
      </c>
      <c r="AC162" s="297"/>
      <c r="AD162" s="298">
        <v>2</v>
      </c>
      <c r="AE162" s="299">
        <f>IF(AD162="NE","",Référentiel!I160)</f>
        <v>0</v>
      </c>
      <c r="AF162" s="300" t="str">
        <f>IF(AE192="NON","",IF(AD162=F9,AE162,IF(AD162=#REF!,(AE162/2),IF(AD162=F11,0,IF(AD162=F12,"",)))))</f>
        <v/>
      </c>
      <c r="AG162" s="302"/>
      <c r="AH162" s="303" t="str">
        <f t="shared" si="43"/>
        <v/>
      </c>
      <c r="AI162" s="304" t="str">
        <f t="shared" si="44"/>
        <v/>
      </c>
      <c r="AP162" s="241"/>
    </row>
    <row r="163" spans="1:42" ht="18" hidden="1">
      <c r="B163" s="296">
        <f>Référentiel!C161</f>
        <v>0</v>
      </c>
      <c r="D163" s="291" t="str">
        <f t="shared" si="41"/>
        <v/>
      </c>
      <c r="E163" s="297"/>
      <c r="F163" s="298">
        <v>2</v>
      </c>
      <c r="G163" s="299">
        <f>IF(F163="NE","",Référentiel!I161)</f>
        <v>0</v>
      </c>
      <c r="H163" s="300" t="str">
        <f>IF(G192="NON","",IF(F163=F9,G163,IF(F163=#REF!,(G163/2),IF(F163=F11,0,IF(F163=F12,"",)))))</f>
        <v/>
      </c>
      <c r="I163" s="291"/>
      <c r="J163" s="291" t="str">
        <f t="shared" si="42"/>
        <v/>
      </c>
      <c r="K163" s="297"/>
      <c r="L163" s="298">
        <v>2</v>
      </c>
      <c r="M163" s="299">
        <f>IF(L163="NE","",Référentiel!I161)</f>
        <v>0</v>
      </c>
      <c r="N163" s="300" t="str">
        <f>IF(M192="NON","",IF(L163=F9,M163,IF(L163=#REF!,(M163/2),IF(L163=F11,0,IF(L163=F12,"",)))))</f>
        <v/>
      </c>
      <c r="O163" s="291"/>
      <c r="P163" s="291" t="str">
        <f t="shared" si="38"/>
        <v/>
      </c>
      <c r="Q163" s="297"/>
      <c r="R163" s="298">
        <v>2</v>
      </c>
      <c r="S163" s="299">
        <f>IF(R163="NE","",Référentiel!I161)</f>
        <v>0</v>
      </c>
      <c r="T163" s="300" t="str">
        <f>IF(S192="NON","",IF(R163=F9,S163,IF(R163=#REF!,(S163/2),IF(R163=F11,0,IF(R163=F12,"",)))))</f>
        <v/>
      </c>
      <c r="U163" s="301"/>
      <c r="V163" s="291" t="str">
        <f t="shared" si="39"/>
        <v/>
      </c>
      <c r="W163" s="297"/>
      <c r="X163" s="298">
        <v>2</v>
      </c>
      <c r="Y163" s="299">
        <f>IF(X163="NE","",Référentiel!I161)</f>
        <v>0</v>
      </c>
      <c r="Z163" s="300" t="str">
        <f>IF(Y192="NON","",IF(X163=F9,Y163,IF(X163=#REF!,(Y163/2),IF(X163=F11,0,IF(X163=F12,"",)))))</f>
        <v/>
      </c>
      <c r="AA163" s="291"/>
      <c r="AB163" s="291" t="str">
        <f t="shared" si="40"/>
        <v/>
      </c>
      <c r="AC163" s="297"/>
      <c r="AD163" s="298">
        <v>2</v>
      </c>
      <c r="AE163" s="299">
        <f>IF(AD163="NE","",Référentiel!I161)</f>
        <v>0</v>
      </c>
      <c r="AF163" s="300" t="str">
        <f>IF(AE192="NON","",IF(AD163=F9,AE163,IF(AD163=#REF!,(AE163/2),IF(AD163=F11,0,IF(AD163=F12,"",)))))</f>
        <v/>
      </c>
      <c r="AG163" s="302"/>
      <c r="AH163" s="303" t="str">
        <f t="shared" si="43"/>
        <v/>
      </c>
      <c r="AI163" s="304" t="str">
        <f t="shared" si="44"/>
        <v/>
      </c>
      <c r="AP163" s="241"/>
    </row>
    <row r="164" spans="1:42" ht="18" hidden="1">
      <c r="B164" s="296">
        <f>Référentiel!C162</f>
        <v>0</v>
      </c>
      <c r="D164" s="291" t="str">
        <f t="shared" si="41"/>
        <v/>
      </c>
      <c r="E164" s="297"/>
      <c r="F164" s="298">
        <v>2</v>
      </c>
      <c r="G164" s="299">
        <f>IF(F164="NE","",Référentiel!I162)</f>
        <v>0</v>
      </c>
      <c r="H164" s="300" t="str">
        <f>IF(G192="NON","",IF(F164=F9,G164,IF(F164=#REF!,(G164/2),IF(F164=F11,0,IF(F164=F12,"",)))))</f>
        <v/>
      </c>
      <c r="I164" s="291"/>
      <c r="J164" s="291" t="str">
        <f t="shared" si="42"/>
        <v/>
      </c>
      <c r="K164" s="297"/>
      <c r="L164" s="298">
        <v>2</v>
      </c>
      <c r="M164" s="299">
        <f>IF(L164="NE","",Référentiel!I162)</f>
        <v>0</v>
      </c>
      <c r="N164" s="300" t="str">
        <f>IF(M192="NON","",IF(L164=F9,M164,IF(L164=#REF!,(M164/2),IF(L164=F11,0,IF(L164=F12,"",)))))</f>
        <v/>
      </c>
      <c r="O164" s="291"/>
      <c r="P164" s="291" t="str">
        <f t="shared" si="38"/>
        <v/>
      </c>
      <c r="Q164" s="297"/>
      <c r="R164" s="298">
        <v>2</v>
      </c>
      <c r="S164" s="299">
        <f>IF(R164="NE","",Référentiel!I162)</f>
        <v>0</v>
      </c>
      <c r="T164" s="300" t="str">
        <f>IF(S192="NON","",IF(R164=F9,S164,IF(R164=#REF!,(S164/2),IF(R164=F11,0,IF(R164=F12,"",)))))</f>
        <v/>
      </c>
      <c r="U164" s="301"/>
      <c r="V164" s="291" t="str">
        <f t="shared" si="39"/>
        <v/>
      </c>
      <c r="W164" s="297"/>
      <c r="X164" s="298">
        <v>2</v>
      </c>
      <c r="Y164" s="299">
        <f>IF(X164="NE","",Référentiel!I162)</f>
        <v>0</v>
      </c>
      <c r="Z164" s="300" t="str">
        <f>IF(Y192="NON","",IF(X164=F9,Y164,IF(X164=#REF!,(Y164/2),IF(X164=F11,0,IF(X164=F12,"",)))))</f>
        <v/>
      </c>
      <c r="AA164" s="291"/>
      <c r="AB164" s="291" t="str">
        <f t="shared" si="40"/>
        <v/>
      </c>
      <c r="AC164" s="297"/>
      <c r="AD164" s="298">
        <v>2</v>
      </c>
      <c r="AE164" s="299">
        <f>IF(AD164="NE","",Référentiel!I162)</f>
        <v>0</v>
      </c>
      <c r="AF164" s="300" t="str">
        <f>IF(AE192="NON","",IF(AD164=F9,AE164,IF(AD164=#REF!,(AE164/2),IF(AD164=F11,0,IF(AD164=F12,"",)))))</f>
        <v/>
      </c>
      <c r="AG164" s="302"/>
      <c r="AH164" s="303" t="str">
        <f t="shared" si="43"/>
        <v/>
      </c>
      <c r="AI164" s="304" t="str">
        <f t="shared" si="44"/>
        <v/>
      </c>
      <c r="AP164" s="241"/>
    </row>
    <row r="165" spans="1:42" ht="18" hidden="1">
      <c r="B165" s="296">
        <f>Référentiel!C163</f>
        <v>0</v>
      </c>
      <c r="D165" s="291" t="str">
        <f t="shared" si="41"/>
        <v/>
      </c>
      <c r="E165" s="297"/>
      <c r="F165" s="298">
        <v>2</v>
      </c>
      <c r="G165" s="299">
        <f>IF(F165="NE","",Référentiel!I163)</f>
        <v>0</v>
      </c>
      <c r="H165" s="300" t="str">
        <f>IF(G192="NON","",IF(F165=F9,G165,IF(F165=#REF!,(G165/2),IF(F165=F11,0,IF(F165=F12,"",)))))</f>
        <v/>
      </c>
      <c r="I165" s="291"/>
      <c r="J165" s="291" t="str">
        <f t="shared" si="42"/>
        <v/>
      </c>
      <c r="K165" s="297"/>
      <c r="L165" s="298">
        <v>2</v>
      </c>
      <c r="M165" s="299">
        <f>IF(L165="NE","",Référentiel!I163)</f>
        <v>0</v>
      </c>
      <c r="N165" s="300" t="str">
        <f>IF(M192="NON","",IF(L165=F9,M165,IF(L165=#REF!,(M165/2),IF(L165=F11,0,IF(L165=F12,"",)))))</f>
        <v/>
      </c>
      <c r="O165" s="291"/>
      <c r="P165" s="291" t="str">
        <f t="shared" si="38"/>
        <v/>
      </c>
      <c r="Q165" s="297"/>
      <c r="R165" s="298">
        <v>2</v>
      </c>
      <c r="S165" s="299">
        <f>IF(R165="NE","",Référentiel!I163)</f>
        <v>0</v>
      </c>
      <c r="T165" s="300" t="str">
        <f>IF(S192="NON","",IF(R165=F9,S165,IF(R165=#REF!,(S165/2),IF(R165=F11,0,IF(R165=F12,"",)))))</f>
        <v/>
      </c>
      <c r="U165" s="301"/>
      <c r="V165" s="291" t="str">
        <f t="shared" si="39"/>
        <v/>
      </c>
      <c r="W165" s="297"/>
      <c r="X165" s="298">
        <v>2</v>
      </c>
      <c r="Y165" s="299">
        <f>IF(X165="NE","",Référentiel!I163)</f>
        <v>0</v>
      </c>
      <c r="Z165" s="300" t="str">
        <f>IF(Y192="NON","",IF(X165=F9,Y165,IF(X165=#REF!,(Y165/2),IF(X165=F11,0,IF(X165=F12,"",)))))</f>
        <v/>
      </c>
      <c r="AA165" s="291"/>
      <c r="AB165" s="291" t="str">
        <f t="shared" si="40"/>
        <v/>
      </c>
      <c r="AC165" s="297"/>
      <c r="AD165" s="298">
        <v>2</v>
      </c>
      <c r="AE165" s="299">
        <f>IF(AD165="NE","",Référentiel!I163)</f>
        <v>0</v>
      </c>
      <c r="AF165" s="300" t="str">
        <f>IF(AE192="NON","",IF(AD165=F9,AE165,IF(AD165=#REF!,(AE165/2),IF(AD165=F11,0,IF(AD165=F12,"",)))))</f>
        <v/>
      </c>
      <c r="AG165" s="302"/>
      <c r="AH165" s="303" t="str">
        <f t="shared" si="43"/>
        <v/>
      </c>
      <c r="AI165" s="304" t="str">
        <f>IFERROR(AVERAGE(D165,J165,P165,V165,AB165),"")</f>
        <v/>
      </c>
      <c r="AP165" s="241"/>
    </row>
    <row r="166" spans="1:42" ht="18" hidden="1">
      <c r="B166" s="296">
        <f>Référentiel!C164</f>
        <v>0</v>
      </c>
      <c r="D166" s="291" t="str">
        <f t="shared" si="41"/>
        <v/>
      </c>
      <c r="E166" s="297"/>
      <c r="F166" s="298">
        <v>2</v>
      </c>
      <c r="G166" s="299">
        <f>IF(F166="NE","",Référentiel!I164)</f>
        <v>0</v>
      </c>
      <c r="H166" s="300" t="str">
        <f>IF(G192="NON","",IF(F166=F9,G166,IF(F166=#REF!,(G166/2),IF(F166=F11,0,IF(F166=F12,"",)))))</f>
        <v/>
      </c>
      <c r="I166" s="291"/>
      <c r="J166" s="291" t="str">
        <f t="shared" si="42"/>
        <v/>
      </c>
      <c r="K166" s="297"/>
      <c r="L166" s="298">
        <v>2</v>
      </c>
      <c r="M166" s="299">
        <f>IF(L166="NE","",Référentiel!I164)</f>
        <v>0</v>
      </c>
      <c r="N166" s="300" t="str">
        <f>IF(M192="NON","",IF(L166=F9,M166,IF(L166=#REF!,(M166/2),IF(L166=F11,0,IF(L166=F12,"",)))))</f>
        <v/>
      </c>
      <c r="O166" s="291"/>
      <c r="P166" s="291" t="str">
        <f t="shared" si="38"/>
        <v/>
      </c>
      <c r="Q166" s="297"/>
      <c r="R166" s="298">
        <v>2</v>
      </c>
      <c r="S166" s="299">
        <f>IF(R166="NE","",Référentiel!I164)</f>
        <v>0</v>
      </c>
      <c r="T166" s="300" t="str">
        <f>IF(S192="NON","",IF(R166=F9,S166,IF(R166=#REF!,(S166/2),IF(R166=F11,0,IF(R166=F12,"",)))))</f>
        <v/>
      </c>
      <c r="U166" s="301"/>
      <c r="V166" s="291" t="str">
        <f t="shared" si="39"/>
        <v/>
      </c>
      <c r="W166" s="297"/>
      <c r="X166" s="298">
        <v>2</v>
      </c>
      <c r="Y166" s="299">
        <f>IF(X166="NE","",Référentiel!I164)</f>
        <v>0</v>
      </c>
      <c r="Z166" s="300" t="str">
        <f>IF(Y192="NON","",IF(X166=F9,Y166,IF(X166=#REF!,(Y166/2),IF(X166=F11,0,IF(X166=F12,"",)))))</f>
        <v/>
      </c>
      <c r="AA166" s="291"/>
      <c r="AB166" s="291" t="str">
        <f t="shared" si="40"/>
        <v/>
      </c>
      <c r="AC166" s="297"/>
      <c r="AD166" s="298">
        <v>2</v>
      </c>
      <c r="AE166" s="299">
        <f>IF(AD166="NE","",Référentiel!I164)</f>
        <v>0</v>
      </c>
      <c r="AF166" s="300" t="str">
        <f>IF(AE192="NON","",IF(AD166=F9,AE166,IF(AD166=#REF!,(AE166/2),IF(AD166=F11,0,IF(AD166=F12,"",)))))</f>
        <v/>
      </c>
      <c r="AG166" s="302"/>
      <c r="AH166" s="303" t="str">
        <f t="shared" si="43"/>
        <v/>
      </c>
      <c r="AI166" s="304" t="str">
        <f t="shared" si="44"/>
        <v/>
      </c>
      <c r="AP166" s="241"/>
    </row>
    <row r="167" spans="1:42" ht="18" hidden="1">
      <c r="B167" s="296">
        <f>Référentiel!C165</f>
        <v>0</v>
      </c>
      <c r="D167" s="291" t="str">
        <f t="shared" si="41"/>
        <v/>
      </c>
      <c r="E167" s="297"/>
      <c r="F167" s="298">
        <v>2</v>
      </c>
      <c r="G167" s="299">
        <f>IF(F167="NE","",Référentiel!I165)</f>
        <v>0</v>
      </c>
      <c r="H167" s="300" t="str">
        <f>IF(G192="NON","",IF(F167=F9,G167,IF(F167=#REF!,(G167/2),IF(F167=F11,0,IF(F167=F12,"",)))))</f>
        <v/>
      </c>
      <c r="I167" s="291"/>
      <c r="J167" s="291" t="str">
        <f t="shared" si="42"/>
        <v/>
      </c>
      <c r="K167" s="297"/>
      <c r="L167" s="298">
        <v>2</v>
      </c>
      <c r="M167" s="299">
        <f>IF(L167="NE","",Référentiel!I165)</f>
        <v>0</v>
      </c>
      <c r="N167" s="300" t="str">
        <f>IF(M192="NON","",IF(L167=F9,M167,IF(L167=#REF!,(M167/2),IF(L167=F11,0,IF(L167=F12,"",)))))</f>
        <v/>
      </c>
      <c r="O167" s="291"/>
      <c r="P167" s="291" t="str">
        <f t="shared" si="38"/>
        <v/>
      </c>
      <c r="Q167" s="297"/>
      <c r="R167" s="298">
        <v>2</v>
      </c>
      <c r="S167" s="299">
        <f>IF(R167="NE","",Référentiel!I165)</f>
        <v>0</v>
      </c>
      <c r="T167" s="300" t="str">
        <f>IF(S192="NON","",IF(R167=F9,S167,IF(R167=#REF!,(S167/2),IF(R167=F11,0,IF(R167=F12,"",)))))</f>
        <v/>
      </c>
      <c r="U167" s="301"/>
      <c r="V167" s="291" t="str">
        <f t="shared" si="39"/>
        <v/>
      </c>
      <c r="W167" s="297"/>
      <c r="X167" s="298">
        <v>2</v>
      </c>
      <c r="Y167" s="299">
        <f>IF(X167="NE","",Référentiel!I165)</f>
        <v>0</v>
      </c>
      <c r="Z167" s="300" t="str">
        <f>IF(Y192="NON","",IF(X167=F9,Y167,IF(X167=#REF!,(Y167/2),IF(X167=F11,0,IF(X167=F12,"",)))))</f>
        <v/>
      </c>
      <c r="AA167" s="291"/>
      <c r="AB167" s="291" t="str">
        <f t="shared" si="40"/>
        <v/>
      </c>
      <c r="AC167" s="297"/>
      <c r="AD167" s="298">
        <v>2</v>
      </c>
      <c r="AE167" s="299">
        <f>IF(AD167="NE","",Référentiel!I165)</f>
        <v>0</v>
      </c>
      <c r="AF167" s="300" t="str">
        <f>IF(AE192="NON","",IF(AD167=F9,AE167,IF(AD167=#REF!,(AE167/2),IF(AD167=F11,0,IF(AD167=F12,"",)))))</f>
        <v/>
      </c>
      <c r="AG167" s="302"/>
      <c r="AH167" s="303" t="str">
        <f t="shared" si="43"/>
        <v/>
      </c>
      <c r="AI167" s="304" t="str">
        <f t="shared" si="44"/>
        <v/>
      </c>
      <c r="AP167" s="241"/>
    </row>
    <row r="168" spans="1:42" ht="18" hidden="1">
      <c r="B168" s="296">
        <f>Référentiel!C166</f>
        <v>0</v>
      </c>
      <c r="D168" s="291" t="str">
        <f t="shared" si="41"/>
        <v/>
      </c>
      <c r="E168" s="297"/>
      <c r="F168" s="298">
        <v>2</v>
      </c>
      <c r="G168" s="299">
        <f>IF(F168="NE","",Référentiel!I166)</f>
        <v>0</v>
      </c>
      <c r="H168" s="300" t="str">
        <f>IF(G192="NON","",IF(F168=F9,G168,IF(F168=#REF!,(G168/2),IF(F168=F11,0,IF(F168=F12,"",)))))</f>
        <v/>
      </c>
      <c r="I168" s="291"/>
      <c r="J168" s="291" t="str">
        <f t="shared" si="42"/>
        <v/>
      </c>
      <c r="K168" s="297"/>
      <c r="L168" s="298">
        <v>2</v>
      </c>
      <c r="M168" s="299">
        <f>IF(L168="NE","",Référentiel!I166)</f>
        <v>0</v>
      </c>
      <c r="N168" s="300" t="str">
        <f>IF(M192="NON","",IF(L168=F9,M168,IF(L168=#REF!,(M168/2),IF(L168=F11,0,IF(L168=F12,"",)))))</f>
        <v/>
      </c>
      <c r="O168" s="291"/>
      <c r="P168" s="291" t="str">
        <f t="shared" si="38"/>
        <v/>
      </c>
      <c r="Q168" s="297"/>
      <c r="R168" s="298">
        <v>2</v>
      </c>
      <c r="S168" s="299">
        <f>IF(R168="NE","",Référentiel!I166)</f>
        <v>0</v>
      </c>
      <c r="T168" s="300" t="str">
        <f>IF(S192="NON","",IF(R168=F9,S168,IF(R168=#REF!,(S168/2),IF(R168=F11,0,IF(R168=F12,"",)))))</f>
        <v/>
      </c>
      <c r="U168" s="301"/>
      <c r="V168" s="291" t="str">
        <f t="shared" si="39"/>
        <v/>
      </c>
      <c r="W168" s="297"/>
      <c r="X168" s="298">
        <v>2</v>
      </c>
      <c r="Y168" s="299">
        <f>IF(X168="NE","",Référentiel!I166)</f>
        <v>0</v>
      </c>
      <c r="Z168" s="300" t="str">
        <f>IF(Y192="NON","",IF(X168=F9,Y168,IF(X168=#REF!,(Y168/2),IF(X168=F11,0,IF(X168=F12,"",)))))</f>
        <v/>
      </c>
      <c r="AA168" s="291"/>
      <c r="AB168" s="291" t="str">
        <f t="shared" si="40"/>
        <v/>
      </c>
      <c r="AC168" s="297"/>
      <c r="AD168" s="298">
        <v>2</v>
      </c>
      <c r="AE168" s="299">
        <f>IF(AD168="NE","",Référentiel!I166)</f>
        <v>0</v>
      </c>
      <c r="AF168" s="300" t="str">
        <f>IF(AE192="NON","",IF(AD168=F9,AE168,IF(AD168=#REF!,(AE168/2),IF(AD168=F11,0,IF(AD168=F12,"",)))))</f>
        <v/>
      </c>
      <c r="AG168" s="302"/>
      <c r="AH168" s="303" t="str">
        <f t="shared" si="43"/>
        <v/>
      </c>
      <c r="AI168" s="304" t="str">
        <f t="shared" si="44"/>
        <v/>
      </c>
      <c r="AP168" s="241"/>
    </row>
    <row r="169" spans="1:42" ht="18" hidden="1">
      <c r="B169" s="296">
        <f>Référentiel!C167</f>
        <v>0</v>
      </c>
      <c r="D169" s="291" t="str">
        <f t="shared" si="41"/>
        <v/>
      </c>
      <c r="E169" s="297"/>
      <c r="F169" s="298">
        <v>2</v>
      </c>
      <c r="G169" s="299">
        <f>IF(F169="NE","",Référentiel!I167)</f>
        <v>0</v>
      </c>
      <c r="H169" s="300" t="str">
        <f>IF(G192="NON","",IF(F169=F9,G169,IF(F169=#REF!,(G169/2),IF(F169=F11,0,IF(F169=F12,"",)))))</f>
        <v/>
      </c>
      <c r="I169" s="291"/>
      <c r="J169" s="291" t="str">
        <f t="shared" si="42"/>
        <v/>
      </c>
      <c r="K169" s="297"/>
      <c r="L169" s="298">
        <v>2</v>
      </c>
      <c r="M169" s="299">
        <f>IF(L169="NE","",Référentiel!I167)</f>
        <v>0</v>
      </c>
      <c r="N169" s="300" t="str">
        <f>IF(M192="NON","",IF(L169=F9,M169,IF(L169=#REF!,(M169/2),IF(L169=F11,0,IF(L169=F12,"",)))))</f>
        <v/>
      </c>
      <c r="O169" s="291"/>
      <c r="P169" s="291" t="str">
        <f t="shared" si="38"/>
        <v/>
      </c>
      <c r="Q169" s="297"/>
      <c r="R169" s="298">
        <v>2</v>
      </c>
      <c r="S169" s="299">
        <f>IF(R169="NE","",Référentiel!I167)</f>
        <v>0</v>
      </c>
      <c r="T169" s="300" t="str">
        <f>IF(S192="NON","",IF(R169=F9,S169,IF(R169=#REF!,(S169/2),IF(R169=F11,0,IF(R169=F12,"",)))))</f>
        <v/>
      </c>
      <c r="U169" s="301"/>
      <c r="V169" s="291" t="str">
        <f t="shared" si="39"/>
        <v/>
      </c>
      <c r="W169" s="297"/>
      <c r="X169" s="298">
        <v>2</v>
      </c>
      <c r="Y169" s="299">
        <f>IF(X169="NE","",Référentiel!I167)</f>
        <v>0</v>
      </c>
      <c r="Z169" s="300" t="str">
        <f>IF(Y192="NON","",IF(X169=F9,Y169,IF(X169=#REF!,(Y169/2),IF(X169=F11,0,IF(X169=F12,"",)))))</f>
        <v/>
      </c>
      <c r="AA169" s="291"/>
      <c r="AB169" s="291" t="str">
        <f t="shared" si="40"/>
        <v/>
      </c>
      <c r="AC169" s="297"/>
      <c r="AD169" s="298">
        <v>2</v>
      </c>
      <c r="AE169" s="299">
        <f>IF(AD169="NE","",Référentiel!I167)</f>
        <v>0</v>
      </c>
      <c r="AF169" s="300" t="str">
        <f>IF(AE192="NON","",IF(AD169=F9,AE169,IF(AD169=#REF!,(AE169/2),IF(AD169=F11,0,IF(AD169=F12,"",)))))</f>
        <v/>
      </c>
      <c r="AG169" s="302"/>
      <c r="AH169" s="303" t="str">
        <f t="shared" si="43"/>
        <v/>
      </c>
      <c r="AI169" s="304" t="str">
        <f t="shared" si="44"/>
        <v/>
      </c>
      <c r="AP169" s="241"/>
    </row>
    <row r="170" spans="1:42" ht="18" hidden="1">
      <c r="B170" s="296">
        <f>Référentiel!C168</f>
        <v>0</v>
      </c>
      <c r="D170" s="291" t="str">
        <f t="shared" si="41"/>
        <v/>
      </c>
      <c r="E170" s="297"/>
      <c r="F170" s="298">
        <v>2</v>
      </c>
      <c r="G170" s="299">
        <f>IF(F170="NE","",Référentiel!I168)</f>
        <v>0</v>
      </c>
      <c r="H170" s="300" t="str">
        <f>IF(G192="NON","",IF(F170=F9,G170,IF(F170=#REF!,(G170/2),IF(F170=F11,0,IF(F170=F12,"",)))))</f>
        <v/>
      </c>
      <c r="I170" s="291"/>
      <c r="J170" s="291" t="str">
        <f t="shared" si="42"/>
        <v/>
      </c>
      <c r="K170" s="297"/>
      <c r="L170" s="298">
        <v>2</v>
      </c>
      <c r="M170" s="299">
        <f>IF(L170="NE","",Référentiel!I168)</f>
        <v>0</v>
      </c>
      <c r="N170" s="300" t="str">
        <f>IF(M192="NON","",IF(L170=F9,M170,IF(L170=#REF!,(M170/2),IF(L170=F11,0,IF(L170=F12,"",)))))</f>
        <v/>
      </c>
      <c r="O170" s="291"/>
      <c r="P170" s="291" t="str">
        <f t="shared" si="38"/>
        <v/>
      </c>
      <c r="Q170" s="297"/>
      <c r="R170" s="298">
        <v>2</v>
      </c>
      <c r="S170" s="299">
        <f>IF(R170="NE","",Référentiel!I168)</f>
        <v>0</v>
      </c>
      <c r="T170" s="300" t="str">
        <f>IF(S192="NON","",IF(R170=F9,S170,IF(R170=#REF!,(S170/2),IF(R170=F11,0,IF(R170=F12,"",)))))</f>
        <v/>
      </c>
      <c r="U170" s="301"/>
      <c r="V170" s="291" t="str">
        <f t="shared" si="39"/>
        <v/>
      </c>
      <c r="W170" s="297"/>
      <c r="X170" s="298">
        <v>2</v>
      </c>
      <c r="Y170" s="299">
        <f>IF(X170="NE","",Référentiel!I168)</f>
        <v>0</v>
      </c>
      <c r="Z170" s="300" t="str">
        <f>IF(Y192="NON","",IF(X170=F9,Y170,IF(X170=#REF!,(Y170/2),IF(X170=F11,0,IF(X170=F12,"",)))))</f>
        <v/>
      </c>
      <c r="AA170" s="291"/>
      <c r="AB170" s="291" t="str">
        <f t="shared" si="40"/>
        <v/>
      </c>
      <c r="AC170" s="297"/>
      <c r="AD170" s="298">
        <v>2</v>
      </c>
      <c r="AE170" s="299">
        <f>IF(AD170="NE","",Référentiel!I168)</f>
        <v>0</v>
      </c>
      <c r="AF170" s="300" t="str">
        <f>IF(AE192="NON","",IF(AD170=F9,AE170,IF(AD170=#REF!,(AE170/2),IF(AD170=F11,0,IF(AD170=F12,"",)))))</f>
        <v/>
      </c>
      <c r="AG170" s="302"/>
      <c r="AH170" s="303" t="str">
        <f t="shared" si="43"/>
        <v/>
      </c>
      <c r="AI170" s="304" t="str">
        <f t="shared" si="44"/>
        <v/>
      </c>
      <c r="AP170" s="241"/>
    </row>
    <row r="171" spans="1:42" ht="18" hidden="1">
      <c r="B171" s="296">
        <f>Référentiel!C169</f>
        <v>0</v>
      </c>
      <c r="D171" s="291" t="str">
        <f t="shared" si="41"/>
        <v/>
      </c>
      <c r="E171" s="297"/>
      <c r="F171" s="298">
        <v>2</v>
      </c>
      <c r="G171" s="299">
        <f>IF(F171="NE","",Référentiel!I169)</f>
        <v>0</v>
      </c>
      <c r="H171" s="300" t="str">
        <f>IF(G192="NON","",IF(F171=F9,G171,IF(F171=#REF!,(G171/2),IF(F171=F11,0,IF(F171=F12,"",)))))</f>
        <v/>
      </c>
      <c r="I171" s="291"/>
      <c r="J171" s="291" t="str">
        <f t="shared" si="42"/>
        <v/>
      </c>
      <c r="K171" s="297"/>
      <c r="L171" s="298">
        <v>2</v>
      </c>
      <c r="M171" s="299">
        <f>IF(L171="NE","",Référentiel!I169)</f>
        <v>0</v>
      </c>
      <c r="N171" s="300" t="str">
        <f>IF(M192="NON","",IF(L171=F9,M171,IF(L171=#REF!,(M171/2),IF(L171=F11,0,IF(L171=F12,"",)))))</f>
        <v/>
      </c>
      <c r="O171" s="291"/>
      <c r="P171" s="291" t="str">
        <f t="shared" si="38"/>
        <v/>
      </c>
      <c r="Q171" s="297"/>
      <c r="R171" s="298">
        <v>2</v>
      </c>
      <c r="S171" s="299">
        <f>IF(R171="NE","",Référentiel!I169)</f>
        <v>0</v>
      </c>
      <c r="T171" s="300" t="str">
        <f>IF(S192="NON","",IF(R171=F9,S171,IF(R171=#REF!,(S171/2),IF(R171=F11,0,IF(R171=F12,"",)))))</f>
        <v/>
      </c>
      <c r="U171" s="301"/>
      <c r="V171" s="291" t="str">
        <f t="shared" si="39"/>
        <v/>
      </c>
      <c r="W171" s="297"/>
      <c r="X171" s="298">
        <v>2</v>
      </c>
      <c r="Y171" s="299">
        <f>IF(X171="NE","",Référentiel!I169)</f>
        <v>0</v>
      </c>
      <c r="Z171" s="300" t="str">
        <f>IF(Y192="NON","",IF(X171=F9,Y171,IF(X171=#REF!,(Y171/2),IF(X171=F11,0,IF(X171=F12,"",)))))</f>
        <v/>
      </c>
      <c r="AA171" s="291"/>
      <c r="AB171" s="291" t="str">
        <f t="shared" si="40"/>
        <v/>
      </c>
      <c r="AC171" s="297"/>
      <c r="AD171" s="298">
        <v>2</v>
      </c>
      <c r="AE171" s="299">
        <f>IF(AD171="NE","",Référentiel!I169)</f>
        <v>0</v>
      </c>
      <c r="AF171" s="300" t="str">
        <f>IF(AE192="NON","",IF(AD171=F9,AE171,IF(AD171=#REF!,(AE171/2),IF(AD171=F11,0,IF(AD171=F12,"",)))))</f>
        <v/>
      </c>
      <c r="AG171" s="302"/>
      <c r="AH171" s="303" t="str">
        <f t="shared" si="43"/>
        <v/>
      </c>
      <c r="AI171" s="304" t="str">
        <f t="shared" si="44"/>
        <v/>
      </c>
      <c r="AP171" s="241"/>
    </row>
    <row r="172" spans="1:42" ht="20.45" hidden="1" customHeight="1">
      <c r="B172" s="296">
        <f>Référentiel!C170</f>
        <v>0</v>
      </c>
      <c r="D172" s="291" t="str">
        <f t="shared" si="41"/>
        <v/>
      </c>
      <c r="E172" s="297"/>
      <c r="F172" s="298">
        <v>2</v>
      </c>
      <c r="G172" s="299">
        <f>IF(F172="NE","",Référentiel!I170)</f>
        <v>0</v>
      </c>
      <c r="H172" s="300" t="str">
        <f>IF(G192="NON","",IF(F172=F9,G172,IF(F172=#REF!,(G172/2),IF(F172=F11,0,IF(F172=F12,"",)))))</f>
        <v/>
      </c>
      <c r="I172" s="291"/>
      <c r="J172" s="291" t="str">
        <f t="shared" si="42"/>
        <v/>
      </c>
      <c r="K172" s="297"/>
      <c r="L172" s="298">
        <v>2</v>
      </c>
      <c r="M172" s="299">
        <f>IF(L172="NE","",Référentiel!I170)</f>
        <v>0</v>
      </c>
      <c r="N172" s="300" t="str">
        <f>IF(M192="NON","",IF(L172=F9,M172,IF(L172=#REF!,(M172/2),IF(L172=F11,0,IF(L172=F12,"",)))))</f>
        <v/>
      </c>
      <c r="O172" s="291"/>
      <c r="P172" s="291" t="str">
        <f t="shared" si="38"/>
        <v/>
      </c>
      <c r="Q172" s="297"/>
      <c r="R172" s="298">
        <v>2</v>
      </c>
      <c r="S172" s="299">
        <f>IF(R172="NE","",Référentiel!I170)</f>
        <v>0</v>
      </c>
      <c r="T172" s="300" t="str">
        <f>IF(S192="NON","",IF(R172=F9,S172,IF(R172=#REF!,(S172/2),IF(R172=F11,0,IF(R172=F12,"",)))))</f>
        <v/>
      </c>
      <c r="U172" s="301"/>
      <c r="V172" s="291" t="str">
        <f t="shared" si="39"/>
        <v/>
      </c>
      <c r="W172" s="297"/>
      <c r="X172" s="298">
        <v>2</v>
      </c>
      <c r="Y172" s="299">
        <f>IF(X172="NE","",Référentiel!I170)</f>
        <v>0</v>
      </c>
      <c r="Z172" s="300" t="str">
        <f>IF(Y192="NON","",IF(X172=F9,Y172,IF(X172=#REF!,(Y172/2),IF(X172=F11,0,IF(X172=F12,"",)))))</f>
        <v/>
      </c>
      <c r="AA172" s="291"/>
      <c r="AB172" s="291" t="str">
        <f t="shared" si="40"/>
        <v/>
      </c>
      <c r="AC172" s="297"/>
      <c r="AD172" s="298">
        <v>2</v>
      </c>
      <c r="AE172" s="299">
        <f>IF(AD172="NE","",Référentiel!I170)</f>
        <v>0</v>
      </c>
      <c r="AF172" s="300" t="str">
        <f>IF(AE192="NON","",IF(AD172=F9,AE172,IF(AD172=#REF!,(AE172/2),IF(AD172=F11,0,IF(AD172=F12,"",)))))</f>
        <v/>
      </c>
      <c r="AG172" s="302"/>
      <c r="AH172" s="303" t="str">
        <f t="shared" si="43"/>
        <v/>
      </c>
      <c r="AI172" s="304" t="str">
        <f t="shared" si="44"/>
        <v/>
      </c>
      <c r="AP172" s="241"/>
    </row>
    <row r="173" spans="1:42" ht="7.5" hidden="1" customHeight="1">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ref="D175:D189" si="45">IFERROR(H175/G175,"")</f>
        <v/>
      </c>
      <c r="E175" s="297"/>
      <c r="F175" s="298">
        <v>2</v>
      </c>
      <c r="G175" s="299">
        <f>IF(F175="NE","",Référentiel!I173)</f>
        <v>0</v>
      </c>
      <c r="H175" s="300" t="str">
        <f>IF(G192="NON","",IF(F175=F9,G175,IF(F175=#REF!,(G175/2),IF(F175=F11,0,IF(F175=F12,"",)))))</f>
        <v/>
      </c>
      <c r="I175" s="291"/>
      <c r="J175" s="291" t="str">
        <f t="shared" ref="J175:J189" si="46">IFERROR(N175/M175,"")</f>
        <v/>
      </c>
      <c r="K175" s="297"/>
      <c r="L175" s="298">
        <v>2</v>
      </c>
      <c r="M175" s="299">
        <f>IF(L175="NE","",Référentiel!I173)</f>
        <v>0</v>
      </c>
      <c r="N175" s="300" t="str">
        <f>IF(M192="NON","",IF(L175=F9,M175,IF(L175=#REF!,(M175/2),IF(L175=F11,0,IF(L175=F12,"",)))))</f>
        <v/>
      </c>
      <c r="O175" s="291"/>
      <c r="P175" s="291" t="str">
        <f t="shared" si="38"/>
        <v/>
      </c>
      <c r="Q175" s="297"/>
      <c r="R175" s="298">
        <v>2</v>
      </c>
      <c r="S175" s="299">
        <f>IF(R175="NE","",Référentiel!I173)</f>
        <v>0</v>
      </c>
      <c r="T175" s="300" t="str">
        <f>IF(S192="NON","",IF(R175=F9,S175,IF(R175=#REF!,(S175/2),IF(R175=F11,0,IF(R175=F12,"",)))))</f>
        <v/>
      </c>
      <c r="U175" s="301"/>
      <c r="V175" s="291" t="str">
        <f t="shared" si="39"/>
        <v/>
      </c>
      <c r="W175" s="297"/>
      <c r="X175" s="298">
        <v>2</v>
      </c>
      <c r="Y175" s="299">
        <f>IF(X175="NE","",Référentiel!I173)</f>
        <v>0</v>
      </c>
      <c r="Z175" s="300" t="str">
        <f>IF(Y192="NON","",IF(X175=F9,Y175,IF(X175=#REF!,(Y175/2),IF(X175=F11,0,IF(X175=F12,"",)))))</f>
        <v/>
      </c>
      <c r="AA175" s="291"/>
      <c r="AB175" s="291" t="str">
        <f t="shared" si="40"/>
        <v/>
      </c>
      <c r="AC175" s="297"/>
      <c r="AD175" s="298">
        <v>2</v>
      </c>
      <c r="AE175" s="299">
        <f>IF(AD175="NE","",Référentiel!I173)</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c r="B176" s="296">
        <f>Référentiel!C174</f>
        <v>0</v>
      </c>
      <c r="D176" s="291" t="str">
        <f t="shared" si="45"/>
        <v/>
      </c>
      <c r="E176" s="297"/>
      <c r="F176" s="298">
        <v>2</v>
      </c>
      <c r="G176" s="299">
        <f>IF(F176="NE","",Référentiel!I174)</f>
        <v>0</v>
      </c>
      <c r="H176" s="300" t="str">
        <f>IF(G192="NON","",IF(F176=F9,G176,IF(F176=#REF!,(G176/2),IF(F176=F11,0,IF(F176=F12,"",)))))</f>
        <v/>
      </c>
      <c r="I176" s="291"/>
      <c r="J176" s="291" t="str">
        <f t="shared" si="46"/>
        <v/>
      </c>
      <c r="K176" s="297"/>
      <c r="L176" s="298">
        <v>2</v>
      </c>
      <c r="M176" s="299">
        <f>IF(L176="NE","",Référentiel!I174)</f>
        <v>0</v>
      </c>
      <c r="N176" s="300" t="str">
        <f>IF(M192="NON","",IF(L176=F9,M176,IF(L176=#REF!,(M176/2),IF(L176=F11,0,IF(L176=F12,"",)))))</f>
        <v/>
      </c>
      <c r="O176" s="291"/>
      <c r="P176" s="291" t="str">
        <f t="shared" si="38"/>
        <v/>
      </c>
      <c r="Q176" s="297"/>
      <c r="R176" s="298">
        <v>2</v>
      </c>
      <c r="S176" s="299">
        <f>IF(R176="NE","",Référentiel!I174)</f>
        <v>0</v>
      </c>
      <c r="T176" s="300" t="str">
        <f>IF(S192="NON","",IF(R176=F9,S176,IF(R176=#REF!,(S176/2),IF(R176=F11,0,IF(R176=F12,"",)))))</f>
        <v/>
      </c>
      <c r="U176" s="301"/>
      <c r="V176" s="291" t="str">
        <f t="shared" si="39"/>
        <v/>
      </c>
      <c r="W176" s="297"/>
      <c r="X176" s="298">
        <v>2</v>
      </c>
      <c r="Y176" s="299">
        <f>IF(X176="NE","",Référentiel!I174)</f>
        <v>0</v>
      </c>
      <c r="Z176" s="300" t="str">
        <f>IF(Y192="NON","",IF(X176=F9,Y176,IF(X176=#REF!,(Y176/2),IF(X176=F11,0,IF(X176=F12,"",)))))</f>
        <v/>
      </c>
      <c r="AA176" s="291"/>
      <c r="AB176" s="291" t="str">
        <f t="shared" si="40"/>
        <v/>
      </c>
      <c r="AC176" s="297"/>
      <c r="AD176" s="298">
        <v>2</v>
      </c>
      <c r="AE176" s="299">
        <f>IF(AD176="NE","",Référentiel!I174)</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c r="B177" s="296">
        <f>Référentiel!C175</f>
        <v>0</v>
      </c>
      <c r="D177" s="291" t="str">
        <f t="shared" si="45"/>
        <v/>
      </c>
      <c r="E177" s="297"/>
      <c r="F177" s="298">
        <v>2</v>
      </c>
      <c r="G177" s="299">
        <f>IF(F177="NE","",Référentiel!I175)</f>
        <v>0</v>
      </c>
      <c r="H177" s="300" t="str">
        <f>IF(G192="NON","",IF(F177=F9,G177,IF(F177=#REF!,(G177/2),IF(F177=F11,0,IF(F177=F12,"",)))))</f>
        <v/>
      </c>
      <c r="I177" s="291"/>
      <c r="J177" s="291" t="str">
        <f t="shared" si="46"/>
        <v/>
      </c>
      <c r="K177" s="297"/>
      <c r="L177" s="298">
        <v>2</v>
      </c>
      <c r="M177" s="299">
        <f>IF(L177="NE","",Référentiel!I175)</f>
        <v>0</v>
      </c>
      <c r="N177" s="300" t="str">
        <f>IF(M192="NON","",IF(L177=F9,M177,IF(L177=#REF!,(M177/2),IF(L177=F11,0,IF(L177=F12,"",)))))</f>
        <v/>
      </c>
      <c r="O177" s="291"/>
      <c r="P177" s="291" t="str">
        <f t="shared" si="38"/>
        <v/>
      </c>
      <c r="Q177" s="297"/>
      <c r="R177" s="298">
        <v>2</v>
      </c>
      <c r="S177" s="299">
        <f>IF(R177="NE","",Référentiel!I175)</f>
        <v>0</v>
      </c>
      <c r="T177" s="300" t="str">
        <f>IF(S192="NON","",IF(R177=F9,S177,IF(R177=#REF!,(S177/2),IF(R177=F11,0,IF(R177=F12,"",)))))</f>
        <v/>
      </c>
      <c r="U177" s="301"/>
      <c r="V177" s="291" t="str">
        <f t="shared" si="39"/>
        <v/>
      </c>
      <c r="W177" s="297"/>
      <c r="X177" s="298">
        <v>2</v>
      </c>
      <c r="Y177" s="299">
        <f>IF(X177="NE","",Référentiel!I175)</f>
        <v>0</v>
      </c>
      <c r="Z177" s="300" t="str">
        <f>IF(Y192="NON","",IF(X177=F9,Y177,IF(X177=#REF!,(Y177/2),IF(X177=F11,0,IF(X177=F12,"",)))))</f>
        <v/>
      </c>
      <c r="AA177" s="291"/>
      <c r="AB177" s="291" t="str">
        <f t="shared" si="40"/>
        <v/>
      </c>
      <c r="AC177" s="297"/>
      <c r="AD177" s="298">
        <v>2</v>
      </c>
      <c r="AE177" s="299">
        <f>IF(AD177="NE","",Référentiel!I175)</f>
        <v>0</v>
      </c>
      <c r="AF177" s="300" t="str">
        <f>IF(AE192="NON","",IF(AD177=F9,AE177,IF(AD177=#REF!,(AE177/2),IF(AD177=F11,0,IF(AD177=F12,"",)))))</f>
        <v/>
      </c>
      <c r="AG177" s="302"/>
      <c r="AH177" s="303" t="str">
        <f t="shared" si="47"/>
        <v/>
      </c>
      <c r="AI177" s="304" t="str">
        <f t="shared" si="48"/>
        <v/>
      </c>
      <c r="AP177" s="241"/>
    </row>
    <row r="178" spans="1:42" ht="18" hidden="1">
      <c r="B178" s="296">
        <f>Référentiel!C176</f>
        <v>0</v>
      </c>
      <c r="D178" s="291" t="str">
        <f t="shared" si="45"/>
        <v/>
      </c>
      <c r="E178" s="297"/>
      <c r="F178" s="298">
        <v>2</v>
      </c>
      <c r="G178" s="299">
        <f>IF(F178="NE","",Référentiel!I176)</f>
        <v>0</v>
      </c>
      <c r="H178" s="300" t="str">
        <f>IF(G192="NON","",IF(F178=F9,G178,IF(F178=#REF!,(G178/2),IF(F178=F11,0,IF(F178=F12,"",)))))</f>
        <v/>
      </c>
      <c r="I178" s="291"/>
      <c r="J178" s="291" t="str">
        <f t="shared" si="46"/>
        <v/>
      </c>
      <c r="K178" s="297"/>
      <c r="L178" s="298">
        <v>2</v>
      </c>
      <c r="M178" s="299">
        <f>IF(L178="NE","",Référentiel!I176)</f>
        <v>0</v>
      </c>
      <c r="N178" s="300" t="str">
        <f>IF(M192="NON","",IF(L178=F9,M178,IF(L178=#REF!,(M178/2),IF(L178=F11,0,IF(L178=F12,"",)))))</f>
        <v/>
      </c>
      <c r="O178" s="291"/>
      <c r="P178" s="291" t="str">
        <f t="shared" si="38"/>
        <v/>
      </c>
      <c r="Q178" s="297"/>
      <c r="R178" s="298">
        <v>2</v>
      </c>
      <c r="S178" s="299">
        <f>IF(R178="NE","",Référentiel!I176)</f>
        <v>0</v>
      </c>
      <c r="T178" s="300" t="str">
        <f>IF(S192="NON","",IF(R178=F9,S178,IF(R178=#REF!,(S178/2),IF(R178=F11,0,IF(R178=F12,"",)))))</f>
        <v/>
      </c>
      <c r="U178" s="301"/>
      <c r="V178" s="291" t="str">
        <f t="shared" si="39"/>
        <v/>
      </c>
      <c r="W178" s="297"/>
      <c r="X178" s="298">
        <v>2</v>
      </c>
      <c r="Y178" s="299">
        <f>IF(X178="NE","",Référentiel!I176)</f>
        <v>0</v>
      </c>
      <c r="Z178" s="300" t="str">
        <f>IF(Y192="NON","",IF(X178=F9,Y178,IF(X178=#REF!,(Y178/2),IF(X178=F11,0,IF(X178=F12,"",)))))</f>
        <v/>
      </c>
      <c r="AA178" s="291"/>
      <c r="AB178" s="291" t="str">
        <f t="shared" si="40"/>
        <v/>
      </c>
      <c r="AC178" s="297"/>
      <c r="AD178" s="298">
        <v>2</v>
      </c>
      <c r="AE178" s="299">
        <f>IF(AD178="NE","",Référentiel!I176)</f>
        <v>0</v>
      </c>
      <c r="AF178" s="300" t="str">
        <f>IF(AE192="NON","",IF(AD178=F9,AE178,IF(AD178=#REF!,(AE178/2),IF(AD178=F11,0,IF(AD178=F12,"",)))))</f>
        <v/>
      </c>
      <c r="AG178" s="302"/>
      <c r="AH178" s="303" t="str">
        <f t="shared" si="47"/>
        <v/>
      </c>
      <c r="AI178" s="304" t="str">
        <f t="shared" si="48"/>
        <v/>
      </c>
      <c r="AP178" s="241"/>
    </row>
    <row r="179" spans="1:42" ht="18" hidden="1">
      <c r="B179" s="296">
        <f>Référentiel!C177</f>
        <v>0</v>
      </c>
      <c r="D179" s="291" t="str">
        <f t="shared" si="45"/>
        <v/>
      </c>
      <c r="E179" s="297"/>
      <c r="F179" s="298">
        <v>2</v>
      </c>
      <c r="G179" s="299">
        <f>IF(F179="NE","",Référentiel!I177)</f>
        <v>0</v>
      </c>
      <c r="H179" s="300" t="str">
        <f>IF(G192="NON","",IF(F179=F9,G179,IF(F179=#REF!,(G179/2),IF(F179=F11,0,IF(F179=F12,"",)))))</f>
        <v/>
      </c>
      <c r="I179" s="291"/>
      <c r="J179" s="291" t="str">
        <f t="shared" si="46"/>
        <v/>
      </c>
      <c r="K179" s="297"/>
      <c r="L179" s="298">
        <v>2</v>
      </c>
      <c r="M179" s="299">
        <f>IF(L179="NE","",Référentiel!I177)</f>
        <v>0</v>
      </c>
      <c r="N179" s="300" t="str">
        <f>IF(M192="NON","",IF(L179=F9,M179,IF(L179=#REF!,(M179/2),IF(L179=F11,0,IF(L179=F12,"",)))))</f>
        <v/>
      </c>
      <c r="O179" s="291"/>
      <c r="P179" s="291" t="str">
        <f t="shared" si="38"/>
        <v/>
      </c>
      <c r="Q179" s="297"/>
      <c r="R179" s="298">
        <v>2</v>
      </c>
      <c r="S179" s="299">
        <f>IF(R179="NE","",Référentiel!I177)</f>
        <v>0</v>
      </c>
      <c r="T179" s="300" t="str">
        <f>IF(S192="NON","",IF(R179=F9,S179,IF(R179=#REF!,(S179/2),IF(R179=F11,0,IF(R179=F12,"",)))))</f>
        <v/>
      </c>
      <c r="U179" s="301"/>
      <c r="V179" s="291" t="str">
        <f t="shared" si="39"/>
        <v/>
      </c>
      <c r="W179" s="297"/>
      <c r="X179" s="298">
        <v>2</v>
      </c>
      <c r="Y179" s="299">
        <f>IF(X179="NE","",Référentiel!I177)</f>
        <v>0</v>
      </c>
      <c r="Z179" s="300" t="str">
        <f>IF(Y192="NON","",IF(X179=F9,Y179,IF(X179=#REF!,(Y179/2),IF(X179=F11,0,IF(X179=F12,"",)))))</f>
        <v/>
      </c>
      <c r="AA179" s="291"/>
      <c r="AB179" s="291" t="str">
        <f t="shared" si="40"/>
        <v/>
      </c>
      <c r="AC179" s="297"/>
      <c r="AD179" s="298">
        <v>2</v>
      </c>
      <c r="AE179" s="299">
        <f>IF(AD179="NE","",Référentiel!I177)</f>
        <v>0</v>
      </c>
      <c r="AF179" s="300" t="str">
        <f>IF(AE192="NON","",IF(AD179=F9,AE179,IF(AD179=#REF!,(AE179/2),IF(AD179=F11,0,IF(AD179=F12,"",)))))</f>
        <v/>
      </c>
      <c r="AG179" s="302"/>
      <c r="AH179" s="303" t="str">
        <f t="shared" si="47"/>
        <v/>
      </c>
      <c r="AI179" s="304" t="str">
        <f t="shared" si="48"/>
        <v/>
      </c>
      <c r="AP179" s="241"/>
    </row>
    <row r="180" spans="1:42" ht="18" hidden="1">
      <c r="B180" s="296">
        <f>Référentiel!C178</f>
        <v>0</v>
      </c>
      <c r="D180" s="291" t="str">
        <f t="shared" si="45"/>
        <v/>
      </c>
      <c r="E180" s="297"/>
      <c r="F180" s="298">
        <v>2</v>
      </c>
      <c r="G180" s="299">
        <f>IF(F180="NE","",Référentiel!I178)</f>
        <v>0</v>
      </c>
      <c r="H180" s="300" t="str">
        <f>IF(G192="NON","",IF(F180=F9,G180,IF(F180=#REF!,(G180/2),IF(F180=F11,0,IF(F180=F12,"",)))))</f>
        <v/>
      </c>
      <c r="I180" s="291"/>
      <c r="J180" s="291" t="str">
        <f t="shared" si="46"/>
        <v/>
      </c>
      <c r="K180" s="297"/>
      <c r="L180" s="298">
        <v>2</v>
      </c>
      <c r="M180" s="299">
        <f>IF(L180="NE","",Référentiel!I178)</f>
        <v>0</v>
      </c>
      <c r="N180" s="300" t="str">
        <f>IF(M192="NON","",IF(L180=F9,M180,IF(L180=#REF!,(M180/2),IF(L180=F11,0,IF(L180=F12,"",)))))</f>
        <v/>
      </c>
      <c r="O180" s="291"/>
      <c r="P180" s="291" t="str">
        <f t="shared" si="38"/>
        <v/>
      </c>
      <c r="Q180" s="297"/>
      <c r="R180" s="298">
        <v>2</v>
      </c>
      <c r="S180" s="299">
        <f>IF(R180="NE","",Référentiel!I178)</f>
        <v>0</v>
      </c>
      <c r="T180" s="300" t="str">
        <f>IF(S192="NON","",IF(R180=F9,S180,IF(R180=#REF!,(S180/2),IF(R180=F11,0,IF(R180=F12,"",)))))</f>
        <v/>
      </c>
      <c r="U180" s="301"/>
      <c r="V180" s="291" t="str">
        <f t="shared" si="39"/>
        <v/>
      </c>
      <c r="W180" s="297"/>
      <c r="X180" s="298">
        <v>2</v>
      </c>
      <c r="Y180" s="299">
        <f>IF(X180="NE","",Référentiel!I178)</f>
        <v>0</v>
      </c>
      <c r="Z180" s="300" t="str">
        <f>IF(Y192="NON","",IF(X180=F9,Y180,IF(X180=#REF!,(Y180/2),IF(X180=F11,0,IF(X180=F12,"",)))))</f>
        <v/>
      </c>
      <c r="AA180" s="291"/>
      <c r="AB180" s="291" t="str">
        <f t="shared" si="40"/>
        <v/>
      </c>
      <c r="AC180" s="297"/>
      <c r="AD180" s="298">
        <v>2</v>
      </c>
      <c r="AE180" s="299">
        <f>IF(AD180="NE","",Référentiel!I178)</f>
        <v>0</v>
      </c>
      <c r="AF180" s="300" t="str">
        <f>IF(AE192="NON","",IF(AD180=F9,AE180,IF(AD180=#REF!,(AE180/2),IF(AD180=F11,0,IF(AD180=F12,"",)))))</f>
        <v/>
      </c>
      <c r="AG180" s="302"/>
      <c r="AH180" s="303" t="str">
        <f t="shared" si="47"/>
        <v/>
      </c>
      <c r="AI180" s="304" t="str">
        <f t="shared" si="48"/>
        <v/>
      </c>
      <c r="AP180" s="241"/>
    </row>
    <row r="181" spans="1:42" ht="18" hidden="1">
      <c r="B181" s="296">
        <f>Référentiel!C179</f>
        <v>0</v>
      </c>
      <c r="D181" s="291" t="str">
        <f t="shared" si="45"/>
        <v/>
      </c>
      <c r="E181" s="297"/>
      <c r="F181" s="298">
        <v>2</v>
      </c>
      <c r="G181" s="299">
        <f>IF(F181="NE","",Référentiel!I179)</f>
        <v>0</v>
      </c>
      <c r="H181" s="300" t="str">
        <f>IF(G192="NON","",IF(F181=F9,G181,IF(F181=#REF!,(G181/2),IF(F181=F11,0,IF(F181=F12,"",)))))</f>
        <v/>
      </c>
      <c r="I181" s="291"/>
      <c r="J181" s="291" t="str">
        <f t="shared" si="46"/>
        <v/>
      </c>
      <c r="K181" s="297"/>
      <c r="L181" s="298">
        <v>2</v>
      </c>
      <c r="M181" s="299">
        <f>IF(L181="NE","",Référentiel!I179)</f>
        <v>0</v>
      </c>
      <c r="N181" s="300" t="str">
        <f>IF(M192="NON","",IF(L181=F9,M181,IF(L181=#REF!,(M181/2),IF(L181=F11,0,IF(L181=F12,"",)))))</f>
        <v/>
      </c>
      <c r="O181" s="291"/>
      <c r="P181" s="291" t="str">
        <f t="shared" si="38"/>
        <v/>
      </c>
      <c r="Q181" s="297"/>
      <c r="R181" s="298">
        <v>2</v>
      </c>
      <c r="S181" s="299">
        <f>IF(R181="NE","",Référentiel!I179)</f>
        <v>0</v>
      </c>
      <c r="T181" s="300" t="str">
        <f>IF(S192="NON","",IF(R181=F9,S181,IF(R181=#REF!,(S181/2),IF(R181=F11,0,IF(R181=F12,"",)))))</f>
        <v/>
      </c>
      <c r="U181" s="301"/>
      <c r="V181" s="291" t="str">
        <f t="shared" si="39"/>
        <v/>
      </c>
      <c r="W181" s="297"/>
      <c r="X181" s="298">
        <v>2</v>
      </c>
      <c r="Y181" s="299">
        <f>IF(X181="NE","",Référentiel!I179)</f>
        <v>0</v>
      </c>
      <c r="Z181" s="300" t="str">
        <f>IF(Y192="NON","",IF(X181=F9,Y181,IF(X181=#REF!,(Y181/2),IF(X181=F11,0,IF(X181=F12,"",)))))</f>
        <v/>
      </c>
      <c r="AA181" s="291"/>
      <c r="AB181" s="291" t="str">
        <f t="shared" si="40"/>
        <v/>
      </c>
      <c r="AC181" s="297"/>
      <c r="AD181" s="298">
        <v>2</v>
      </c>
      <c r="AE181" s="299">
        <f>IF(AD181="NE","",Référentiel!I179)</f>
        <v>0</v>
      </c>
      <c r="AF181" s="300" t="str">
        <f>IF(AE192="NON","",IF(AD181=F9,AE181,IF(AD181=#REF!,(AE181/2),IF(AD181=F11,0,IF(AD181=F12,"",)))))</f>
        <v/>
      </c>
      <c r="AG181" s="302"/>
      <c r="AH181" s="303" t="str">
        <f t="shared" si="47"/>
        <v/>
      </c>
      <c r="AI181" s="304" t="str">
        <f t="shared" si="48"/>
        <v/>
      </c>
      <c r="AP181" s="241"/>
    </row>
    <row r="182" spans="1:42" ht="18" hidden="1">
      <c r="B182" s="296">
        <f>Référentiel!C180</f>
        <v>0</v>
      </c>
      <c r="D182" s="291" t="str">
        <f t="shared" si="45"/>
        <v/>
      </c>
      <c r="E182" s="297"/>
      <c r="F182" s="298">
        <v>2</v>
      </c>
      <c r="G182" s="299">
        <f>IF(F182="NE","",Référentiel!I180)</f>
        <v>0</v>
      </c>
      <c r="H182" s="300" t="str">
        <f>IF(G192="NON","",IF(F182=F9,G182,IF(F182=#REF!,(G182/2),IF(F182=F11,0,IF(F182=F12,"",)))))</f>
        <v/>
      </c>
      <c r="I182" s="291"/>
      <c r="J182" s="291" t="str">
        <f t="shared" si="46"/>
        <v/>
      </c>
      <c r="K182" s="297"/>
      <c r="L182" s="298">
        <v>2</v>
      </c>
      <c r="M182" s="299">
        <f>IF(L182="NE","",Référentiel!I180)</f>
        <v>0</v>
      </c>
      <c r="N182" s="300" t="str">
        <f>IF(M192="NON","",IF(L182=F9,M182,IF(L182=#REF!,(M182/2),IF(L182=F11,0,IF(L182=F12,"",)))))</f>
        <v/>
      </c>
      <c r="O182" s="291"/>
      <c r="P182" s="291" t="str">
        <f t="shared" si="38"/>
        <v/>
      </c>
      <c r="Q182" s="297"/>
      <c r="R182" s="298">
        <v>2</v>
      </c>
      <c r="S182" s="299">
        <f>IF(R182="NE","",Référentiel!I180)</f>
        <v>0</v>
      </c>
      <c r="T182" s="300" t="str">
        <f>IF(S192="NON","",IF(R182=F9,S182,IF(R182=#REF!,(S182/2),IF(R182=F11,0,IF(R182=F12,"",)))))</f>
        <v/>
      </c>
      <c r="U182" s="301"/>
      <c r="V182" s="291" t="str">
        <f t="shared" si="39"/>
        <v/>
      </c>
      <c r="W182" s="297"/>
      <c r="X182" s="298">
        <v>2</v>
      </c>
      <c r="Y182" s="299">
        <f>IF(X182="NE","",Référentiel!I180)</f>
        <v>0</v>
      </c>
      <c r="Z182" s="300" t="str">
        <f>IF(Y192="NON","",IF(X182=F9,Y182,IF(X182=#REF!,(Y182/2),IF(X182=F11,0,IF(X182=F12,"",)))))</f>
        <v/>
      </c>
      <c r="AA182" s="291"/>
      <c r="AB182" s="291" t="str">
        <f t="shared" si="40"/>
        <v/>
      </c>
      <c r="AC182" s="297"/>
      <c r="AD182" s="298">
        <v>2</v>
      </c>
      <c r="AE182" s="299">
        <f>IF(AD182="NE","",Référentiel!I180)</f>
        <v>0</v>
      </c>
      <c r="AF182" s="300" t="str">
        <f>IF(AE192="NON","",IF(AD182=F9,AE182,IF(AD182=#REF!,(AE182/2),IF(AD182=F11,0,IF(AD182=F12,"",)))))</f>
        <v/>
      </c>
      <c r="AG182" s="302"/>
      <c r="AH182" s="303" t="str">
        <f t="shared" si="47"/>
        <v/>
      </c>
      <c r="AI182" s="304" t="str">
        <f>IFERROR(AVERAGE(D182,J182,P182,V182,AB182),"")</f>
        <v/>
      </c>
      <c r="AP182" s="241"/>
    </row>
    <row r="183" spans="1:42" ht="18" hidden="1">
      <c r="B183" s="296">
        <f>Référentiel!C181</f>
        <v>0</v>
      </c>
      <c r="D183" s="291" t="str">
        <f t="shared" si="45"/>
        <v/>
      </c>
      <c r="E183" s="297"/>
      <c r="F183" s="298">
        <v>2</v>
      </c>
      <c r="G183" s="299">
        <f>IF(F183="NE","",Référentiel!I181)</f>
        <v>0</v>
      </c>
      <c r="H183" s="300" t="str">
        <f>IF(G192="NON","",IF(F183=F9,G183,IF(F183=#REF!,(G183/2),IF(F183=F11,0,IF(F183=F12,"",)))))</f>
        <v/>
      </c>
      <c r="I183" s="291"/>
      <c r="J183" s="291" t="str">
        <f t="shared" si="46"/>
        <v/>
      </c>
      <c r="K183" s="297"/>
      <c r="L183" s="298">
        <v>2</v>
      </c>
      <c r="M183" s="299">
        <f>IF(L183="NE","",Référentiel!I181)</f>
        <v>0</v>
      </c>
      <c r="N183" s="300" t="str">
        <f>IF(M192="NON","",IF(L183=F9,M183,IF(L183=#REF!,(M183/2),IF(L183=F11,0,IF(L183=F12,"",)))))</f>
        <v/>
      </c>
      <c r="O183" s="291"/>
      <c r="P183" s="291" t="str">
        <f t="shared" si="38"/>
        <v/>
      </c>
      <c r="Q183" s="297"/>
      <c r="R183" s="298">
        <v>2</v>
      </c>
      <c r="S183" s="299">
        <f>IF(R183="NE","",Référentiel!I181)</f>
        <v>0</v>
      </c>
      <c r="T183" s="300" t="str">
        <f>IF(S192="NON","",IF(R183=F9,S183,IF(R183=#REF!,(S183/2),IF(R183=F11,0,IF(R183=F12,"",)))))</f>
        <v/>
      </c>
      <c r="U183" s="301"/>
      <c r="V183" s="291" t="str">
        <f t="shared" si="39"/>
        <v/>
      </c>
      <c r="W183" s="297"/>
      <c r="X183" s="298">
        <v>2</v>
      </c>
      <c r="Y183" s="299">
        <f>IF(X183="NE","",Référentiel!I181)</f>
        <v>0</v>
      </c>
      <c r="Z183" s="300" t="str">
        <f>IF(Y192="NON","",IF(X183=F9,Y183,IF(X183=#REF!,(Y183/2),IF(X183=F11,0,IF(X183=F12,"",)))))</f>
        <v/>
      </c>
      <c r="AA183" s="291"/>
      <c r="AB183" s="291" t="str">
        <f t="shared" si="40"/>
        <v/>
      </c>
      <c r="AC183" s="297"/>
      <c r="AD183" s="298">
        <v>2</v>
      </c>
      <c r="AE183" s="299">
        <f>IF(AD183="NE","",Référentiel!I181)</f>
        <v>0</v>
      </c>
      <c r="AF183" s="300" t="str">
        <f>IF(AE192="NON","",IF(AD183=F9,AE183,IF(AD183=#REF!,(AE183/2),IF(AD183=F11,0,IF(AD183=F12,"",)))))</f>
        <v/>
      </c>
      <c r="AG183" s="302"/>
      <c r="AH183" s="303" t="str">
        <f t="shared" si="47"/>
        <v/>
      </c>
      <c r="AI183" s="304" t="str">
        <f t="shared" si="48"/>
        <v/>
      </c>
      <c r="AP183" s="241"/>
    </row>
    <row r="184" spans="1:42" ht="18" hidden="1">
      <c r="B184" s="296">
        <f>Référentiel!C182</f>
        <v>0</v>
      </c>
      <c r="D184" s="291" t="str">
        <f t="shared" si="45"/>
        <v/>
      </c>
      <c r="E184" s="297"/>
      <c r="F184" s="298">
        <v>2</v>
      </c>
      <c r="G184" s="299">
        <f>IF(F184="NE","",Référentiel!I182)</f>
        <v>0</v>
      </c>
      <c r="H184" s="300" t="str">
        <f>IF(G192="NON","",IF(F184=F9,G184,IF(F184=#REF!,(G184/2),IF(F184=F11,0,IF(F184=F12,"",)))))</f>
        <v/>
      </c>
      <c r="I184" s="291"/>
      <c r="J184" s="291" t="str">
        <f t="shared" si="46"/>
        <v/>
      </c>
      <c r="K184" s="297"/>
      <c r="L184" s="298">
        <v>2</v>
      </c>
      <c r="M184" s="299">
        <f>IF(L184="NE","",Référentiel!I182)</f>
        <v>0</v>
      </c>
      <c r="N184" s="300" t="str">
        <f>IF(M192="NON","",IF(L184=F9,M184,IF(L184=#REF!,(M184/2),IF(L184=F11,0,IF(L184=F12,"",)))))</f>
        <v/>
      </c>
      <c r="O184" s="291"/>
      <c r="P184" s="291" t="str">
        <f t="shared" si="38"/>
        <v/>
      </c>
      <c r="Q184" s="297"/>
      <c r="R184" s="298">
        <v>2</v>
      </c>
      <c r="S184" s="299">
        <f>IF(R184="NE","",Référentiel!I182)</f>
        <v>0</v>
      </c>
      <c r="T184" s="300" t="str">
        <f>IF(S192="NON","",IF(R184=F9,S184,IF(R184=#REF!,(S184/2),IF(R184=F11,0,IF(R184=F12,"",)))))</f>
        <v/>
      </c>
      <c r="U184" s="301"/>
      <c r="V184" s="291" t="str">
        <f t="shared" si="39"/>
        <v/>
      </c>
      <c r="W184" s="297"/>
      <c r="X184" s="298">
        <v>2</v>
      </c>
      <c r="Y184" s="299">
        <f>IF(X184="NE","",Référentiel!I182)</f>
        <v>0</v>
      </c>
      <c r="Z184" s="300" t="str">
        <f>IF(Y192="NON","",IF(X184=F9,Y184,IF(X184=#REF!,(Y184/2),IF(X184=F11,0,IF(X184=F12,"",)))))</f>
        <v/>
      </c>
      <c r="AA184" s="291"/>
      <c r="AB184" s="291" t="str">
        <f t="shared" si="40"/>
        <v/>
      </c>
      <c r="AC184" s="297"/>
      <c r="AD184" s="298">
        <v>2</v>
      </c>
      <c r="AE184" s="299">
        <f>IF(AD184="NE","",Référentiel!I182)</f>
        <v>0</v>
      </c>
      <c r="AF184" s="300" t="str">
        <f>IF(AE192="NON","",IF(AD184=F9,AE184,IF(AD184=#REF!,(AE184/2),IF(AD184=F11,0,IF(AD184=F12,"",)))))</f>
        <v/>
      </c>
      <c r="AG184" s="302"/>
      <c r="AH184" s="303" t="str">
        <f t="shared" si="47"/>
        <v/>
      </c>
      <c r="AI184" s="304" t="str">
        <f t="shared" si="48"/>
        <v/>
      </c>
      <c r="AP184" s="241"/>
    </row>
    <row r="185" spans="1:42" ht="18" hidden="1">
      <c r="B185" s="296">
        <f>Référentiel!C183</f>
        <v>0</v>
      </c>
      <c r="D185" s="291" t="str">
        <f t="shared" si="45"/>
        <v/>
      </c>
      <c r="E185" s="297"/>
      <c r="F185" s="298">
        <v>2</v>
      </c>
      <c r="G185" s="299">
        <f>IF(F185="NE","",Référentiel!I183)</f>
        <v>0</v>
      </c>
      <c r="H185" s="300" t="str">
        <f>IF(G192="NON","",IF(F185=F9,G185,IF(F185=#REF!,(G185/2),IF(F185=F11,0,IF(F185=F12,"",)))))</f>
        <v/>
      </c>
      <c r="I185" s="291"/>
      <c r="J185" s="291" t="str">
        <f t="shared" si="46"/>
        <v/>
      </c>
      <c r="K185" s="297"/>
      <c r="L185" s="298">
        <v>2</v>
      </c>
      <c r="M185" s="299">
        <f>IF(L185="NE","",Référentiel!I183)</f>
        <v>0</v>
      </c>
      <c r="N185" s="300" t="str">
        <f>IF(M192="NON","",IF(L185=F9,M185,IF(L185=#REF!,(M185/2),IF(L185=F11,0,IF(L185=F12,"",)))))</f>
        <v/>
      </c>
      <c r="O185" s="291"/>
      <c r="P185" s="291" t="str">
        <f t="shared" si="38"/>
        <v/>
      </c>
      <c r="Q185" s="297"/>
      <c r="R185" s="298">
        <v>2</v>
      </c>
      <c r="S185" s="299">
        <f>IF(R185="NE","",Référentiel!I183)</f>
        <v>0</v>
      </c>
      <c r="T185" s="300" t="str">
        <f>IF(S192="NON","",IF(R185=F9,S185,IF(R185=#REF!,(S185/2),IF(R185=F11,0,IF(R185=F12,"",)))))</f>
        <v/>
      </c>
      <c r="U185" s="301"/>
      <c r="V185" s="291" t="str">
        <f t="shared" si="39"/>
        <v/>
      </c>
      <c r="W185" s="297"/>
      <c r="X185" s="298">
        <v>2</v>
      </c>
      <c r="Y185" s="299">
        <f>IF(X185="NE","",Référentiel!I183)</f>
        <v>0</v>
      </c>
      <c r="Z185" s="300" t="str">
        <f>IF(Y192="NON","",IF(X185=F9,Y185,IF(X185=#REF!,(Y185/2),IF(X185=F11,0,IF(X185=F12,"",)))))</f>
        <v/>
      </c>
      <c r="AA185" s="291"/>
      <c r="AB185" s="291" t="str">
        <f t="shared" si="40"/>
        <v/>
      </c>
      <c r="AC185" s="297"/>
      <c r="AD185" s="298">
        <v>2</v>
      </c>
      <c r="AE185" s="299">
        <f>IF(AD185="NE","",Référentiel!I183)</f>
        <v>0</v>
      </c>
      <c r="AF185" s="300" t="str">
        <f>IF(AE192="NON","",IF(AD185=F9,AE185,IF(AD185=#REF!,(AE185/2),IF(AD185=F11,0,IF(AD185=F12,"",)))))</f>
        <v/>
      </c>
      <c r="AG185" s="302"/>
      <c r="AH185" s="303" t="str">
        <f t="shared" si="47"/>
        <v/>
      </c>
      <c r="AI185" s="304" t="str">
        <f t="shared" si="48"/>
        <v/>
      </c>
      <c r="AP185" s="241"/>
    </row>
    <row r="186" spans="1:42" ht="18" hidden="1">
      <c r="B186" s="296">
        <f>Référentiel!C184</f>
        <v>0</v>
      </c>
      <c r="D186" s="291" t="str">
        <f t="shared" si="45"/>
        <v/>
      </c>
      <c r="E186" s="297"/>
      <c r="F186" s="298">
        <v>2</v>
      </c>
      <c r="G186" s="299">
        <f>IF(F186="NE","",Référentiel!I184)</f>
        <v>0</v>
      </c>
      <c r="H186" s="300" t="str">
        <f>IF(G192="NON","",IF(F186=F9,G186,IF(F186=#REF!,(G186/2),IF(F186=F11,0,IF(F186=F12,"",)))))</f>
        <v/>
      </c>
      <c r="I186" s="291"/>
      <c r="J186" s="291" t="str">
        <f t="shared" si="46"/>
        <v/>
      </c>
      <c r="K186" s="297"/>
      <c r="L186" s="298">
        <v>2</v>
      </c>
      <c r="M186" s="299">
        <f>IF(L186="NE","",Référentiel!I184)</f>
        <v>0</v>
      </c>
      <c r="N186" s="300" t="str">
        <f>IF(M192="NON","",IF(L186=F9,M186,IF(L186=#REF!,(M186/2),IF(L186=F11,0,IF(L186=F12,"",)))))</f>
        <v/>
      </c>
      <c r="O186" s="291"/>
      <c r="P186" s="291" t="str">
        <f t="shared" si="38"/>
        <v/>
      </c>
      <c r="Q186" s="297"/>
      <c r="R186" s="298">
        <v>2</v>
      </c>
      <c r="S186" s="299">
        <f>IF(R186="NE","",Référentiel!I184)</f>
        <v>0</v>
      </c>
      <c r="T186" s="300" t="str">
        <f>IF(S192="NON","",IF(R186=F9,S186,IF(R186=#REF!,(S186/2),IF(R186=F11,0,IF(R186=F12,"",)))))</f>
        <v/>
      </c>
      <c r="U186" s="301"/>
      <c r="V186" s="291" t="str">
        <f t="shared" si="39"/>
        <v/>
      </c>
      <c r="W186" s="297"/>
      <c r="X186" s="298">
        <v>2</v>
      </c>
      <c r="Y186" s="299">
        <f>IF(X186="NE","",Référentiel!I184)</f>
        <v>0</v>
      </c>
      <c r="Z186" s="300" t="str">
        <f>IF(Y192="NON","",IF(X186=F9,Y186,IF(X186=#REF!,(Y186/2),IF(X186=F11,0,IF(X186=F12,"",)))))</f>
        <v/>
      </c>
      <c r="AA186" s="291"/>
      <c r="AB186" s="291" t="str">
        <f t="shared" si="40"/>
        <v/>
      </c>
      <c r="AC186" s="297"/>
      <c r="AD186" s="298">
        <v>2</v>
      </c>
      <c r="AE186" s="299">
        <f>IF(AD186="NE","",Référentiel!I184)</f>
        <v>0</v>
      </c>
      <c r="AF186" s="300" t="str">
        <f>IF(AE192="NON","",IF(AD186=F9,AE186,IF(AD186=#REF!,(AE186/2),IF(AD186=F11,0,IF(AD186=F12,"",)))))</f>
        <v/>
      </c>
      <c r="AG186" s="302"/>
      <c r="AH186" s="303" t="str">
        <f t="shared" si="47"/>
        <v/>
      </c>
      <c r="AI186" s="304" t="str">
        <f t="shared" si="48"/>
        <v/>
      </c>
      <c r="AP186" s="241"/>
    </row>
    <row r="187" spans="1:42" ht="18" hidden="1">
      <c r="B187" s="296">
        <f>Référentiel!C185</f>
        <v>0</v>
      </c>
      <c r="D187" s="291" t="str">
        <f t="shared" si="45"/>
        <v/>
      </c>
      <c r="E187" s="297"/>
      <c r="F187" s="298">
        <v>2</v>
      </c>
      <c r="G187" s="299">
        <f>IF(F187="NE","",Référentiel!I185)</f>
        <v>0</v>
      </c>
      <c r="H187" s="300" t="str">
        <f>IF(G192="NON","",IF(F187=F9,G187,IF(F187=#REF!,(G187/2),IF(F187=F11,0,IF(F187=F12,"",)))))</f>
        <v/>
      </c>
      <c r="I187" s="291"/>
      <c r="J187" s="291" t="str">
        <f t="shared" si="46"/>
        <v/>
      </c>
      <c r="K187" s="297"/>
      <c r="L187" s="298">
        <v>2</v>
      </c>
      <c r="M187" s="299">
        <f>IF(L187="NE","",Référentiel!I185)</f>
        <v>0</v>
      </c>
      <c r="N187" s="300" t="str">
        <f>IF(M192="NON","",IF(L187=F9,M187,IF(L187=#REF!,(M187/2),IF(L187=F11,0,IF(L187=F12,"",)))))</f>
        <v/>
      </c>
      <c r="O187" s="291"/>
      <c r="P187" s="291" t="str">
        <f t="shared" si="38"/>
        <v/>
      </c>
      <c r="Q187" s="297"/>
      <c r="R187" s="298">
        <v>2</v>
      </c>
      <c r="S187" s="299">
        <f>IF(R187="NE","",Référentiel!I185)</f>
        <v>0</v>
      </c>
      <c r="T187" s="300" t="str">
        <f>IF(S192="NON","",IF(R187=F9,S187,IF(R187=#REF!,(S187/2),IF(R187=F11,0,IF(R187=F12,"",)))))</f>
        <v/>
      </c>
      <c r="U187" s="301"/>
      <c r="V187" s="291" t="str">
        <f t="shared" si="39"/>
        <v/>
      </c>
      <c r="W187" s="297"/>
      <c r="X187" s="298">
        <v>2</v>
      </c>
      <c r="Y187" s="299">
        <f>IF(X187="NE","",Référentiel!I185)</f>
        <v>0</v>
      </c>
      <c r="Z187" s="300" t="str">
        <f>IF(Y192="NON","",IF(X187=F9,Y187,IF(X187=#REF!,(Y187/2),IF(X187=F11,0,IF(X187=F12,"",)))))</f>
        <v/>
      </c>
      <c r="AA187" s="291"/>
      <c r="AB187" s="291" t="str">
        <f t="shared" si="40"/>
        <v/>
      </c>
      <c r="AC187" s="297"/>
      <c r="AD187" s="298">
        <v>2</v>
      </c>
      <c r="AE187" s="299">
        <f>IF(AD187="NE","",Référentiel!I185)</f>
        <v>0</v>
      </c>
      <c r="AF187" s="300" t="str">
        <f>IF(AE192="NON","",IF(AD187=F9,AE187,IF(AD187=#REF!,(AE187/2),IF(AD187=F11,0,IF(AD187=F12,"",)))))</f>
        <v/>
      </c>
      <c r="AG187" s="302"/>
      <c r="AH187" s="303" t="str">
        <f t="shared" si="47"/>
        <v/>
      </c>
      <c r="AI187" s="304" t="str">
        <f t="shared" si="48"/>
        <v/>
      </c>
      <c r="AP187" s="241"/>
    </row>
    <row r="188" spans="1:42" ht="18" hidden="1">
      <c r="B188" s="296">
        <f>Référentiel!C186</f>
        <v>0</v>
      </c>
      <c r="D188" s="291" t="str">
        <f t="shared" si="45"/>
        <v/>
      </c>
      <c r="E188" s="297"/>
      <c r="F188" s="298">
        <v>2</v>
      </c>
      <c r="G188" s="299">
        <f>IF(F188="NE","",Référentiel!I186)</f>
        <v>0</v>
      </c>
      <c r="H188" s="300" t="str">
        <f>IF(G192="NON","",IF(F188=F9,G188,IF(F188=#REF!,(G188/2),IF(F188=F11,0,IF(F188=F12,"",)))))</f>
        <v/>
      </c>
      <c r="I188" s="291"/>
      <c r="J188" s="291" t="str">
        <f t="shared" si="46"/>
        <v/>
      </c>
      <c r="K188" s="297"/>
      <c r="L188" s="298">
        <v>2</v>
      </c>
      <c r="M188" s="299">
        <f>IF(L188="NE","",Référentiel!I186)</f>
        <v>0</v>
      </c>
      <c r="N188" s="300" t="str">
        <f>IF(M192="NON","",IF(L188=F9,M188,IF(L188=#REF!,(M188/2),IF(L188=F11,0,IF(L188=F12,"",)))))</f>
        <v/>
      </c>
      <c r="O188" s="291"/>
      <c r="P188" s="291" t="str">
        <f t="shared" si="38"/>
        <v/>
      </c>
      <c r="Q188" s="297"/>
      <c r="R188" s="298">
        <v>2</v>
      </c>
      <c r="S188" s="299">
        <f>IF(R188="NE","",Référentiel!I186)</f>
        <v>0</v>
      </c>
      <c r="T188" s="300" t="str">
        <f>IF(S192="NON","",IF(R188=F9,S188,IF(R188=#REF!,(S188/2),IF(R188=F11,0,IF(R188=F12,"",)))))</f>
        <v/>
      </c>
      <c r="U188" s="301"/>
      <c r="V188" s="291" t="str">
        <f t="shared" si="39"/>
        <v/>
      </c>
      <c r="W188" s="297"/>
      <c r="X188" s="298">
        <v>2</v>
      </c>
      <c r="Y188" s="299">
        <f>IF(X188="NE","",Référentiel!I186)</f>
        <v>0</v>
      </c>
      <c r="Z188" s="300" t="str">
        <f>IF(Y192="NON","",IF(X188=F9,Y188,IF(X188=#REF!,(Y188/2),IF(X188=F11,0,IF(X188=F12,"",)))))</f>
        <v/>
      </c>
      <c r="AA188" s="291"/>
      <c r="AB188" s="291" t="str">
        <f t="shared" si="40"/>
        <v/>
      </c>
      <c r="AC188" s="297"/>
      <c r="AD188" s="298">
        <v>2</v>
      </c>
      <c r="AE188" s="299">
        <f>IF(AD188="NE","",Référentiel!I186)</f>
        <v>0</v>
      </c>
      <c r="AF188" s="300" t="str">
        <f>IF(AE192="NON","",IF(AD188=F9,AE188,IF(AD188=#REF!,(AE188/2),IF(AD188=F11,0,IF(AD188=F12,"",)))))</f>
        <v/>
      </c>
      <c r="AG188" s="302"/>
      <c r="AH188" s="303" t="str">
        <f t="shared" si="47"/>
        <v/>
      </c>
      <c r="AI188" s="304" t="str">
        <f t="shared" si="48"/>
        <v/>
      </c>
      <c r="AP188" s="241"/>
    </row>
    <row r="189" spans="1:42" ht="20.45" hidden="1" customHeight="1">
      <c r="B189" s="296">
        <f>Référentiel!C187</f>
        <v>0</v>
      </c>
      <c r="D189" s="291" t="str">
        <f t="shared" si="45"/>
        <v/>
      </c>
      <c r="E189" s="297"/>
      <c r="F189" s="298">
        <v>2</v>
      </c>
      <c r="G189" s="299">
        <f>IF(F189="NE","",Référentiel!I187)</f>
        <v>0</v>
      </c>
      <c r="H189" s="300" t="str">
        <f>IF(G192="NON","",IF(F189=F9,G189,IF(F189=#REF!,(G189/2),IF(F189=F11,0,IF(F189=F12,"",)))))</f>
        <v/>
      </c>
      <c r="I189" s="291"/>
      <c r="J189" s="291" t="str">
        <f t="shared" si="46"/>
        <v/>
      </c>
      <c r="K189" s="297"/>
      <c r="L189" s="298">
        <v>2</v>
      </c>
      <c r="M189" s="299">
        <f>IF(L189="NE","",Référentiel!I187)</f>
        <v>0</v>
      </c>
      <c r="N189" s="300" t="str">
        <f>IF(M192="NON","",IF(L189=F9,M189,IF(L189=#REF!,(M189/2),IF(L189=F11,0,IF(L189=F12,"",)))))</f>
        <v/>
      </c>
      <c r="O189" s="291"/>
      <c r="P189" s="291" t="str">
        <f t="shared" si="38"/>
        <v/>
      </c>
      <c r="Q189" s="297"/>
      <c r="R189" s="298">
        <v>2</v>
      </c>
      <c r="S189" s="299">
        <f>IF(R189="NE","",Référentiel!I187)</f>
        <v>0</v>
      </c>
      <c r="T189" s="300" t="str">
        <f>IF(S192="NON","",IF(R189=F9,S189,IF(R189=#REF!,(S189/2),IF(R189=F11,0,IF(R189=F12,"",)))))</f>
        <v/>
      </c>
      <c r="U189" s="301"/>
      <c r="V189" s="291" t="str">
        <f t="shared" si="39"/>
        <v/>
      </c>
      <c r="W189" s="297"/>
      <c r="X189" s="298">
        <v>2</v>
      </c>
      <c r="Y189" s="299">
        <f>IF(X189="NE","",Référentiel!I187)</f>
        <v>0</v>
      </c>
      <c r="Z189" s="300" t="str">
        <f>IF(Y192="NON","",IF(X189=F9,Y189,IF(X189=#REF!,(Y189/2),IF(X189=F11,0,IF(X189=F12,"",)))))</f>
        <v/>
      </c>
      <c r="AA189" s="291"/>
      <c r="AB189" s="291" t="str">
        <f t="shared" si="40"/>
        <v/>
      </c>
      <c r="AC189" s="297"/>
      <c r="AD189" s="298">
        <v>2</v>
      </c>
      <c r="AE189" s="299">
        <f>IF(AD189="NE","",Référentiel!I187)</f>
        <v>0</v>
      </c>
      <c r="AF189" s="300" t="str">
        <f>IF(AE192="NON","",IF(AD189=F9,AE189,IF(AD189=#REF!,(AE189/2),IF(AD189=F11,0,IF(AD189=F12,"",)))))</f>
        <v/>
      </c>
      <c r="AG189" s="302"/>
      <c r="AH189" s="303" t="str">
        <f t="shared" si="47"/>
        <v/>
      </c>
      <c r="AI189" s="304" t="str">
        <f t="shared" si="48"/>
        <v/>
      </c>
      <c r="AP189" s="241"/>
    </row>
    <row r="190" spans="1:42" ht="20.45" customHeight="1">
      <c r="B190" s="391" t="s">
        <v>7</v>
      </c>
      <c r="D190" s="291"/>
      <c r="E190" s="297"/>
      <c r="F190" s="392"/>
      <c r="G190" s="393">
        <f>SUM(G22:G23,G39:G45,G56:G57,G73:G78,G90:G97,G107:G117)</f>
        <v>1000</v>
      </c>
      <c r="H190" s="242"/>
      <c r="I190" s="291"/>
      <c r="J190" s="291"/>
      <c r="K190" s="297"/>
      <c r="L190" s="392"/>
      <c r="M190" s="393">
        <f>SUM(M22:M23,M39:M45,M56:M57,M73:M78,M90:M97,M107:M117)</f>
        <v>1000</v>
      </c>
      <c r="N190" s="242"/>
      <c r="O190" s="291"/>
      <c r="P190" s="297"/>
      <c r="Q190" s="297"/>
      <c r="R190" s="392"/>
      <c r="S190" s="393">
        <f>SUM(S22:S23,S39:S45,S56:S57,S73:S78,S90:S97,S107:S117)</f>
        <v>1000</v>
      </c>
      <c r="T190" s="242"/>
      <c r="U190" s="301"/>
      <c r="V190" s="297"/>
      <c r="W190" s="297"/>
      <c r="X190" s="392"/>
      <c r="Y190" s="393">
        <f>SUM(Y22:Y23,Y39:Y45,Y56:Y57,Y73:Y78,Y90:Y97,Y107:Y117)</f>
        <v>1000</v>
      </c>
      <c r="Z190" s="242"/>
      <c r="AA190" s="291"/>
      <c r="AB190" s="297"/>
      <c r="AC190" s="297"/>
      <c r="AD190" s="392"/>
      <c r="AE190" s="393">
        <f>SUM(AE22:AE23,AE39:AE45,AE56:AE57,AE73:AE78,AE90:AE97,AE107:AE117)</f>
        <v>1000</v>
      </c>
      <c r="AF190" s="242"/>
      <c r="AG190" s="302"/>
      <c r="AH190" s="537"/>
      <c r="AI190" s="538"/>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39"/>
      <c r="AI191" s="540"/>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8" t="str">
        <f>IFERROR(AVERAGE(F192,L192,R192,X192,AD192)," ")</f>
        <v xml:space="preserve"> </v>
      </c>
      <c r="AI192" s="579"/>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602" t="s">
        <v>12</v>
      </c>
      <c r="C201" s="603"/>
      <c r="D201" s="603"/>
      <c r="E201" s="603"/>
      <c r="F201" s="604"/>
      <c r="G201" s="566" t="s">
        <v>13</v>
      </c>
      <c r="H201" s="567"/>
      <c r="I201" s="567"/>
      <c r="J201" s="567"/>
      <c r="K201" s="567"/>
      <c r="L201" s="567"/>
      <c r="M201" s="567"/>
      <c r="N201" s="567"/>
      <c r="O201" s="568"/>
      <c r="P201" s="345"/>
      <c r="Q201" s="346"/>
      <c r="R201" s="347"/>
      <c r="S201" s="591"/>
      <c r="T201" s="591"/>
      <c r="U201" s="591"/>
      <c r="V201" s="591"/>
      <c r="W201" s="591"/>
      <c r="X201" s="591"/>
      <c r="Y201" s="591"/>
      <c r="Z201" s="591"/>
      <c r="AA201" s="591"/>
      <c r="AB201" s="591"/>
      <c r="AC201" s="591"/>
      <c r="AD201" s="591"/>
      <c r="AE201" s="591"/>
      <c r="AF201" s="591"/>
      <c r="AG201" s="591"/>
      <c r="AH201" s="591"/>
      <c r="AI201" s="591"/>
      <c r="AJ201" s="592"/>
    </row>
    <row r="202" spans="1:42" ht="15.75">
      <c r="A202" s="343"/>
      <c r="B202" s="599">
        <f>B11</f>
        <v>0</v>
      </c>
      <c r="C202" s="600"/>
      <c r="D202" s="600"/>
      <c r="E202" s="600"/>
      <c r="F202" s="601"/>
      <c r="G202" s="569" t="str">
        <f>B9</f>
        <v>Opération</v>
      </c>
      <c r="H202" s="570"/>
      <c r="I202" s="570"/>
      <c r="J202" s="570"/>
      <c r="K202" s="570"/>
      <c r="L202" s="570"/>
      <c r="M202" s="570"/>
      <c r="N202" s="570"/>
      <c r="O202" s="571"/>
      <c r="P202" s="348"/>
      <c r="Q202" s="349"/>
      <c r="R202" s="350"/>
      <c r="S202" s="589"/>
      <c r="T202" s="589"/>
      <c r="U202" s="589"/>
      <c r="V202" s="589"/>
      <c r="W202" s="589"/>
      <c r="X202" s="589"/>
      <c r="Y202" s="589"/>
      <c r="Z202" s="589"/>
      <c r="AA202" s="589"/>
      <c r="AB202" s="589"/>
      <c r="AC202" s="589"/>
      <c r="AD202" s="589"/>
      <c r="AE202" s="589"/>
      <c r="AF202" s="589"/>
      <c r="AG202" s="589"/>
      <c r="AH202" s="589"/>
      <c r="AI202" s="589"/>
      <c r="AJ202" s="59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96" t="s">
        <v>14</v>
      </c>
      <c r="D204" s="597"/>
      <c r="E204" s="597"/>
      <c r="F204" s="597"/>
      <c r="G204" s="598"/>
      <c r="H204" s="243"/>
      <c r="I204" s="472"/>
      <c r="J204" s="243"/>
      <c r="K204" s="243"/>
      <c r="L204" s="572" t="s">
        <v>41</v>
      </c>
      <c r="M204" s="573"/>
      <c r="N204" s="572" t="s">
        <v>106</v>
      </c>
      <c r="O204" s="574"/>
      <c r="P204" s="574"/>
      <c r="Q204" s="574"/>
      <c r="R204" s="573"/>
      <c r="S204" s="572" t="s">
        <v>42</v>
      </c>
      <c r="T204" s="573"/>
      <c r="U204" s="395"/>
      <c r="V204" s="353"/>
      <c r="W204" s="572" t="s">
        <v>65</v>
      </c>
      <c r="X204" s="574"/>
      <c r="Y204" s="573"/>
      <c r="Z204" s="572" t="s">
        <v>66</v>
      </c>
      <c r="AA204" s="574"/>
      <c r="AB204" s="574"/>
      <c r="AC204" s="574"/>
      <c r="AD204" s="573"/>
      <c r="AF204" s="241"/>
      <c r="AG204" s="241"/>
      <c r="AH204" s="241"/>
      <c r="AI204" s="241"/>
      <c r="AJ204" s="241"/>
      <c r="AK204" s="241"/>
      <c r="AL204" s="241"/>
      <c r="AM204" s="241"/>
      <c r="AN204" s="241"/>
      <c r="AO204" s="241"/>
      <c r="AP204" s="241"/>
    </row>
    <row r="205" spans="1:42" ht="61.5" customHeight="1">
      <c r="A205" s="343"/>
      <c r="B205" s="397"/>
      <c r="C205" s="593"/>
      <c r="D205" s="594"/>
      <c r="E205" s="594"/>
      <c r="F205" s="594"/>
      <c r="G205" s="595"/>
      <c r="H205" s="243"/>
      <c r="I205" s="465"/>
      <c r="J205" s="243"/>
      <c r="K205" s="243"/>
      <c r="L205" s="575"/>
      <c r="M205" s="577"/>
      <c r="N205" s="575"/>
      <c r="O205" s="576"/>
      <c r="P205" s="576"/>
      <c r="Q205" s="576"/>
      <c r="R205" s="577"/>
      <c r="S205" s="575"/>
      <c r="T205" s="577"/>
      <c r="U205" s="396"/>
      <c r="V205" s="354"/>
      <c r="W205" s="575"/>
      <c r="X205" s="576"/>
      <c r="Y205" s="577"/>
      <c r="Z205" s="575"/>
      <c r="AA205" s="576"/>
      <c r="AB205" s="576"/>
      <c r="AC205" s="576"/>
      <c r="AD205" s="577"/>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80" t="s">
        <v>39</v>
      </c>
      <c r="C208" s="581"/>
      <c r="D208" s="333"/>
      <c r="E208" s="333"/>
      <c r="F208" s="580" t="s">
        <v>38</v>
      </c>
      <c r="G208" s="584"/>
      <c r="H208" s="584"/>
      <c r="I208" s="584"/>
      <c r="J208" s="584"/>
      <c r="K208" s="584"/>
      <c r="L208" s="584"/>
      <c r="M208" s="581"/>
      <c r="N208" s="580" t="s">
        <v>40</v>
      </c>
      <c r="O208" s="584"/>
      <c r="P208" s="584"/>
      <c r="Q208" s="584"/>
      <c r="R208" s="584"/>
      <c r="S208" s="584"/>
      <c r="T208" s="584"/>
      <c r="U208" s="584"/>
      <c r="V208" s="581"/>
      <c r="W208" s="580" t="s">
        <v>63</v>
      </c>
      <c r="X208" s="584"/>
      <c r="Y208" s="584"/>
      <c r="Z208" s="584"/>
      <c r="AA208" s="584"/>
      <c r="AB208" s="584"/>
      <c r="AC208" s="581"/>
      <c r="AD208" s="580" t="s">
        <v>64</v>
      </c>
      <c r="AE208" s="584"/>
      <c r="AF208" s="584"/>
      <c r="AG208" s="584"/>
      <c r="AH208" s="584"/>
      <c r="AI208" s="584"/>
      <c r="AJ208" s="581"/>
      <c r="AK208" s="356"/>
      <c r="AL208" s="356"/>
      <c r="AO208" s="241"/>
      <c r="AP208" s="241"/>
    </row>
    <row r="209" spans="1:42" s="359" customFormat="1" ht="15" customHeight="1">
      <c r="A209" s="343"/>
      <c r="B209" s="582" t="s">
        <v>15</v>
      </c>
      <c r="C209" s="583"/>
      <c r="D209" s="357"/>
      <c r="E209" s="357"/>
      <c r="F209" s="582" t="s">
        <v>15</v>
      </c>
      <c r="G209" s="585"/>
      <c r="H209" s="585"/>
      <c r="I209" s="585"/>
      <c r="J209" s="585"/>
      <c r="K209" s="585"/>
      <c r="L209" s="585"/>
      <c r="M209" s="583"/>
      <c r="N209" s="582" t="s">
        <v>15</v>
      </c>
      <c r="O209" s="585"/>
      <c r="P209" s="585"/>
      <c r="Q209" s="585"/>
      <c r="R209" s="585"/>
      <c r="S209" s="585"/>
      <c r="T209" s="585"/>
      <c r="U209" s="585"/>
      <c r="V209" s="583"/>
      <c r="W209" s="582" t="s">
        <v>15</v>
      </c>
      <c r="X209" s="585"/>
      <c r="Y209" s="585"/>
      <c r="Z209" s="585"/>
      <c r="AA209" s="585"/>
      <c r="AB209" s="585"/>
      <c r="AC209" s="583"/>
      <c r="AD209" s="582" t="s">
        <v>15</v>
      </c>
      <c r="AE209" s="585"/>
      <c r="AF209" s="585"/>
      <c r="AG209" s="585"/>
      <c r="AH209" s="585"/>
      <c r="AI209" s="585"/>
      <c r="AJ209" s="583"/>
      <c r="AK209" s="358"/>
      <c r="AL209" s="358"/>
    </row>
    <row r="210" spans="1:42" s="365" customFormat="1" ht="126.75" customHeight="1">
      <c r="A210" s="360"/>
      <c r="B210" s="586" t="s">
        <v>81</v>
      </c>
      <c r="C210" s="588"/>
      <c r="D210" s="206"/>
      <c r="E210" s="206"/>
      <c r="F210" s="586" t="s">
        <v>81</v>
      </c>
      <c r="G210" s="587"/>
      <c r="H210" s="587"/>
      <c r="I210" s="587"/>
      <c r="J210" s="587"/>
      <c r="K210" s="587"/>
      <c r="L210" s="587"/>
      <c r="M210" s="588"/>
      <c r="N210" s="586" t="s">
        <v>81</v>
      </c>
      <c r="O210" s="587"/>
      <c r="P210" s="587"/>
      <c r="Q210" s="587"/>
      <c r="R210" s="587"/>
      <c r="S210" s="587"/>
      <c r="T210" s="587"/>
      <c r="U210" s="587"/>
      <c r="V210" s="588"/>
      <c r="W210" s="586" t="s">
        <v>81</v>
      </c>
      <c r="X210" s="587"/>
      <c r="Y210" s="587"/>
      <c r="Z210" s="587"/>
      <c r="AA210" s="587"/>
      <c r="AB210" s="587"/>
      <c r="AC210" s="588"/>
      <c r="AD210" s="586" t="s">
        <v>81</v>
      </c>
      <c r="AE210" s="587"/>
      <c r="AF210" s="587"/>
      <c r="AG210" s="587"/>
      <c r="AH210" s="587"/>
      <c r="AI210" s="587"/>
      <c r="AJ210" s="588"/>
      <c r="AK210" s="364"/>
      <c r="AL210" s="364"/>
    </row>
    <row r="211" spans="1:42" s="363" customFormat="1" ht="15" customHeight="1">
      <c r="A211" s="360"/>
      <c r="B211" s="608" t="s">
        <v>16</v>
      </c>
      <c r="C211" s="609"/>
      <c r="D211" s="361"/>
      <c r="E211" s="361"/>
      <c r="F211" s="605" t="s">
        <v>16</v>
      </c>
      <c r="G211" s="606"/>
      <c r="H211" s="606"/>
      <c r="I211" s="606"/>
      <c r="J211" s="606"/>
      <c r="K211" s="606"/>
      <c r="L211" s="606"/>
      <c r="M211" s="607"/>
      <c r="N211" s="466" t="s">
        <v>16</v>
      </c>
      <c r="O211" s="468"/>
      <c r="P211" s="468"/>
      <c r="Q211" s="468"/>
      <c r="R211" s="468"/>
      <c r="S211" s="468"/>
      <c r="T211" s="467"/>
      <c r="U211" s="394"/>
      <c r="V211" s="394"/>
      <c r="W211" s="608" t="s">
        <v>16</v>
      </c>
      <c r="X211" s="610"/>
      <c r="Y211" s="610"/>
      <c r="Z211" s="610"/>
      <c r="AA211" s="610"/>
      <c r="AB211" s="610"/>
      <c r="AC211" s="609"/>
      <c r="AD211" s="608" t="s">
        <v>16</v>
      </c>
      <c r="AE211" s="610"/>
      <c r="AF211" s="610"/>
      <c r="AG211" s="610"/>
      <c r="AH211" s="610"/>
      <c r="AI211" s="610"/>
      <c r="AJ211" s="609"/>
      <c r="AK211" s="362"/>
      <c r="AL211" s="362"/>
    </row>
    <row r="212" spans="1:42" s="365" customFormat="1" ht="123.75" customHeight="1">
      <c r="A212" s="360"/>
      <c r="B212" s="586" t="s">
        <v>81</v>
      </c>
      <c r="C212" s="588"/>
      <c r="D212" s="206"/>
      <c r="E212" s="206"/>
      <c r="F212" s="586" t="s">
        <v>81</v>
      </c>
      <c r="G212" s="587"/>
      <c r="H212" s="587"/>
      <c r="I212" s="587"/>
      <c r="J212" s="587"/>
      <c r="K212" s="587"/>
      <c r="L212" s="587"/>
      <c r="M212" s="588"/>
      <c r="N212" s="586" t="s">
        <v>81</v>
      </c>
      <c r="O212" s="587"/>
      <c r="P212" s="587"/>
      <c r="Q212" s="587"/>
      <c r="R212" s="587"/>
      <c r="S212" s="587"/>
      <c r="T212" s="587"/>
      <c r="U212" s="587"/>
      <c r="V212" s="588"/>
      <c r="W212" s="586" t="s">
        <v>81</v>
      </c>
      <c r="X212" s="587"/>
      <c r="Y212" s="587"/>
      <c r="Z212" s="587"/>
      <c r="AA212" s="587"/>
      <c r="AB212" s="587"/>
      <c r="AC212" s="588"/>
      <c r="AD212" s="586" t="s">
        <v>81</v>
      </c>
      <c r="AE212" s="587"/>
      <c r="AF212" s="587"/>
      <c r="AG212" s="587"/>
      <c r="AH212" s="587"/>
      <c r="AI212" s="587"/>
      <c r="AJ212" s="588"/>
      <c r="AK212" s="364"/>
      <c r="AL212" s="364"/>
    </row>
    <row r="213" spans="1:42" s="363" customFormat="1" ht="15" customHeight="1">
      <c r="A213" s="360"/>
      <c r="B213" s="608" t="s">
        <v>17</v>
      </c>
      <c r="C213" s="609"/>
      <c r="D213" s="361"/>
      <c r="E213" s="361"/>
      <c r="F213" s="605" t="s">
        <v>17</v>
      </c>
      <c r="G213" s="606"/>
      <c r="H213" s="606"/>
      <c r="I213" s="606"/>
      <c r="J213" s="606"/>
      <c r="K213" s="606"/>
      <c r="L213" s="606"/>
      <c r="M213" s="607"/>
      <c r="N213" s="608" t="s">
        <v>17</v>
      </c>
      <c r="O213" s="610"/>
      <c r="P213" s="610"/>
      <c r="Q213" s="610"/>
      <c r="R213" s="610"/>
      <c r="S213" s="610"/>
      <c r="T213" s="609"/>
      <c r="U213" s="394"/>
      <c r="V213" s="394"/>
      <c r="W213" s="608" t="s">
        <v>17</v>
      </c>
      <c r="X213" s="610"/>
      <c r="Y213" s="610"/>
      <c r="Z213" s="610"/>
      <c r="AA213" s="610"/>
      <c r="AB213" s="610"/>
      <c r="AC213" s="609"/>
      <c r="AD213" s="608" t="s">
        <v>17</v>
      </c>
      <c r="AE213" s="610"/>
      <c r="AF213" s="610"/>
      <c r="AG213" s="610"/>
      <c r="AH213" s="610"/>
      <c r="AI213" s="610"/>
      <c r="AJ213" s="609"/>
      <c r="AK213" s="362"/>
      <c r="AL213" s="362"/>
    </row>
    <row r="214" spans="1:42" s="365" customFormat="1" ht="97.5" customHeight="1">
      <c r="A214" s="360"/>
      <c r="B214" s="586" t="s">
        <v>81</v>
      </c>
      <c r="C214" s="588"/>
      <c r="D214" s="206"/>
      <c r="E214" s="206"/>
      <c r="F214" s="586" t="s">
        <v>81</v>
      </c>
      <c r="G214" s="587"/>
      <c r="H214" s="587"/>
      <c r="I214" s="587"/>
      <c r="J214" s="587"/>
      <c r="K214" s="587"/>
      <c r="L214" s="587"/>
      <c r="M214" s="588"/>
      <c r="N214" s="586" t="s">
        <v>81</v>
      </c>
      <c r="O214" s="587"/>
      <c r="P214" s="587"/>
      <c r="Q214" s="587"/>
      <c r="R214" s="587"/>
      <c r="S214" s="587"/>
      <c r="T214" s="587"/>
      <c r="U214" s="587"/>
      <c r="V214" s="588"/>
      <c r="W214" s="586" t="s">
        <v>81</v>
      </c>
      <c r="X214" s="587"/>
      <c r="Y214" s="587"/>
      <c r="Z214" s="587"/>
      <c r="AA214" s="587"/>
      <c r="AB214" s="587"/>
      <c r="AC214" s="588"/>
      <c r="AD214" s="586" t="s">
        <v>81</v>
      </c>
      <c r="AE214" s="587"/>
      <c r="AF214" s="587"/>
      <c r="AG214" s="587"/>
      <c r="AH214" s="587"/>
      <c r="AI214" s="587"/>
      <c r="AJ214" s="588"/>
      <c r="AK214" s="364"/>
      <c r="AL214" s="364"/>
    </row>
    <row r="215" spans="1:42" s="363" customFormat="1" ht="15" customHeight="1">
      <c r="A215" s="360"/>
      <c r="B215" s="608" t="s">
        <v>18</v>
      </c>
      <c r="C215" s="609"/>
      <c r="D215" s="361"/>
      <c r="E215" s="361"/>
      <c r="F215" s="605" t="s">
        <v>18</v>
      </c>
      <c r="G215" s="606"/>
      <c r="H215" s="606"/>
      <c r="I215" s="606"/>
      <c r="J215" s="606"/>
      <c r="K215" s="606"/>
      <c r="L215" s="606"/>
      <c r="M215" s="607"/>
      <c r="N215" s="608" t="s">
        <v>107</v>
      </c>
      <c r="O215" s="610"/>
      <c r="P215" s="610"/>
      <c r="Q215" s="610"/>
      <c r="R215" s="610"/>
      <c r="S215" s="610"/>
      <c r="T215" s="609"/>
      <c r="U215" s="394"/>
      <c r="V215" s="394"/>
      <c r="W215" s="608" t="s">
        <v>18</v>
      </c>
      <c r="X215" s="610"/>
      <c r="Y215" s="610"/>
      <c r="Z215" s="610"/>
      <c r="AA215" s="610"/>
      <c r="AB215" s="610"/>
      <c r="AC215" s="609"/>
      <c r="AD215" s="608" t="s">
        <v>18</v>
      </c>
      <c r="AE215" s="610"/>
      <c r="AF215" s="610"/>
      <c r="AG215" s="610"/>
      <c r="AH215" s="610"/>
      <c r="AI215" s="610"/>
      <c r="AJ215" s="609"/>
      <c r="AK215" s="362"/>
      <c r="AL215" s="362"/>
    </row>
    <row r="216" spans="1:42" s="365" customFormat="1" ht="92.25" customHeight="1">
      <c r="A216" s="360"/>
      <c r="B216" s="586" t="s">
        <v>81</v>
      </c>
      <c r="C216" s="588"/>
      <c r="D216" s="206"/>
      <c r="E216" s="206"/>
      <c r="F216" s="586" t="s">
        <v>81</v>
      </c>
      <c r="G216" s="587"/>
      <c r="H216" s="587"/>
      <c r="I216" s="587"/>
      <c r="J216" s="587"/>
      <c r="K216" s="587"/>
      <c r="L216" s="587"/>
      <c r="M216" s="588"/>
      <c r="N216" s="586" t="s">
        <v>81</v>
      </c>
      <c r="O216" s="587"/>
      <c r="P216" s="587"/>
      <c r="Q216" s="587"/>
      <c r="R216" s="587"/>
      <c r="S216" s="587"/>
      <c r="T216" s="587"/>
      <c r="U216" s="587"/>
      <c r="V216" s="588"/>
      <c r="W216" s="586" t="s">
        <v>81</v>
      </c>
      <c r="X216" s="587"/>
      <c r="Y216" s="587"/>
      <c r="Z216" s="587"/>
      <c r="AA216" s="587"/>
      <c r="AB216" s="587"/>
      <c r="AC216" s="588"/>
      <c r="AD216" s="586" t="s">
        <v>81</v>
      </c>
      <c r="AE216" s="587"/>
      <c r="AF216" s="587"/>
      <c r="AG216" s="587"/>
      <c r="AH216" s="587"/>
      <c r="AI216" s="587"/>
      <c r="AJ216" s="588"/>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189" priority="190" stopIfTrue="1" operator="lessThan">
      <formula>#REF!</formula>
    </cfRule>
  </conditionalFormatting>
  <conditionalFormatting sqref="L37:M37">
    <cfRule type="cellIs" dxfId="188" priority="189" stopIfTrue="1" operator="lessThan">
      <formula>#REF!</formula>
    </cfRule>
  </conditionalFormatting>
  <conditionalFormatting sqref="R37:S37 AG56:AG70 AG21:AG53 AG73:AG87 AG90:AG104 AG107:AG121 AG124:AG138 AG141:AG155 AG158:AG172 AG175:AG190">
    <cfRule type="cellIs" dxfId="187" priority="188" stopIfTrue="1" operator="lessThan">
      <formula>#REF!</formula>
    </cfRule>
  </conditionalFormatting>
  <conditionalFormatting sqref="K141:K151 Q141:Q142 E141:E151 E39:E53">
    <cfRule type="cellIs" dxfId="186" priority="187" stopIfTrue="1" operator="lessThan">
      <formula>#REF!</formula>
    </cfRule>
  </conditionalFormatting>
  <conditionalFormatting sqref="E56:E70">
    <cfRule type="cellIs" dxfId="185" priority="186" stopIfTrue="1" operator="lessThan">
      <formula>#REF!</formula>
    </cfRule>
  </conditionalFormatting>
  <conditionalFormatting sqref="E73:E87">
    <cfRule type="cellIs" dxfId="184" priority="185" stopIfTrue="1" operator="lessThan">
      <formula>#REF!</formula>
    </cfRule>
  </conditionalFormatting>
  <conditionalFormatting sqref="E90:E104">
    <cfRule type="cellIs" dxfId="183" priority="184" stopIfTrue="1" operator="lessThan">
      <formula>#REF!</formula>
    </cfRule>
  </conditionalFormatting>
  <conditionalFormatting sqref="E107:E121">
    <cfRule type="cellIs" dxfId="182" priority="183" stopIfTrue="1" operator="lessThan">
      <formula>#REF!</formula>
    </cfRule>
  </conditionalFormatting>
  <conditionalFormatting sqref="E124:E138">
    <cfRule type="cellIs" dxfId="181" priority="182" stopIfTrue="1" operator="lessThan">
      <formula>#REF!</formula>
    </cfRule>
  </conditionalFormatting>
  <conditionalFormatting sqref="E152">
    <cfRule type="cellIs" dxfId="180" priority="181" stopIfTrue="1" operator="lessThan">
      <formula>#REF!</formula>
    </cfRule>
  </conditionalFormatting>
  <conditionalFormatting sqref="E153">
    <cfRule type="cellIs" dxfId="179" priority="180" stopIfTrue="1" operator="lessThan">
      <formula>#REF!</formula>
    </cfRule>
  </conditionalFormatting>
  <conditionalFormatting sqref="E154">
    <cfRule type="cellIs" dxfId="178" priority="179" stopIfTrue="1" operator="lessThan">
      <formula>#REF!</formula>
    </cfRule>
  </conditionalFormatting>
  <conditionalFormatting sqref="E155">
    <cfRule type="cellIs" dxfId="177" priority="178" stopIfTrue="1" operator="lessThan">
      <formula>#REF!</formula>
    </cfRule>
  </conditionalFormatting>
  <conditionalFormatting sqref="E158">
    <cfRule type="cellIs" dxfId="176" priority="177" stopIfTrue="1" operator="lessThan">
      <formula>#REF!</formula>
    </cfRule>
  </conditionalFormatting>
  <conditionalFormatting sqref="E159">
    <cfRule type="cellIs" dxfId="175" priority="176" stopIfTrue="1" operator="lessThan">
      <formula>#REF!</formula>
    </cfRule>
  </conditionalFormatting>
  <conditionalFormatting sqref="E160">
    <cfRule type="cellIs" dxfId="174" priority="175" stopIfTrue="1" operator="lessThan">
      <formula>#REF!</formula>
    </cfRule>
  </conditionalFormatting>
  <conditionalFormatting sqref="E161">
    <cfRule type="cellIs" dxfId="173" priority="174" stopIfTrue="1" operator="lessThan">
      <formula>#REF!</formula>
    </cfRule>
  </conditionalFormatting>
  <conditionalFormatting sqref="E162">
    <cfRule type="cellIs" dxfId="172" priority="173" stopIfTrue="1" operator="lessThan">
      <formula>#REF!</formula>
    </cfRule>
  </conditionalFormatting>
  <conditionalFormatting sqref="E163">
    <cfRule type="cellIs" dxfId="171" priority="172" stopIfTrue="1" operator="lessThan">
      <formula>#REF!</formula>
    </cfRule>
  </conditionalFormatting>
  <conditionalFormatting sqref="E164">
    <cfRule type="cellIs" dxfId="170" priority="171" stopIfTrue="1" operator="lessThan">
      <formula>#REF!</formula>
    </cfRule>
  </conditionalFormatting>
  <conditionalFormatting sqref="E165">
    <cfRule type="cellIs" dxfId="169" priority="170" stopIfTrue="1" operator="lessThan">
      <formula>#REF!</formula>
    </cfRule>
  </conditionalFormatting>
  <conditionalFormatting sqref="E166">
    <cfRule type="cellIs" dxfId="168" priority="169" stopIfTrue="1" operator="lessThan">
      <formula>#REF!</formula>
    </cfRule>
  </conditionalFormatting>
  <conditionalFormatting sqref="E167">
    <cfRule type="cellIs" dxfId="167" priority="168" stopIfTrue="1" operator="lessThan">
      <formula>#REF!</formula>
    </cfRule>
  </conditionalFormatting>
  <conditionalFormatting sqref="E168">
    <cfRule type="cellIs" dxfId="166" priority="167" stopIfTrue="1" operator="lessThan">
      <formula>#REF!</formula>
    </cfRule>
  </conditionalFormatting>
  <conditionalFormatting sqref="E169">
    <cfRule type="cellIs" dxfId="165" priority="166" stopIfTrue="1" operator="lessThan">
      <formula>#REF!</formula>
    </cfRule>
  </conditionalFormatting>
  <conditionalFormatting sqref="E170">
    <cfRule type="cellIs" dxfId="164" priority="165" stopIfTrue="1" operator="lessThan">
      <formula>#REF!</formula>
    </cfRule>
  </conditionalFormatting>
  <conditionalFormatting sqref="E171">
    <cfRule type="cellIs" dxfId="163" priority="164" stopIfTrue="1" operator="lessThan">
      <formula>#REF!</formula>
    </cfRule>
  </conditionalFormatting>
  <conditionalFormatting sqref="E172">
    <cfRule type="cellIs" dxfId="162" priority="163" stopIfTrue="1" operator="lessThan">
      <formula>#REF!</formula>
    </cfRule>
  </conditionalFormatting>
  <conditionalFormatting sqref="E175">
    <cfRule type="cellIs" dxfId="161" priority="162" stopIfTrue="1" operator="lessThan">
      <formula>#REF!</formula>
    </cfRule>
  </conditionalFormatting>
  <conditionalFormatting sqref="E176">
    <cfRule type="cellIs" dxfId="160" priority="161" stopIfTrue="1" operator="lessThan">
      <formula>#REF!</formula>
    </cfRule>
  </conditionalFormatting>
  <conditionalFormatting sqref="E177">
    <cfRule type="cellIs" dxfId="159" priority="160" stopIfTrue="1" operator="lessThan">
      <formula>#REF!</formula>
    </cfRule>
  </conditionalFormatting>
  <conditionalFormatting sqref="E178">
    <cfRule type="cellIs" dxfId="158" priority="159" stopIfTrue="1" operator="lessThan">
      <formula>#REF!</formula>
    </cfRule>
  </conditionalFormatting>
  <conditionalFormatting sqref="E179">
    <cfRule type="cellIs" dxfId="157" priority="158" stopIfTrue="1" operator="lessThan">
      <formula>#REF!</formula>
    </cfRule>
  </conditionalFormatting>
  <conditionalFormatting sqref="E180">
    <cfRule type="cellIs" dxfId="156" priority="157" stopIfTrue="1" operator="lessThan">
      <formula>#REF!</formula>
    </cfRule>
  </conditionalFormatting>
  <conditionalFormatting sqref="E181">
    <cfRule type="cellIs" dxfId="155" priority="156" stopIfTrue="1" operator="lessThan">
      <formula>#REF!</formula>
    </cfRule>
  </conditionalFormatting>
  <conditionalFormatting sqref="E182">
    <cfRule type="cellIs" dxfId="154" priority="155" stopIfTrue="1" operator="lessThan">
      <formula>#REF!</formula>
    </cfRule>
  </conditionalFormatting>
  <conditionalFormatting sqref="E183">
    <cfRule type="cellIs" dxfId="153" priority="154" stopIfTrue="1" operator="lessThan">
      <formula>#REF!</formula>
    </cfRule>
  </conditionalFormatting>
  <conditionalFormatting sqref="E184">
    <cfRule type="cellIs" dxfId="152" priority="153" stopIfTrue="1" operator="lessThan">
      <formula>#REF!</formula>
    </cfRule>
  </conditionalFormatting>
  <conditionalFormatting sqref="E185">
    <cfRule type="cellIs" dxfId="151" priority="152" stopIfTrue="1" operator="lessThan">
      <formula>#REF!</formula>
    </cfRule>
  </conditionalFormatting>
  <conditionalFormatting sqref="E186">
    <cfRule type="cellIs" dxfId="150" priority="151" stopIfTrue="1" operator="lessThan">
      <formula>#REF!</formula>
    </cfRule>
  </conditionalFormatting>
  <conditionalFormatting sqref="E187">
    <cfRule type="cellIs" dxfId="149" priority="150" stopIfTrue="1" operator="lessThan">
      <formula>#REF!</formula>
    </cfRule>
  </conditionalFormatting>
  <conditionalFormatting sqref="E188">
    <cfRule type="cellIs" dxfId="148" priority="149" stopIfTrue="1" operator="lessThan">
      <formula>#REF!</formula>
    </cfRule>
  </conditionalFormatting>
  <conditionalFormatting sqref="E189:E190">
    <cfRule type="cellIs" dxfId="147" priority="148" stopIfTrue="1" operator="lessThan">
      <formula>#REF!</formula>
    </cfRule>
  </conditionalFormatting>
  <conditionalFormatting sqref="K22:K37">
    <cfRule type="cellIs" dxfId="146" priority="147" stopIfTrue="1" operator="lessThan">
      <formula>#REF!</formula>
    </cfRule>
  </conditionalFormatting>
  <conditionalFormatting sqref="K39:K53">
    <cfRule type="cellIs" dxfId="145" priority="146" stopIfTrue="1" operator="lessThan">
      <formula>#REF!</formula>
    </cfRule>
  </conditionalFormatting>
  <conditionalFormatting sqref="K56:K70">
    <cfRule type="cellIs" dxfId="144" priority="145" stopIfTrue="1" operator="lessThan">
      <formula>#REF!</formula>
    </cfRule>
  </conditionalFormatting>
  <conditionalFormatting sqref="K73:K87">
    <cfRule type="cellIs" dxfId="143" priority="144" stopIfTrue="1" operator="lessThan">
      <formula>#REF!</formula>
    </cfRule>
  </conditionalFormatting>
  <conditionalFormatting sqref="K90:K104">
    <cfRule type="cellIs" dxfId="142" priority="143" stopIfTrue="1" operator="lessThan">
      <formula>#REF!</formula>
    </cfRule>
  </conditionalFormatting>
  <conditionalFormatting sqref="K107:K121">
    <cfRule type="cellIs" dxfId="141" priority="142" stopIfTrue="1" operator="lessThan">
      <formula>#REF!</formula>
    </cfRule>
  </conditionalFormatting>
  <conditionalFormatting sqref="K124:K138">
    <cfRule type="cellIs" dxfId="140" priority="141" stopIfTrue="1" operator="lessThan">
      <formula>#REF!</formula>
    </cfRule>
  </conditionalFormatting>
  <conditionalFormatting sqref="K152">
    <cfRule type="cellIs" dxfId="139" priority="140" stopIfTrue="1" operator="lessThan">
      <formula>#REF!</formula>
    </cfRule>
  </conditionalFormatting>
  <conditionalFormatting sqref="K153">
    <cfRule type="cellIs" dxfId="138" priority="139" stopIfTrue="1" operator="lessThan">
      <formula>#REF!</formula>
    </cfRule>
  </conditionalFormatting>
  <conditionalFormatting sqref="K154">
    <cfRule type="cellIs" dxfId="137" priority="138" stopIfTrue="1" operator="lessThan">
      <formula>#REF!</formula>
    </cfRule>
  </conditionalFormatting>
  <conditionalFormatting sqref="K155">
    <cfRule type="cellIs" dxfId="136" priority="137" stopIfTrue="1" operator="lessThan">
      <formula>#REF!</formula>
    </cfRule>
  </conditionalFormatting>
  <conditionalFormatting sqref="K158">
    <cfRule type="cellIs" dxfId="135" priority="136" stopIfTrue="1" operator="lessThan">
      <formula>#REF!</formula>
    </cfRule>
  </conditionalFormatting>
  <conditionalFormatting sqref="K159">
    <cfRule type="cellIs" dxfId="134" priority="135" stopIfTrue="1" operator="lessThan">
      <formula>#REF!</formula>
    </cfRule>
  </conditionalFormatting>
  <conditionalFormatting sqref="K160">
    <cfRule type="cellIs" dxfId="133" priority="134" stopIfTrue="1" operator="lessThan">
      <formula>#REF!</formula>
    </cfRule>
  </conditionalFormatting>
  <conditionalFormatting sqref="K161">
    <cfRule type="cellIs" dxfId="132" priority="133" stopIfTrue="1" operator="lessThan">
      <formula>#REF!</formula>
    </cfRule>
  </conditionalFormatting>
  <conditionalFormatting sqref="K162">
    <cfRule type="cellIs" dxfId="131" priority="132" stopIfTrue="1" operator="lessThan">
      <formula>#REF!</formula>
    </cfRule>
  </conditionalFormatting>
  <conditionalFormatting sqref="K163">
    <cfRule type="cellIs" dxfId="130" priority="131" stopIfTrue="1" operator="lessThan">
      <formula>#REF!</formula>
    </cfRule>
  </conditionalFormatting>
  <conditionalFormatting sqref="K164">
    <cfRule type="cellIs" dxfId="129" priority="130" stopIfTrue="1" operator="lessThan">
      <formula>#REF!</formula>
    </cfRule>
  </conditionalFormatting>
  <conditionalFormatting sqref="K165">
    <cfRule type="cellIs" dxfId="128" priority="129" stopIfTrue="1" operator="lessThan">
      <formula>#REF!</formula>
    </cfRule>
  </conditionalFormatting>
  <conditionalFormatting sqref="K166">
    <cfRule type="cellIs" dxfId="127" priority="128" stopIfTrue="1" operator="lessThan">
      <formula>#REF!</formula>
    </cfRule>
  </conditionalFormatting>
  <conditionalFormatting sqref="K167">
    <cfRule type="cellIs" dxfId="126" priority="127" stopIfTrue="1" operator="lessThan">
      <formula>#REF!</formula>
    </cfRule>
  </conditionalFormatting>
  <conditionalFormatting sqref="K168">
    <cfRule type="cellIs" dxfId="125" priority="126" stopIfTrue="1" operator="lessThan">
      <formula>#REF!</formula>
    </cfRule>
  </conditionalFormatting>
  <conditionalFormatting sqref="K169">
    <cfRule type="cellIs" dxfId="124" priority="125" stopIfTrue="1" operator="lessThan">
      <formula>#REF!</formula>
    </cfRule>
  </conditionalFormatting>
  <conditionalFormatting sqref="K170">
    <cfRule type="cellIs" dxfId="123" priority="124" stopIfTrue="1" operator="lessThan">
      <formula>#REF!</formula>
    </cfRule>
  </conditionalFormatting>
  <conditionalFormatting sqref="K171">
    <cfRule type="cellIs" dxfId="122" priority="123" stopIfTrue="1" operator="lessThan">
      <formula>#REF!</formula>
    </cfRule>
  </conditionalFormatting>
  <conditionalFormatting sqref="K172">
    <cfRule type="cellIs" dxfId="121" priority="122" stopIfTrue="1" operator="lessThan">
      <formula>#REF!</formula>
    </cfRule>
  </conditionalFormatting>
  <conditionalFormatting sqref="K175">
    <cfRule type="cellIs" dxfId="120" priority="121" stopIfTrue="1" operator="lessThan">
      <formula>#REF!</formula>
    </cfRule>
  </conditionalFormatting>
  <conditionalFormatting sqref="K176">
    <cfRule type="cellIs" dxfId="119" priority="120" stopIfTrue="1" operator="lessThan">
      <formula>#REF!</formula>
    </cfRule>
  </conditionalFormatting>
  <conditionalFormatting sqref="K177">
    <cfRule type="cellIs" dxfId="118" priority="119" stopIfTrue="1" operator="lessThan">
      <formula>#REF!</formula>
    </cfRule>
  </conditionalFormatting>
  <conditionalFormatting sqref="K178">
    <cfRule type="cellIs" dxfId="117" priority="118" stopIfTrue="1" operator="lessThan">
      <formula>#REF!</formula>
    </cfRule>
  </conditionalFormatting>
  <conditionalFormatting sqref="K179">
    <cfRule type="cellIs" dxfId="116" priority="117" stopIfTrue="1" operator="lessThan">
      <formula>#REF!</formula>
    </cfRule>
  </conditionalFormatting>
  <conditionalFormatting sqref="K180">
    <cfRule type="cellIs" dxfId="115" priority="116" stopIfTrue="1" operator="lessThan">
      <formula>#REF!</formula>
    </cfRule>
  </conditionalFormatting>
  <conditionalFormatting sqref="K181">
    <cfRule type="cellIs" dxfId="114" priority="115" stopIfTrue="1" operator="lessThan">
      <formula>#REF!</formula>
    </cfRule>
  </conditionalFormatting>
  <conditionalFormatting sqref="K182">
    <cfRule type="cellIs" dxfId="113" priority="114" stopIfTrue="1" operator="lessThan">
      <formula>#REF!</formula>
    </cfRule>
  </conditionalFormatting>
  <conditionalFormatting sqref="K183">
    <cfRule type="cellIs" dxfId="112" priority="113" stopIfTrue="1" operator="lessThan">
      <formula>#REF!</formula>
    </cfRule>
  </conditionalFormatting>
  <conditionalFormatting sqref="K184">
    <cfRule type="cellIs" dxfId="111" priority="112" stopIfTrue="1" operator="lessThan">
      <formula>#REF!</formula>
    </cfRule>
  </conditionalFormatting>
  <conditionalFormatting sqref="K185">
    <cfRule type="cellIs" dxfId="110" priority="111" stopIfTrue="1" operator="lessThan">
      <formula>#REF!</formula>
    </cfRule>
  </conditionalFormatting>
  <conditionalFormatting sqref="K186">
    <cfRule type="cellIs" dxfId="109" priority="110" stopIfTrue="1" operator="lessThan">
      <formula>#REF!</formula>
    </cfRule>
  </conditionalFormatting>
  <conditionalFormatting sqref="K187">
    <cfRule type="cellIs" dxfId="108" priority="109" stopIfTrue="1" operator="lessThan">
      <formula>#REF!</formula>
    </cfRule>
  </conditionalFormatting>
  <conditionalFormatting sqref="K188">
    <cfRule type="cellIs" dxfId="107" priority="108" stopIfTrue="1" operator="lessThan">
      <formula>#REF!</formula>
    </cfRule>
  </conditionalFormatting>
  <conditionalFormatting sqref="K189:K190">
    <cfRule type="cellIs" dxfId="106" priority="107" stopIfTrue="1" operator="lessThan">
      <formula>#REF!</formula>
    </cfRule>
  </conditionalFormatting>
  <conditionalFormatting sqref="Q22:Q37">
    <cfRule type="cellIs" dxfId="105" priority="106" stopIfTrue="1" operator="lessThan">
      <formula>#REF!</formula>
    </cfRule>
  </conditionalFormatting>
  <conditionalFormatting sqref="Q39:Q53">
    <cfRule type="cellIs" dxfId="104" priority="105" stopIfTrue="1" operator="lessThan">
      <formula>#REF!</formula>
    </cfRule>
  </conditionalFormatting>
  <conditionalFormatting sqref="Q56:Q70">
    <cfRule type="cellIs" dxfId="103" priority="104" stopIfTrue="1" operator="lessThan">
      <formula>#REF!</formula>
    </cfRule>
  </conditionalFormatting>
  <conditionalFormatting sqref="Q73:Q87">
    <cfRule type="cellIs" dxfId="102" priority="103" stopIfTrue="1" operator="lessThan">
      <formula>#REF!</formula>
    </cfRule>
  </conditionalFormatting>
  <conditionalFormatting sqref="Q90:Q104">
    <cfRule type="cellIs" dxfId="101" priority="102" stopIfTrue="1" operator="lessThan">
      <formula>#REF!</formula>
    </cfRule>
  </conditionalFormatting>
  <conditionalFormatting sqref="Q107:Q121">
    <cfRule type="cellIs" dxfId="100" priority="101" stopIfTrue="1" operator="lessThan">
      <formula>#REF!</formula>
    </cfRule>
  </conditionalFormatting>
  <conditionalFormatting sqref="Q124:Q138">
    <cfRule type="cellIs" dxfId="99" priority="100" stopIfTrue="1" operator="lessThan">
      <formula>#REF!</formula>
    </cfRule>
  </conditionalFormatting>
  <conditionalFormatting sqref="P190">
    <cfRule type="cellIs" dxfId="98" priority="99" stopIfTrue="1" operator="lessThan">
      <formula>#REF!</formula>
    </cfRule>
  </conditionalFormatting>
  <conditionalFormatting sqref="X37:Y37">
    <cfRule type="cellIs" dxfId="97" priority="98" stopIfTrue="1" operator="lessThan">
      <formula>#REF!</formula>
    </cfRule>
  </conditionalFormatting>
  <conditionalFormatting sqref="AD37:AE37">
    <cfRule type="cellIs" dxfId="96" priority="97" stopIfTrue="1" operator="lessThan">
      <formula>#REF!</formula>
    </cfRule>
  </conditionalFormatting>
  <conditionalFormatting sqref="W188">
    <cfRule type="cellIs" dxfId="95" priority="57" stopIfTrue="1" operator="lessThan">
      <formula>#REF!</formula>
    </cfRule>
  </conditionalFormatting>
  <conditionalFormatting sqref="W22:W37">
    <cfRule type="cellIs" dxfId="94" priority="96" stopIfTrue="1" operator="lessThan">
      <formula>#REF!</formula>
    </cfRule>
  </conditionalFormatting>
  <conditionalFormatting sqref="W39:W53 W141:W151">
    <cfRule type="cellIs" dxfId="93" priority="95" stopIfTrue="1" operator="lessThan">
      <formula>#REF!</formula>
    </cfRule>
  </conditionalFormatting>
  <conditionalFormatting sqref="W56:W70">
    <cfRule type="cellIs" dxfId="92" priority="94" stopIfTrue="1" operator="lessThan">
      <formula>#REF!</formula>
    </cfRule>
  </conditionalFormatting>
  <conditionalFormatting sqref="W73:W87">
    <cfRule type="cellIs" dxfId="91" priority="93" stopIfTrue="1" operator="lessThan">
      <formula>#REF!</formula>
    </cfRule>
  </conditionalFormatting>
  <conditionalFormatting sqref="W90:W104">
    <cfRule type="cellIs" dxfId="90" priority="92" stopIfTrue="1" operator="lessThan">
      <formula>#REF!</formula>
    </cfRule>
  </conditionalFormatting>
  <conditionalFormatting sqref="W107:W121">
    <cfRule type="cellIs" dxfId="89" priority="91" stopIfTrue="1" operator="lessThan">
      <formula>#REF!</formula>
    </cfRule>
  </conditionalFormatting>
  <conditionalFormatting sqref="W124:W138">
    <cfRule type="cellIs" dxfId="88" priority="90" stopIfTrue="1" operator="lessThan">
      <formula>#REF!</formula>
    </cfRule>
  </conditionalFormatting>
  <conditionalFormatting sqref="W152">
    <cfRule type="cellIs" dxfId="87" priority="89" stopIfTrue="1" operator="lessThan">
      <formula>#REF!</formula>
    </cfRule>
  </conditionalFormatting>
  <conditionalFormatting sqref="W153">
    <cfRule type="cellIs" dxfId="86" priority="88" stopIfTrue="1" operator="lessThan">
      <formula>#REF!</formula>
    </cfRule>
  </conditionalFormatting>
  <conditionalFormatting sqref="W154">
    <cfRule type="cellIs" dxfId="85" priority="87" stopIfTrue="1" operator="lessThan">
      <formula>#REF!</formula>
    </cfRule>
  </conditionalFormatting>
  <conditionalFormatting sqref="W155">
    <cfRule type="cellIs" dxfId="84" priority="86" stopIfTrue="1" operator="lessThan">
      <formula>#REF!</formula>
    </cfRule>
  </conditionalFormatting>
  <conditionalFormatting sqref="W158">
    <cfRule type="cellIs" dxfId="83" priority="85" stopIfTrue="1" operator="lessThan">
      <formula>#REF!</formula>
    </cfRule>
  </conditionalFormatting>
  <conditionalFormatting sqref="W159">
    <cfRule type="cellIs" dxfId="82" priority="84" stopIfTrue="1" operator="lessThan">
      <formula>#REF!</formula>
    </cfRule>
  </conditionalFormatting>
  <conditionalFormatting sqref="W160">
    <cfRule type="cellIs" dxfId="81" priority="83" stopIfTrue="1" operator="lessThan">
      <formula>#REF!</formula>
    </cfRule>
  </conditionalFormatting>
  <conditionalFormatting sqref="W161">
    <cfRule type="cellIs" dxfId="80" priority="82" stopIfTrue="1" operator="lessThan">
      <formula>#REF!</formula>
    </cfRule>
  </conditionalFormatting>
  <conditionalFormatting sqref="W162">
    <cfRule type="cellIs" dxfId="79" priority="81" stopIfTrue="1" operator="lessThan">
      <formula>#REF!</formula>
    </cfRule>
  </conditionalFormatting>
  <conditionalFormatting sqref="W163">
    <cfRule type="cellIs" dxfId="78" priority="80" stopIfTrue="1" operator="lessThan">
      <formula>#REF!</formula>
    </cfRule>
  </conditionalFormatting>
  <conditionalFormatting sqref="W164">
    <cfRule type="cellIs" dxfId="77" priority="79" stopIfTrue="1" operator="lessThan">
      <formula>#REF!</formula>
    </cfRule>
  </conditionalFormatting>
  <conditionalFormatting sqref="W165">
    <cfRule type="cellIs" dxfId="76" priority="78" stopIfTrue="1" operator="lessThan">
      <formula>#REF!</formula>
    </cfRule>
  </conditionalFormatting>
  <conditionalFormatting sqref="W166">
    <cfRule type="cellIs" dxfId="75" priority="77" stopIfTrue="1" operator="lessThan">
      <formula>#REF!</formula>
    </cfRule>
  </conditionalFormatting>
  <conditionalFormatting sqref="W167">
    <cfRule type="cellIs" dxfId="74" priority="76" stopIfTrue="1" operator="lessThan">
      <formula>#REF!</formula>
    </cfRule>
  </conditionalFormatting>
  <conditionalFormatting sqref="W168">
    <cfRule type="cellIs" dxfId="73" priority="75" stopIfTrue="1" operator="lessThan">
      <formula>#REF!</formula>
    </cfRule>
  </conditionalFormatting>
  <conditionalFormatting sqref="W169">
    <cfRule type="cellIs" dxfId="72" priority="74" stopIfTrue="1" operator="lessThan">
      <formula>#REF!</formula>
    </cfRule>
  </conditionalFormatting>
  <conditionalFormatting sqref="W170">
    <cfRule type="cellIs" dxfId="71" priority="73" stopIfTrue="1" operator="lessThan">
      <formula>#REF!</formula>
    </cfRule>
  </conditionalFormatting>
  <conditionalFormatting sqref="W171">
    <cfRule type="cellIs" dxfId="70" priority="72" stopIfTrue="1" operator="lessThan">
      <formula>#REF!</formula>
    </cfRule>
  </conditionalFormatting>
  <conditionalFormatting sqref="W172">
    <cfRule type="cellIs" dxfId="69" priority="71" stopIfTrue="1" operator="lessThan">
      <formula>#REF!</formula>
    </cfRule>
  </conditionalFormatting>
  <conditionalFormatting sqref="W175">
    <cfRule type="cellIs" dxfId="68" priority="70" stopIfTrue="1" operator="lessThan">
      <formula>#REF!</formula>
    </cfRule>
  </conditionalFormatting>
  <conditionalFormatting sqref="W176">
    <cfRule type="cellIs" dxfId="67" priority="69" stopIfTrue="1" operator="lessThan">
      <formula>#REF!</formula>
    </cfRule>
  </conditionalFormatting>
  <conditionalFormatting sqref="W177">
    <cfRule type="cellIs" dxfId="66" priority="68" stopIfTrue="1" operator="lessThan">
      <formula>#REF!</formula>
    </cfRule>
  </conditionalFormatting>
  <conditionalFormatting sqref="W178">
    <cfRule type="cellIs" dxfId="65" priority="67" stopIfTrue="1" operator="lessThan">
      <formula>#REF!</formula>
    </cfRule>
  </conditionalFormatting>
  <conditionalFormatting sqref="W179">
    <cfRule type="cellIs" dxfId="64" priority="66" stopIfTrue="1" operator="lessThan">
      <formula>#REF!</formula>
    </cfRule>
  </conditionalFormatting>
  <conditionalFormatting sqref="W180">
    <cfRule type="cellIs" dxfId="63" priority="65" stopIfTrue="1" operator="lessThan">
      <formula>#REF!</formula>
    </cfRule>
  </conditionalFormatting>
  <conditionalFormatting sqref="W181">
    <cfRule type="cellIs" dxfId="62" priority="64" stopIfTrue="1" operator="lessThan">
      <formula>#REF!</formula>
    </cfRule>
  </conditionalFormatting>
  <conditionalFormatting sqref="W182">
    <cfRule type="cellIs" dxfId="61" priority="63" stopIfTrue="1" operator="lessThan">
      <formula>#REF!</formula>
    </cfRule>
  </conditionalFormatting>
  <conditionalFormatting sqref="W183">
    <cfRule type="cellIs" dxfId="60" priority="62" stopIfTrue="1" operator="lessThan">
      <formula>#REF!</formula>
    </cfRule>
  </conditionalFormatting>
  <conditionalFormatting sqref="W184">
    <cfRule type="cellIs" dxfId="59" priority="61" stopIfTrue="1" operator="lessThan">
      <formula>#REF!</formula>
    </cfRule>
  </conditionalFormatting>
  <conditionalFormatting sqref="W185">
    <cfRule type="cellIs" dxfId="58" priority="60" stopIfTrue="1" operator="lessThan">
      <formula>#REF!</formula>
    </cfRule>
  </conditionalFormatting>
  <conditionalFormatting sqref="W186">
    <cfRule type="cellIs" dxfId="57" priority="59" stopIfTrue="1" operator="lessThan">
      <formula>#REF!</formula>
    </cfRule>
  </conditionalFormatting>
  <conditionalFormatting sqref="W187">
    <cfRule type="cellIs" dxfId="56" priority="58" stopIfTrue="1" operator="lessThan">
      <formula>#REF!</formula>
    </cfRule>
  </conditionalFormatting>
  <conditionalFormatting sqref="W189:W190">
    <cfRule type="cellIs" dxfId="55" priority="56" stopIfTrue="1" operator="lessThan">
      <formula>#REF!</formula>
    </cfRule>
  </conditionalFormatting>
  <conditionalFormatting sqref="AC188">
    <cfRule type="cellIs" dxfId="54" priority="16" stopIfTrue="1" operator="lessThan">
      <formula>#REF!</formula>
    </cfRule>
  </conditionalFormatting>
  <conditionalFormatting sqref="AC22:AC37">
    <cfRule type="cellIs" dxfId="53" priority="55" stopIfTrue="1" operator="lessThan">
      <formula>#REF!</formula>
    </cfRule>
  </conditionalFormatting>
  <conditionalFormatting sqref="AC39:AC53 AC141:AC151">
    <cfRule type="cellIs" dxfId="52" priority="54" stopIfTrue="1" operator="lessThan">
      <formula>#REF!</formula>
    </cfRule>
  </conditionalFormatting>
  <conditionalFormatting sqref="AC56:AC70">
    <cfRule type="cellIs" dxfId="51" priority="53" stopIfTrue="1" operator="lessThan">
      <formula>#REF!</formula>
    </cfRule>
  </conditionalFormatting>
  <conditionalFormatting sqref="AC73:AC87">
    <cfRule type="cellIs" dxfId="50" priority="52" stopIfTrue="1" operator="lessThan">
      <formula>#REF!</formula>
    </cfRule>
  </conditionalFormatting>
  <conditionalFormatting sqref="AC90:AC104">
    <cfRule type="cellIs" dxfId="49" priority="51" stopIfTrue="1" operator="lessThan">
      <formula>#REF!</formula>
    </cfRule>
  </conditionalFormatting>
  <conditionalFormatting sqref="AC107:AC121">
    <cfRule type="cellIs" dxfId="48" priority="50" stopIfTrue="1" operator="lessThan">
      <formula>#REF!</formula>
    </cfRule>
  </conditionalFormatting>
  <conditionalFormatting sqref="AC124:AC138">
    <cfRule type="cellIs" dxfId="47" priority="49" stopIfTrue="1" operator="lessThan">
      <formula>#REF!</formula>
    </cfRule>
  </conditionalFormatting>
  <conditionalFormatting sqref="AC152">
    <cfRule type="cellIs" dxfId="46" priority="48" stopIfTrue="1" operator="lessThan">
      <formula>#REF!</formula>
    </cfRule>
  </conditionalFormatting>
  <conditionalFormatting sqref="AC153">
    <cfRule type="cellIs" dxfId="45" priority="47" stopIfTrue="1" operator="lessThan">
      <formula>#REF!</formula>
    </cfRule>
  </conditionalFormatting>
  <conditionalFormatting sqref="AC154">
    <cfRule type="cellIs" dxfId="44" priority="46" stopIfTrue="1" operator="lessThan">
      <formula>#REF!</formula>
    </cfRule>
  </conditionalFormatting>
  <conditionalFormatting sqref="AC155">
    <cfRule type="cellIs" dxfId="43" priority="45" stopIfTrue="1" operator="lessThan">
      <formula>#REF!</formula>
    </cfRule>
  </conditionalFormatting>
  <conditionalFormatting sqref="AC158">
    <cfRule type="cellIs" dxfId="42" priority="44" stopIfTrue="1" operator="lessThan">
      <formula>#REF!</formula>
    </cfRule>
  </conditionalFormatting>
  <conditionalFormatting sqref="AC159">
    <cfRule type="cellIs" dxfId="41" priority="43" stopIfTrue="1" operator="lessThan">
      <formula>#REF!</formula>
    </cfRule>
  </conditionalFormatting>
  <conditionalFormatting sqref="AC160">
    <cfRule type="cellIs" dxfId="40" priority="42" stopIfTrue="1" operator="lessThan">
      <formula>#REF!</formula>
    </cfRule>
  </conditionalFormatting>
  <conditionalFormatting sqref="AC161">
    <cfRule type="cellIs" dxfId="39" priority="41" stopIfTrue="1" operator="lessThan">
      <formula>#REF!</formula>
    </cfRule>
  </conditionalFormatting>
  <conditionalFormatting sqref="AC162">
    <cfRule type="cellIs" dxfId="38" priority="40" stopIfTrue="1" operator="lessThan">
      <formula>#REF!</formula>
    </cfRule>
  </conditionalFormatting>
  <conditionalFormatting sqref="AC163">
    <cfRule type="cellIs" dxfId="37" priority="39" stopIfTrue="1" operator="lessThan">
      <formula>#REF!</formula>
    </cfRule>
  </conditionalFormatting>
  <conditionalFormatting sqref="AC164">
    <cfRule type="cellIs" dxfId="36" priority="38" stopIfTrue="1" operator="lessThan">
      <formula>#REF!</formula>
    </cfRule>
  </conditionalFormatting>
  <conditionalFormatting sqref="AC165">
    <cfRule type="cellIs" dxfId="35" priority="37" stopIfTrue="1" operator="lessThan">
      <formula>#REF!</formula>
    </cfRule>
  </conditionalFormatting>
  <conditionalFormatting sqref="AC166">
    <cfRule type="cellIs" dxfId="34" priority="36" stopIfTrue="1" operator="lessThan">
      <formula>#REF!</formula>
    </cfRule>
  </conditionalFormatting>
  <conditionalFormatting sqref="AC167">
    <cfRule type="cellIs" dxfId="33" priority="35" stopIfTrue="1" operator="lessThan">
      <formula>#REF!</formula>
    </cfRule>
  </conditionalFormatting>
  <conditionalFormatting sqref="AC168">
    <cfRule type="cellIs" dxfId="32" priority="34" stopIfTrue="1" operator="lessThan">
      <formula>#REF!</formula>
    </cfRule>
  </conditionalFormatting>
  <conditionalFormatting sqref="AC169">
    <cfRule type="cellIs" dxfId="31" priority="33" stopIfTrue="1" operator="lessThan">
      <formula>#REF!</formula>
    </cfRule>
  </conditionalFormatting>
  <conditionalFormatting sqref="AC170">
    <cfRule type="cellIs" dxfId="30" priority="32" stopIfTrue="1" operator="lessThan">
      <formula>#REF!</formula>
    </cfRule>
  </conditionalFormatting>
  <conditionalFormatting sqref="AC171">
    <cfRule type="cellIs" dxfId="29" priority="31" stopIfTrue="1" operator="lessThan">
      <formula>#REF!</formula>
    </cfRule>
  </conditionalFormatting>
  <conditionalFormatting sqref="AC172">
    <cfRule type="cellIs" dxfId="28" priority="30" stopIfTrue="1" operator="lessThan">
      <formula>#REF!</formula>
    </cfRule>
  </conditionalFormatting>
  <conditionalFormatting sqref="AC175">
    <cfRule type="cellIs" dxfId="27" priority="29" stopIfTrue="1" operator="lessThan">
      <formula>#REF!</formula>
    </cfRule>
  </conditionalFormatting>
  <conditionalFormatting sqref="AC176">
    <cfRule type="cellIs" dxfId="26" priority="28" stopIfTrue="1" operator="lessThan">
      <formula>#REF!</formula>
    </cfRule>
  </conditionalFormatting>
  <conditionalFormatting sqref="AC177">
    <cfRule type="cellIs" dxfId="25" priority="27" stopIfTrue="1" operator="lessThan">
      <formula>#REF!</formula>
    </cfRule>
  </conditionalFormatting>
  <conditionalFormatting sqref="AC178">
    <cfRule type="cellIs" dxfId="24" priority="26" stopIfTrue="1" operator="lessThan">
      <formula>#REF!</formula>
    </cfRule>
  </conditionalFormatting>
  <conditionalFormatting sqref="AC179">
    <cfRule type="cellIs" dxfId="23" priority="25" stopIfTrue="1" operator="lessThan">
      <formula>#REF!</formula>
    </cfRule>
  </conditionalFormatting>
  <conditionalFormatting sqref="AC180">
    <cfRule type="cellIs" dxfId="22" priority="24" stopIfTrue="1" operator="lessThan">
      <formula>#REF!</formula>
    </cfRule>
  </conditionalFormatting>
  <conditionalFormatting sqref="AC181">
    <cfRule type="cellIs" dxfId="21" priority="23" stopIfTrue="1" operator="lessThan">
      <formula>#REF!</formula>
    </cfRule>
  </conditionalFormatting>
  <conditionalFormatting sqref="AC182">
    <cfRule type="cellIs" dxfId="20" priority="22" stopIfTrue="1" operator="lessThan">
      <formula>#REF!</formula>
    </cfRule>
  </conditionalFormatting>
  <conditionalFormatting sqref="AC183">
    <cfRule type="cellIs" dxfId="19" priority="21" stopIfTrue="1" operator="lessThan">
      <formula>#REF!</formula>
    </cfRule>
  </conditionalFormatting>
  <conditionalFormatting sqref="AC184">
    <cfRule type="cellIs" dxfId="18" priority="20" stopIfTrue="1" operator="lessThan">
      <formula>#REF!</formula>
    </cfRule>
  </conditionalFormatting>
  <conditionalFormatting sqref="AC185">
    <cfRule type="cellIs" dxfId="17" priority="19" stopIfTrue="1" operator="lessThan">
      <formula>#REF!</formula>
    </cfRule>
  </conditionalFormatting>
  <conditionalFormatting sqref="AC186">
    <cfRule type="cellIs" dxfId="16" priority="18" stopIfTrue="1" operator="lessThan">
      <formula>#REF!</formula>
    </cfRule>
  </conditionalFormatting>
  <conditionalFormatting sqref="AC187">
    <cfRule type="cellIs" dxfId="15" priority="17" stopIfTrue="1" operator="lessThan">
      <formula>#REF!</formula>
    </cfRule>
  </conditionalFormatting>
  <conditionalFormatting sqref="AC189:AC190">
    <cfRule type="cellIs" dxfId="14" priority="15" stopIfTrue="1" operator="lessThan">
      <formula>#REF!</formula>
    </cfRule>
  </conditionalFormatting>
  <conditionalFormatting sqref="V190">
    <cfRule type="cellIs" dxfId="13" priority="14" stopIfTrue="1" operator="lessThan">
      <formula>#REF!</formula>
    </cfRule>
  </conditionalFormatting>
  <conditionalFormatting sqref="AB190">
    <cfRule type="cellIs" dxfId="12" priority="13" stopIfTrue="1" operator="lessThan">
      <formula>#REF!</formula>
    </cfRule>
  </conditionalFormatting>
  <conditionalFormatting sqref="N37">
    <cfRule type="cellIs" dxfId="11" priority="12" stopIfTrue="1" operator="lessThan">
      <formula>#REF!</formula>
    </cfRule>
  </conditionalFormatting>
  <conditionalFormatting sqref="T37">
    <cfRule type="cellIs" dxfId="10" priority="11" stopIfTrue="1" operator="lessThan">
      <formula>#REF!</formula>
    </cfRule>
  </conditionalFormatting>
  <conditionalFormatting sqref="Z37">
    <cfRule type="cellIs" dxfId="9" priority="10" stopIfTrue="1" operator="lessThan">
      <formula>#REF!</formula>
    </cfRule>
  </conditionalFormatting>
  <conditionalFormatting sqref="AF37">
    <cfRule type="cellIs" dxfId="8" priority="9" stopIfTrue="1" operator="lessThan">
      <formula>#REF!</formula>
    </cfRule>
  </conditionalFormatting>
  <conditionalFormatting sqref="AG55">
    <cfRule type="cellIs" dxfId="7" priority="8" stopIfTrue="1" operator="lessThan">
      <formula>#REF!</formula>
    </cfRule>
  </conditionalFormatting>
  <conditionalFormatting sqref="AG72">
    <cfRule type="cellIs" dxfId="6" priority="7" stopIfTrue="1" operator="lessThan">
      <formula>#REF!</formula>
    </cfRule>
  </conditionalFormatting>
  <conditionalFormatting sqref="AG89">
    <cfRule type="cellIs" dxfId="5" priority="6" stopIfTrue="1" operator="lessThan">
      <formula>#REF!</formula>
    </cfRule>
  </conditionalFormatting>
  <conditionalFormatting sqref="AG106">
    <cfRule type="cellIs" dxfId="4" priority="5" stopIfTrue="1" operator="lessThan">
      <formula>#REF!</formula>
    </cfRule>
  </conditionalFormatting>
  <conditionalFormatting sqref="AG123">
    <cfRule type="cellIs" dxfId="3" priority="4" stopIfTrue="1" operator="lessThan">
      <formula>#REF!</formula>
    </cfRule>
  </conditionalFormatting>
  <conditionalFormatting sqref="AG140">
    <cfRule type="cellIs" dxfId="2" priority="3" stopIfTrue="1" operator="lessThan">
      <formula>#REF!</formula>
    </cfRule>
  </conditionalFormatting>
  <conditionalFormatting sqref="AG157">
    <cfRule type="cellIs" dxfId="1" priority="2" stopIfTrue="1" operator="lessThan">
      <formula>#REF!</formula>
    </cfRule>
  </conditionalFormatting>
  <conditionalFormatting sqref="AG174">
    <cfRule type="cellIs" dxfId="0" priority="1" stopIfTrue="1" operator="lessThan">
      <formula>#REF!</formula>
    </cfRule>
  </conditionalFormatting>
  <dataValidations count="6">
    <dataValidation type="list" allowBlank="1" showInputMessage="1" showErrorMessage="1" sqref="I12:J12 C12:D12" xr:uid="{00000000-0002-0000-2C00-000000000000}">
      <formula1>$B$10:$B$28</formula1>
    </dataValidation>
    <dataValidation type="list" allowBlank="1" showInputMessage="1" showErrorMessage="1" sqref="I11:J11 C11:D11" xr:uid="{00000000-0002-0000-2C00-000001000000}">
      <formula1>$D$12:$D$41</formula1>
    </dataValidation>
    <dataValidation type="list" allowBlank="1" showInputMessage="1" showErrorMessage="1" sqref="C13:D14 I13:J13" xr:uid="{00000000-0002-0000-2C00-000002000000}">
      <formula1>$K$11:$K$15</formula1>
    </dataValidation>
    <dataValidation type="list" allowBlank="1" showInputMessage="1" showErrorMessage="1" sqref="F190 AD190 X190 R190 L190" xr:uid="{00000000-0002-0000-2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C00-000004000000}">
      <formula1>$F$9:$F$12</formula1>
    </dataValidation>
    <dataValidation type="list" allowBlank="1" showInputMessage="1" showErrorMessage="1" sqref="C15:D15" xr:uid="{00000000-0002-0000-2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C00-000006000000}">
          <x14:formula1>
            <xm:f>Données!$P$8:$P$9</xm:f>
          </x14:formula1>
          <xm:sqref>G192 Y192 S192 M192 AE192</xm:sqref>
        </x14:dataValidation>
        <x14:dataValidation type="list" allowBlank="1" showInputMessage="1" showErrorMessage="1" xr:uid="{00000000-0002-0000-2C00-000007000000}">
          <x14:formula1>
            <xm:f>Données!$H$14:$H$17</xm:f>
          </x14:formula1>
          <xm:sqref>K17 T9:T13</xm:sqref>
        </x14:dataValidation>
        <x14:dataValidation type="list" allowBlank="1" showInputMessage="1" showErrorMessage="1" xr:uid="{00000000-0002-0000-2C00-000008000000}">
          <x14:formula1>
            <xm:f>Données!$F$14:$F$17</xm:f>
          </x14:formula1>
          <xm:sqref>Z9:Z13</xm:sqref>
        </x14:dataValidation>
        <x14:dataValidation type="list" allowBlank="1" showInputMessage="1" showErrorMessage="1" xr:uid="{00000000-0002-0000-2C00-000009000000}">
          <x14:formula1>
            <xm:f>Données!$P$19:$P$20</xm:f>
          </x14:formula1>
          <xm:sqref>R9:R13</xm:sqref>
        </x14:dataValidation>
        <x14:dataValidation type="list" allowBlank="1" showInputMessage="1" showErrorMessage="1" xr:uid="{00000000-0002-0000-2C00-00000A000000}">
          <x14:formula1>
            <xm:f>Données!$J$14:$J$43</xm:f>
          </x14:formula1>
          <xm:sqref>L9:L13</xm:sqref>
        </x14:dataValidation>
        <x14:dataValidation type="list" allowBlank="1" showInputMessage="1" showErrorMessage="1" xr:uid="{00000000-0002-0000-2C00-00000B000000}">
          <x14:formula1>
            <xm:f>Données!$B$14:$B$43</xm:f>
          </x14:formula1>
          <xm:sqref>AE17:AF17 M17:N17 S17:T17 Y17:Z17 G17:H17</xm:sqref>
        </x14:dataValidation>
        <x14:dataValidation type="list" allowBlank="1" showInputMessage="1" showErrorMessage="1" xr:uid="{00000000-0002-0000-2C00-00000C000000}">
          <x14:formula1>
            <xm:f>Données!$D$14:$D$53</xm:f>
          </x14:formula1>
          <xm:sqref>B11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45</vt:i4>
      </vt:variant>
    </vt:vector>
  </HeadingPairs>
  <TitlesOfParts>
    <vt:vector size="45" baseType="lpstr">
      <vt:lpstr>Global</vt:lpstr>
      <vt:lpstr>S&amp;S</vt:lpstr>
      <vt:lpstr>Suivi  Détaillé</vt:lpstr>
      <vt:lpstr>Données</vt:lpstr>
      <vt:lpstr>Référentiel</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Lobna Majjedi</dc:creator>
  <cp:lastModifiedBy>Soumaya Youssfi</cp:lastModifiedBy>
  <cp:lastPrinted>2018-04-06T15:40:10Z</cp:lastPrinted>
  <dcterms:created xsi:type="dcterms:W3CDTF">2018-04-04T08:55:46Z</dcterms:created>
  <dcterms:modified xsi:type="dcterms:W3CDTF">2022-02-25T15:19:29Z</dcterms:modified>
</cp:coreProperties>
</file>