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c1\DATA\c.hajer\Projet Qualité\Grilles ByTel\"/>
    </mc:Choice>
  </mc:AlternateContent>
  <xr:revisionPtr revIDLastSave="0" documentId="13_ncr:1_{268B5E63-B193-4DA3-9474-82A2E09967E0}" xr6:coauthVersionLast="47" xr6:coauthVersionMax="47" xr10:uidLastSave="{00000000-0000-0000-0000-000000000000}"/>
  <bookViews>
    <workbookView xWindow="-120" yWindow="-120" windowWidth="20730" windowHeight="11160" xr2:uid="{00000000-000D-0000-FFFF-FFFF00000000}"/>
  </bookViews>
  <sheets>
    <sheet name="Référentiel Appels entrants" sheetId="1" r:id="rId1"/>
    <sheet name="Grille Appels entrants modèle" sheetId="3" state="hidden" r:id="rId2"/>
    <sheet name="Grille Appels entrants" sheetId="2" state="hidden" r:id="rId3"/>
  </sheets>
  <definedNames>
    <definedName name="Z_4255F667_550A_4B0E_A50F_3B9AD14DB1D7_.wvu.PrintArea" localSheetId="0" hidden="1">'Référentiel Appels entrants'!$B$3:$F$102</definedName>
    <definedName name="Z_4255F667_550A_4B0E_A50F_3B9AD14DB1D7_.wvu.Rows" localSheetId="0" hidden="1">'Référentiel Appels entrants'!#REF!</definedName>
    <definedName name="Z_CF195CB2_F8B7_442F_8575_ECE55B139281_.wvu.PrintArea" localSheetId="0" hidden="1">'Référentiel Appels entrants'!$B$3:$F$102</definedName>
    <definedName name="Z_CF195CB2_F8B7_442F_8575_ECE55B139281_.wvu.Rows" localSheetId="0" hidden="1">'Référentiel Appels entrants'!#REF!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15" i="2" l="1"/>
  <c r="H14" i="2" s="1"/>
  <c r="I15" i="2"/>
  <c r="L15" i="2"/>
  <c r="M15" i="2"/>
  <c r="P15" i="2"/>
  <c r="P14" i="2" s="1"/>
  <c r="Q15" i="2"/>
  <c r="T15" i="2"/>
  <c r="U15" i="2"/>
  <c r="X15" i="2"/>
  <c r="X14" i="2" s="1"/>
  <c r="Y15" i="2"/>
  <c r="AB15" i="2"/>
  <c r="AC15" i="2"/>
  <c r="H16" i="2"/>
  <c r="I16" i="2"/>
  <c r="L16" i="2"/>
  <c r="M16" i="2"/>
  <c r="P16" i="2"/>
  <c r="Q16" i="2"/>
  <c r="T16" i="2"/>
  <c r="U16" i="2"/>
  <c r="X16" i="2"/>
  <c r="Y16" i="2"/>
  <c r="AB16" i="2"/>
  <c r="AC16" i="2"/>
  <c r="P18" i="2"/>
  <c r="H19" i="2"/>
  <c r="I19" i="2"/>
  <c r="L19" i="2"/>
  <c r="M19" i="2"/>
  <c r="P19" i="2"/>
  <c r="Q19" i="2"/>
  <c r="T19" i="2"/>
  <c r="T18" i="2" s="1"/>
  <c r="U19" i="2"/>
  <c r="X19" i="2"/>
  <c r="X18" i="2" s="1"/>
  <c r="Y19" i="2"/>
  <c r="AB19" i="2"/>
  <c r="AC19" i="2"/>
  <c r="H20" i="2"/>
  <c r="I20" i="2"/>
  <c r="L20" i="2"/>
  <c r="M20" i="2"/>
  <c r="P20" i="2"/>
  <c r="Q20" i="2"/>
  <c r="T20" i="2"/>
  <c r="U20" i="2"/>
  <c r="X20" i="2"/>
  <c r="Y20" i="2"/>
  <c r="AB20" i="2"/>
  <c r="AC20" i="2"/>
  <c r="H21" i="2"/>
  <c r="I21" i="2"/>
  <c r="L21" i="2"/>
  <c r="M21" i="2"/>
  <c r="P21" i="2"/>
  <c r="Q21" i="2"/>
  <c r="T21" i="2"/>
  <c r="U21" i="2"/>
  <c r="X21" i="2"/>
  <c r="Y21" i="2"/>
  <c r="AB21" i="2"/>
  <c r="AC21" i="2"/>
  <c r="H22" i="2"/>
  <c r="I22" i="2"/>
  <c r="L22" i="2"/>
  <c r="M22" i="2"/>
  <c r="P22" i="2"/>
  <c r="Q22" i="2"/>
  <c r="T22" i="2"/>
  <c r="U22" i="2"/>
  <c r="X22" i="2"/>
  <c r="Y22" i="2"/>
  <c r="AB22" i="2"/>
  <c r="AC22" i="2"/>
  <c r="H23" i="2"/>
  <c r="I23" i="2"/>
  <c r="L23" i="2"/>
  <c r="M23" i="2"/>
  <c r="P23" i="2"/>
  <c r="Q23" i="2"/>
  <c r="T23" i="2"/>
  <c r="U23" i="2"/>
  <c r="X23" i="2"/>
  <c r="Y23" i="2"/>
  <c r="AB23" i="2"/>
  <c r="AC23" i="2"/>
  <c r="H25" i="2"/>
  <c r="P25" i="2"/>
  <c r="H26" i="2"/>
  <c r="I26" i="2"/>
  <c r="L26" i="2"/>
  <c r="M26" i="2"/>
  <c r="P26" i="2"/>
  <c r="Q26" i="2"/>
  <c r="T26" i="2"/>
  <c r="U26" i="2"/>
  <c r="X26" i="2"/>
  <c r="X25" i="2" s="1"/>
  <c r="Y26" i="2"/>
  <c r="AB26" i="2"/>
  <c r="AC26" i="2"/>
  <c r="H27" i="2"/>
  <c r="I27" i="2"/>
  <c r="L27" i="2"/>
  <c r="M27" i="2"/>
  <c r="P27" i="2"/>
  <c r="Q27" i="2"/>
  <c r="T27" i="2"/>
  <c r="U27" i="2"/>
  <c r="X27" i="2"/>
  <c r="Y27" i="2"/>
  <c r="AB27" i="2"/>
  <c r="AC27" i="2"/>
  <c r="P29" i="2"/>
  <c r="X29" i="2"/>
  <c r="H30" i="2"/>
  <c r="I30" i="2"/>
  <c r="L30" i="2"/>
  <c r="M30" i="2"/>
  <c r="P30" i="2"/>
  <c r="Q30" i="2"/>
  <c r="T30" i="2"/>
  <c r="T29" i="2" s="1"/>
  <c r="U30" i="2"/>
  <c r="X30" i="2"/>
  <c r="Y30" i="2"/>
  <c r="AB30" i="2"/>
  <c r="AC30" i="2"/>
  <c r="H31" i="2"/>
  <c r="I31" i="2"/>
  <c r="L31" i="2"/>
  <c r="M31" i="2"/>
  <c r="P31" i="2"/>
  <c r="Q31" i="2"/>
  <c r="T31" i="2"/>
  <c r="U31" i="2"/>
  <c r="X31" i="2"/>
  <c r="Y31" i="2"/>
  <c r="AB31" i="2"/>
  <c r="AC31" i="2"/>
  <c r="H32" i="2"/>
  <c r="I32" i="2"/>
  <c r="L32" i="2"/>
  <c r="M32" i="2"/>
  <c r="P32" i="2"/>
  <c r="Q32" i="2"/>
  <c r="T32" i="2"/>
  <c r="U32" i="2"/>
  <c r="X32" i="2"/>
  <c r="Y32" i="2"/>
  <c r="AB32" i="2"/>
  <c r="AC32" i="2"/>
  <c r="H33" i="2"/>
  <c r="I33" i="2"/>
  <c r="L33" i="2"/>
  <c r="M33" i="2"/>
  <c r="P33" i="2"/>
  <c r="Q33" i="2"/>
  <c r="T33" i="2"/>
  <c r="U33" i="2"/>
  <c r="X33" i="2"/>
  <c r="Y33" i="2"/>
  <c r="AB33" i="2"/>
  <c r="AC33" i="2"/>
  <c r="H34" i="2"/>
  <c r="I34" i="2"/>
  <c r="L34" i="2"/>
  <c r="M34" i="2"/>
  <c r="P34" i="2"/>
  <c r="Q34" i="2"/>
  <c r="T34" i="2"/>
  <c r="U34" i="2"/>
  <c r="X34" i="2"/>
  <c r="Y34" i="2"/>
  <c r="AB34" i="2"/>
  <c r="AC34" i="2"/>
  <c r="H35" i="2"/>
  <c r="I35" i="2"/>
  <c r="L35" i="2"/>
  <c r="M35" i="2"/>
  <c r="P35" i="2"/>
  <c r="Q35" i="2"/>
  <c r="T35" i="2"/>
  <c r="U35" i="2"/>
  <c r="X35" i="2"/>
  <c r="Y35" i="2"/>
  <c r="AB35" i="2"/>
  <c r="AC35" i="2"/>
  <c r="H38" i="2"/>
  <c r="H37" i="2" s="1"/>
  <c r="I38" i="2"/>
  <c r="L38" i="2"/>
  <c r="M38" i="2"/>
  <c r="P38" i="2"/>
  <c r="Q38" i="2"/>
  <c r="T38" i="2"/>
  <c r="U38" i="2"/>
  <c r="U37" i="2" s="1"/>
  <c r="X38" i="2"/>
  <c r="X37" i="2" s="1"/>
  <c r="Y38" i="2"/>
  <c r="AB38" i="2"/>
  <c r="AC38" i="2"/>
  <c r="H39" i="2"/>
  <c r="I39" i="2"/>
  <c r="L39" i="2"/>
  <c r="M39" i="2"/>
  <c r="P39" i="2"/>
  <c r="Q39" i="2"/>
  <c r="T39" i="2"/>
  <c r="U39" i="2"/>
  <c r="X39" i="2"/>
  <c r="Y39" i="2"/>
  <c r="AB39" i="2"/>
  <c r="AC39" i="2"/>
  <c r="H40" i="2"/>
  <c r="I40" i="2"/>
  <c r="L40" i="2"/>
  <c r="M40" i="2"/>
  <c r="P40" i="2"/>
  <c r="Q40" i="2"/>
  <c r="T40" i="2"/>
  <c r="U40" i="2"/>
  <c r="X40" i="2"/>
  <c r="Y40" i="2"/>
  <c r="AB40" i="2"/>
  <c r="AC40" i="2"/>
  <c r="H41" i="2"/>
  <c r="I41" i="2"/>
  <c r="L41" i="2"/>
  <c r="M41" i="2"/>
  <c r="P41" i="2"/>
  <c r="Q41" i="2"/>
  <c r="T41" i="2"/>
  <c r="U41" i="2"/>
  <c r="X41" i="2"/>
  <c r="Y41" i="2"/>
  <c r="AB41" i="2"/>
  <c r="AC41" i="2"/>
  <c r="H42" i="2"/>
  <c r="I42" i="2"/>
  <c r="L42" i="2"/>
  <c r="M42" i="2"/>
  <c r="P42" i="2"/>
  <c r="Q42" i="2"/>
  <c r="T42" i="2"/>
  <c r="U42" i="2"/>
  <c r="X42" i="2"/>
  <c r="Y42" i="2"/>
  <c r="AB42" i="2"/>
  <c r="AC42" i="2"/>
  <c r="H43" i="2"/>
  <c r="I43" i="2"/>
  <c r="L43" i="2"/>
  <c r="M43" i="2"/>
  <c r="P43" i="2"/>
  <c r="Q43" i="2"/>
  <c r="T43" i="2"/>
  <c r="U43" i="2"/>
  <c r="X43" i="2"/>
  <c r="Y43" i="2"/>
  <c r="AB43" i="2"/>
  <c r="AC43" i="2"/>
  <c r="H44" i="2"/>
  <c r="I44" i="2"/>
  <c r="L44" i="2"/>
  <c r="M44" i="2"/>
  <c r="P44" i="2"/>
  <c r="Q44" i="2"/>
  <c r="T44" i="2"/>
  <c r="U44" i="2"/>
  <c r="X44" i="2"/>
  <c r="Y44" i="2"/>
  <c r="AB44" i="2"/>
  <c r="AC44" i="2"/>
  <c r="H45" i="2"/>
  <c r="I45" i="2"/>
  <c r="L45" i="2"/>
  <c r="M45" i="2"/>
  <c r="P45" i="2"/>
  <c r="Q45" i="2"/>
  <c r="T45" i="2"/>
  <c r="U45" i="2"/>
  <c r="X45" i="2"/>
  <c r="Y45" i="2"/>
  <c r="AB45" i="2"/>
  <c r="AC45" i="2"/>
  <c r="H47" i="2"/>
  <c r="T47" i="2"/>
  <c r="H48" i="2"/>
  <c r="I48" i="2"/>
  <c r="L48" i="2"/>
  <c r="M48" i="2"/>
  <c r="P48" i="2"/>
  <c r="P47" i="2" s="1"/>
  <c r="Q48" i="2"/>
  <c r="T48" i="2"/>
  <c r="U48" i="2"/>
  <c r="X48" i="2"/>
  <c r="Y48" i="2"/>
  <c r="AB48" i="2"/>
  <c r="AC48" i="2"/>
  <c r="H49" i="2"/>
  <c r="I49" i="2"/>
  <c r="L49" i="2"/>
  <c r="M49" i="2"/>
  <c r="P49" i="2"/>
  <c r="Q49" i="2"/>
  <c r="T49" i="2"/>
  <c r="U49" i="2"/>
  <c r="X49" i="2"/>
  <c r="Y49" i="2"/>
  <c r="AB49" i="2"/>
  <c r="AC49" i="2"/>
  <c r="H50" i="2"/>
  <c r="I50" i="2"/>
  <c r="L50" i="2"/>
  <c r="M50" i="2"/>
  <c r="P50" i="2"/>
  <c r="Q50" i="2"/>
  <c r="T50" i="2"/>
  <c r="U50" i="2"/>
  <c r="X50" i="2"/>
  <c r="Y50" i="2"/>
  <c r="AB50" i="2"/>
  <c r="AC50" i="2"/>
  <c r="H51" i="2"/>
  <c r="I51" i="2"/>
  <c r="L51" i="2"/>
  <c r="M51" i="2"/>
  <c r="P51" i="2"/>
  <c r="Q51" i="2"/>
  <c r="T51" i="2"/>
  <c r="U51" i="2"/>
  <c r="X51" i="2"/>
  <c r="Y51" i="2"/>
  <c r="AB51" i="2"/>
  <c r="AC51" i="2"/>
  <c r="H52" i="2"/>
  <c r="I52" i="2"/>
  <c r="L52" i="2"/>
  <c r="M52" i="2"/>
  <c r="P52" i="2"/>
  <c r="Q52" i="2"/>
  <c r="T52" i="2"/>
  <c r="U52" i="2"/>
  <c r="X52" i="2"/>
  <c r="Y52" i="2"/>
  <c r="AB52" i="2"/>
  <c r="AC52" i="2"/>
  <c r="H53" i="2"/>
  <c r="I53" i="2"/>
  <c r="L53" i="2"/>
  <c r="M53" i="2"/>
  <c r="P53" i="2"/>
  <c r="Q53" i="2"/>
  <c r="T53" i="2"/>
  <c r="U53" i="2"/>
  <c r="X53" i="2"/>
  <c r="Y53" i="2"/>
  <c r="AB53" i="2"/>
  <c r="AC53" i="2"/>
  <c r="H54" i="2"/>
  <c r="I54" i="2"/>
  <c r="L54" i="2"/>
  <c r="M54" i="2"/>
  <c r="P54" i="2"/>
  <c r="Q54" i="2"/>
  <c r="T54" i="2"/>
  <c r="U54" i="2"/>
  <c r="X54" i="2"/>
  <c r="Y54" i="2"/>
  <c r="AB54" i="2"/>
  <c r="AC54" i="2"/>
  <c r="H55" i="2"/>
  <c r="I55" i="2"/>
  <c r="L55" i="2"/>
  <c r="M55" i="2"/>
  <c r="P55" i="2"/>
  <c r="Q55" i="2"/>
  <c r="T55" i="2"/>
  <c r="U55" i="2"/>
  <c r="X55" i="2"/>
  <c r="Y55" i="2"/>
  <c r="AB55" i="2"/>
  <c r="AC55" i="2"/>
  <c r="E55" i="3"/>
  <c r="D55" i="3"/>
  <c r="E54" i="3"/>
  <c r="D54" i="3"/>
  <c r="E53" i="3"/>
  <c r="D53" i="3"/>
  <c r="E52" i="3"/>
  <c r="D52" i="3"/>
  <c r="E51" i="3"/>
  <c r="D51" i="3"/>
  <c r="E50" i="3"/>
  <c r="D50" i="3"/>
  <c r="E49" i="3"/>
  <c r="D49" i="3"/>
  <c r="E48" i="3"/>
  <c r="D48" i="3"/>
  <c r="E45" i="3"/>
  <c r="D45" i="3"/>
  <c r="E44" i="3"/>
  <c r="D44" i="3"/>
  <c r="E43" i="3"/>
  <c r="D43" i="3"/>
  <c r="E42" i="3"/>
  <c r="D42" i="3"/>
  <c r="E41" i="3"/>
  <c r="D41" i="3"/>
  <c r="E40" i="3"/>
  <c r="D40" i="3"/>
  <c r="E39" i="3"/>
  <c r="D39" i="3"/>
  <c r="E38" i="3"/>
  <c r="D38" i="3"/>
  <c r="E35" i="3"/>
  <c r="D35" i="3"/>
  <c r="E34" i="3"/>
  <c r="D34" i="3"/>
  <c r="E33" i="3"/>
  <c r="D33" i="3"/>
  <c r="E32" i="3"/>
  <c r="D32" i="3"/>
  <c r="E31" i="3"/>
  <c r="D31" i="3"/>
  <c r="D29" i="3" s="1"/>
  <c r="E30" i="3"/>
  <c r="D30" i="3"/>
  <c r="E27" i="3"/>
  <c r="D27" i="3"/>
  <c r="E26" i="3"/>
  <c r="D26" i="3"/>
  <c r="D25" i="3"/>
  <c r="E23" i="3"/>
  <c r="D23" i="3"/>
  <c r="E22" i="3"/>
  <c r="D22" i="3"/>
  <c r="E21" i="3"/>
  <c r="D21" i="3"/>
  <c r="E20" i="3"/>
  <c r="D20" i="3"/>
  <c r="E19" i="3"/>
  <c r="D19" i="3"/>
  <c r="E16" i="3"/>
  <c r="D16" i="3"/>
  <c r="E15" i="3"/>
  <c r="D15" i="3"/>
  <c r="A23" i="2"/>
  <c r="D23" i="2"/>
  <c r="E23" i="2"/>
  <c r="A23" i="3"/>
  <c r="P37" i="2" l="1"/>
  <c r="AC29" i="2"/>
  <c r="L25" i="2"/>
  <c r="L57" i="2"/>
  <c r="H57" i="2"/>
  <c r="X57" i="2"/>
  <c r="L29" i="2"/>
  <c r="Q25" i="2"/>
  <c r="O25" i="2" s="1"/>
  <c r="AC14" i="2"/>
  <c r="M14" i="2"/>
  <c r="D18" i="3"/>
  <c r="C18" i="3" s="1"/>
  <c r="T37" i="2"/>
  <c r="S37" i="2" s="1"/>
  <c r="I29" i="2"/>
  <c r="U29" i="2"/>
  <c r="S29" i="2" s="1"/>
  <c r="M29" i="2"/>
  <c r="K29" i="2" s="1"/>
  <c r="AB25" i="2"/>
  <c r="T25" i="2"/>
  <c r="AC37" i="2"/>
  <c r="M37" i="2"/>
  <c r="K37" i="2" s="1"/>
  <c r="AB29" i="2"/>
  <c r="Y25" i="2"/>
  <c r="W25" i="2" s="1"/>
  <c r="I25" i="2"/>
  <c r="G25" i="2" s="1"/>
  <c r="H18" i="2"/>
  <c r="U14" i="2"/>
  <c r="S14" i="2" s="1"/>
  <c r="D14" i="3"/>
  <c r="D37" i="3"/>
  <c r="D47" i="3"/>
  <c r="AB37" i="2"/>
  <c r="L37" i="2"/>
  <c r="Y29" i="2"/>
  <c r="W29" i="2" s="1"/>
  <c r="Q29" i="2"/>
  <c r="O29" i="2" s="1"/>
  <c r="U18" i="2"/>
  <c r="S18" i="2" s="1"/>
  <c r="AB14" i="2"/>
  <c r="T14" i="2"/>
  <c r="L14" i="2"/>
  <c r="AB47" i="2"/>
  <c r="AA47" i="2" s="1"/>
  <c r="L47" i="2"/>
  <c r="Q37" i="2"/>
  <c r="O37" i="2" s="1"/>
  <c r="Y37" i="2"/>
  <c r="W37" i="2" s="1"/>
  <c r="I37" i="2"/>
  <c r="G37" i="2" s="1"/>
  <c r="H29" i="2"/>
  <c r="AC25" i="2"/>
  <c r="U25" i="2"/>
  <c r="S25" i="2" s="1"/>
  <c r="M25" i="2"/>
  <c r="K25" i="2" s="1"/>
  <c r="AB18" i="2"/>
  <c r="L18" i="2"/>
  <c r="Y14" i="2"/>
  <c r="W14" i="2" s="1"/>
  <c r="Q14" i="2"/>
  <c r="O14" i="2" s="1"/>
  <c r="I14" i="2"/>
  <c r="G14" i="2" s="1"/>
  <c r="M47" i="2"/>
  <c r="K47" i="2" s="1"/>
  <c r="Y47" i="2"/>
  <c r="W47" i="2" s="1"/>
  <c r="Q47" i="2"/>
  <c r="O47" i="2" s="1"/>
  <c r="I47" i="2"/>
  <c r="G47" i="2" s="1"/>
  <c r="AC47" i="2"/>
  <c r="U47" i="2"/>
  <c r="S47" i="2" s="1"/>
  <c r="E47" i="3"/>
  <c r="C47" i="3" s="1"/>
  <c r="Y18" i="2"/>
  <c r="W18" i="2" s="1"/>
  <c r="Q18" i="2"/>
  <c r="O18" i="2" s="1"/>
  <c r="I18" i="2"/>
  <c r="G18" i="2" s="1"/>
  <c r="AC18" i="2"/>
  <c r="AA18" i="2" s="1"/>
  <c r="M18" i="2"/>
  <c r="K18" i="2" s="1"/>
  <c r="E18" i="3"/>
  <c r="E14" i="3"/>
  <c r="C14" i="3" s="1"/>
  <c r="AA14" i="2"/>
  <c r="AA29" i="2"/>
  <c r="X47" i="2"/>
  <c r="E25" i="3"/>
  <c r="C25" i="3" s="1"/>
  <c r="E29" i="3"/>
  <c r="C29" i="3" s="1"/>
  <c r="E37" i="3"/>
  <c r="C37" i="3" s="1"/>
  <c r="P58" i="2"/>
  <c r="O59" i="2" s="1"/>
  <c r="AB57" i="2"/>
  <c r="T57" i="2"/>
  <c r="P57" i="2"/>
  <c r="AE23" i="2"/>
  <c r="T58" i="2" l="1"/>
  <c r="X58" i="2"/>
  <c r="W59" i="2" s="1"/>
  <c r="AA25" i="2"/>
  <c r="AA37" i="2"/>
  <c r="K14" i="2"/>
  <c r="L58" i="2"/>
  <c r="K59" i="2" s="1"/>
  <c r="H58" i="2"/>
  <c r="G59" i="2" s="1"/>
  <c r="G29" i="2"/>
  <c r="AB58" i="2"/>
  <c r="AA59" i="2" s="1"/>
  <c r="S59" i="2"/>
  <c r="A80" i="3" l="1"/>
  <c r="A78" i="3"/>
  <c r="A55" i="3"/>
  <c r="A54" i="3"/>
  <c r="A53" i="3"/>
  <c r="A52" i="3"/>
  <c r="A51" i="3"/>
  <c r="A50" i="3"/>
  <c r="A49" i="3"/>
  <c r="A48" i="3"/>
  <c r="A47" i="3"/>
  <c r="A45" i="3"/>
  <c r="A44" i="3"/>
  <c r="A43" i="3"/>
  <c r="A42" i="3"/>
  <c r="A41" i="3"/>
  <c r="A40" i="3"/>
  <c r="A39" i="3"/>
  <c r="A38" i="3"/>
  <c r="A37" i="3"/>
  <c r="A35" i="3"/>
  <c r="A34" i="3"/>
  <c r="A33" i="3"/>
  <c r="A32" i="3"/>
  <c r="A31" i="3"/>
  <c r="A30" i="3"/>
  <c r="A29" i="3"/>
  <c r="A27" i="3"/>
  <c r="A26" i="3"/>
  <c r="A25" i="3"/>
  <c r="A22" i="3"/>
  <c r="A21" i="3"/>
  <c r="A20" i="3"/>
  <c r="A19" i="3"/>
  <c r="A18" i="3"/>
  <c r="A16" i="3"/>
  <c r="A15" i="3"/>
  <c r="A14" i="3"/>
  <c r="A80" i="2"/>
  <c r="A78" i="2"/>
  <c r="D87" i="1"/>
  <c r="D57" i="3" l="1"/>
  <c r="D58" i="3" l="1"/>
  <c r="A49" i="2"/>
  <c r="D49" i="2"/>
  <c r="E49" i="2"/>
  <c r="A50" i="2"/>
  <c r="D50" i="2"/>
  <c r="E50" i="2"/>
  <c r="AE50" i="2" s="1"/>
  <c r="A51" i="2"/>
  <c r="D51" i="2"/>
  <c r="E51" i="2"/>
  <c r="A52" i="2"/>
  <c r="D52" i="2"/>
  <c r="E52" i="2"/>
  <c r="A53" i="2"/>
  <c r="D53" i="2"/>
  <c r="E53" i="2"/>
  <c r="A54" i="2"/>
  <c r="D54" i="2"/>
  <c r="E54" i="2"/>
  <c r="A55" i="2"/>
  <c r="D55" i="2"/>
  <c r="E55" i="2"/>
  <c r="D70" i="1"/>
  <c r="D21" i="1"/>
  <c r="D4" i="1"/>
  <c r="A40" i="2"/>
  <c r="D40" i="2"/>
  <c r="E40" i="2"/>
  <c r="A41" i="2"/>
  <c r="D41" i="2"/>
  <c r="E41" i="2"/>
  <c r="A42" i="2"/>
  <c r="D42" i="2"/>
  <c r="E42" i="2"/>
  <c r="A43" i="2"/>
  <c r="D43" i="2"/>
  <c r="E43" i="2"/>
  <c r="A44" i="2"/>
  <c r="D44" i="2"/>
  <c r="E44" i="2"/>
  <c r="A45" i="2"/>
  <c r="D45" i="2"/>
  <c r="E45" i="2"/>
  <c r="AE54" i="2" l="1"/>
  <c r="C59" i="3"/>
  <c r="AE49" i="2"/>
  <c r="AE51" i="2"/>
  <c r="AE55" i="2"/>
  <c r="AE52" i="2"/>
  <c r="AE53" i="2"/>
  <c r="AE43" i="2"/>
  <c r="AE44" i="2"/>
  <c r="AE45" i="2"/>
  <c r="AE40" i="2"/>
  <c r="AE41" i="2"/>
  <c r="AE42" i="2"/>
  <c r="E48" i="2" l="1"/>
  <c r="E47" i="2" s="1"/>
  <c r="E39" i="2"/>
  <c r="E38" i="2"/>
  <c r="E31" i="2"/>
  <c r="E32" i="2"/>
  <c r="E33" i="2"/>
  <c r="E34" i="2"/>
  <c r="E35" i="2"/>
  <c r="E30" i="2"/>
  <c r="E26" i="2"/>
  <c r="E27" i="2"/>
  <c r="E20" i="2"/>
  <c r="E21" i="2"/>
  <c r="E22" i="2"/>
  <c r="E19" i="2"/>
  <c r="E16" i="2"/>
  <c r="E15" i="2"/>
  <c r="E37" i="2" l="1"/>
  <c r="E29" i="2"/>
  <c r="E14" i="2"/>
  <c r="D48" i="2"/>
  <c r="D39" i="2"/>
  <c r="AE39" i="2" s="1"/>
  <c r="D38" i="2"/>
  <c r="D35" i="2"/>
  <c r="AE35" i="2" s="1"/>
  <c r="D34" i="2"/>
  <c r="AE34" i="2" s="1"/>
  <c r="D33" i="2"/>
  <c r="AE33" i="2" s="1"/>
  <c r="D32" i="2"/>
  <c r="AE32" i="2" s="1"/>
  <c r="D31" i="2"/>
  <c r="AE31" i="2" s="1"/>
  <c r="D30" i="2"/>
  <c r="D29" i="2" s="1"/>
  <c r="D27" i="2"/>
  <c r="AE27" i="2" s="1"/>
  <c r="D26" i="2"/>
  <c r="AE26" i="2" s="1"/>
  <c r="D22" i="2"/>
  <c r="AE22" i="2" s="1"/>
  <c r="D21" i="2"/>
  <c r="AE21" i="2" s="1"/>
  <c r="D20" i="2"/>
  <c r="AE20" i="2" s="1"/>
  <c r="D19" i="2"/>
  <c r="D16" i="2"/>
  <c r="AE16" i="2" s="1"/>
  <c r="D15" i="2"/>
  <c r="H87" i="1"/>
  <c r="H70" i="1"/>
  <c r="H53" i="1"/>
  <c r="H38" i="1"/>
  <c r="H21" i="1"/>
  <c r="H4" i="1"/>
  <c r="D53" i="1"/>
  <c r="D38" i="1"/>
  <c r="D18" i="2" l="1"/>
  <c r="AE15" i="2"/>
  <c r="AE14" i="2" s="1"/>
  <c r="D57" i="2"/>
  <c r="D25" i="2"/>
  <c r="AE48" i="2"/>
  <c r="AE47" i="2" s="1"/>
  <c r="D47" i="2"/>
  <c r="AE38" i="2"/>
  <c r="AE37" i="2" s="1"/>
  <c r="D37" i="2"/>
  <c r="AE30" i="2"/>
  <c r="AE29" i="2" s="1"/>
  <c r="AE25" i="2"/>
  <c r="AE19" i="2"/>
  <c r="AE18" i="2" s="1"/>
  <c r="D14" i="2"/>
  <c r="A48" i="2"/>
  <c r="A47" i="2"/>
  <c r="A39" i="2"/>
  <c r="A38" i="2"/>
  <c r="A37" i="2"/>
  <c r="A35" i="2"/>
  <c r="A34" i="2"/>
  <c r="A33" i="2"/>
  <c r="A32" i="2"/>
  <c r="A31" i="2"/>
  <c r="A30" i="2"/>
  <c r="A29" i="2"/>
  <c r="A27" i="2"/>
  <c r="A26" i="2"/>
  <c r="A25" i="2"/>
  <c r="A22" i="2"/>
  <c r="A21" i="2"/>
  <c r="A20" i="2"/>
  <c r="A19" i="2"/>
  <c r="A18" i="2"/>
  <c r="A16" i="2"/>
  <c r="A15" i="2"/>
  <c r="A14" i="2"/>
  <c r="F87" i="1"/>
  <c r="F70" i="1"/>
  <c r="F53" i="1"/>
  <c r="F38" i="1"/>
  <c r="F21" i="1"/>
  <c r="F4" i="1"/>
  <c r="E18" i="2" l="1"/>
  <c r="C14" i="2"/>
  <c r="C18" i="2" l="1"/>
  <c r="C29" i="2"/>
  <c r="E25" i="2"/>
  <c r="C25" i="2" s="1"/>
  <c r="C47" i="2"/>
  <c r="C37" i="2"/>
  <c r="D58" i="2" l="1"/>
  <c r="AE57" i="2" s="1"/>
  <c r="C59" i="2" l="1"/>
  <c r="A8" i="2" s="1"/>
</calcChain>
</file>

<file path=xl/sharedStrings.xml><?xml version="1.0" encoding="utf-8"?>
<sst xmlns="http://schemas.openxmlformats.org/spreadsheetml/2006/main" count="356" uniqueCount="190">
  <si>
    <t xml:space="preserve">Suivi Qualité </t>
  </si>
  <si>
    <t>Accueil</t>
  </si>
  <si>
    <t>Conforme</t>
  </si>
  <si>
    <t>Non-Conforme</t>
  </si>
  <si>
    <t>Gestion de la mise en attente</t>
  </si>
  <si>
    <t>Mise en attente</t>
  </si>
  <si>
    <t>Prise de congé</t>
  </si>
  <si>
    <t>Equipe</t>
  </si>
  <si>
    <t>Notation</t>
  </si>
  <si>
    <t>Type Appel</t>
  </si>
  <si>
    <t>Références Dossier</t>
  </si>
  <si>
    <t>Etat de brief</t>
  </si>
  <si>
    <t>Périmétre</t>
  </si>
  <si>
    <t>Média</t>
  </si>
  <si>
    <t>Collaborateur</t>
  </si>
  <si>
    <t>NE</t>
  </si>
  <si>
    <t>SI</t>
  </si>
  <si>
    <t>Situation Inacceptable</t>
  </si>
  <si>
    <t>Moyenne des écoutes</t>
  </si>
  <si>
    <t>Evaluateur</t>
  </si>
  <si>
    <t>Ecoute 1</t>
  </si>
  <si>
    <t>Ecoute 2</t>
  </si>
  <si>
    <t>Ecoute 4</t>
  </si>
  <si>
    <t>Obtenu</t>
  </si>
  <si>
    <t>coef</t>
  </si>
  <si>
    <t>Note item</t>
  </si>
  <si>
    <t>Note Moyenne des évaluations</t>
  </si>
  <si>
    <t>Nom du Chargé de Conduite d'Activité</t>
  </si>
  <si>
    <t>Visa de l'évalué</t>
  </si>
  <si>
    <t>Visa de l'évaluateur</t>
  </si>
  <si>
    <t>Date du débriefing 1</t>
  </si>
  <si>
    <t>Date du débriefing 3</t>
  </si>
  <si>
    <t>Date du débriefing 4</t>
  </si>
  <si>
    <t>Date du débriefing 5</t>
  </si>
  <si>
    <t>Ecoute 3</t>
  </si>
  <si>
    <t>Ecoute 5</t>
  </si>
  <si>
    <t>Points forts</t>
  </si>
  <si>
    <t>1-
2-
3-
4-
5-</t>
  </si>
  <si>
    <t>Axes d'améliorations</t>
  </si>
  <si>
    <t>Priorités</t>
  </si>
  <si>
    <t>Moyens</t>
  </si>
  <si>
    <t>Situation inacceptable</t>
  </si>
  <si>
    <t>Ecoute 6</t>
  </si>
  <si>
    <t>Ecoute 7</t>
  </si>
  <si>
    <t>Date du débriefing 2</t>
  </si>
  <si>
    <t>Date du débriefing 6</t>
  </si>
  <si>
    <t>Date du débriefing 7</t>
  </si>
  <si>
    <t>Global</t>
  </si>
  <si>
    <t>Identification</t>
  </si>
  <si>
    <t>Annonce de la mise en attente</t>
  </si>
  <si>
    <t>Pertinence de la mise en attente</t>
  </si>
  <si>
    <t>Reprise définitive de la communication</t>
  </si>
  <si>
    <t>Temps d'attente</t>
  </si>
  <si>
    <t>Le chargé de clientèle annonce clairement au client, le cas échéant, la mise en attente.</t>
  </si>
  <si>
    <t>=&gt; avertissement de la mise en attente
Exemple : « Je vous remercie de bien vouloir patienter quelques instants / merci de patienter quelques instants,  je recherche votre information / je vérifie votre dossier »</t>
  </si>
  <si>
    <t>Mise en attente justifiée et pertinente permettant une réelle exploitation du dossier client (cas complexes) / recherche d'information /  validation (cas particulier, process dégradé, …)
Bonne exploitation de la mise en attente : anticipation des besoins</t>
  </si>
  <si>
    <t>Utilisation de la touche musicale + Reprise de la communication si  &gt; X min 
ex. : " M. / Mme X ? Je recherche toujours votre information, je vous fais de nouveau patienter quelques instants,..."
Utilisation de la touche musicale + Durée de la mise en attente précisée à l'interlocuteur =&gt; cas où le Chargé de Clientèle est obligé de se déplacer pour consulter une borne, …</t>
  </si>
  <si>
    <t>Reprise de la communication personnalisée et comprenant une formule de politesse : 
ex. : « M. / Mme X ? Je vous remercie d'avoir patienté ! »</t>
  </si>
  <si>
    <t>Le temps d'attente maximum du client lors de la mise en attente est fixé à X min.
=&gt; La durée de chaque mise en attente n'excède pas le temps défini</t>
  </si>
  <si>
    <t xml:space="preserve"> L'interlocuteur est mis en attente sans formule de politesse :
Exemple : "je reprends la ligne tout de suite"</t>
  </si>
  <si>
    <t xml:space="preserve"> Mise en attente injustifiée : traçage de la communication précédente, simple recherche dans le dossier ou dans l'Intranet, accès au dossier de l'interlocuteur, accès à un applicatif, …
Mauvaise exploitation de la mise en attente générant son renouvellement (non justifié)</t>
  </si>
  <si>
    <t xml:space="preserve"> Utilisation de la touche secret
Absence de reprise intermédiaire / d'indication de la durée de la mise en attente alors que nécessaire</t>
  </si>
  <si>
    <t>Reprise de la communication non personnalisée : 
ex. : « Je vous remercie d'avoir patienté ! » Reprise de la communication par la poursuite de la conversation initiale (absence de reprise de la communication normée)</t>
  </si>
  <si>
    <t xml:space="preserve"> La durée d'une des mises en attente est supérieure au délai défini sur l'activité</t>
  </si>
  <si>
    <t>Le chargé de clientèle interrompt le client en le mettant en attente.</t>
  </si>
  <si>
    <t>L'interlocuteur raccroche pendant le temps d'attente</t>
  </si>
  <si>
    <t>Personnalisation</t>
  </si>
  <si>
    <t>Expression orale</t>
  </si>
  <si>
    <t>Convivialité, ton</t>
  </si>
  <si>
    <t>Rythme</t>
  </si>
  <si>
    <t>Écoute active / Empathie</t>
  </si>
  <si>
    <t>Directivité / Gestion de l'entretien</t>
  </si>
  <si>
    <t>Pro activité &amp; valorisation</t>
  </si>
  <si>
    <t>Capital confiance / Qualité relationnelle</t>
  </si>
  <si>
    <t>Personnalisation suffisante (identification, prise de congé, suite à une mise en attente, ...)</t>
  </si>
  <si>
    <t>Communication efficace : phrases courtes, claires et concises, utilisation de verbes d'action, présent
exemples : "Je vous propose...", "c'est intéressant, n'est-ce pas ?"
Clarté du langage : vocabulaire commercial percutant, positif, imagé, adapté à l'interlocuteur et au contexte de l'appel
Personnalisation et formules de politesse suffisantes</t>
  </si>
  <si>
    <t>Attitude ouverte et disponible
Voix parfaitement compréhensible
Ton chaleureux, souriant, agréable, rassurant, résistant à l'agressivité</t>
  </si>
  <si>
    <t>Débit adapté, dynamique
Variation de l'intonation</t>
  </si>
  <si>
    <t>Écoute active (ponctuation) et attentive (ne fait pas répéter l'interlocuteur), tient compte des suggestions de l'interlocuteur (rebond)</t>
  </si>
  <si>
    <t>Conduit l'entretien avec souplesse et tact en s'adaptant à l'interlocuteur, maîtrise le temps de parole
Attitude active : guide parfaitement l'interlocuteur au cours des échanges
Bonne anticipation et / ou priorisation des demandes</t>
  </si>
  <si>
    <t>Proposition de services complémentaires, information sur les nouveautés
Bonne exploitation des données du dossier informatique
Présentation synthétique, valorisante et rassurante de l'entreprise, du service et des offres
Mise en avant convaincante de la société partenaire et de ses services (ex. moyens de paiement, espace abonné...)
Rappel des offres et services dont l'interlocuteur bénéficie ou peut bénéficier</t>
  </si>
  <si>
    <t>Rassure l'interlocuteur avec des mots positifs, valorise le produit
Attitude sûre et professionnelle, bon accompagnement pédagogique, sentiment de prise en charge de la demande</t>
  </si>
  <si>
    <t xml:space="preserve">Personnalisation insuffisante Absence de personnalisation ou abusive </t>
  </si>
  <si>
    <t>Trop ou pas assez de formules de politesse
Utilisation de phrases courtes, claires et concises
Utilisation rare du futur ou conditionnel
Vocabulaire commercial satisfaisant mais pas assez percutant ou valorisant
Jargon technique ou interne maladroit mais compréhensible par l'interlocuteur Absence de formule de politesse ou abusive
Utilisation de phrases longues et confuses
Tic de langage trop fréquent (d'accord, hein, ok, ...)
Utilisation fréquente du futur ou du conditionnel
Jargon technique et/ou interne incompréhensible pour l'interlocuteur
Expressions négatives, familières ou inadaptées</t>
  </si>
  <si>
    <t>Attitude ouverte et disponible
Ton parfois neutre, manque de sourire Ton familier, soporifique, désinvolte, sec, désagréable, expéditif
Absence de sourire, mauvaise articulation
Absence d'intérêt pour l'interlocuteur, attitude fermée</t>
  </si>
  <si>
    <t>Débit de paroles parfois trop rapide ou trop lent mais toujours compréhensible par le client
Quelques hésitations (silence, bégaiements …) Absence de dynamisme et de variation de l'intonation, débit en décalage avec la situation se traduisant par des répétitions ou des bégaiements, hésitations ou blancs fréquents</t>
  </si>
  <si>
    <t>Écoute inégale, ponctuations nombreuses mais non variées pouvant générer un doute sur la capacité d'écoute Absence d'intérêt porté à l'interlocuteur : le fait répéter, lui coupe la parole, ne ponctue pas l'écoute</t>
  </si>
  <si>
    <t>Maîtrise l'entretien mais manque de souplesse, inégale relance de l'intervenant
Temps de parole de l'interlocuteur partiellement maîtrisé 
Manque de logique dans la hiérarchisation des demandes  Trop directif / expéditif : donne l'impression à l'interlocuteur de déranger, manque de considération 
Trop passif, subit l'appel : absence totale d'initiative, aucun effort pour orienter l'interlocuteur, aucune maîtrise du temps de parole de l'interlocuteur
Aucune anticipation ou priorisation des demandes</t>
  </si>
  <si>
    <t>Valorisation effectuée avec quelques maladresses, manque de personnalisation, manque de réactivité Aucune proposition / valorisation alors qu'évidente, gère uniquement la demande sans aller au-delà
Absence de valorisation des services ou ne correspondant pas au profil / dossier de l'interlocuteur</t>
  </si>
  <si>
    <t>Tente de rassurer son interlocuteur, démontre la volonté de prendre en charge la demande et de trouver la bonne solution / proposition mais fait preuve de maladresses induisant un manque d'assurance :  "je réfléchis…" Aucune attention portée à l'interlocuteur, aucun effort pour se faire comprendre ou s'adapter à l'interlocuteur
Dénigre le produit, dévalorise la marque, les services ou ses collègues, cite la concurrence et ses avantages, attitudes commerciales trop poussées risquant de générer de la crainte (sentiment de vente forcée, ...)</t>
  </si>
  <si>
    <t>Maîtrise des offres</t>
  </si>
  <si>
    <t>Rappel</t>
  </si>
  <si>
    <t>Traçage de la demande dans le SI</t>
  </si>
  <si>
    <t>Traçage adapté à la demande</t>
  </si>
  <si>
    <t>Respect des engagements pris</t>
  </si>
  <si>
    <t>Clarté des commentaires</t>
  </si>
  <si>
    <t>Jugement de valeur</t>
  </si>
  <si>
    <t>Savoir ëtre téléphonique</t>
  </si>
  <si>
    <t>Respect des process de traitement</t>
  </si>
  <si>
    <t>Connaissance parfaite des offres et des services du parteniare permettant de valoriser le produit et de proposer le service le plus adapté au client / prospect.</t>
  </si>
  <si>
    <t>Dans le cas d'une réponse différée, le client est recontacté dans les délais convenus avec le chargé de clientèle.
Respect du délai X défini sur l'accord.</t>
  </si>
  <si>
    <t>Traçage en cohérence avec la demande et dans le respect des procédures</t>
  </si>
  <si>
    <t>Les actions sont conformes aux engagements pris : transfert de la demande au service dédié, modifications du dossier, envoi de courrier, …</t>
  </si>
  <si>
    <t>Commentaire pertinent, compréhensible par tous, orthographe et syntaxe conformes</t>
  </si>
  <si>
    <t>Absence de jugement de valeur</t>
  </si>
  <si>
    <t>Connaissance partielle ou méconnaissace des offres et des services</t>
  </si>
  <si>
    <t>Délai de traitement non respecté mais hors délai jugé critique</t>
  </si>
  <si>
    <t>Absence de traçage</t>
  </si>
  <si>
    <t>Les actions menées ne sont pas conformes aux engagements pris avec l'interlocuteur</t>
  </si>
  <si>
    <t>Absence de commentaire alors que nécessaire, incompréhensible, fautes de syntaxe et d'orthographe</t>
  </si>
  <si>
    <t>Existence d'un jugement de valeur dans le traçage informatique</t>
  </si>
  <si>
    <t>Traçage partiel</t>
  </si>
  <si>
    <t>Les informations reportées sont inadaptées ou ne décrivent pas la situation réelle</t>
  </si>
  <si>
    <t>Commentaires inexploitables ou sans rapport avec l'objet d'appel</t>
  </si>
  <si>
    <t>Propos insultant ou discriminant contraire aux réglements lois nationales ou internationales</t>
  </si>
  <si>
    <t>Le conseiller s'exprime mal en français, parle dans une autre langue qu'en français
Le chargé de clientèle est incorrect avec le client.</t>
  </si>
  <si>
    <t>Le client n'est jamais recontacté.
=&gt; La réponse apportée intervient au delà du délai critique</t>
  </si>
  <si>
    <t xml:space="preserve">Solutions 30
Emetteur: Direction Support CA
Date de création: 23/05/2021
Version: 1
</t>
  </si>
  <si>
    <t>Activité</t>
  </si>
  <si>
    <t>Grilles appels sortants</t>
  </si>
  <si>
    <t xml:space="preserve">Accueil du client </t>
  </si>
  <si>
    <t>Aide à la formulation</t>
  </si>
  <si>
    <t>Réponse adéquate</t>
  </si>
  <si>
    <t>Présentation des bénéfices de la solution</t>
  </si>
  <si>
    <t>Prise en charge et traitement de la demande</t>
  </si>
  <si>
    <t>Synthèse et validation</t>
  </si>
  <si>
    <t xml:space="preserve">Identification complète, ton chaleureux et dynamique
</t>
  </si>
  <si>
    <t xml:space="preserve"> Présentation incomplète ne respectant pas la structure d'accueil définie
Ton automatique, manque de sourire, présentation peu compréhensible.</t>
  </si>
  <si>
    <t>Identification complète, manque de sourire et de chaleur Le conseiller identifie le client mais de manière trop abrupte et trop séche (ton de la voix et formule de politesse).</t>
  </si>
  <si>
    <t>Le chargé de clientèle est manifestement incorrect avec son interlocuteur, absence de formule d'accueil ou familière :
exemples : "Allô !", "Oui, bonjour !"</t>
  </si>
  <si>
    <t>Le chargé de clientèle aide le client à formuler sa demande. Pour exemples : 
Écoute active (ponctuation "oui", "d'accord", "je comprends", ...) et attentive (ne fait pas répéter l'interlocuteur), questionnement adapté permettant de mieux cibler la demande si nécessaire (ex. : "De quoi s'agit-il ?",  "Que se passe t'il exactement ?"), validation des besoins de l'interlocuteur réalisée avec souplesse (ex. "C'est au sujet de... ? / Vous souhaitez..."), reformulation pertinente et nécessaire à la compréhension de la demande (ex. "Si je comprends bien...")</t>
  </si>
  <si>
    <t xml:space="preserve">Le client obtient auprès du chargé de clientèle une réponse adaptée à sa demande dans le cas ou celle-ci correspond à son offre de service.
Réponse juste parfaitement adaptée à la demande de l'interlocuteur. </t>
  </si>
  <si>
    <t xml:space="preserve"> Interprétation trop rapide de la demande de l'interlocuteur, questionnement nécessaire non présent, fait répéter l'interlocuteur </t>
  </si>
  <si>
    <t xml:space="preserve"> Le TC n'a pas reformulé la demande du client.
Reformulation maladroite ne reprenant pas les éléments clés du discours du client</t>
  </si>
  <si>
    <t>Les bénéfices de la solution sont présentés de façon très succinte en les adaptant peu au cas du client et le client n'est pas convaincu.  Les bénéfices de la solution ne sont pas présentés.</t>
  </si>
  <si>
    <t>Le chargé de clientèle clôture l'entretien sans avoir compris la demande de son interlocuteur</t>
  </si>
  <si>
    <t>Le client est induit en erreur suite à une information manquante ou erronée.
Le client n'obtient pas la réponse à sa demande alors que les informations sont disponibles au niveau du service.</t>
  </si>
  <si>
    <t xml:space="preserve"> Absence de validation de la compréhension ou de la satisfaction de l'interlocuteur (décisions prises, rappel des démarches / explications / délais, ...) ne générant pas d'impact dans la compréhension de la réponse apportée</t>
  </si>
  <si>
    <t xml:space="preserve"> Prise de congé rapide ne respectant pas la structure définie : 
ex. : "Merci, au revoir", "Au revoir Monsieur / Madame", sans remerciement, sans personnalisation, raccroche avant le prospect</t>
  </si>
  <si>
    <t>Le contact aboutit à une compréhension erronée des termes de l'entretien</t>
  </si>
  <si>
    <t>Lors de la prise de congé, le chargé de clientèle est manifestement incorrect avec le client : 
ex. : Raccroche au nez du client, absence de prise de congé ou familière ("salut", "bye bye", ...)
Coupure à l'initiative du chargé de clientèle ou consécutive à une longue mise en attente ou silence prolongé (touche mute/silence)</t>
  </si>
  <si>
    <t>Réponse juste mais hors périmètre d'action (répond à la place du service concerné).</t>
  </si>
  <si>
    <t>Le conseiller reformule de manière synthétique la demande du client afin de montrer au client qu'il a bien compris sa demande</t>
  </si>
  <si>
    <t>Le conseiller présente sa proposition positivement en la personnalisant. Le TC convainc le client des avantages de la solution proposée.</t>
  </si>
  <si>
    <t>Le chargé de clientèle synthétise et valide la compréhension réciproque des termes de l'entretien : 
La demande nécessite une synthèse (manipulations, livraison, courrier, escalade, ajout/suppression d'un service, ...) :  rappel des accords pris et actions à mener (ex. "Comme nous l'avons vu ensemble, ...", "J'ai bien enregistré votre demande, .... sera effectif à compter du...", "Je transmets immédiatement votre demande ...")
La demande ne nécessite pas de synthèse (demande et réponse simples, appel conflictuel, rappel à l'initiative du client pour mise en relation avec un autre service, transfert de la demande, demande hors périmètre) : validation simple de la compréhension (ex. "souhaitez-vous d'autres précisions ? Avez vous d'autres questions")</t>
  </si>
  <si>
    <t>Le chargé de clientèle assure une prise de congé courtoise avec au minimum une formule de politesse et laisse l'initiative au client de raccrocher.
Exemples : 
Prise de congé classique :  « Je vous remercie de votre appel et vous souhaite une excellente journée. Au revoir M / Mme X. »
Prise de congé dans le cas d'une mise en relation annoncée : "M./Mme X, je vous mets en relation avec le service concerné, veuillez patienter quelques instants... Je vous remercie de votre appel et vous souhaite une excellente journée"
Liste des cas où il est possible de raccrocher avant le client après prise de congé : 
- Appels conflictuels (après plusieurs tentatives d'apaisement du climat)
- Client n’ayant pas ou mal raccroché son téléphone 
- Mauvaise qualité du son ou bruit de fond important ne permettant pas de communiquer avec le client
- Cas de clients étrangers ne parlant pas la langue du service (français)</t>
  </si>
  <si>
    <t>AE_01</t>
  </si>
  <si>
    <t>AE_02</t>
  </si>
  <si>
    <t>Critères</t>
  </si>
  <si>
    <t>AE_08</t>
  </si>
  <si>
    <t>AE_03</t>
  </si>
  <si>
    <t>AE_04</t>
  </si>
  <si>
    <t>AE_05</t>
  </si>
  <si>
    <t>AE_06</t>
  </si>
  <si>
    <t>AE_07</t>
  </si>
  <si>
    <t>AE_09</t>
  </si>
  <si>
    <t>AE_10</t>
  </si>
  <si>
    <t>AE_11</t>
  </si>
  <si>
    <t>AE_12</t>
  </si>
  <si>
    <t>AE_13</t>
  </si>
  <si>
    <t>AE_14</t>
  </si>
  <si>
    <t>AE_15</t>
  </si>
  <si>
    <t>AE_16</t>
  </si>
  <si>
    <t>AE_17</t>
  </si>
  <si>
    <t>AE_18</t>
  </si>
  <si>
    <t>AE_19</t>
  </si>
  <si>
    <t>AE_20</t>
  </si>
  <si>
    <t>AE_21</t>
  </si>
  <si>
    <t>AE_22</t>
  </si>
  <si>
    <t>AE_23</t>
  </si>
  <si>
    <t>AE_24</t>
  </si>
  <si>
    <t>AE_25</t>
  </si>
  <si>
    <t>AE_26</t>
  </si>
  <si>
    <t>AE_27</t>
  </si>
  <si>
    <t>AE_28</t>
  </si>
  <si>
    <t>AE_29</t>
  </si>
  <si>
    <t>AE_30</t>
  </si>
  <si>
    <t>AE_31</t>
  </si>
  <si>
    <r>
      <t>Reformulation</t>
    </r>
    <r>
      <rPr>
        <sz val="11"/>
        <color theme="1" tint="0.249977111117893"/>
        <rFont val="Arial"/>
        <family val="2"/>
      </rPr>
      <t xml:space="preserve"> de la demande</t>
    </r>
  </si>
  <si>
    <t>Le conseiller a compris les éléments essentiels du dossier mais synthétise de façon désordonnée les éléments essentiels du dossier, Il se perd  dans des explications confuses et /ou hors sujet
Le conseiller exploite partiellement les outils mis à sa disposition.</t>
  </si>
  <si>
    <t>le conseiller n'a pas identifier les éléments essentiels du dossier.
Le conseiller n'exploite pas les outils mis à sa disposition .</t>
  </si>
  <si>
    <t>Maîtrise des procédures</t>
  </si>
  <si>
    <t xml:space="preserve">Respect des process de traitement et/ou d'authentification définis dans le référentiel de l'activité (procédures, scripts, instructions, …)
Personnalisation pertinente, justifiée et adaptée du process en cas de nécessité (cas particulier visé par le superviseur)
</t>
  </si>
  <si>
    <t xml:space="preserve">Respect partiel des process de traitement n'ayant pas ou peu d'impact sur le client
</t>
  </si>
  <si>
    <t xml:space="preserve">Non respect des process définis (impact dans le traitement, impact financier, risque d'insatisfaction Partenaire et/ou Client Final, …)
Personnalisation à tort des process générant une gestion non équitable des clients / prospects (sans accord du superviseur)
Application abusive des process dégradés (discours de crise,...)
</t>
  </si>
  <si>
    <t>Les actions menées ne sont pas conformes aux engagements pris avec l'interlocuteur impactant le traitement de la réclamation.</t>
  </si>
  <si>
    <t>Le client est accueilli par un chargé de clientèle qui répond de façon claire et compréhensible et qui respecte au minimum une formule d'accueil définie en fonction du service.
"Bouygues Telecom  bonjour X à l'écoute"</t>
  </si>
  <si>
    <t>Analyse claire et concise du dossier/Exploitation des outils</t>
  </si>
  <si>
    <t>le conseiller a compris et synthétise les éléments essentiels du dossier, Il ne se perd pas dans des explications confuses et /ou hors sujet
Le conseiller exploite les outils mis à sa disposition afin de verrouiller les informations à communiquer à son client.</t>
  </si>
  <si>
    <r>
      <t xml:space="preserve">Traçage de la communication réalisé dans les outils d'historisation </t>
    </r>
    <r>
      <rPr>
        <sz val="11"/>
        <color rgb="FF002060"/>
        <rFont val="Arial"/>
        <family val="2"/>
      </rPr>
      <t>(DiagPro, PC30, Snow et le lien de batonnage).</t>
    </r>
    <r>
      <rPr>
        <sz val="11"/>
        <color theme="1" tint="0.249977111117893"/>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</si>
</sst>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_-;\-* #,##0.00\ _€_-;_-* &quot;-&quot;??\ _€_-;_-@_-"/>
  </numFmts>
  <fonts count="28" x14ac:knownFonts="1">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sz val="16"/>
      <color theme="0"/>
      <name val="Calibri"/>
      <family val="2"/>
      <scheme val="minor"/>
    </font>
    <font>
      <sz val="10"/>
      <name val="Arial"/>
      <family val="2"/>
    </font>
    <font>
      <sz val="11"/>
      <name val="Arial"/>
      <family val="2"/>
    </font>
    <font>
      <sz val="11"/>
      <color indexed="20"/>
      <name val="Arial"/>
      <family val="2"/>
    </font>
    <font>
      <sz val="10"/>
      <color theme="1"/>
      <name val="Arial"/>
      <family val="2"/>
    </font>
    <font>
      <sz val="11"/>
      <color theme="1"/>
      <name val="Arial"/>
      <family val="2"/>
    </font>
    <font>
      <b/>
      <sz val="11"/>
      <color indexed="9"/>
      <name val="Arial"/>
      <family val="2"/>
    </font>
    <font>
      <b/>
      <sz val="12"/>
      <color theme="0"/>
      <name val="Arial"/>
      <family val="2"/>
    </font>
    <font>
      <b/>
      <sz val="11"/>
      <color theme="0"/>
      <name val="Arial"/>
      <family val="2"/>
    </font>
    <font>
      <sz val="11"/>
      <color theme="4" tint="-0.499984740745262"/>
      <name val="Arial"/>
      <family val="2"/>
    </font>
    <font>
      <sz val="11"/>
      <color theme="1" tint="0.249977111117893"/>
      <name val="Arial"/>
      <family val="2"/>
    </font>
    <font>
      <b/>
      <sz val="11"/>
      <color theme="4" tint="-0.499984740745262"/>
      <name val="Arial"/>
      <family val="2"/>
    </font>
    <font>
      <b/>
      <sz val="11"/>
      <color indexed="20"/>
      <name val="Arial"/>
      <family val="2"/>
    </font>
    <font>
      <sz val="8"/>
      <name val="Calibri"/>
      <family val="2"/>
      <scheme val="minor"/>
    </font>
    <font>
      <b/>
      <sz val="11"/>
      <color theme="0"/>
      <name val="Calibri"/>
      <family val="2"/>
      <scheme val="minor"/>
    </font>
    <font>
      <b/>
      <sz val="11"/>
      <color theme="1"/>
      <name val="Calibri"/>
      <family val="2"/>
      <scheme val="minor"/>
    </font>
    <font>
      <b/>
      <sz val="11"/>
      <color indexed="9"/>
      <name val="Calibri"/>
      <family val="2"/>
      <scheme val="minor"/>
    </font>
    <font>
      <sz val="11"/>
      <color theme="5" tint="-0.499984740745262"/>
      <name val="Calibri"/>
      <family val="2"/>
      <scheme val="minor"/>
    </font>
    <font>
      <vertAlign val="subscript"/>
      <sz val="11"/>
      <color theme="1"/>
      <name val="Calibri"/>
      <family val="2"/>
      <scheme val="minor"/>
    </font>
    <font>
      <b/>
      <sz val="11"/>
      <color rgb="FFFF0000"/>
      <name val="Calibri"/>
      <family val="2"/>
      <scheme val="minor"/>
    </font>
    <font>
      <b/>
      <sz val="11"/>
      <color theme="1" tint="0.34998626667073579"/>
      <name val="Calibri"/>
      <family val="2"/>
      <scheme val="minor"/>
    </font>
    <font>
      <sz val="11"/>
      <color theme="8" tint="-0.499984740745262"/>
      <name val="Calibri"/>
      <family val="2"/>
      <scheme val="minor"/>
    </font>
    <font>
      <b/>
      <sz val="11"/>
      <color indexed="20"/>
      <name val="Calibri"/>
      <family val="2"/>
      <scheme val="minor"/>
    </font>
    <font>
      <sz val="11"/>
      <color rgb="FF002060"/>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indexed="9"/>
        <bgColor indexed="64"/>
      </patternFill>
    </fill>
    <fill>
      <patternFill patternType="solid">
        <fgColor theme="2"/>
        <bgColor indexed="64"/>
      </patternFill>
    </fill>
    <fill>
      <patternFill patternType="solid">
        <fgColor rgb="FF48525C"/>
        <bgColor indexed="64"/>
      </patternFill>
    </fill>
    <fill>
      <patternFill patternType="solid">
        <fgColor rgb="FFFB9318"/>
        <bgColor indexed="64"/>
      </patternFill>
    </fill>
    <fill>
      <patternFill patternType="solid">
        <fgColor rgb="FFFF0000"/>
        <bgColor indexed="64"/>
      </patternFill>
    </fill>
  </fills>
  <borders count="13">
    <border>
      <left/>
      <right/>
      <top/>
      <bottom/>
      <diagonal/>
    </border>
    <border>
      <left style="thin">
        <color theme="6" tint="0.39991454817346722"/>
      </left>
      <right/>
      <top/>
      <bottom/>
      <diagonal/>
    </border>
    <border>
      <left style="thin">
        <color theme="0"/>
      </left>
      <right style="thin">
        <color theme="0"/>
      </right>
      <top style="thin">
        <color theme="0"/>
      </top>
      <bottom style="thin">
        <color theme="0"/>
      </bottom>
      <diagonal/>
    </border>
    <border>
      <left/>
      <right style="thin">
        <color indexed="64"/>
      </right>
      <top/>
      <bottom/>
      <diagonal/>
    </border>
    <border>
      <left style="thin">
        <color indexed="64"/>
      </left>
      <right/>
      <top/>
      <bottom/>
      <diagonal/>
    </border>
    <border>
      <left/>
      <right/>
      <top style="thin">
        <color theme="0"/>
      </top>
      <bottom style="thin">
        <color theme="0"/>
      </bottom>
      <diagonal/>
    </border>
    <border>
      <left style="thin">
        <color theme="0"/>
      </left>
      <right/>
      <top style="thin">
        <color theme="0"/>
      </top>
      <bottom/>
      <diagonal/>
    </border>
    <border>
      <left/>
      <right/>
      <top style="hair">
        <color theme="0"/>
      </top>
      <bottom style="hair">
        <color theme="0"/>
      </bottom>
      <diagonal/>
    </border>
    <border>
      <left style="hair">
        <color theme="0"/>
      </left>
      <right style="hair">
        <color theme="0"/>
      </right>
      <top style="hair">
        <color theme="0"/>
      </top>
      <bottom style="hair">
        <color theme="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8" fillId="0" borderId="0"/>
  </cellStyleXfs>
  <cellXfs count="170">
    <xf numFmtId="0" fontId="0" fillId="0" borderId="0" xfId="0"/>
    <xf numFmtId="0" fontId="6" fillId="0" borderId="0" xfId="3" applyFont="1" applyProtection="1"/>
    <xf numFmtId="0" fontId="6" fillId="0" borderId="0" xfId="3" applyFont="1" applyAlignment="1" applyProtection="1">
      <alignment vertical="center"/>
    </xf>
    <xf numFmtId="0" fontId="6" fillId="0" borderId="0" xfId="3" applyFont="1" applyAlignment="1" applyProtection="1">
      <alignment horizontal="left" vertical="center" wrapText="1"/>
    </xf>
    <xf numFmtId="0" fontId="7" fillId="0" borderId="0" xfId="3" applyFont="1" applyAlignment="1" applyProtection="1">
      <alignment wrapText="1"/>
    </xf>
    <xf numFmtId="0" fontId="6" fillId="0" borderId="0" xfId="3" applyFont="1" applyAlignment="1" applyProtection="1">
      <alignment wrapText="1"/>
    </xf>
    <xf numFmtId="0" fontId="9" fillId="0" borderId="0" xfId="4" applyFont="1" applyAlignment="1">
      <alignment vertical="center"/>
    </xf>
    <xf numFmtId="1" fontId="10" fillId="0" borderId="0" xfId="4" applyNumberFormat="1" applyFont="1" applyAlignment="1">
      <alignment horizontal="left" vertical="center" wrapText="1"/>
    </xf>
    <xf numFmtId="1" fontId="10" fillId="0" borderId="0" xfId="4" applyNumberFormat="1" applyFont="1" applyAlignment="1">
      <alignment vertical="center" wrapText="1"/>
    </xf>
    <xf numFmtId="0" fontId="6" fillId="0" borderId="0" xfId="4" applyFont="1"/>
    <xf numFmtId="0" fontId="14" fillId="2" borderId="2" xfId="4" applyFont="1" applyFill="1" applyBorder="1" applyAlignment="1">
      <alignment horizontal="left" vertical="center" wrapText="1"/>
    </xf>
    <xf numFmtId="49" fontId="14" fillId="2" borderId="2" xfId="4" applyNumberFormat="1" applyFont="1" applyFill="1" applyBorder="1" applyAlignment="1">
      <alignment vertical="center" wrapText="1"/>
    </xf>
    <xf numFmtId="0" fontId="14" fillId="2" borderId="2" xfId="4" applyFont="1" applyFill="1" applyBorder="1" applyAlignment="1">
      <alignment vertical="center" wrapText="1"/>
    </xf>
    <xf numFmtId="2" fontId="15" fillId="2" borderId="2" xfId="4" applyNumberFormat="1" applyFont="1" applyFill="1" applyBorder="1" applyAlignment="1">
      <alignment horizontal="center" vertical="center" wrapText="1"/>
    </xf>
    <xf numFmtId="0" fontId="13" fillId="0" borderId="0" xfId="4" applyFont="1"/>
    <xf numFmtId="1" fontId="10" fillId="3" borderId="0" xfId="4" applyNumberFormat="1" applyFont="1" applyFill="1" applyAlignment="1">
      <alignment horizontal="left" vertical="center" wrapText="1"/>
    </xf>
    <xf numFmtId="0" fontId="16" fillId="0" borderId="0" xfId="4" applyFont="1" applyAlignment="1">
      <alignment vertical="center" wrapText="1"/>
    </xf>
    <xf numFmtId="0" fontId="7" fillId="0" borderId="0" xfId="4" applyFont="1" applyAlignment="1">
      <alignment vertical="center" wrapText="1"/>
    </xf>
    <xf numFmtId="2" fontId="10" fillId="3" borderId="0" xfId="4" applyNumberFormat="1" applyFont="1" applyFill="1" applyAlignment="1">
      <alignment horizontal="center" vertical="center" wrapText="1"/>
    </xf>
    <xf numFmtId="0" fontId="9" fillId="0" borderId="0" xfId="4" applyFont="1"/>
    <xf numFmtId="0" fontId="16" fillId="0" borderId="0" xfId="4" applyFont="1" applyAlignment="1">
      <alignment horizontal="left" vertical="center" wrapText="1"/>
    </xf>
    <xf numFmtId="2" fontId="10" fillId="0" borderId="0" xfId="4" applyNumberFormat="1" applyFont="1" applyAlignment="1">
      <alignment horizontal="center" vertical="center" wrapText="1"/>
    </xf>
    <xf numFmtId="0" fontId="7" fillId="0" borderId="0" xfId="4" applyFont="1" applyAlignment="1">
      <alignment horizontal="left" vertical="center" wrapText="1"/>
    </xf>
    <xf numFmtId="2" fontId="6" fillId="0" borderId="0" xfId="4" applyNumberFormat="1" applyFont="1" applyAlignment="1">
      <alignment horizontal="left" vertical="center" wrapText="1"/>
    </xf>
    <xf numFmtId="2" fontId="16" fillId="4" borderId="0" xfId="4" applyNumberFormat="1" applyFont="1" applyFill="1" applyAlignment="1">
      <alignment horizontal="center" vertical="center" wrapText="1"/>
    </xf>
    <xf numFmtId="0" fontId="9" fillId="0" borderId="0" xfId="4" applyFont="1" applyAlignment="1">
      <alignment horizontal="left" vertical="center" wrapText="1"/>
    </xf>
    <xf numFmtId="0" fontId="9" fillId="0" borderId="0" xfId="4" applyFont="1" applyAlignment="1">
      <alignment vertical="center" wrapText="1"/>
    </xf>
    <xf numFmtId="2" fontId="9" fillId="0" borderId="0" xfId="4" applyNumberFormat="1" applyFont="1" applyAlignment="1">
      <alignment vertical="center"/>
    </xf>
    <xf numFmtId="0" fontId="2" fillId="0" borderId="0" xfId="0" applyFont="1" applyAlignment="1" applyProtection="1">
      <alignment horizontal="left" vertical="top" wrapText="1"/>
      <protection locked="0"/>
    </xf>
    <xf numFmtId="0" fontId="2" fillId="0" borderId="0" xfId="0" applyFont="1" applyProtection="1">
      <protection locked="0"/>
    </xf>
    <xf numFmtId="2" fontId="2" fillId="0" borderId="0" xfId="0" applyNumberFormat="1" applyFont="1" applyProtection="1">
      <protection locked="0"/>
    </xf>
    <xf numFmtId="0" fontId="3" fillId="0" borderId="0" xfId="0" applyFont="1" applyProtection="1">
      <protection locked="0"/>
    </xf>
    <xf numFmtId="0" fontId="3" fillId="0" borderId="0" xfId="0" applyFont="1" applyAlignment="1" applyProtection="1">
      <alignment horizontal="left"/>
      <protection locked="0"/>
    </xf>
    <xf numFmtId="0" fontId="2" fillId="0" borderId="0" xfId="0" applyFont="1" applyAlignment="1" applyProtection="1">
      <alignment vertical="top" wrapText="1"/>
      <protection locked="0"/>
    </xf>
    <xf numFmtId="0" fontId="2" fillId="0" borderId="0" xfId="0" applyFont="1" applyAlignment="1" applyProtection="1">
      <protection locked="0"/>
    </xf>
    <xf numFmtId="0" fontId="0" fillId="0" borderId="0" xfId="0" applyFont="1" applyFill="1" applyAlignment="1" applyProtection="1">
      <alignment horizontal="left" vertical="center" wrapText="1"/>
      <protection locked="0"/>
    </xf>
    <xf numFmtId="0" fontId="0" fillId="0" borderId="0" xfId="0" applyFont="1" applyFill="1" applyProtection="1">
      <protection locked="0"/>
    </xf>
    <xf numFmtId="2" fontId="0" fillId="0" borderId="0" xfId="0" applyNumberFormat="1" applyFont="1" applyFill="1" applyProtection="1">
      <protection locked="0"/>
    </xf>
    <xf numFmtId="0" fontId="0" fillId="0" borderId="0" xfId="0" applyFont="1" applyFill="1" applyAlignment="1" applyProtection="1">
      <alignment wrapText="1"/>
      <protection locked="0"/>
    </xf>
    <xf numFmtId="0" fontId="0" fillId="0" borderId="9" xfId="0" applyFont="1" applyFill="1" applyBorder="1" applyProtection="1">
      <protection locked="0"/>
    </xf>
    <xf numFmtId="0" fontId="0" fillId="0" borderId="3" xfId="0" applyFont="1" applyBorder="1" applyAlignment="1" applyProtection="1">
      <alignment vertical="top" wrapText="1"/>
      <protection locked="0"/>
    </xf>
    <xf numFmtId="0" fontId="0" fillId="0" borderId="0" xfId="0" applyFont="1" applyProtection="1">
      <protection locked="0"/>
    </xf>
    <xf numFmtId="0" fontId="0" fillId="0" borderId="0" xfId="0" applyFont="1" applyAlignment="1" applyProtection="1">
      <alignment horizontal="left" vertical="top" wrapText="1"/>
      <protection locked="0"/>
    </xf>
    <xf numFmtId="0" fontId="0" fillId="0" borderId="0" xfId="0" applyFont="1"/>
    <xf numFmtId="0" fontId="19" fillId="0" borderId="9" xfId="0" applyFont="1" applyFill="1" applyBorder="1" applyAlignment="1" applyProtection="1">
      <alignment horizontal="left" vertical="center"/>
      <protection locked="0"/>
    </xf>
    <xf numFmtId="0" fontId="0" fillId="0" borderId="0" xfId="0" applyFont="1" applyAlignment="1" applyProtection="1">
      <alignment horizontal="left" vertical="center" wrapText="1"/>
      <protection locked="0"/>
    </xf>
    <xf numFmtId="0" fontId="0" fillId="0" borderId="0" xfId="0" applyFont="1" applyAlignment="1" applyProtection="1">
      <alignment vertical="center"/>
      <protection locked="0"/>
    </xf>
    <xf numFmtId="2" fontId="0" fillId="0" borderId="0" xfId="0" applyNumberFormat="1" applyFont="1" applyAlignment="1" applyProtection="1">
      <protection locked="0"/>
    </xf>
    <xf numFmtId="2" fontId="0" fillId="0" borderId="0" xfId="0" applyNumberFormat="1" applyFont="1" applyProtection="1">
      <protection locked="0"/>
    </xf>
    <xf numFmtId="2" fontId="0" fillId="0" borderId="0" xfId="0" applyNumberFormat="1" applyFont="1" applyProtection="1">
      <protection hidden="1"/>
    </xf>
    <xf numFmtId="2" fontId="0" fillId="0" borderId="0" xfId="0" applyNumberFormat="1" applyFont="1" applyAlignment="1" applyProtection="1">
      <alignment horizontal="center"/>
      <protection locked="0"/>
    </xf>
    <xf numFmtId="0" fontId="0" fillId="0" borderId="0" xfId="0" applyFont="1" applyAlignment="1" applyProtection="1">
      <alignment wrapText="1"/>
      <protection locked="0"/>
    </xf>
    <xf numFmtId="1" fontId="0" fillId="0" borderId="0" xfId="0" applyNumberFormat="1" applyFont="1" applyProtection="1">
      <protection locked="0"/>
    </xf>
    <xf numFmtId="0" fontId="0" fillId="0" borderId="2" xfId="0" applyFont="1" applyBorder="1" applyProtection="1">
      <protection locked="0"/>
    </xf>
    <xf numFmtId="0" fontId="0" fillId="0" borderId="0" xfId="0" applyFont="1" applyAlignment="1" applyProtection="1">
      <alignment horizontal="left" wrapText="1"/>
      <protection locked="0"/>
    </xf>
    <xf numFmtId="0" fontId="0" fillId="0" borderId="2" xfId="0" applyFont="1" applyBorder="1" applyAlignment="1" applyProtection="1">
      <alignment horizontal="left" wrapText="1"/>
      <protection locked="0"/>
    </xf>
    <xf numFmtId="0" fontId="0" fillId="0" borderId="0" xfId="0" applyFont="1" applyAlignment="1" applyProtection="1">
      <alignment horizontal="left"/>
      <protection locked="0"/>
    </xf>
    <xf numFmtId="0" fontId="0" fillId="0" borderId="2" xfId="0" applyFont="1" applyBorder="1" applyAlignment="1" applyProtection="1">
      <alignment horizontal="left"/>
      <protection locked="0"/>
    </xf>
    <xf numFmtId="1" fontId="0" fillId="0" borderId="2" xfId="0" applyNumberFormat="1" applyFont="1" applyBorder="1" applyAlignment="1" applyProtection="1">
      <alignment horizontal="left"/>
      <protection locked="0"/>
    </xf>
    <xf numFmtId="1" fontId="0" fillId="0" borderId="0" xfId="0" applyNumberFormat="1" applyFont="1" applyAlignment="1" applyProtection="1">
      <alignment horizontal="left"/>
      <protection locked="0"/>
    </xf>
    <xf numFmtId="0" fontId="3" fillId="0" borderId="0" xfId="0" applyFont="1" applyAlignment="1" applyProtection="1">
      <alignment vertical="center" wrapText="1"/>
      <protection locked="0"/>
    </xf>
    <xf numFmtId="0" fontId="21" fillId="0" borderId="0" xfId="0" applyFont="1" applyProtection="1">
      <protection locked="0"/>
    </xf>
    <xf numFmtId="0" fontId="3" fillId="0" borderId="0" xfId="0" applyFont="1" applyAlignment="1" applyProtection="1">
      <alignment horizontal="center" vertical="center" wrapText="1"/>
      <protection locked="0"/>
    </xf>
    <xf numFmtId="0" fontId="21" fillId="0" borderId="0" xfId="0" applyFont="1" applyAlignment="1" applyProtection="1">
      <alignment vertical="center"/>
      <protection locked="0"/>
    </xf>
    <xf numFmtId="9" fontId="22" fillId="0" borderId="0" xfId="2" applyFont="1" applyFill="1" applyBorder="1" applyAlignment="1" applyProtection="1">
      <alignment horizontal="center" vertical="center" wrapText="1"/>
      <protection locked="0"/>
    </xf>
    <xf numFmtId="9" fontId="22" fillId="0" borderId="0" xfId="2" applyFont="1" applyFill="1" applyBorder="1" applyAlignment="1" applyProtection="1">
      <alignment horizontal="left" vertical="center" wrapText="1"/>
      <protection locked="0"/>
    </xf>
    <xf numFmtId="9" fontId="19" fillId="0" borderId="5" xfId="2" applyFont="1" applyFill="1" applyBorder="1" applyAlignment="1" applyProtection="1">
      <alignment horizontal="center" vertical="center"/>
      <protection locked="0"/>
    </xf>
    <xf numFmtId="9" fontId="19" fillId="0" borderId="5" xfId="2" applyFont="1" applyFill="1" applyBorder="1" applyAlignment="1" applyProtection="1">
      <alignment horizontal="left" vertical="center"/>
      <protection locked="0"/>
    </xf>
    <xf numFmtId="0" fontId="19" fillId="0" borderId="9" xfId="0" applyFont="1" applyFill="1" applyBorder="1" applyAlignment="1" applyProtection="1">
      <alignment horizontal="center" vertical="center"/>
      <protection locked="0"/>
    </xf>
    <xf numFmtId="10" fontId="19" fillId="0" borderId="9" xfId="2" applyNumberFormat="1" applyFont="1" applyFill="1" applyBorder="1" applyAlignment="1" applyProtection="1">
      <alignment horizontal="center" vertical="center"/>
      <protection locked="0"/>
    </xf>
    <xf numFmtId="9" fontId="0" fillId="0" borderId="0" xfId="2" applyFont="1" applyFill="1" applyAlignment="1" applyProtection="1">
      <alignment horizontal="left" vertical="center"/>
      <protection locked="0"/>
    </xf>
    <xf numFmtId="9" fontId="23" fillId="0" borderId="5" xfId="2" applyFont="1" applyFill="1" applyBorder="1" applyAlignment="1" applyProtection="1">
      <alignment horizontal="center" vertical="center"/>
      <protection locked="0"/>
    </xf>
    <xf numFmtId="9" fontId="23" fillId="0" borderId="5" xfId="2" applyFont="1" applyFill="1" applyBorder="1" applyAlignment="1" applyProtection="1">
      <alignment vertical="center"/>
      <protection locked="0"/>
    </xf>
    <xf numFmtId="0" fontId="18" fillId="0" borderId="0" xfId="0" applyFont="1" applyAlignment="1" applyProtection="1">
      <alignment horizontal="center" vertical="center"/>
      <protection locked="0"/>
    </xf>
    <xf numFmtId="1" fontId="21" fillId="0" borderId="0" xfId="0" applyNumberFormat="1" applyFont="1" applyProtection="1">
      <protection locked="0"/>
    </xf>
    <xf numFmtId="0" fontId="23" fillId="0" borderId="5" xfId="0" applyFont="1" applyBorder="1" applyAlignment="1" applyProtection="1">
      <alignment horizontal="center" vertical="center"/>
      <protection locked="0"/>
    </xf>
    <xf numFmtId="9" fontId="23" fillId="0" borderId="0" xfId="2" applyFont="1" applyFill="1" applyBorder="1" applyAlignment="1" applyProtection="1">
      <alignment horizontal="center" vertical="center"/>
      <protection locked="0"/>
    </xf>
    <xf numFmtId="1" fontId="2" fillId="0" borderId="0" xfId="0" applyNumberFormat="1" applyFont="1" applyAlignment="1" applyProtection="1">
      <alignment horizontal="center" vertical="center"/>
      <protection locked="0"/>
    </xf>
    <xf numFmtId="0" fontId="23" fillId="0" borderId="0" xfId="0" applyFont="1" applyAlignment="1" applyProtection="1">
      <alignment vertical="center"/>
      <protection locked="0"/>
    </xf>
    <xf numFmtId="1" fontId="23" fillId="0" borderId="7" xfId="0" applyNumberFormat="1" applyFont="1" applyBorder="1" applyAlignment="1" applyProtection="1">
      <alignment horizontal="left" vertical="center"/>
      <protection locked="0"/>
    </xf>
    <xf numFmtId="9" fontId="2" fillId="0" borderId="0" xfId="2" applyFont="1" applyFill="1" applyBorder="1" applyAlignment="1" applyProtection="1">
      <alignment horizontal="left" vertical="center"/>
      <protection locked="0"/>
    </xf>
    <xf numFmtId="9" fontId="2" fillId="0" borderId="0" xfId="2" applyFont="1" applyFill="1" applyAlignment="1" applyProtection="1">
      <protection locked="0"/>
    </xf>
    <xf numFmtId="9" fontId="24" fillId="5" borderId="8" xfId="2" applyFont="1" applyFill="1" applyBorder="1" applyAlignment="1" applyProtection="1">
      <alignment horizontal="center" vertical="center"/>
      <protection locked="0"/>
    </xf>
    <xf numFmtId="9" fontId="0" fillId="0" borderId="0" xfId="2" applyFont="1" applyFill="1" applyAlignment="1" applyProtection="1">
      <protection locked="0"/>
    </xf>
    <xf numFmtId="0" fontId="0" fillId="0" borderId="0" xfId="0" applyFont="1" applyFill="1" applyAlignment="1" applyProtection="1">
      <alignment vertical="center" wrapText="1"/>
      <protection locked="0"/>
    </xf>
    <xf numFmtId="0" fontId="25" fillId="0" borderId="0" xfId="0" applyFont="1" applyAlignment="1" applyProtection="1">
      <alignment vertical="center" wrapText="1"/>
      <protection locked="0"/>
    </xf>
    <xf numFmtId="0" fontId="19" fillId="0" borderId="0" xfId="0" applyFont="1" applyFill="1" applyAlignment="1" applyProtection="1">
      <alignment horizontal="center" vertical="center"/>
      <protection locked="0"/>
    </xf>
    <xf numFmtId="0" fontId="26" fillId="0" borderId="0" xfId="0" applyFont="1" applyAlignment="1" applyProtection="1">
      <alignment horizontal="center" vertical="center"/>
      <protection locked="0"/>
    </xf>
    <xf numFmtId="1" fontId="19" fillId="0" borderId="0" xfId="0" applyNumberFormat="1" applyFont="1" applyFill="1" applyAlignment="1" applyProtection="1">
      <alignment horizontal="center" vertical="center"/>
      <protection locked="0"/>
    </xf>
    <xf numFmtId="0" fontId="23" fillId="0" borderId="0" xfId="0" applyFont="1" applyAlignment="1" applyProtection="1">
      <alignment horizontal="left" vertical="center"/>
      <protection locked="0"/>
    </xf>
    <xf numFmtId="1" fontId="23" fillId="0" borderId="5" xfId="0" applyNumberFormat="1" applyFont="1" applyBorder="1" applyAlignment="1" applyProtection="1">
      <alignment horizontal="left" vertical="center"/>
      <protection locked="0"/>
    </xf>
    <xf numFmtId="1" fontId="23" fillId="0" borderId="2" xfId="0" applyNumberFormat="1" applyFont="1" applyBorder="1" applyAlignment="1" applyProtection="1">
      <alignment horizontal="left" vertical="center"/>
      <protection locked="0"/>
    </xf>
    <xf numFmtId="0" fontId="21" fillId="0" borderId="0" xfId="0" applyFont="1" applyAlignment="1" applyProtection="1">
      <alignment horizontal="center"/>
      <protection locked="0"/>
    </xf>
    <xf numFmtId="0" fontId="21" fillId="0" borderId="2" xfId="0" applyFont="1" applyBorder="1" applyProtection="1">
      <protection locked="0"/>
    </xf>
    <xf numFmtId="0" fontId="19" fillId="0" borderId="9" xfId="0" applyFont="1" applyFill="1" applyBorder="1" applyAlignment="1" applyProtection="1">
      <alignment vertical="center"/>
      <protection locked="0"/>
    </xf>
    <xf numFmtId="9" fontId="2" fillId="0" borderId="0" xfId="2" applyFont="1" applyFill="1" applyProtection="1">
      <protection locked="0"/>
    </xf>
    <xf numFmtId="0" fontId="23" fillId="0" borderId="0" xfId="0" applyFont="1" applyBorder="1" applyAlignment="1" applyProtection="1">
      <alignment vertical="center"/>
      <protection locked="0"/>
    </xf>
    <xf numFmtId="9" fontId="2" fillId="0" borderId="2" xfId="2" applyFont="1" applyFill="1" applyBorder="1" applyAlignment="1" applyProtection="1">
      <alignment horizontal="left"/>
      <protection locked="0"/>
    </xf>
    <xf numFmtId="0" fontId="21" fillId="0" borderId="2" xfId="0" applyFont="1" applyBorder="1" applyAlignment="1" applyProtection="1">
      <alignment horizontal="left"/>
      <protection locked="0"/>
    </xf>
    <xf numFmtId="0" fontId="2" fillId="0" borderId="2" xfId="0" applyFont="1" applyBorder="1" applyAlignment="1" applyProtection="1">
      <alignment horizontal="left"/>
      <protection locked="0"/>
    </xf>
    <xf numFmtId="1" fontId="21" fillId="0" borderId="2" xfId="0" applyNumberFormat="1" applyFont="1" applyBorder="1" applyAlignment="1" applyProtection="1">
      <alignment horizontal="left"/>
      <protection locked="0"/>
    </xf>
    <xf numFmtId="9" fontId="2" fillId="0" borderId="0" xfId="2" applyFont="1" applyFill="1" applyAlignment="1" applyProtection="1">
      <alignment horizontal="left"/>
      <protection locked="0"/>
    </xf>
    <xf numFmtId="0" fontId="21" fillId="0" borderId="0" xfId="0" applyFont="1" applyAlignment="1" applyProtection="1">
      <alignment horizontal="left"/>
      <protection locked="0"/>
    </xf>
    <xf numFmtId="0" fontId="2" fillId="0" borderId="0" xfId="0" applyFont="1" applyAlignment="1" applyProtection="1">
      <alignment horizontal="left"/>
      <protection locked="0"/>
    </xf>
    <xf numFmtId="1" fontId="21" fillId="0" borderId="0" xfId="0" applyNumberFormat="1" applyFont="1" applyAlignment="1" applyProtection="1">
      <alignment horizontal="left"/>
      <protection locked="0"/>
    </xf>
    <xf numFmtId="9" fontId="2" fillId="0" borderId="0" xfId="2" applyFont="1" applyFill="1" applyBorder="1" applyAlignment="1" applyProtection="1">
      <alignment horizontal="left"/>
      <protection locked="0"/>
    </xf>
    <xf numFmtId="9" fontId="2" fillId="0" borderId="0" xfId="2" applyFont="1" applyFill="1" applyAlignment="1" applyProtection="1">
      <alignment horizontal="center"/>
      <protection locked="0"/>
    </xf>
    <xf numFmtId="0" fontId="3" fillId="6" borderId="9" xfId="0" applyFont="1" applyFill="1" applyBorder="1" applyAlignment="1" applyProtection="1">
      <alignment horizontal="left" vertical="center"/>
      <protection locked="0"/>
    </xf>
    <xf numFmtId="0" fontId="18" fillId="6" borderId="9" xfId="0" applyFont="1" applyFill="1" applyBorder="1" applyAlignment="1" applyProtection="1">
      <alignment horizontal="left" vertical="center"/>
      <protection locked="0"/>
    </xf>
    <xf numFmtId="1" fontId="18" fillId="6" borderId="9" xfId="0" applyNumberFormat="1" applyFont="1" applyFill="1" applyBorder="1" applyAlignment="1" applyProtection="1">
      <alignment horizontal="left" vertical="center"/>
      <protection locked="0"/>
    </xf>
    <xf numFmtId="1" fontId="18" fillId="6" borderId="9" xfId="0" applyNumberFormat="1" applyFont="1" applyFill="1" applyBorder="1" applyAlignment="1" applyProtection="1">
      <alignment horizontal="left" vertical="center" wrapText="1"/>
      <protection locked="0"/>
    </xf>
    <xf numFmtId="1" fontId="18" fillId="7" borderId="9" xfId="0" applyNumberFormat="1" applyFont="1" applyFill="1" applyBorder="1" applyAlignment="1" applyProtection="1">
      <alignment horizontal="left" vertical="center" wrapText="1"/>
      <protection locked="0"/>
    </xf>
    <xf numFmtId="1" fontId="18" fillId="6" borderId="9" xfId="0" applyNumberFormat="1" applyFont="1" applyFill="1" applyBorder="1" applyAlignment="1" applyProtection="1">
      <alignment vertical="center"/>
      <protection locked="0"/>
    </xf>
    <xf numFmtId="14" fontId="19" fillId="7" borderId="9" xfId="0" applyNumberFormat="1" applyFont="1" applyFill="1" applyBorder="1" applyAlignment="1" applyProtection="1">
      <alignment vertical="center"/>
      <protection locked="0"/>
    </xf>
    <xf numFmtId="0" fontId="18" fillId="6" borderId="9" xfId="0" applyFont="1" applyFill="1" applyBorder="1" applyAlignment="1" applyProtection="1">
      <alignment horizontal="center" vertical="center"/>
      <protection locked="0"/>
    </xf>
    <xf numFmtId="2" fontId="18" fillId="6" borderId="9" xfId="0" applyNumberFormat="1" applyFont="1" applyFill="1" applyBorder="1" applyAlignment="1" applyProtection="1">
      <alignment horizontal="center" vertical="center" wrapText="1"/>
      <protection locked="0"/>
    </xf>
    <xf numFmtId="10" fontId="18" fillId="7" borderId="9" xfId="2" applyNumberFormat="1" applyFont="1" applyFill="1" applyBorder="1" applyAlignment="1" applyProtection="1">
      <alignment horizontal="center" vertical="center" wrapText="1"/>
      <protection locked="0"/>
    </xf>
    <xf numFmtId="1" fontId="18" fillId="7" borderId="9" xfId="0" applyNumberFormat="1" applyFont="1" applyFill="1" applyBorder="1" applyAlignment="1" applyProtection="1">
      <alignment horizontal="center" vertical="center"/>
      <protection locked="0"/>
    </xf>
    <xf numFmtId="1" fontId="18" fillId="7" borderId="9" xfId="0" applyNumberFormat="1" applyFont="1" applyFill="1" applyBorder="1" applyAlignment="1" applyProtection="1">
      <alignment horizontal="center" vertical="center" wrapText="1"/>
      <protection locked="0"/>
    </xf>
    <xf numFmtId="2" fontId="18" fillId="6" borderId="9" xfId="0" applyNumberFormat="1" applyFont="1" applyFill="1" applyBorder="1" applyAlignment="1" applyProtection="1">
      <alignment horizontal="center" vertical="center"/>
      <protection locked="0"/>
    </xf>
    <xf numFmtId="2" fontId="18" fillId="7" borderId="9" xfId="0" applyNumberFormat="1" applyFont="1" applyFill="1" applyBorder="1" applyAlignment="1" applyProtection="1">
      <alignment horizontal="center" vertical="center"/>
      <protection locked="0"/>
    </xf>
    <xf numFmtId="10" fontId="18" fillId="6" borderId="9" xfId="2" applyNumberFormat="1" applyFont="1" applyFill="1" applyBorder="1" applyAlignment="1" applyProtection="1">
      <alignment horizontal="center" vertical="center"/>
      <protection locked="0"/>
    </xf>
    <xf numFmtId="1" fontId="18" fillId="6" borderId="9" xfId="0" applyNumberFormat="1" applyFont="1" applyFill="1" applyBorder="1" applyAlignment="1" applyProtection="1">
      <alignment horizontal="center" vertical="center"/>
      <protection locked="0"/>
    </xf>
    <xf numFmtId="1" fontId="18" fillId="7" borderId="9" xfId="0" applyNumberFormat="1" applyFont="1" applyFill="1" applyBorder="1" applyAlignment="1" applyProtection="1">
      <alignment horizontal="left" vertical="center"/>
      <protection locked="0"/>
    </xf>
    <xf numFmtId="0" fontId="18" fillId="7" borderId="9" xfId="0" applyFont="1" applyFill="1" applyBorder="1" applyAlignment="1" applyProtection="1">
      <alignment horizontal="left" vertical="center"/>
      <protection locked="0"/>
    </xf>
    <xf numFmtId="0" fontId="3" fillId="6" borderId="9" xfId="0" applyFont="1" applyFill="1" applyBorder="1" applyAlignment="1" applyProtection="1">
      <alignment vertical="top" wrapText="1"/>
      <protection locked="0"/>
    </xf>
    <xf numFmtId="0" fontId="19" fillId="6" borderId="0" xfId="0" applyFont="1" applyFill="1" applyBorder="1" applyAlignment="1" applyProtection="1">
      <alignment vertical="center"/>
      <protection locked="0"/>
    </xf>
    <xf numFmtId="0" fontId="20" fillId="6" borderId="0" xfId="0" applyFont="1" applyFill="1" applyBorder="1" applyAlignment="1" applyProtection="1">
      <alignment vertical="center"/>
      <protection locked="0"/>
    </xf>
    <xf numFmtId="0" fontId="18" fillId="6" borderId="9" xfId="0" applyFont="1" applyFill="1" applyBorder="1" applyAlignment="1" applyProtection="1">
      <alignment vertical="center"/>
      <protection locked="0"/>
    </xf>
    <xf numFmtId="0" fontId="18" fillId="7" borderId="9" xfId="0" applyFont="1" applyFill="1" applyBorder="1" applyAlignment="1" applyProtection="1">
      <alignment vertical="center"/>
      <protection locked="0"/>
    </xf>
    <xf numFmtId="2" fontId="18" fillId="7" borderId="9" xfId="0" applyNumberFormat="1" applyFont="1" applyFill="1" applyBorder="1" applyAlignment="1" applyProtection="1">
      <alignment vertical="center"/>
      <protection locked="0"/>
    </xf>
    <xf numFmtId="10" fontId="20" fillId="7" borderId="8" xfId="2" applyNumberFormat="1" applyFont="1" applyFill="1" applyBorder="1" applyAlignment="1" applyProtection="1">
      <alignment horizontal="center" vertical="center" wrapText="1"/>
      <protection locked="0"/>
    </xf>
    <xf numFmtId="9" fontId="20" fillId="6" borderId="6" xfId="2" applyFont="1" applyFill="1" applyBorder="1" applyAlignment="1" applyProtection="1">
      <alignment horizontal="center" vertical="center"/>
      <protection locked="0"/>
    </xf>
    <xf numFmtId="1" fontId="18" fillId="6" borderId="9" xfId="0" applyNumberFormat="1" applyFont="1" applyFill="1" applyBorder="1" applyAlignment="1" applyProtection="1">
      <alignment horizontal="center" vertical="center" wrapText="1"/>
      <protection locked="0"/>
    </xf>
    <xf numFmtId="1" fontId="11" fillId="6" borderId="2" xfId="0" applyNumberFormat="1" applyFont="1" applyFill="1" applyBorder="1" applyAlignment="1">
      <alignment horizontal="left" vertical="center"/>
    </xf>
    <xf numFmtId="1" fontId="11" fillId="6" borderId="2" xfId="0" applyNumberFormat="1" applyFont="1" applyFill="1" applyBorder="1" applyAlignment="1">
      <alignment horizontal="center" vertical="center"/>
    </xf>
    <xf numFmtId="2" fontId="12" fillId="6" borderId="2" xfId="4" applyNumberFormat="1" applyFont="1" applyFill="1" applyBorder="1" applyAlignment="1">
      <alignment horizontal="center" vertical="center" wrapText="1"/>
    </xf>
    <xf numFmtId="0" fontId="18" fillId="7" borderId="9" xfId="0" applyNumberFormat="1" applyFont="1" applyFill="1" applyBorder="1" applyAlignment="1" applyProtection="1">
      <alignment horizontal="center" vertical="center" wrapText="1"/>
      <protection locked="0"/>
    </xf>
    <xf numFmtId="0" fontId="24" fillId="5" borderId="8" xfId="2" applyNumberFormat="1" applyFont="1" applyFill="1" applyBorder="1" applyAlignment="1" applyProtection="1">
      <alignment horizontal="center" vertical="center"/>
      <protection locked="0"/>
    </xf>
    <xf numFmtId="0" fontId="0" fillId="0" borderId="0" xfId="0" applyNumberFormat="1" applyFont="1" applyFill="1" applyProtection="1">
      <protection locked="0"/>
    </xf>
    <xf numFmtId="0" fontId="0" fillId="0" borderId="0" xfId="0" applyNumberFormat="1" applyFont="1" applyFill="1" applyAlignment="1" applyProtection="1">
      <alignment vertical="center" wrapText="1"/>
      <protection locked="0"/>
    </xf>
    <xf numFmtId="0" fontId="19" fillId="0" borderId="0" xfId="0" applyNumberFormat="1" applyFont="1" applyFill="1" applyAlignment="1" applyProtection="1">
      <alignment horizontal="center" vertical="center"/>
      <protection locked="0"/>
    </xf>
    <xf numFmtId="1" fontId="18" fillId="6" borderId="10" xfId="0" applyNumberFormat="1" applyFont="1" applyFill="1" applyBorder="1" applyAlignment="1" applyProtection="1">
      <alignment vertical="center"/>
      <protection locked="0"/>
    </xf>
    <xf numFmtId="1" fontId="18" fillId="6" borderId="11" xfId="0" applyNumberFormat="1" applyFont="1" applyFill="1" applyBorder="1" applyAlignment="1" applyProtection="1">
      <alignment vertical="center"/>
      <protection locked="0"/>
    </xf>
    <xf numFmtId="1" fontId="18" fillId="6" borderId="12" xfId="0" applyNumberFormat="1" applyFont="1" applyFill="1" applyBorder="1" applyAlignment="1" applyProtection="1">
      <alignment vertical="center"/>
      <protection locked="0"/>
    </xf>
    <xf numFmtId="14" fontId="19" fillId="7" borderId="10" xfId="0" applyNumberFormat="1" applyFont="1" applyFill="1" applyBorder="1" applyAlignment="1" applyProtection="1">
      <alignment vertical="center"/>
      <protection locked="0"/>
    </xf>
    <xf numFmtId="14" fontId="19" fillId="7" borderId="11" xfId="0" applyNumberFormat="1" applyFont="1" applyFill="1" applyBorder="1" applyAlignment="1" applyProtection="1">
      <alignment vertical="center"/>
      <protection locked="0"/>
    </xf>
    <xf numFmtId="14" fontId="19" fillId="7" borderId="12" xfId="0" applyNumberFormat="1" applyFont="1" applyFill="1" applyBorder="1" applyAlignment="1" applyProtection="1">
      <alignment vertical="center"/>
      <protection locked="0"/>
    </xf>
    <xf numFmtId="2" fontId="15" fillId="8" borderId="2" xfId="4"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0" fillId="0" borderId="9" xfId="0" applyFont="1" applyFill="1" applyBorder="1" applyAlignment="1" applyProtection="1">
      <alignment horizontal="left" vertical="center"/>
      <protection locked="0"/>
    </xf>
    <xf numFmtId="0" fontId="4" fillId="6" borderId="4" xfId="0" applyFont="1" applyFill="1" applyBorder="1" applyAlignment="1" applyProtection="1">
      <alignment horizontal="center" vertical="center" wrapText="1"/>
      <protection locked="0"/>
    </xf>
    <xf numFmtId="0" fontId="4" fillId="6" borderId="0" xfId="0" applyFont="1" applyFill="1" applyBorder="1" applyAlignment="1" applyProtection="1">
      <alignment horizontal="center" vertical="center" wrapText="1"/>
      <protection locked="0"/>
    </xf>
    <xf numFmtId="1" fontId="18" fillId="6" borderId="9" xfId="0" applyNumberFormat="1" applyFont="1" applyFill="1" applyBorder="1" applyAlignment="1" applyProtection="1">
      <alignment horizontal="left" vertical="center"/>
      <protection locked="0"/>
    </xf>
    <xf numFmtId="14" fontId="19" fillId="7" borderId="10" xfId="0" applyNumberFormat="1" applyFont="1" applyFill="1" applyBorder="1" applyAlignment="1" applyProtection="1">
      <alignment horizontal="center" vertical="center"/>
      <protection locked="0"/>
    </xf>
    <xf numFmtId="14" fontId="19" fillId="7" borderId="11" xfId="0" applyNumberFormat="1" applyFont="1" applyFill="1" applyBorder="1" applyAlignment="1" applyProtection="1">
      <alignment horizontal="center" vertical="center"/>
      <protection locked="0"/>
    </xf>
    <xf numFmtId="14" fontId="19" fillId="7" borderId="12" xfId="0" applyNumberFormat="1" applyFont="1" applyFill="1" applyBorder="1" applyAlignment="1" applyProtection="1">
      <alignment horizontal="center" vertical="center"/>
      <protection locked="0"/>
    </xf>
    <xf numFmtId="1" fontId="18" fillId="6" borderId="10" xfId="0" applyNumberFormat="1" applyFont="1" applyFill="1" applyBorder="1" applyAlignment="1" applyProtection="1">
      <alignment horizontal="left" vertical="center"/>
      <protection locked="0"/>
    </xf>
    <xf numFmtId="1" fontId="18" fillId="6" borderId="11" xfId="0" applyNumberFormat="1" applyFont="1" applyFill="1" applyBorder="1" applyAlignment="1" applyProtection="1">
      <alignment horizontal="left" vertical="center"/>
      <protection locked="0"/>
    </xf>
    <xf numFmtId="1" fontId="18" fillId="6" borderId="12" xfId="0" applyNumberFormat="1" applyFont="1" applyFill="1" applyBorder="1" applyAlignment="1" applyProtection="1">
      <alignment horizontal="left" vertical="center"/>
      <protection locked="0"/>
    </xf>
    <xf numFmtId="0" fontId="19" fillId="0" borderId="9" xfId="0" applyFont="1" applyFill="1" applyBorder="1" applyAlignment="1" applyProtection="1">
      <alignment horizontal="left" vertical="center"/>
      <protection locked="0"/>
    </xf>
    <xf numFmtId="0" fontId="18" fillId="7" borderId="9" xfId="0" applyFont="1" applyFill="1" applyBorder="1" applyAlignment="1" applyProtection="1">
      <alignment horizontal="left" vertical="center" wrapText="1"/>
      <protection locked="0"/>
    </xf>
    <xf numFmtId="0" fontId="0" fillId="0" borderId="9" xfId="0" applyFont="1" applyFill="1" applyBorder="1" applyAlignment="1" applyProtection="1">
      <alignment horizontal="left" vertical="top" wrapText="1" shrinkToFit="1"/>
      <protection locked="0"/>
    </xf>
    <xf numFmtId="164" fontId="18" fillId="7" borderId="9" xfId="1" applyFont="1" applyFill="1" applyBorder="1" applyAlignment="1" applyProtection="1">
      <alignment horizontal="left" vertical="top" wrapText="1"/>
      <protection locked="0"/>
    </xf>
    <xf numFmtId="0" fontId="0" fillId="0" borderId="9" xfId="0" applyFont="1" applyFill="1" applyBorder="1" applyAlignment="1" applyProtection="1">
      <alignment horizontal="center"/>
      <protection locked="0"/>
    </xf>
    <xf numFmtId="20" fontId="18" fillId="7" borderId="9" xfId="0" applyNumberFormat="1" applyFont="1" applyFill="1" applyBorder="1" applyAlignment="1" applyProtection="1">
      <alignment horizontal="center" vertical="center" wrapText="1"/>
      <protection locked="0"/>
    </xf>
    <xf numFmtId="0" fontId="27" fillId="2" borderId="2" xfId="4" applyFont="1" applyFill="1" applyBorder="1" applyAlignment="1">
      <alignment horizontal="left" vertical="center" wrapText="1"/>
    </xf>
    <xf numFmtId="49" fontId="27" fillId="2" borderId="2" xfId="4" applyNumberFormat="1" applyFont="1" applyFill="1" applyBorder="1" applyAlignment="1">
      <alignment vertical="center" wrapText="1"/>
    </xf>
    <xf numFmtId="0" fontId="27" fillId="2" borderId="2" xfId="4" applyFont="1" applyFill="1" applyBorder="1" applyAlignment="1">
      <alignment vertical="center" wrapText="1"/>
    </xf>
  </cellXfs>
  <cellStyles count="5">
    <cellStyle name="Milliers" xfId="1" builtinId="3"/>
    <cellStyle name="Normal" xfId="0" builtinId="0"/>
    <cellStyle name="Normal 2" xfId="3" xr:uid="{00000000-0005-0000-0000-000002000000}"/>
    <cellStyle name="Normal 3" xfId="4" xr:uid="{00000000-0005-0000-0000-000003000000}"/>
    <cellStyle name="Pourcentage" xfId="2" builtinId="5"/>
  </cellStyles>
  <dxfs count="104">
    <dxf>
      <font>
        <b/>
        <i val="0"/>
        <color rgb="FFFF0000"/>
      </font>
    </dxf>
    <dxf>
      <font>
        <b/>
        <i val="0"/>
        <color rgb="FFFF0000"/>
      </font>
    </dxf>
    <dxf>
      <font>
        <b/>
        <i val="0"/>
        <color rgb="FFFF0000"/>
      </font>
    </dxf>
    <dxf>
      <fill>
        <patternFill>
          <bgColor indexed="2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2" defaultPivotStyle="PivotStyleLight16"/>
  <colors>
    <mruColors>
      <color rgb="FF48525C"/>
      <color rgb="FFFB9318"/>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3">
    <pageSetUpPr fitToPage="1"/>
  </sheetPr>
  <dimension ref="A1:M549"/>
  <sheetViews>
    <sheetView showGridLines="0" tabSelected="1" zoomScale="67" zoomScaleNormal="90" zoomScaleSheetLayoutView="50" workbookViewId="0">
      <pane xSplit="2" ySplit="1" topLeftCell="C2" activePane="bottomRight" state="frozen"/>
      <selection activeCell="C22" sqref="C22"/>
      <selection pane="topRight" activeCell="C22" sqref="C22"/>
      <selection pane="bottomLeft" activeCell="C22" sqref="C22"/>
      <selection pane="bottomRight" activeCell="E103" sqref="E103"/>
    </sheetView>
  </sheetViews>
  <sheetFormatPr baseColWidth="10" defaultColWidth="7" defaultRowHeight="14.25" x14ac:dyDescent="0.2"/>
  <cols>
    <col min="1" max="1" width="34.7109375" style="2" customWidth="1"/>
    <col min="2" max="2" width="49.5703125" style="3" bestFit="1" customWidth="1"/>
    <col min="3" max="3" width="70.140625" style="4" customWidth="1"/>
    <col min="4" max="4" width="11.140625" style="5" customWidth="1"/>
    <col min="5" max="5" width="58.5703125" style="4" customWidth="1"/>
    <col min="6" max="6" width="11.140625" style="5" customWidth="1"/>
    <col min="7" max="7" width="58.5703125" style="4" customWidth="1"/>
    <col min="8" max="8" width="14.140625" style="5" customWidth="1"/>
    <col min="9" max="16384" width="7" style="1"/>
  </cols>
  <sheetData>
    <row r="1" spans="1:8" ht="57.6" customHeight="1" x14ac:dyDescent="0.2">
      <c r="A1" s="125" t="s">
        <v>117</v>
      </c>
      <c r="B1" s="149" t="s">
        <v>0</v>
      </c>
      <c r="C1" s="150"/>
      <c r="D1" s="150"/>
      <c r="E1" s="150"/>
      <c r="F1" s="150"/>
      <c r="G1" s="150"/>
      <c r="H1" s="150"/>
    </row>
    <row r="3" spans="1:8" s="9" customFormat="1" ht="15" x14ac:dyDescent="0.2">
      <c r="A3" s="6"/>
      <c r="B3" s="7"/>
      <c r="C3" s="8"/>
      <c r="D3" s="8"/>
      <c r="E3" s="8"/>
      <c r="F3" s="8"/>
      <c r="G3" s="8"/>
      <c r="H3" s="8"/>
    </row>
    <row r="4" spans="1:8" s="9" customFormat="1" ht="15.75" x14ac:dyDescent="0.2">
      <c r="A4" s="134" t="s">
        <v>148</v>
      </c>
      <c r="B4" s="134" t="s">
        <v>1</v>
      </c>
      <c r="C4" s="135" t="s">
        <v>2</v>
      </c>
      <c r="D4" s="136">
        <f>SUM(D5:D19)</f>
        <v>110</v>
      </c>
      <c r="E4" s="135" t="s">
        <v>3</v>
      </c>
      <c r="F4" s="136">
        <f>SUM(F5:F7)</f>
        <v>0</v>
      </c>
      <c r="G4" s="135" t="s">
        <v>41</v>
      </c>
      <c r="H4" s="136">
        <f>SUM(H5:H7)</f>
        <v>-1000</v>
      </c>
    </row>
    <row r="5" spans="1:8" s="14" customFormat="1" ht="84" customHeight="1" x14ac:dyDescent="0.2">
      <c r="A5" s="10" t="s">
        <v>146</v>
      </c>
      <c r="B5" s="10" t="s">
        <v>120</v>
      </c>
      <c r="C5" s="11" t="s">
        <v>186</v>
      </c>
      <c r="D5" s="13">
        <v>60</v>
      </c>
      <c r="E5" s="12" t="s">
        <v>127</v>
      </c>
      <c r="F5" s="13">
        <v>0</v>
      </c>
      <c r="G5" s="12" t="s">
        <v>129</v>
      </c>
      <c r="H5" s="13">
        <v>-1000</v>
      </c>
    </row>
    <row r="6" spans="1:8" s="14" customFormat="1" ht="42.75" x14ac:dyDescent="0.2">
      <c r="A6" s="10" t="s">
        <v>147</v>
      </c>
      <c r="B6" s="10" t="s">
        <v>48</v>
      </c>
      <c r="C6" s="11" t="s">
        <v>126</v>
      </c>
      <c r="D6" s="13">
        <v>50</v>
      </c>
      <c r="E6" s="12" t="s">
        <v>128</v>
      </c>
      <c r="F6" s="13">
        <v>0</v>
      </c>
      <c r="G6" s="12"/>
      <c r="H6" s="13"/>
    </row>
    <row r="7" spans="1:8" s="14" customFormat="1" ht="15" x14ac:dyDescent="0.2">
      <c r="A7" s="10"/>
      <c r="B7" s="10"/>
      <c r="C7" s="11"/>
      <c r="D7" s="13"/>
      <c r="E7" s="12"/>
      <c r="F7" s="13"/>
      <c r="G7" s="12"/>
      <c r="H7" s="13"/>
    </row>
    <row r="8" spans="1:8" s="14" customFormat="1" ht="15" x14ac:dyDescent="0.2">
      <c r="A8" s="10"/>
      <c r="B8" s="10"/>
      <c r="C8" s="11"/>
      <c r="D8" s="13"/>
      <c r="E8" s="12"/>
      <c r="F8" s="13"/>
      <c r="G8" s="12"/>
      <c r="H8" s="13"/>
    </row>
    <row r="9" spans="1:8" s="14" customFormat="1" ht="15" x14ac:dyDescent="0.2">
      <c r="A9" s="10"/>
      <c r="B9" s="10"/>
      <c r="C9" s="11"/>
      <c r="D9" s="13"/>
      <c r="E9" s="12"/>
      <c r="F9" s="13"/>
      <c r="G9" s="12"/>
      <c r="H9" s="13"/>
    </row>
    <row r="10" spans="1:8" s="14" customFormat="1" ht="15" x14ac:dyDescent="0.2">
      <c r="A10" s="10"/>
      <c r="B10" s="10"/>
      <c r="C10" s="11"/>
      <c r="D10" s="13"/>
      <c r="E10" s="12"/>
      <c r="F10" s="13"/>
      <c r="G10" s="12"/>
      <c r="H10" s="13"/>
    </row>
    <row r="11" spans="1:8" s="14" customFormat="1" ht="15" x14ac:dyDescent="0.2">
      <c r="A11" s="10"/>
      <c r="B11" s="10"/>
      <c r="C11" s="11"/>
      <c r="D11" s="13"/>
      <c r="E11" s="12"/>
      <c r="F11" s="13"/>
      <c r="G11" s="12"/>
      <c r="H11" s="13"/>
    </row>
    <row r="12" spans="1:8" s="14" customFormat="1" ht="15" x14ac:dyDescent="0.2">
      <c r="A12" s="10"/>
      <c r="B12" s="10"/>
      <c r="C12" s="11"/>
      <c r="D12" s="13"/>
      <c r="E12" s="12"/>
      <c r="F12" s="13"/>
      <c r="G12" s="12"/>
      <c r="H12" s="13"/>
    </row>
    <row r="13" spans="1:8" s="14" customFormat="1" ht="15" x14ac:dyDescent="0.2">
      <c r="A13" s="10"/>
      <c r="B13" s="10"/>
      <c r="C13" s="11"/>
      <c r="D13" s="13"/>
      <c r="E13" s="12"/>
      <c r="F13" s="13"/>
      <c r="G13" s="12"/>
      <c r="H13" s="13"/>
    </row>
    <row r="14" spans="1:8" s="14" customFormat="1" ht="15" x14ac:dyDescent="0.2">
      <c r="A14" s="10"/>
      <c r="B14" s="10"/>
      <c r="C14" s="11"/>
      <c r="D14" s="13"/>
      <c r="E14" s="12"/>
      <c r="F14" s="13"/>
      <c r="G14" s="12"/>
      <c r="H14" s="13"/>
    </row>
    <row r="15" spans="1:8" s="14" customFormat="1" ht="15" x14ac:dyDescent="0.2">
      <c r="A15" s="10"/>
      <c r="B15" s="10"/>
      <c r="C15" s="11"/>
      <c r="D15" s="13"/>
      <c r="E15" s="12"/>
      <c r="F15" s="13"/>
      <c r="G15" s="12"/>
      <c r="H15" s="13"/>
    </row>
    <row r="16" spans="1:8" s="14" customFormat="1" ht="15" x14ac:dyDescent="0.2">
      <c r="A16" s="10"/>
      <c r="B16" s="10"/>
      <c r="C16" s="11"/>
      <c r="D16" s="13"/>
      <c r="E16" s="12"/>
      <c r="F16" s="13"/>
      <c r="G16" s="12"/>
      <c r="H16" s="13"/>
    </row>
    <row r="17" spans="1:8" s="14" customFormat="1" ht="15" x14ac:dyDescent="0.2">
      <c r="A17" s="10"/>
      <c r="B17" s="10"/>
      <c r="C17" s="11"/>
      <c r="D17" s="13"/>
      <c r="E17" s="12"/>
      <c r="F17" s="13"/>
      <c r="G17" s="12"/>
      <c r="H17" s="13"/>
    </row>
    <row r="18" spans="1:8" s="14" customFormat="1" ht="15" x14ac:dyDescent="0.2">
      <c r="A18" s="10"/>
      <c r="B18" s="10"/>
      <c r="C18" s="11"/>
      <c r="D18" s="13"/>
      <c r="E18" s="12"/>
      <c r="F18" s="13"/>
      <c r="G18" s="12"/>
      <c r="H18" s="13"/>
    </row>
    <row r="19" spans="1:8" s="14" customFormat="1" ht="15" x14ac:dyDescent="0.2">
      <c r="A19" s="10"/>
      <c r="B19" s="10"/>
      <c r="C19" s="11"/>
      <c r="D19" s="13"/>
      <c r="E19" s="12"/>
      <c r="F19" s="13"/>
      <c r="G19" s="12"/>
      <c r="H19" s="13"/>
    </row>
    <row r="20" spans="1:8" s="19" customFormat="1" ht="15" x14ac:dyDescent="0.2">
      <c r="A20" s="15"/>
      <c r="B20" s="15"/>
      <c r="C20" s="16"/>
      <c r="D20" s="18"/>
      <c r="E20" s="17"/>
      <c r="F20" s="18"/>
      <c r="G20" s="17"/>
      <c r="H20" s="18"/>
    </row>
    <row r="21" spans="1:8" s="9" customFormat="1" ht="15.75" customHeight="1" x14ac:dyDescent="0.2">
      <c r="A21" s="134"/>
      <c r="B21" s="134" t="s">
        <v>124</v>
      </c>
      <c r="C21" s="135" t="s">
        <v>2</v>
      </c>
      <c r="D21" s="136">
        <f>SUM(D22:D27)</f>
        <v>180</v>
      </c>
      <c r="E21" s="135" t="s">
        <v>3</v>
      </c>
      <c r="F21" s="136">
        <f>SUM(F22:F27)</f>
        <v>0</v>
      </c>
      <c r="G21" s="135" t="s">
        <v>41</v>
      </c>
      <c r="H21" s="136">
        <f>SUM(H22:H27)</f>
        <v>-3000</v>
      </c>
    </row>
    <row r="22" spans="1:8" s="14" customFormat="1" ht="148.9" customHeight="1" x14ac:dyDescent="0.2">
      <c r="A22" s="10" t="s">
        <v>150</v>
      </c>
      <c r="B22" s="10" t="s">
        <v>121</v>
      </c>
      <c r="C22" s="11" t="s">
        <v>130</v>
      </c>
      <c r="D22" s="13">
        <v>30</v>
      </c>
      <c r="E22" s="12" t="s">
        <v>132</v>
      </c>
      <c r="F22" s="13">
        <v>0</v>
      </c>
      <c r="G22" s="12" t="s">
        <v>135</v>
      </c>
      <c r="H22" s="13">
        <v>-1000</v>
      </c>
    </row>
    <row r="23" spans="1:8" s="14" customFormat="1" ht="90.75" customHeight="1" x14ac:dyDescent="0.2">
      <c r="A23" s="10" t="s">
        <v>151</v>
      </c>
      <c r="B23" s="167" t="s">
        <v>187</v>
      </c>
      <c r="C23" s="168" t="s">
        <v>188</v>
      </c>
      <c r="D23" s="13">
        <v>40</v>
      </c>
      <c r="E23" s="169" t="s">
        <v>179</v>
      </c>
      <c r="F23" s="13">
        <v>0</v>
      </c>
      <c r="G23" s="169" t="s">
        <v>180</v>
      </c>
      <c r="H23" s="13">
        <v>-1000</v>
      </c>
    </row>
    <row r="24" spans="1:8" s="14" customFormat="1" ht="42.75" x14ac:dyDescent="0.2">
      <c r="A24" s="10" t="s">
        <v>152</v>
      </c>
      <c r="B24" s="10" t="s">
        <v>178</v>
      </c>
      <c r="C24" s="10" t="s">
        <v>142</v>
      </c>
      <c r="D24" s="13">
        <v>30</v>
      </c>
      <c r="E24" s="10" t="s">
        <v>133</v>
      </c>
      <c r="F24" s="13">
        <v>0</v>
      </c>
      <c r="G24" s="12"/>
      <c r="H24" s="13"/>
    </row>
    <row r="25" spans="1:8" s="14" customFormat="1" ht="57" x14ac:dyDescent="0.2">
      <c r="A25" s="10" t="s">
        <v>153</v>
      </c>
      <c r="B25" s="10" t="s">
        <v>122</v>
      </c>
      <c r="C25" s="11" t="s">
        <v>131</v>
      </c>
      <c r="D25" s="13">
        <v>60</v>
      </c>
      <c r="E25" s="12" t="s">
        <v>141</v>
      </c>
      <c r="F25" s="13">
        <v>0</v>
      </c>
      <c r="G25" s="12" t="s">
        <v>136</v>
      </c>
      <c r="H25" s="13">
        <v>-1000</v>
      </c>
    </row>
    <row r="26" spans="1:8" s="14" customFormat="1" ht="57" x14ac:dyDescent="0.2">
      <c r="A26" s="10" t="s">
        <v>154</v>
      </c>
      <c r="B26" s="10" t="s">
        <v>123</v>
      </c>
      <c r="C26" s="11" t="s">
        <v>143</v>
      </c>
      <c r="D26" s="13">
        <v>20</v>
      </c>
      <c r="E26" s="12" t="s">
        <v>134</v>
      </c>
      <c r="F26" s="13">
        <v>0</v>
      </c>
      <c r="G26" s="12"/>
      <c r="H26" s="13"/>
    </row>
    <row r="27" spans="1:8" s="14" customFormat="1" ht="15" x14ac:dyDescent="0.2">
      <c r="A27" s="10"/>
      <c r="B27" s="10"/>
      <c r="C27" s="11"/>
      <c r="D27" s="13"/>
      <c r="E27" s="12"/>
      <c r="F27" s="13"/>
      <c r="G27" s="12"/>
      <c r="H27" s="13"/>
    </row>
    <row r="28" spans="1:8" s="14" customFormat="1" ht="15" x14ac:dyDescent="0.2">
      <c r="A28" s="10"/>
      <c r="B28" s="10"/>
      <c r="C28" s="11"/>
      <c r="D28" s="13"/>
      <c r="E28" s="12"/>
      <c r="F28" s="13"/>
      <c r="G28" s="12"/>
      <c r="H28" s="13"/>
    </row>
    <row r="29" spans="1:8" s="14" customFormat="1" ht="15" x14ac:dyDescent="0.2">
      <c r="A29" s="10"/>
      <c r="B29" s="10"/>
      <c r="C29" s="11"/>
      <c r="D29" s="13"/>
      <c r="E29" s="12"/>
      <c r="F29" s="13"/>
      <c r="G29" s="12"/>
      <c r="H29" s="13"/>
    </row>
    <row r="30" spans="1:8" s="14" customFormat="1" ht="15" x14ac:dyDescent="0.2">
      <c r="A30" s="10"/>
      <c r="B30" s="10"/>
      <c r="C30" s="11"/>
      <c r="D30" s="13"/>
      <c r="E30" s="12"/>
      <c r="F30" s="13"/>
      <c r="G30" s="12"/>
      <c r="H30" s="13"/>
    </row>
    <row r="31" spans="1:8" s="14" customFormat="1" ht="15" x14ac:dyDescent="0.2">
      <c r="A31" s="10"/>
      <c r="B31" s="10"/>
      <c r="C31" s="11"/>
      <c r="D31" s="13"/>
      <c r="E31" s="12"/>
      <c r="F31" s="13"/>
      <c r="G31" s="12"/>
      <c r="H31" s="13"/>
    </row>
    <row r="32" spans="1:8" s="14" customFormat="1" ht="15" x14ac:dyDescent="0.2">
      <c r="A32" s="10"/>
      <c r="B32" s="10"/>
      <c r="C32" s="11"/>
      <c r="D32" s="13"/>
      <c r="E32" s="12"/>
      <c r="F32" s="13"/>
      <c r="G32" s="12"/>
      <c r="H32" s="13"/>
    </row>
    <row r="33" spans="1:13" s="14" customFormat="1" ht="15" x14ac:dyDescent="0.2">
      <c r="A33" s="10"/>
      <c r="B33" s="10"/>
      <c r="C33" s="11"/>
      <c r="D33" s="13"/>
      <c r="E33" s="12"/>
      <c r="F33" s="13"/>
      <c r="G33" s="12"/>
      <c r="H33" s="13"/>
    </row>
    <row r="34" spans="1:13" s="14" customFormat="1" ht="15" x14ac:dyDescent="0.2">
      <c r="A34" s="10"/>
      <c r="B34" s="10"/>
      <c r="C34" s="11"/>
      <c r="D34" s="13"/>
      <c r="E34" s="12"/>
      <c r="F34" s="13"/>
      <c r="G34" s="12"/>
      <c r="H34" s="13"/>
    </row>
    <row r="35" spans="1:13" s="14" customFormat="1" ht="15" x14ac:dyDescent="0.2">
      <c r="A35" s="10"/>
      <c r="B35" s="10"/>
      <c r="C35" s="11"/>
      <c r="D35" s="13"/>
      <c r="E35" s="12"/>
      <c r="F35" s="13"/>
      <c r="G35" s="12"/>
      <c r="H35" s="13"/>
    </row>
    <row r="36" spans="1:13" s="14" customFormat="1" ht="15" x14ac:dyDescent="0.2">
      <c r="A36" s="10"/>
      <c r="B36" s="10"/>
      <c r="C36" s="11"/>
      <c r="D36" s="13"/>
      <c r="E36" s="12"/>
      <c r="F36" s="13"/>
      <c r="G36" s="12"/>
      <c r="H36" s="13"/>
    </row>
    <row r="37" spans="1:13" s="19" customFormat="1" ht="15" x14ac:dyDescent="0.2">
      <c r="A37" s="20"/>
      <c r="B37" s="20"/>
      <c r="C37" s="16"/>
      <c r="D37" s="21"/>
      <c r="E37" s="17"/>
      <c r="F37" s="21"/>
      <c r="G37" s="17"/>
      <c r="H37" s="21"/>
    </row>
    <row r="38" spans="1:13" s="9" customFormat="1" ht="15.75" x14ac:dyDescent="0.2">
      <c r="A38" s="134"/>
      <c r="B38" s="134" t="s">
        <v>6</v>
      </c>
      <c r="C38" s="135" t="s">
        <v>2</v>
      </c>
      <c r="D38" s="136">
        <f>SUM(D39:D40)</f>
        <v>110</v>
      </c>
      <c r="E38" s="135" t="s">
        <v>3</v>
      </c>
      <c r="F38" s="136">
        <f>SUM(F39:F40)</f>
        <v>0</v>
      </c>
      <c r="G38" s="135" t="s">
        <v>41</v>
      </c>
      <c r="H38" s="136">
        <f>SUM(H39:H40)</f>
        <v>-2000</v>
      </c>
      <c r="I38" s="19"/>
      <c r="J38" s="19"/>
      <c r="K38" s="19"/>
      <c r="L38" s="19"/>
      <c r="M38" s="19"/>
    </row>
    <row r="39" spans="1:13" s="14" customFormat="1" ht="171" x14ac:dyDescent="0.2">
      <c r="A39" s="10" t="s">
        <v>149</v>
      </c>
      <c r="B39" s="10" t="s">
        <v>125</v>
      </c>
      <c r="C39" s="11" t="s">
        <v>144</v>
      </c>
      <c r="D39" s="13">
        <v>50</v>
      </c>
      <c r="E39" s="12" t="s">
        <v>137</v>
      </c>
      <c r="F39" s="13">
        <v>0</v>
      </c>
      <c r="G39" s="12" t="s">
        <v>139</v>
      </c>
      <c r="H39" s="13">
        <v>-1000</v>
      </c>
    </row>
    <row r="40" spans="1:13" s="14" customFormat="1" ht="242.25" x14ac:dyDescent="0.2">
      <c r="A40" s="10" t="s">
        <v>155</v>
      </c>
      <c r="B40" s="10" t="s">
        <v>6</v>
      </c>
      <c r="C40" s="11" t="s">
        <v>145</v>
      </c>
      <c r="D40" s="13">
        <v>60</v>
      </c>
      <c r="E40" s="12" t="s">
        <v>138</v>
      </c>
      <c r="F40" s="13">
        <v>0</v>
      </c>
      <c r="G40" s="12" t="s">
        <v>140</v>
      </c>
      <c r="H40" s="13">
        <v>-1000</v>
      </c>
    </row>
    <row r="41" spans="1:13" s="14" customFormat="1" ht="15" x14ac:dyDescent="0.2">
      <c r="A41" s="10"/>
      <c r="B41" s="10"/>
      <c r="C41" s="11"/>
      <c r="D41" s="13"/>
      <c r="E41" s="12"/>
      <c r="F41" s="13"/>
      <c r="G41" s="12"/>
      <c r="H41" s="13"/>
    </row>
    <row r="42" spans="1:13" s="14" customFormat="1" ht="15" x14ac:dyDescent="0.2">
      <c r="A42" s="10"/>
      <c r="B42" s="10"/>
      <c r="C42" s="11"/>
      <c r="D42" s="13"/>
      <c r="E42" s="12"/>
      <c r="F42" s="13"/>
      <c r="G42" s="12"/>
      <c r="H42" s="13"/>
    </row>
    <row r="43" spans="1:13" s="14" customFormat="1" ht="15" x14ac:dyDescent="0.2">
      <c r="A43" s="10"/>
      <c r="B43" s="10"/>
      <c r="C43" s="11"/>
      <c r="D43" s="13"/>
      <c r="E43" s="12"/>
      <c r="F43" s="13"/>
      <c r="G43" s="12"/>
      <c r="H43" s="13"/>
    </row>
    <row r="44" spans="1:13" s="14" customFormat="1" ht="15" x14ac:dyDescent="0.2">
      <c r="A44" s="10"/>
      <c r="B44" s="10"/>
      <c r="C44" s="11"/>
      <c r="D44" s="13"/>
      <c r="E44" s="12"/>
      <c r="F44" s="13"/>
      <c r="G44" s="12"/>
      <c r="H44" s="13"/>
    </row>
    <row r="45" spans="1:13" s="14" customFormat="1" ht="15" x14ac:dyDescent="0.2">
      <c r="A45" s="10"/>
      <c r="B45" s="10"/>
      <c r="C45" s="11"/>
      <c r="D45" s="13"/>
      <c r="E45" s="12"/>
      <c r="F45" s="13"/>
      <c r="G45" s="12"/>
      <c r="H45" s="13"/>
    </row>
    <row r="46" spans="1:13" s="14" customFormat="1" ht="15" x14ac:dyDescent="0.2">
      <c r="A46" s="10"/>
      <c r="B46" s="10"/>
      <c r="C46" s="11"/>
      <c r="D46" s="13"/>
      <c r="E46" s="12"/>
      <c r="F46" s="13"/>
      <c r="G46" s="12"/>
      <c r="H46" s="13"/>
    </row>
    <row r="47" spans="1:13" s="14" customFormat="1" ht="15" x14ac:dyDescent="0.2">
      <c r="A47" s="10"/>
      <c r="B47" s="10"/>
      <c r="C47" s="11"/>
      <c r="D47" s="13"/>
      <c r="E47" s="12"/>
      <c r="F47" s="13"/>
      <c r="G47" s="12"/>
      <c r="H47" s="13"/>
    </row>
    <row r="48" spans="1:13" s="14" customFormat="1" ht="15" x14ac:dyDescent="0.2">
      <c r="A48" s="10"/>
      <c r="B48" s="10"/>
      <c r="C48" s="11"/>
      <c r="D48" s="13"/>
      <c r="E48" s="12"/>
      <c r="F48" s="13"/>
      <c r="G48" s="12"/>
      <c r="H48" s="13"/>
    </row>
    <row r="49" spans="1:13" s="14" customFormat="1" ht="15" x14ac:dyDescent="0.2">
      <c r="A49" s="10"/>
      <c r="B49" s="10"/>
      <c r="C49" s="11"/>
      <c r="D49" s="13"/>
      <c r="E49" s="12"/>
      <c r="F49" s="13"/>
      <c r="G49" s="12"/>
      <c r="H49" s="13"/>
    </row>
    <row r="50" spans="1:13" s="14" customFormat="1" ht="15" x14ac:dyDescent="0.2">
      <c r="A50" s="10"/>
      <c r="B50" s="10"/>
      <c r="C50" s="11"/>
      <c r="D50" s="13"/>
      <c r="E50" s="12"/>
      <c r="F50" s="13"/>
      <c r="G50" s="12"/>
      <c r="H50" s="13"/>
    </row>
    <row r="51" spans="1:13" s="14" customFormat="1" ht="15" x14ac:dyDescent="0.2">
      <c r="A51" s="10"/>
      <c r="B51" s="10"/>
      <c r="C51" s="11"/>
      <c r="D51" s="13"/>
      <c r="E51" s="12"/>
      <c r="F51" s="13"/>
      <c r="G51" s="12"/>
      <c r="H51" s="13"/>
    </row>
    <row r="52" spans="1:13" s="19" customFormat="1" ht="15" x14ac:dyDescent="0.2">
      <c r="A52" s="20"/>
      <c r="B52" s="20"/>
      <c r="C52" s="22"/>
      <c r="D52" s="23"/>
      <c r="E52" s="22"/>
      <c r="F52" s="23"/>
      <c r="G52" s="22"/>
      <c r="H52" s="23"/>
    </row>
    <row r="53" spans="1:13" s="9" customFormat="1" ht="15.75" x14ac:dyDescent="0.2">
      <c r="A53" s="134"/>
      <c r="B53" s="134" t="s">
        <v>5</v>
      </c>
      <c r="C53" s="135" t="s">
        <v>2</v>
      </c>
      <c r="D53" s="136">
        <f>SUM(D54:D64)</f>
        <v>50</v>
      </c>
      <c r="E53" s="135" t="s">
        <v>3</v>
      </c>
      <c r="F53" s="136">
        <f>SUM(F54:F64)</f>
        <v>0</v>
      </c>
      <c r="G53" s="135" t="s">
        <v>41</v>
      </c>
      <c r="H53" s="136">
        <f>SUM(H54:H64)</f>
        <v>-2000</v>
      </c>
      <c r="I53" s="19"/>
      <c r="J53" s="19"/>
      <c r="K53" s="19"/>
      <c r="L53" s="19"/>
      <c r="M53" s="19"/>
    </row>
    <row r="54" spans="1:13" s="14" customFormat="1" ht="28.5" x14ac:dyDescent="0.2">
      <c r="A54" s="10" t="s">
        <v>156</v>
      </c>
      <c r="B54" s="10" t="s">
        <v>5</v>
      </c>
      <c r="C54" s="11" t="s">
        <v>53</v>
      </c>
      <c r="D54" s="13">
        <v>20</v>
      </c>
      <c r="E54" s="12" t="s">
        <v>59</v>
      </c>
      <c r="F54" s="13">
        <v>0</v>
      </c>
      <c r="G54" s="12" t="s">
        <v>64</v>
      </c>
      <c r="H54" s="13">
        <v>-1000</v>
      </c>
    </row>
    <row r="55" spans="1:13" s="14" customFormat="1" ht="57" x14ac:dyDescent="0.2">
      <c r="A55" s="10" t="s">
        <v>157</v>
      </c>
      <c r="B55" s="10" t="s">
        <v>49</v>
      </c>
      <c r="C55" s="11" t="s">
        <v>54</v>
      </c>
      <c r="D55" s="13">
        <v>5</v>
      </c>
      <c r="E55" s="12" t="s">
        <v>59</v>
      </c>
      <c r="F55" s="13">
        <v>0</v>
      </c>
      <c r="G55" s="12"/>
      <c r="H55" s="13"/>
    </row>
    <row r="56" spans="1:13" s="14" customFormat="1" ht="128.44999999999999" customHeight="1" x14ac:dyDescent="0.2">
      <c r="A56" s="10" t="s">
        <v>158</v>
      </c>
      <c r="B56" s="10" t="s">
        <v>50</v>
      </c>
      <c r="C56" s="11" t="s">
        <v>55</v>
      </c>
      <c r="D56" s="13">
        <v>5</v>
      </c>
      <c r="E56" s="12" t="s">
        <v>60</v>
      </c>
      <c r="F56" s="13">
        <v>0</v>
      </c>
      <c r="G56" s="12"/>
      <c r="H56" s="13"/>
    </row>
    <row r="57" spans="1:13" s="14" customFormat="1" ht="99.75" x14ac:dyDescent="0.2">
      <c r="A57" s="10" t="s">
        <v>159</v>
      </c>
      <c r="B57" s="10" t="s">
        <v>4</v>
      </c>
      <c r="C57" s="11" t="s">
        <v>56</v>
      </c>
      <c r="D57" s="13">
        <v>5</v>
      </c>
      <c r="E57" s="12" t="s">
        <v>61</v>
      </c>
      <c r="F57" s="13">
        <v>0</v>
      </c>
      <c r="G57" s="12"/>
      <c r="H57" s="13"/>
    </row>
    <row r="58" spans="1:13" s="14" customFormat="1" ht="57" x14ac:dyDescent="0.2">
      <c r="A58" s="10" t="s">
        <v>160</v>
      </c>
      <c r="B58" s="10" t="s">
        <v>51</v>
      </c>
      <c r="C58" s="11" t="s">
        <v>57</v>
      </c>
      <c r="D58" s="13">
        <v>10</v>
      </c>
      <c r="E58" s="12" t="s">
        <v>62</v>
      </c>
      <c r="F58" s="13">
        <v>0</v>
      </c>
      <c r="G58" s="12"/>
      <c r="H58" s="13"/>
    </row>
    <row r="59" spans="1:13" s="14" customFormat="1" ht="42.75" x14ac:dyDescent="0.2">
      <c r="A59" s="10" t="s">
        <v>161</v>
      </c>
      <c r="B59" s="10" t="s">
        <v>52</v>
      </c>
      <c r="C59" s="11" t="s">
        <v>58</v>
      </c>
      <c r="D59" s="13">
        <v>5</v>
      </c>
      <c r="E59" s="12" t="s">
        <v>63</v>
      </c>
      <c r="F59" s="13">
        <v>0</v>
      </c>
      <c r="G59" s="12" t="s">
        <v>65</v>
      </c>
      <c r="H59" s="13">
        <v>-1000</v>
      </c>
    </row>
    <row r="60" spans="1:13" s="14" customFormat="1" ht="15" x14ac:dyDescent="0.2">
      <c r="A60" s="10"/>
      <c r="B60" s="10"/>
      <c r="C60" s="11"/>
      <c r="D60" s="13"/>
      <c r="E60" s="12"/>
      <c r="F60" s="13"/>
      <c r="G60" s="12"/>
      <c r="H60" s="13"/>
    </row>
    <row r="61" spans="1:13" s="14" customFormat="1" ht="15" x14ac:dyDescent="0.2">
      <c r="A61" s="10"/>
      <c r="B61" s="10"/>
      <c r="C61" s="11"/>
      <c r="D61" s="13"/>
      <c r="E61" s="12"/>
      <c r="F61" s="13"/>
      <c r="G61" s="12"/>
      <c r="H61" s="13"/>
    </row>
    <row r="62" spans="1:13" s="14" customFormat="1" ht="15" x14ac:dyDescent="0.2">
      <c r="A62" s="10"/>
      <c r="B62" s="10"/>
      <c r="C62" s="11"/>
      <c r="D62" s="13"/>
      <c r="E62" s="12"/>
      <c r="F62" s="13"/>
      <c r="G62" s="12"/>
      <c r="H62" s="13"/>
    </row>
    <row r="63" spans="1:13" s="14" customFormat="1" ht="15" x14ac:dyDescent="0.2">
      <c r="A63" s="10"/>
      <c r="B63" s="10"/>
      <c r="C63" s="11"/>
      <c r="D63" s="13"/>
      <c r="E63" s="12"/>
      <c r="F63" s="13"/>
      <c r="G63" s="12"/>
      <c r="H63" s="13"/>
    </row>
    <row r="64" spans="1:13" s="14" customFormat="1" ht="15" x14ac:dyDescent="0.2">
      <c r="A64" s="10"/>
      <c r="B64" s="10"/>
      <c r="C64" s="11"/>
      <c r="D64" s="13"/>
      <c r="E64" s="12"/>
      <c r="F64" s="13"/>
      <c r="G64" s="12"/>
      <c r="H64" s="13"/>
    </row>
    <row r="65" spans="1:8" s="14" customFormat="1" ht="15" x14ac:dyDescent="0.2">
      <c r="A65" s="10"/>
      <c r="B65" s="10"/>
      <c r="C65" s="11"/>
      <c r="D65" s="13"/>
      <c r="E65" s="12"/>
      <c r="F65" s="13"/>
      <c r="G65" s="12"/>
      <c r="H65" s="13"/>
    </row>
    <row r="66" spans="1:8" s="14" customFormat="1" ht="15" x14ac:dyDescent="0.2">
      <c r="A66" s="10"/>
      <c r="B66" s="10"/>
      <c r="C66" s="11"/>
      <c r="D66" s="13"/>
      <c r="E66" s="12"/>
      <c r="F66" s="13"/>
      <c r="G66" s="12"/>
      <c r="H66" s="13"/>
    </row>
    <row r="67" spans="1:8" s="14" customFormat="1" ht="15" x14ac:dyDescent="0.2">
      <c r="A67" s="10"/>
      <c r="B67" s="10"/>
      <c r="C67" s="11"/>
      <c r="D67" s="13"/>
      <c r="E67" s="12"/>
      <c r="F67" s="13"/>
      <c r="G67" s="12"/>
      <c r="H67" s="13"/>
    </row>
    <row r="68" spans="1:8" s="14" customFormat="1" ht="15" x14ac:dyDescent="0.2">
      <c r="A68" s="10"/>
      <c r="B68" s="10"/>
      <c r="C68" s="11"/>
      <c r="D68" s="13"/>
      <c r="E68" s="12"/>
      <c r="F68" s="13"/>
      <c r="G68" s="12"/>
      <c r="H68" s="13"/>
    </row>
    <row r="69" spans="1:8" s="19" customFormat="1" ht="15" x14ac:dyDescent="0.2">
      <c r="A69" s="20"/>
      <c r="B69" s="20"/>
      <c r="C69" s="22"/>
      <c r="D69" s="23"/>
      <c r="E69" s="22"/>
      <c r="F69" s="23"/>
      <c r="G69" s="22"/>
      <c r="H69" s="23"/>
    </row>
    <row r="70" spans="1:8" s="9" customFormat="1" ht="15.75" x14ac:dyDescent="0.2">
      <c r="A70" s="134"/>
      <c r="B70" s="134" t="s">
        <v>97</v>
      </c>
      <c r="C70" s="135" t="s">
        <v>2</v>
      </c>
      <c r="D70" s="136">
        <f>SUM(D71:D85)</f>
        <v>230</v>
      </c>
      <c r="E70" s="135" t="s">
        <v>3</v>
      </c>
      <c r="F70" s="136">
        <f>SUM(F71:F72)</f>
        <v>0</v>
      </c>
      <c r="G70" s="135" t="s">
        <v>41</v>
      </c>
      <c r="H70" s="136">
        <f>SUM(H71:H72)</f>
        <v>-1000</v>
      </c>
    </row>
    <row r="71" spans="1:8" s="14" customFormat="1" ht="28.5" x14ac:dyDescent="0.2">
      <c r="A71" s="10" t="s">
        <v>162</v>
      </c>
      <c r="B71" s="10" t="s">
        <v>66</v>
      </c>
      <c r="C71" s="11" t="s">
        <v>74</v>
      </c>
      <c r="D71" s="13">
        <v>20</v>
      </c>
      <c r="E71" s="12" t="s">
        <v>82</v>
      </c>
      <c r="F71" s="13">
        <v>0</v>
      </c>
      <c r="G71" s="12"/>
      <c r="H71" s="13"/>
    </row>
    <row r="72" spans="1:8" s="14" customFormat="1" ht="199.5" x14ac:dyDescent="0.2">
      <c r="A72" s="10" t="s">
        <v>163</v>
      </c>
      <c r="B72" s="10" t="s">
        <v>67</v>
      </c>
      <c r="C72" s="11" t="s">
        <v>75</v>
      </c>
      <c r="D72" s="13">
        <v>50</v>
      </c>
      <c r="E72" s="12" t="s">
        <v>83</v>
      </c>
      <c r="F72" s="13">
        <v>0</v>
      </c>
      <c r="G72" s="12" t="s">
        <v>115</v>
      </c>
      <c r="H72" s="13">
        <v>-1000</v>
      </c>
    </row>
    <row r="73" spans="1:8" s="14" customFormat="1" ht="71.25" x14ac:dyDescent="0.2">
      <c r="A73" s="10" t="s">
        <v>164</v>
      </c>
      <c r="B73" s="12" t="s">
        <v>68</v>
      </c>
      <c r="C73" s="11" t="s">
        <v>76</v>
      </c>
      <c r="D73" s="13">
        <v>30</v>
      </c>
      <c r="E73" s="12" t="s">
        <v>84</v>
      </c>
      <c r="F73" s="13">
        <v>0</v>
      </c>
      <c r="G73" s="12"/>
      <c r="H73" s="13"/>
    </row>
    <row r="74" spans="1:8" s="14" customFormat="1" ht="85.5" x14ac:dyDescent="0.2">
      <c r="A74" s="10" t="s">
        <v>165</v>
      </c>
      <c r="B74" s="10" t="s">
        <v>69</v>
      </c>
      <c r="C74" s="11" t="s">
        <v>77</v>
      </c>
      <c r="D74" s="13">
        <v>20</v>
      </c>
      <c r="E74" s="12" t="s">
        <v>85</v>
      </c>
      <c r="F74" s="13">
        <v>0</v>
      </c>
      <c r="G74" s="12"/>
      <c r="H74" s="13"/>
    </row>
    <row r="75" spans="1:8" s="14" customFormat="1" ht="57" x14ac:dyDescent="0.2">
      <c r="A75" s="10" t="s">
        <v>166</v>
      </c>
      <c r="B75" s="10" t="s">
        <v>70</v>
      </c>
      <c r="C75" s="11" t="s">
        <v>78</v>
      </c>
      <c r="D75" s="13">
        <v>30</v>
      </c>
      <c r="E75" s="12" t="s">
        <v>86</v>
      </c>
      <c r="F75" s="13">
        <v>0</v>
      </c>
      <c r="G75" s="12"/>
      <c r="H75" s="13"/>
    </row>
    <row r="76" spans="1:8" s="14" customFormat="1" ht="142.5" x14ac:dyDescent="0.2">
      <c r="A76" s="10" t="s">
        <v>167</v>
      </c>
      <c r="B76" s="10" t="s">
        <v>71</v>
      </c>
      <c r="C76" s="11" t="s">
        <v>79</v>
      </c>
      <c r="D76" s="13">
        <v>30</v>
      </c>
      <c r="E76" s="12" t="s">
        <v>87</v>
      </c>
      <c r="F76" s="13">
        <v>0</v>
      </c>
      <c r="G76" s="12"/>
      <c r="H76" s="13"/>
    </row>
    <row r="77" spans="1:8" s="14" customFormat="1" ht="128.25" x14ac:dyDescent="0.2">
      <c r="A77" s="10" t="s">
        <v>168</v>
      </c>
      <c r="B77" s="10" t="s">
        <v>72</v>
      </c>
      <c r="C77" s="11" t="s">
        <v>80</v>
      </c>
      <c r="D77" s="13">
        <v>20</v>
      </c>
      <c r="E77" s="12" t="s">
        <v>88</v>
      </c>
      <c r="F77" s="13">
        <v>0</v>
      </c>
      <c r="G77" s="12"/>
      <c r="H77" s="13"/>
    </row>
    <row r="78" spans="1:8" s="14" customFormat="1" ht="142.5" x14ac:dyDescent="0.2">
      <c r="A78" s="10" t="s">
        <v>169</v>
      </c>
      <c r="B78" s="10" t="s">
        <v>73</v>
      </c>
      <c r="C78" s="11" t="s">
        <v>81</v>
      </c>
      <c r="D78" s="13">
        <v>30</v>
      </c>
      <c r="E78" s="12" t="s">
        <v>89</v>
      </c>
      <c r="F78" s="13">
        <v>0</v>
      </c>
      <c r="G78" s="12"/>
      <c r="H78" s="13"/>
    </row>
    <row r="79" spans="1:8" s="14" customFormat="1" ht="15" x14ac:dyDescent="0.2">
      <c r="A79" s="10"/>
      <c r="B79" s="10"/>
      <c r="C79" s="11"/>
      <c r="D79" s="13"/>
      <c r="E79" s="12"/>
      <c r="F79" s="13"/>
      <c r="G79" s="12"/>
      <c r="H79" s="13"/>
    </row>
    <row r="80" spans="1:8" s="14" customFormat="1" ht="15" x14ac:dyDescent="0.2">
      <c r="A80" s="10"/>
      <c r="B80" s="10"/>
      <c r="C80" s="11"/>
      <c r="D80" s="13"/>
      <c r="E80" s="12"/>
      <c r="F80" s="13"/>
      <c r="G80" s="12"/>
      <c r="H80" s="13"/>
    </row>
    <row r="81" spans="1:13" s="14" customFormat="1" ht="15" x14ac:dyDescent="0.2">
      <c r="A81" s="10"/>
      <c r="B81" s="10"/>
      <c r="C81" s="11"/>
      <c r="D81" s="13"/>
      <c r="E81" s="12"/>
      <c r="F81" s="13"/>
      <c r="G81" s="12"/>
      <c r="H81" s="13"/>
    </row>
    <row r="82" spans="1:13" s="14" customFormat="1" ht="15" x14ac:dyDescent="0.2">
      <c r="A82" s="10"/>
      <c r="B82" s="10"/>
      <c r="C82" s="11"/>
      <c r="D82" s="13"/>
      <c r="E82" s="12"/>
      <c r="F82" s="13"/>
      <c r="G82" s="12"/>
      <c r="H82" s="13"/>
    </row>
    <row r="83" spans="1:13" s="14" customFormat="1" ht="15" x14ac:dyDescent="0.2">
      <c r="A83" s="10"/>
      <c r="B83" s="10"/>
      <c r="C83" s="11"/>
      <c r="D83" s="13"/>
      <c r="E83" s="12"/>
      <c r="F83" s="13"/>
      <c r="G83" s="12"/>
      <c r="H83" s="13"/>
    </row>
    <row r="84" spans="1:13" s="14" customFormat="1" ht="15" x14ac:dyDescent="0.2">
      <c r="A84" s="10"/>
      <c r="B84" s="10"/>
      <c r="C84" s="11"/>
      <c r="D84" s="13"/>
      <c r="E84" s="12"/>
      <c r="F84" s="13"/>
      <c r="G84" s="12"/>
      <c r="H84" s="13"/>
    </row>
    <row r="85" spans="1:13" s="14" customFormat="1" ht="15" x14ac:dyDescent="0.2">
      <c r="A85" s="10"/>
      <c r="B85" s="10"/>
      <c r="C85" s="11"/>
      <c r="D85" s="13"/>
      <c r="E85" s="12"/>
      <c r="F85" s="13"/>
      <c r="G85" s="12"/>
      <c r="H85" s="13"/>
    </row>
    <row r="86" spans="1:13" s="19" customFormat="1" ht="15" x14ac:dyDescent="0.2">
      <c r="A86" s="20"/>
      <c r="B86" s="20"/>
      <c r="C86" s="22"/>
      <c r="D86" s="24"/>
      <c r="E86" s="22"/>
      <c r="F86" s="24"/>
      <c r="G86" s="22"/>
      <c r="H86" s="24"/>
    </row>
    <row r="87" spans="1:13" s="9" customFormat="1" ht="15.75" x14ac:dyDescent="0.2">
      <c r="A87" s="134"/>
      <c r="B87" s="134" t="s">
        <v>98</v>
      </c>
      <c r="C87" s="135" t="s">
        <v>2</v>
      </c>
      <c r="D87" s="136">
        <f>SUM(D88:D95)</f>
        <v>320</v>
      </c>
      <c r="E87" s="135" t="s">
        <v>3</v>
      </c>
      <c r="F87" s="136">
        <f>SUM(F88:F89)</f>
        <v>0</v>
      </c>
      <c r="G87" s="135" t="s">
        <v>41</v>
      </c>
      <c r="H87" s="136">
        <f>SUM(H88:H89)</f>
        <v>1000</v>
      </c>
      <c r="I87" s="19"/>
      <c r="J87" s="19"/>
      <c r="K87" s="19"/>
      <c r="L87" s="19"/>
      <c r="M87" s="19"/>
    </row>
    <row r="88" spans="1:13" s="14" customFormat="1" ht="136.9" customHeight="1" x14ac:dyDescent="0.2">
      <c r="A88" s="10" t="s">
        <v>170</v>
      </c>
      <c r="B88" s="10" t="s">
        <v>181</v>
      </c>
      <c r="C88" s="11" t="s">
        <v>182</v>
      </c>
      <c r="D88" s="13">
        <v>70</v>
      </c>
      <c r="E88" s="12" t="s">
        <v>183</v>
      </c>
      <c r="F88" s="13">
        <v>0</v>
      </c>
      <c r="G88" s="12" t="s">
        <v>184</v>
      </c>
      <c r="H88" s="13">
        <v>1000</v>
      </c>
    </row>
    <row r="89" spans="1:13" s="14" customFormat="1" ht="42.75" x14ac:dyDescent="0.2">
      <c r="A89" s="10" t="s">
        <v>171</v>
      </c>
      <c r="B89" s="10" t="s">
        <v>90</v>
      </c>
      <c r="C89" s="11" t="s">
        <v>99</v>
      </c>
      <c r="D89" s="13">
        <v>20</v>
      </c>
      <c r="E89" s="12" t="s">
        <v>105</v>
      </c>
      <c r="F89" s="13">
        <v>0</v>
      </c>
      <c r="G89" s="12"/>
      <c r="H89" s="13"/>
    </row>
    <row r="90" spans="1:13" s="14" customFormat="1" ht="42.75" x14ac:dyDescent="0.2">
      <c r="A90" s="10" t="s">
        <v>172</v>
      </c>
      <c r="B90" s="10" t="s">
        <v>91</v>
      </c>
      <c r="C90" s="11" t="s">
        <v>100</v>
      </c>
      <c r="D90" s="13">
        <v>20</v>
      </c>
      <c r="E90" s="12" t="s">
        <v>106</v>
      </c>
      <c r="F90" s="13">
        <v>0</v>
      </c>
      <c r="G90" s="12" t="s">
        <v>116</v>
      </c>
      <c r="H90" s="13">
        <v>1000</v>
      </c>
    </row>
    <row r="91" spans="1:13" s="14" customFormat="1" ht="40.5" customHeight="1" x14ac:dyDescent="0.2">
      <c r="A91" s="10" t="s">
        <v>173</v>
      </c>
      <c r="B91" s="10" t="s">
        <v>92</v>
      </c>
      <c r="C91" s="11" t="s">
        <v>189</v>
      </c>
      <c r="D91" s="13">
        <v>70</v>
      </c>
      <c r="E91" s="12" t="s">
        <v>111</v>
      </c>
      <c r="F91" s="13">
        <v>0</v>
      </c>
      <c r="G91" s="12" t="s">
        <v>107</v>
      </c>
      <c r="H91" s="13">
        <v>1000</v>
      </c>
    </row>
    <row r="92" spans="1:13" s="14" customFormat="1" ht="28.5" x14ac:dyDescent="0.2">
      <c r="A92" s="10" t="s">
        <v>174</v>
      </c>
      <c r="B92" s="10" t="s">
        <v>93</v>
      </c>
      <c r="C92" s="11" t="s">
        <v>101</v>
      </c>
      <c r="D92" s="13">
        <v>50</v>
      </c>
      <c r="E92" s="12" t="s">
        <v>112</v>
      </c>
      <c r="F92" s="13">
        <v>0</v>
      </c>
      <c r="G92" s="12" t="s">
        <v>113</v>
      </c>
      <c r="H92" s="13">
        <v>1000</v>
      </c>
    </row>
    <row r="93" spans="1:13" s="14" customFormat="1" ht="42.75" x14ac:dyDescent="0.2">
      <c r="A93" s="10" t="s">
        <v>175</v>
      </c>
      <c r="B93" s="10" t="s">
        <v>94</v>
      </c>
      <c r="C93" s="11" t="s">
        <v>102</v>
      </c>
      <c r="D93" s="13">
        <v>30</v>
      </c>
      <c r="E93" s="12" t="s">
        <v>108</v>
      </c>
      <c r="F93" s="13">
        <v>0</v>
      </c>
      <c r="G93" s="169" t="s">
        <v>185</v>
      </c>
      <c r="H93" s="148">
        <v>1000</v>
      </c>
    </row>
    <row r="94" spans="1:13" s="14" customFormat="1" ht="28.5" x14ac:dyDescent="0.2">
      <c r="A94" s="10" t="s">
        <v>176</v>
      </c>
      <c r="B94" s="10" t="s">
        <v>95</v>
      </c>
      <c r="C94" s="11" t="s">
        <v>103</v>
      </c>
      <c r="D94" s="13">
        <v>30</v>
      </c>
      <c r="E94" s="12" t="s">
        <v>109</v>
      </c>
      <c r="F94" s="13">
        <v>0</v>
      </c>
      <c r="G94" s="12"/>
      <c r="H94" s="13"/>
    </row>
    <row r="95" spans="1:13" s="14" customFormat="1" ht="28.5" x14ac:dyDescent="0.2">
      <c r="A95" s="10" t="s">
        <v>177</v>
      </c>
      <c r="B95" s="10" t="s">
        <v>96</v>
      </c>
      <c r="C95" s="11" t="s">
        <v>104</v>
      </c>
      <c r="D95" s="13">
        <v>30</v>
      </c>
      <c r="E95" s="12" t="s">
        <v>110</v>
      </c>
      <c r="F95" s="13">
        <v>0</v>
      </c>
      <c r="G95" s="12" t="s">
        <v>114</v>
      </c>
      <c r="H95" s="13">
        <v>-1000</v>
      </c>
    </row>
    <row r="96" spans="1:13" s="14" customFormat="1" ht="15" x14ac:dyDescent="0.2">
      <c r="A96" s="10"/>
      <c r="B96" s="10"/>
      <c r="C96" s="11"/>
      <c r="D96" s="13"/>
      <c r="E96" s="12"/>
      <c r="F96" s="13"/>
      <c r="G96" s="12"/>
      <c r="H96" s="13"/>
    </row>
    <row r="97" spans="1:11" s="14" customFormat="1" ht="15" x14ac:dyDescent="0.2">
      <c r="A97" s="10"/>
      <c r="B97" s="10"/>
      <c r="C97" s="11"/>
      <c r="D97" s="13"/>
      <c r="E97" s="12"/>
      <c r="F97" s="13"/>
      <c r="G97" s="12"/>
      <c r="H97" s="13"/>
    </row>
    <row r="98" spans="1:11" s="14" customFormat="1" ht="15" x14ac:dyDescent="0.2">
      <c r="A98" s="10"/>
      <c r="B98" s="10"/>
      <c r="C98" s="11"/>
      <c r="D98" s="13"/>
      <c r="E98" s="12"/>
      <c r="F98" s="13"/>
      <c r="G98" s="12"/>
      <c r="H98" s="13"/>
    </row>
    <row r="99" spans="1:11" s="14" customFormat="1" ht="15" x14ac:dyDescent="0.2">
      <c r="A99" s="10"/>
      <c r="B99" s="10"/>
      <c r="C99" s="11"/>
      <c r="D99" s="13"/>
      <c r="E99" s="12"/>
      <c r="F99" s="13"/>
      <c r="G99" s="12"/>
      <c r="H99" s="13"/>
    </row>
    <row r="100" spans="1:11" s="14" customFormat="1" ht="15" x14ac:dyDescent="0.2">
      <c r="A100" s="10"/>
      <c r="B100" s="10"/>
      <c r="C100" s="11"/>
      <c r="D100" s="13"/>
      <c r="E100" s="12"/>
      <c r="F100" s="13"/>
      <c r="G100" s="12"/>
      <c r="H100" s="13"/>
    </row>
    <row r="101" spans="1:11" s="14" customFormat="1" ht="15" x14ac:dyDescent="0.2">
      <c r="A101" s="10"/>
      <c r="B101" s="10"/>
      <c r="C101" s="11"/>
      <c r="D101" s="13"/>
      <c r="E101" s="12"/>
      <c r="F101" s="13"/>
      <c r="G101" s="12"/>
      <c r="H101" s="13"/>
    </row>
    <row r="102" spans="1:11" s="19" customFormat="1" x14ac:dyDescent="0.2">
      <c r="A102" s="6"/>
      <c r="B102" s="25"/>
      <c r="C102" s="26"/>
      <c r="D102" s="27"/>
      <c r="E102" s="26"/>
      <c r="F102" s="27"/>
      <c r="G102" s="26"/>
      <c r="H102" s="27"/>
    </row>
    <row r="103" spans="1:11" s="4" customFormat="1" x14ac:dyDescent="0.2">
      <c r="A103" s="2"/>
      <c r="B103" s="3"/>
      <c r="D103" s="5"/>
      <c r="F103" s="5"/>
      <c r="H103" s="5"/>
      <c r="I103" s="1"/>
      <c r="J103" s="1"/>
      <c r="K103" s="1"/>
    </row>
    <row r="104" spans="1:11" s="4" customFormat="1" x14ac:dyDescent="0.2">
      <c r="A104" s="2"/>
      <c r="B104" s="3"/>
      <c r="D104" s="5"/>
      <c r="F104" s="5"/>
      <c r="H104" s="5"/>
      <c r="I104" s="1"/>
      <c r="J104" s="1"/>
      <c r="K104" s="1"/>
    </row>
    <row r="105" spans="1:11" s="4" customFormat="1" x14ac:dyDescent="0.2">
      <c r="A105" s="2"/>
      <c r="B105" s="3"/>
      <c r="D105" s="5"/>
      <c r="F105" s="5"/>
      <c r="H105" s="5"/>
      <c r="I105" s="1"/>
      <c r="J105" s="1"/>
      <c r="K105" s="1"/>
    </row>
    <row r="106" spans="1:11" s="4" customFormat="1" x14ac:dyDescent="0.2">
      <c r="A106" s="2"/>
      <c r="B106" s="3"/>
      <c r="D106" s="5"/>
      <c r="F106" s="5"/>
      <c r="H106" s="5"/>
      <c r="I106" s="1"/>
      <c r="J106" s="1"/>
      <c r="K106" s="1"/>
    </row>
    <row r="107" spans="1:11" s="4" customFormat="1" x14ac:dyDescent="0.2">
      <c r="A107" s="2"/>
      <c r="B107" s="3"/>
      <c r="D107" s="5"/>
      <c r="F107" s="5"/>
      <c r="H107" s="5"/>
      <c r="I107" s="1"/>
      <c r="J107" s="1"/>
      <c r="K107" s="1"/>
    </row>
    <row r="108" spans="1:11" s="4" customFormat="1" x14ac:dyDescent="0.2">
      <c r="A108" s="2"/>
      <c r="B108" s="3"/>
      <c r="D108" s="5"/>
      <c r="F108" s="5"/>
      <c r="H108" s="5"/>
      <c r="I108" s="1"/>
      <c r="J108" s="1"/>
      <c r="K108" s="1"/>
    </row>
    <row r="109" spans="1:11" s="4" customFormat="1" x14ac:dyDescent="0.2">
      <c r="A109" s="2"/>
      <c r="B109" s="3"/>
      <c r="D109" s="5"/>
      <c r="F109" s="5"/>
      <c r="H109" s="5"/>
      <c r="I109" s="1"/>
      <c r="J109" s="1"/>
      <c r="K109" s="1"/>
    </row>
    <row r="110" spans="1:11" s="4" customFormat="1" x14ac:dyDescent="0.2">
      <c r="A110" s="2"/>
      <c r="B110" s="3"/>
      <c r="D110" s="5"/>
      <c r="F110" s="5"/>
      <c r="H110" s="5"/>
      <c r="I110" s="1"/>
      <c r="J110" s="1"/>
      <c r="K110" s="1"/>
    </row>
    <row r="111" spans="1:11" s="4" customFormat="1" x14ac:dyDescent="0.2">
      <c r="A111" s="2"/>
      <c r="B111" s="3"/>
      <c r="D111" s="5"/>
      <c r="F111" s="5"/>
      <c r="H111" s="5"/>
      <c r="I111" s="1"/>
      <c r="J111" s="1"/>
      <c r="K111" s="1"/>
    </row>
    <row r="112" spans="1:11" s="4" customFormat="1" x14ac:dyDescent="0.2">
      <c r="A112" s="2"/>
      <c r="B112" s="3"/>
      <c r="D112" s="5"/>
      <c r="F112" s="5"/>
      <c r="H112" s="5"/>
      <c r="I112" s="1"/>
      <c r="J112" s="1"/>
      <c r="K112" s="1"/>
    </row>
    <row r="113" spans="1:11" s="4" customFormat="1" x14ac:dyDescent="0.2">
      <c r="A113" s="2"/>
      <c r="B113" s="3"/>
      <c r="D113" s="5"/>
      <c r="F113" s="5"/>
      <c r="H113" s="5"/>
      <c r="I113" s="1"/>
      <c r="J113" s="1"/>
      <c r="K113" s="1"/>
    </row>
    <row r="114" spans="1:11" s="4" customFormat="1" x14ac:dyDescent="0.2">
      <c r="A114" s="2"/>
      <c r="B114" s="3"/>
      <c r="D114" s="5"/>
      <c r="F114" s="5"/>
      <c r="H114" s="5"/>
      <c r="I114" s="1"/>
      <c r="J114" s="1"/>
      <c r="K114" s="1"/>
    </row>
    <row r="115" spans="1:11" s="4" customFormat="1" x14ac:dyDescent="0.2">
      <c r="A115" s="2"/>
      <c r="B115" s="3"/>
      <c r="D115" s="5"/>
      <c r="F115" s="5"/>
      <c r="H115" s="5"/>
      <c r="I115" s="1"/>
      <c r="J115" s="1"/>
      <c r="K115" s="1"/>
    </row>
    <row r="116" spans="1:11" s="4" customFormat="1" x14ac:dyDescent="0.2">
      <c r="A116" s="2"/>
      <c r="B116" s="3"/>
      <c r="D116" s="5"/>
      <c r="F116" s="5"/>
      <c r="H116" s="5"/>
      <c r="I116" s="1"/>
      <c r="J116" s="1"/>
      <c r="K116" s="1"/>
    </row>
    <row r="117" spans="1:11" s="4" customFormat="1" x14ac:dyDescent="0.2">
      <c r="A117" s="2"/>
      <c r="B117" s="3"/>
      <c r="D117" s="5"/>
      <c r="F117" s="5"/>
      <c r="H117" s="5"/>
      <c r="I117" s="1"/>
      <c r="J117" s="1"/>
      <c r="K117" s="1"/>
    </row>
    <row r="118" spans="1:11" s="4" customFormat="1" x14ac:dyDescent="0.2">
      <c r="A118" s="2"/>
      <c r="B118" s="3"/>
      <c r="D118" s="5"/>
      <c r="F118" s="5"/>
      <c r="H118" s="5"/>
      <c r="I118" s="1"/>
      <c r="J118" s="1"/>
      <c r="K118" s="1"/>
    </row>
    <row r="119" spans="1:11" s="4" customFormat="1" x14ac:dyDescent="0.2">
      <c r="A119" s="2"/>
      <c r="B119" s="3"/>
      <c r="D119" s="5"/>
      <c r="F119" s="5"/>
      <c r="H119" s="5"/>
      <c r="I119" s="1"/>
      <c r="J119" s="1"/>
      <c r="K119" s="1"/>
    </row>
    <row r="120" spans="1:11" s="4" customFormat="1" x14ac:dyDescent="0.2">
      <c r="A120" s="2"/>
      <c r="B120" s="3"/>
      <c r="D120" s="5"/>
      <c r="F120" s="5"/>
      <c r="H120" s="5"/>
      <c r="I120" s="1"/>
      <c r="J120" s="1"/>
      <c r="K120" s="1"/>
    </row>
    <row r="121" spans="1:11" s="4" customFormat="1" x14ac:dyDescent="0.2">
      <c r="A121" s="2"/>
      <c r="B121" s="3"/>
      <c r="D121" s="5"/>
      <c r="F121" s="5"/>
      <c r="H121" s="5"/>
      <c r="I121" s="1"/>
      <c r="J121" s="1"/>
      <c r="K121" s="1"/>
    </row>
    <row r="122" spans="1:11" s="4" customFormat="1" x14ac:dyDescent="0.2">
      <c r="A122" s="2"/>
      <c r="B122" s="3"/>
      <c r="D122" s="5"/>
      <c r="F122" s="5"/>
      <c r="H122" s="5"/>
      <c r="I122" s="1"/>
      <c r="J122" s="1"/>
      <c r="K122" s="1"/>
    </row>
    <row r="123" spans="1:11" s="4" customFormat="1" x14ac:dyDescent="0.2">
      <c r="A123" s="2"/>
      <c r="B123" s="3"/>
      <c r="D123" s="5"/>
      <c r="F123" s="5"/>
      <c r="H123" s="5"/>
      <c r="I123" s="1"/>
      <c r="J123" s="1"/>
      <c r="K123" s="1"/>
    </row>
    <row r="124" spans="1:11" s="4" customFormat="1" x14ac:dyDescent="0.2">
      <c r="A124" s="2"/>
      <c r="B124" s="3"/>
      <c r="D124" s="5"/>
      <c r="F124" s="5"/>
      <c r="H124" s="5"/>
      <c r="I124" s="1"/>
      <c r="J124" s="1"/>
      <c r="K124" s="1"/>
    </row>
    <row r="125" spans="1:11" s="4" customFormat="1" x14ac:dyDescent="0.2">
      <c r="A125" s="2"/>
      <c r="B125" s="3"/>
      <c r="D125" s="5"/>
      <c r="F125" s="5"/>
      <c r="H125" s="5"/>
      <c r="I125" s="1"/>
      <c r="J125" s="1"/>
      <c r="K125" s="1"/>
    </row>
    <row r="126" spans="1:11" s="4" customFormat="1" x14ac:dyDescent="0.2">
      <c r="A126" s="2"/>
      <c r="B126" s="3"/>
      <c r="D126" s="5"/>
      <c r="F126" s="5"/>
      <c r="H126" s="5"/>
      <c r="I126" s="1"/>
      <c r="J126" s="1"/>
      <c r="K126" s="1"/>
    </row>
    <row r="127" spans="1:11" s="4" customFormat="1" x14ac:dyDescent="0.2">
      <c r="A127" s="2"/>
      <c r="B127" s="3"/>
      <c r="D127" s="5"/>
      <c r="F127" s="5"/>
      <c r="H127" s="5"/>
      <c r="I127" s="1"/>
      <c r="J127" s="1"/>
      <c r="K127" s="1"/>
    </row>
    <row r="128" spans="1:11" s="4" customFormat="1" x14ac:dyDescent="0.2">
      <c r="A128" s="2"/>
      <c r="B128" s="3"/>
      <c r="D128" s="5"/>
      <c r="F128" s="5"/>
      <c r="H128" s="5"/>
      <c r="I128" s="1"/>
      <c r="J128" s="1"/>
      <c r="K128" s="1"/>
    </row>
    <row r="129" spans="1:11" s="4" customFormat="1" x14ac:dyDescent="0.2">
      <c r="A129" s="2"/>
      <c r="B129" s="3"/>
      <c r="D129" s="5"/>
      <c r="F129" s="5"/>
      <c r="H129" s="5"/>
      <c r="I129" s="1"/>
      <c r="J129" s="1"/>
      <c r="K129" s="1"/>
    </row>
    <row r="130" spans="1:11" s="4" customFormat="1" x14ac:dyDescent="0.2">
      <c r="A130" s="2"/>
      <c r="B130" s="3"/>
      <c r="D130" s="5"/>
      <c r="F130" s="5"/>
      <c r="H130" s="5"/>
      <c r="I130" s="1"/>
      <c r="J130" s="1"/>
      <c r="K130" s="1"/>
    </row>
    <row r="131" spans="1:11" s="4" customFormat="1" x14ac:dyDescent="0.2">
      <c r="A131" s="2"/>
      <c r="B131" s="3"/>
      <c r="D131" s="5"/>
      <c r="F131" s="5"/>
      <c r="H131" s="5"/>
      <c r="I131" s="1"/>
      <c r="J131" s="1"/>
      <c r="K131" s="1"/>
    </row>
    <row r="132" spans="1:11" s="4" customFormat="1" x14ac:dyDescent="0.2">
      <c r="A132" s="2"/>
      <c r="B132" s="3"/>
      <c r="D132" s="5"/>
      <c r="F132" s="5"/>
      <c r="H132" s="5"/>
      <c r="I132" s="1"/>
      <c r="J132" s="1"/>
      <c r="K132" s="1"/>
    </row>
    <row r="133" spans="1:11" s="4" customFormat="1" x14ac:dyDescent="0.2">
      <c r="A133" s="2"/>
      <c r="B133" s="3"/>
      <c r="D133" s="5"/>
      <c r="F133" s="5"/>
      <c r="H133" s="5"/>
      <c r="I133" s="1"/>
      <c r="J133" s="1"/>
      <c r="K133" s="1"/>
    </row>
    <row r="134" spans="1:11" s="4" customFormat="1" x14ac:dyDescent="0.2">
      <c r="A134" s="2"/>
      <c r="B134" s="3"/>
      <c r="D134" s="5"/>
      <c r="F134" s="5"/>
      <c r="H134" s="5"/>
      <c r="I134" s="1"/>
      <c r="J134" s="1"/>
      <c r="K134" s="1"/>
    </row>
    <row r="135" spans="1:11" s="4" customFormat="1" x14ac:dyDescent="0.2">
      <c r="A135" s="2"/>
      <c r="B135" s="3"/>
      <c r="D135" s="5"/>
      <c r="F135" s="5"/>
      <c r="H135" s="5"/>
      <c r="I135" s="1"/>
      <c r="J135" s="1"/>
      <c r="K135" s="1"/>
    </row>
    <row r="136" spans="1:11" s="4" customFormat="1" x14ac:dyDescent="0.2">
      <c r="A136" s="2"/>
      <c r="B136" s="3"/>
      <c r="D136" s="5"/>
      <c r="F136" s="5"/>
      <c r="H136" s="5"/>
      <c r="I136" s="1"/>
      <c r="J136" s="1"/>
      <c r="K136" s="1"/>
    </row>
    <row r="137" spans="1:11" s="4" customFormat="1" x14ac:dyDescent="0.2">
      <c r="A137" s="2"/>
      <c r="B137" s="3"/>
      <c r="D137" s="5"/>
      <c r="F137" s="5"/>
      <c r="H137" s="5"/>
      <c r="I137" s="1"/>
      <c r="J137" s="1"/>
      <c r="K137" s="1"/>
    </row>
    <row r="138" spans="1:11" s="4" customFormat="1" x14ac:dyDescent="0.2">
      <c r="A138" s="2"/>
      <c r="B138" s="3"/>
      <c r="D138" s="5"/>
      <c r="F138" s="5"/>
      <c r="H138" s="5"/>
      <c r="I138" s="1"/>
      <c r="J138" s="1"/>
      <c r="K138" s="1"/>
    </row>
    <row r="139" spans="1:11" s="4" customFormat="1" x14ac:dyDescent="0.2">
      <c r="A139" s="2"/>
      <c r="B139" s="3"/>
      <c r="D139" s="5"/>
      <c r="F139" s="5"/>
      <c r="H139" s="5"/>
      <c r="I139" s="1"/>
      <c r="J139" s="1"/>
      <c r="K139" s="1"/>
    </row>
    <row r="140" spans="1:11" s="4" customFormat="1" x14ac:dyDescent="0.2">
      <c r="A140" s="2"/>
      <c r="B140" s="3"/>
      <c r="D140" s="5"/>
      <c r="F140" s="5"/>
      <c r="H140" s="5"/>
      <c r="I140" s="1"/>
      <c r="J140" s="1"/>
      <c r="K140" s="1"/>
    </row>
    <row r="141" spans="1:11" s="4" customFormat="1" x14ac:dyDescent="0.2">
      <c r="A141" s="2"/>
      <c r="B141" s="3"/>
      <c r="D141" s="5"/>
      <c r="F141" s="5"/>
      <c r="H141" s="5"/>
      <c r="I141" s="1"/>
      <c r="J141" s="1"/>
      <c r="K141" s="1"/>
    </row>
    <row r="142" spans="1:11" s="4" customFormat="1" x14ac:dyDescent="0.2">
      <c r="A142" s="2"/>
      <c r="B142" s="3"/>
      <c r="D142" s="5"/>
      <c r="F142" s="5"/>
      <c r="H142" s="5"/>
      <c r="I142" s="1"/>
      <c r="J142" s="1"/>
      <c r="K142" s="1"/>
    </row>
    <row r="143" spans="1:11" s="4" customFormat="1" x14ac:dyDescent="0.2">
      <c r="A143" s="2"/>
      <c r="B143" s="3"/>
      <c r="D143" s="5"/>
      <c r="F143" s="5"/>
      <c r="H143" s="5"/>
      <c r="I143" s="1"/>
      <c r="J143" s="1"/>
      <c r="K143" s="1"/>
    </row>
    <row r="144" spans="1:11" s="4" customFormat="1" x14ac:dyDescent="0.2">
      <c r="A144" s="2"/>
      <c r="B144" s="3"/>
      <c r="D144" s="5"/>
      <c r="F144" s="5"/>
      <c r="H144" s="5"/>
      <c r="I144" s="1"/>
      <c r="J144" s="1"/>
      <c r="K144" s="1"/>
    </row>
    <row r="145" spans="1:11" s="4" customFormat="1" x14ac:dyDescent="0.2">
      <c r="A145" s="2"/>
      <c r="B145" s="3"/>
      <c r="D145" s="5"/>
      <c r="F145" s="5"/>
      <c r="H145" s="5"/>
      <c r="I145" s="1"/>
      <c r="J145" s="1"/>
      <c r="K145" s="1"/>
    </row>
    <row r="146" spans="1:11" s="4" customFormat="1" x14ac:dyDescent="0.2">
      <c r="A146" s="2"/>
      <c r="B146" s="3"/>
      <c r="D146" s="5"/>
      <c r="F146" s="5"/>
      <c r="H146" s="5"/>
      <c r="I146" s="1"/>
      <c r="J146" s="1"/>
      <c r="K146" s="1"/>
    </row>
    <row r="147" spans="1:11" s="4" customFormat="1" x14ac:dyDescent="0.2">
      <c r="A147" s="2"/>
      <c r="B147" s="3"/>
      <c r="D147" s="5"/>
      <c r="F147" s="5"/>
      <c r="H147" s="5"/>
      <c r="I147" s="1"/>
      <c r="J147" s="1"/>
      <c r="K147" s="1"/>
    </row>
    <row r="148" spans="1:11" s="4" customFormat="1" x14ac:dyDescent="0.2">
      <c r="A148" s="2"/>
      <c r="B148" s="3"/>
      <c r="D148" s="5"/>
      <c r="F148" s="5"/>
      <c r="H148" s="5"/>
      <c r="I148" s="1"/>
      <c r="J148" s="1"/>
      <c r="K148" s="1"/>
    </row>
    <row r="149" spans="1:11" s="4" customFormat="1" x14ac:dyDescent="0.2">
      <c r="A149" s="2"/>
      <c r="B149" s="3"/>
      <c r="D149" s="5"/>
      <c r="F149" s="5"/>
      <c r="H149" s="5"/>
      <c r="I149" s="1"/>
      <c r="J149" s="1"/>
      <c r="K149" s="1"/>
    </row>
    <row r="150" spans="1:11" s="4" customFormat="1" x14ac:dyDescent="0.2">
      <c r="A150" s="2"/>
      <c r="B150" s="3"/>
      <c r="D150" s="5"/>
      <c r="F150" s="5"/>
      <c r="H150" s="5"/>
      <c r="I150" s="1"/>
      <c r="J150" s="1"/>
      <c r="K150" s="1"/>
    </row>
    <row r="151" spans="1:11" s="4" customFormat="1" x14ac:dyDescent="0.2">
      <c r="A151" s="2"/>
      <c r="B151" s="3"/>
      <c r="D151" s="5"/>
      <c r="F151" s="5"/>
      <c r="H151" s="5"/>
      <c r="I151" s="1"/>
      <c r="J151" s="1"/>
      <c r="K151" s="1"/>
    </row>
    <row r="152" spans="1:11" s="4" customFormat="1" x14ac:dyDescent="0.2">
      <c r="A152" s="2"/>
      <c r="B152" s="3"/>
      <c r="D152" s="5"/>
      <c r="F152" s="5"/>
      <c r="H152" s="5"/>
      <c r="I152" s="1"/>
      <c r="J152" s="1"/>
      <c r="K152" s="1"/>
    </row>
    <row r="153" spans="1:11" s="4" customFormat="1" x14ac:dyDescent="0.2">
      <c r="A153" s="2"/>
      <c r="B153" s="3"/>
      <c r="D153" s="5"/>
      <c r="F153" s="5"/>
      <c r="H153" s="5"/>
      <c r="I153" s="1"/>
      <c r="J153" s="1"/>
      <c r="K153" s="1"/>
    </row>
    <row r="154" spans="1:11" s="4" customFormat="1" x14ac:dyDescent="0.2">
      <c r="A154" s="2"/>
      <c r="B154" s="3"/>
      <c r="D154" s="5"/>
      <c r="F154" s="5"/>
      <c r="H154" s="5"/>
      <c r="I154" s="1"/>
      <c r="J154" s="1"/>
      <c r="K154" s="1"/>
    </row>
    <row r="155" spans="1:11" s="4" customFormat="1" x14ac:dyDescent="0.2">
      <c r="A155" s="2"/>
      <c r="B155" s="3"/>
      <c r="D155" s="5"/>
      <c r="F155" s="5"/>
      <c r="H155" s="5"/>
      <c r="I155" s="1"/>
      <c r="J155" s="1"/>
      <c r="K155" s="1"/>
    </row>
    <row r="156" spans="1:11" s="4" customFormat="1" x14ac:dyDescent="0.2">
      <c r="A156" s="2"/>
      <c r="B156" s="3"/>
      <c r="D156" s="5"/>
      <c r="F156" s="5"/>
      <c r="H156" s="5"/>
      <c r="I156" s="1"/>
      <c r="J156" s="1"/>
      <c r="K156" s="1"/>
    </row>
    <row r="157" spans="1:11" s="4" customFormat="1" x14ac:dyDescent="0.2">
      <c r="A157" s="2"/>
      <c r="B157" s="3"/>
      <c r="D157" s="5"/>
      <c r="F157" s="5"/>
      <c r="H157" s="5"/>
      <c r="I157" s="1"/>
      <c r="J157" s="1"/>
      <c r="K157" s="1"/>
    </row>
    <row r="158" spans="1:11" s="4" customFormat="1" x14ac:dyDescent="0.2">
      <c r="A158" s="2"/>
      <c r="B158" s="3"/>
      <c r="D158" s="5"/>
      <c r="F158" s="5"/>
      <c r="H158" s="5"/>
      <c r="I158" s="1"/>
      <c r="J158" s="1"/>
      <c r="K158" s="1"/>
    </row>
    <row r="159" spans="1:11" s="4" customFormat="1" x14ac:dyDescent="0.2">
      <c r="A159" s="2"/>
      <c r="B159" s="3"/>
      <c r="D159" s="5"/>
      <c r="F159" s="5"/>
      <c r="H159" s="5"/>
      <c r="I159" s="1"/>
      <c r="J159" s="1"/>
      <c r="K159" s="1"/>
    </row>
    <row r="160" spans="1:11" s="4" customFormat="1" x14ac:dyDescent="0.2">
      <c r="A160" s="2"/>
      <c r="B160" s="3"/>
      <c r="D160" s="5"/>
      <c r="F160" s="5"/>
      <c r="H160" s="5"/>
      <c r="I160" s="1"/>
      <c r="J160" s="1"/>
      <c r="K160" s="1"/>
    </row>
    <row r="161" spans="1:11" s="4" customFormat="1" x14ac:dyDescent="0.2">
      <c r="A161" s="2"/>
      <c r="B161" s="3"/>
      <c r="D161" s="5"/>
      <c r="F161" s="5"/>
      <c r="H161" s="5"/>
      <c r="I161" s="1"/>
      <c r="J161" s="1"/>
      <c r="K161" s="1"/>
    </row>
    <row r="162" spans="1:11" s="4" customFormat="1" x14ac:dyDescent="0.2">
      <c r="A162" s="2"/>
      <c r="B162" s="3"/>
      <c r="D162" s="5"/>
      <c r="F162" s="5"/>
      <c r="H162" s="5"/>
      <c r="I162" s="1"/>
      <c r="J162" s="1"/>
      <c r="K162" s="1"/>
    </row>
    <row r="163" spans="1:11" s="4" customFormat="1" x14ac:dyDescent="0.2">
      <c r="A163" s="2"/>
      <c r="B163" s="3"/>
      <c r="D163" s="5"/>
      <c r="F163" s="5"/>
      <c r="H163" s="5"/>
      <c r="I163" s="1"/>
      <c r="J163" s="1"/>
      <c r="K163" s="1"/>
    </row>
    <row r="164" spans="1:11" s="4" customFormat="1" x14ac:dyDescent="0.2">
      <c r="A164" s="2"/>
      <c r="B164" s="3"/>
      <c r="D164" s="5"/>
      <c r="F164" s="5"/>
      <c r="H164" s="5"/>
      <c r="I164" s="1"/>
      <c r="J164" s="1"/>
      <c r="K164" s="1"/>
    </row>
    <row r="165" spans="1:11" s="4" customFormat="1" x14ac:dyDescent="0.2">
      <c r="A165" s="2"/>
      <c r="B165" s="3"/>
      <c r="D165" s="5"/>
      <c r="F165" s="5"/>
      <c r="H165" s="5"/>
      <c r="I165" s="1"/>
      <c r="J165" s="1"/>
      <c r="K165" s="1"/>
    </row>
    <row r="166" spans="1:11" s="4" customFormat="1" x14ac:dyDescent="0.2">
      <c r="A166" s="2"/>
      <c r="B166" s="3"/>
      <c r="D166" s="5"/>
      <c r="F166" s="5"/>
      <c r="H166" s="5"/>
      <c r="I166" s="1"/>
      <c r="J166" s="1"/>
      <c r="K166" s="1"/>
    </row>
    <row r="167" spans="1:11" s="4" customFormat="1" x14ac:dyDescent="0.2">
      <c r="A167" s="2"/>
      <c r="B167" s="3"/>
      <c r="D167" s="5"/>
      <c r="F167" s="5"/>
      <c r="H167" s="5"/>
      <c r="I167" s="1"/>
      <c r="J167" s="1"/>
      <c r="K167" s="1"/>
    </row>
    <row r="168" spans="1:11" s="4" customFormat="1" x14ac:dyDescent="0.2">
      <c r="A168" s="2"/>
      <c r="B168" s="3"/>
      <c r="D168" s="5"/>
      <c r="F168" s="5"/>
      <c r="H168" s="5"/>
      <c r="I168" s="1"/>
      <c r="J168" s="1"/>
      <c r="K168" s="1"/>
    </row>
    <row r="169" spans="1:11" s="4" customFormat="1" x14ac:dyDescent="0.2">
      <c r="A169" s="2"/>
      <c r="B169" s="3"/>
      <c r="D169" s="5"/>
      <c r="F169" s="5"/>
      <c r="H169" s="5"/>
      <c r="I169" s="1"/>
      <c r="J169" s="1"/>
      <c r="K169" s="1"/>
    </row>
    <row r="170" spans="1:11" s="4" customFormat="1" x14ac:dyDescent="0.2">
      <c r="A170" s="2"/>
      <c r="B170" s="3"/>
      <c r="D170" s="5"/>
      <c r="F170" s="5"/>
      <c r="H170" s="5"/>
      <c r="I170" s="1"/>
      <c r="J170" s="1"/>
      <c r="K170" s="1"/>
    </row>
    <row r="171" spans="1:11" s="4" customFormat="1" x14ac:dyDescent="0.2">
      <c r="A171" s="2"/>
      <c r="B171" s="3"/>
      <c r="D171" s="5"/>
      <c r="F171" s="5"/>
      <c r="H171" s="5"/>
      <c r="I171" s="1"/>
      <c r="J171" s="1"/>
      <c r="K171" s="1"/>
    </row>
    <row r="172" spans="1:11" s="4" customFormat="1" x14ac:dyDescent="0.2">
      <c r="A172" s="2"/>
      <c r="B172" s="3"/>
      <c r="D172" s="5"/>
      <c r="F172" s="5"/>
      <c r="H172" s="5"/>
      <c r="I172" s="1"/>
      <c r="J172" s="1"/>
      <c r="K172" s="1"/>
    </row>
    <row r="173" spans="1:11" s="4" customFormat="1" x14ac:dyDescent="0.2">
      <c r="A173" s="2"/>
      <c r="B173" s="3"/>
      <c r="D173" s="5"/>
      <c r="F173" s="5"/>
      <c r="H173" s="5"/>
      <c r="I173" s="1"/>
      <c r="J173" s="1"/>
      <c r="K173" s="1"/>
    </row>
    <row r="174" spans="1:11" s="4" customFormat="1" x14ac:dyDescent="0.2">
      <c r="A174" s="2"/>
      <c r="B174" s="3"/>
      <c r="D174" s="5"/>
      <c r="F174" s="5"/>
      <c r="H174" s="5"/>
      <c r="I174" s="1"/>
      <c r="J174" s="1"/>
      <c r="K174" s="1"/>
    </row>
    <row r="175" spans="1:11" s="4" customFormat="1" x14ac:dyDescent="0.2">
      <c r="A175" s="2"/>
      <c r="B175" s="3"/>
      <c r="D175" s="5"/>
      <c r="F175" s="5"/>
      <c r="H175" s="5"/>
      <c r="I175" s="1"/>
      <c r="J175" s="1"/>
      <c r="K175" s="1"/>
    </row>
    <row r="176" spans="1:11" s="4" customFormat="1" x14ac:dyDescent="0.2">
      <c r="A176" s="2"/>
      <c r="B176" s="3"/>
      <c r="D176" s="5"/>
      <c r="F176" s="5"/>
      <c r="H176" s="5"/>
      <c r="I176" s="1"/>
      <c r="J176" s="1"/>
      <c r="K176" s="1"/>
    </row>
    <row r="177" spans="1:11" s="4" customFormat="1" x14ac:dyDescent="0.2">
      <c r="A177" s="2"/>
      <c r="B177" s="3"/>
      <c r="D177" s="5"/>
      <c r="F177" s="5"/>
      <c r="H177" s="5"/>
      <c r="I177" s="1"/>
      <c r="J177" s="1"/>
      <c r="K177" s="1"/>
    </row>
    <row r="178" spans="1:11" s="4" customFormat="1" x14ac:dyDescent="0.2">
      <c r="A178" s="2"/>
      <c r="B178" s="3"/>
      <c r="D178" s="5"/>
      <c r="F178" s="5"/>
      <c r="H178" s="5"/>
      <c r="I178" s="1"/>
      <c r="J178" s="1"/>
      <c r="K178" s="1"/>
    </row>
    <row r="179" spans="1:11" s="4" customFormat="1" x14ac:dyDescent="0.2">
      <c r="A179" s="2"/>
      <c r="B179" s="3"/>
      <c r="D179" s="5"/>
      <c r="F179" s="5"/>
      <c r="H179" s="5"/>
      <c r="I179" s="1"/>
      <c r="J179" s="1"/>
      <c r="K179" s="1"/>
    </row>
    <row r="180" spans="1:11" s="4" customFormat="1" x14ac:dyDescent="0.2">
      <c r="A180" s="2"/>
      <c r="B180" s="3"/>
      <c r="D180" s="5"/>
      <c r="F180" s="5"/>
      <c r="H180" s="5"/>
      <c r="I180" s="1"/>
      <c r="J180" s="1"/>
      <c r="K180" s="1"/>
    </row>
    <row r="181" spans="1:11" s="4" customFormat="1" x14ac:dyDescent="0.2">
      <c r="A181" s="2"/>
      <c r="B181" s="3"/>
      <c r="D181" s="5"/>
      <c r="F181" s="5"/>
      <c r="H181" s="5"/>
      <c r="I181" s="1"/>
      <c r="J181" s="1"/>
      <c r="K181" s="1"/>
    </row>
    <row r="182" spans="1:11" s="4" customFormat="1" x14ac:dyDescent="0.2">
      <c r="A182" s="2"/>
      <c r="B182" s="3"/>
      <c r="D182" s="5"/>
      <c r="F182" s="5"/>
      <c r="H182" s="5"/>
      <c r="I182" s="1"/>
      <c r="J182" s="1"/>
      <c r="K182" s="1"/>
    </row>
    <row r="183" spans="1:11" s="4" customFormat="1" x14ac:dyDescent="0.2">
      <c r="A183" s="2"/>
      <c r="B183" s="3"/>
      <c r="D183" s="5"/>
      <c r="F183" s="5"/>
      <c r="H183" s="5"/>
      <c r="I183" s="1"/>
      <c r="J183" s="1"/>
      <c r="K183" s="1"/>
    </row>
    <row r="184" spans="1:11" s="4" customFormat="1" x14ac:dyDescent="0.2">
      <c r="A184" s="2"/>
      <c r="B184" s="3"/>
      <c r="D184" s="5"/>
      <c r="F184" s="5"/>
      <c r="H184" s="5"/>
      <c r="I184" s="1"/>
      <c r="J184" s="1"/>
      <c r="K184" s="1"/>
    </row>
    <row r="185" spans="1:11" s="4" customFormat="1" x14ac:dyDescent="0.2">
      <c r="A185" s="2"/>
      <c r="B185" s="3"/>
      <c r="D185" s="5"/>
      <c r="F185" s="5"/>
      <c r="H185" s="5"/>
      <c r="I185" s="1"/>
      <c r="J185" s="1"/>
      <c r="K185" s="1"/>
    </row>
    <row r="186" spans="1:11" s="4" customFormat="1" x14ac:dyDescent="0.2">
      <c r="A186" s="2"/>
      <c r="B186" s="3"/>
      <c r="D186" s="5"/>
      <c r="F186" s="5"/>
      <c r="H186" s="5"/>
      <c r="I186" s="1"/>
      <c r="J186" s="1"/>
      <c r="K186" s="1"/>
    </row>
    <row r="187" spans="1:11" s="4" customFormat="1" x14ac:dyDescent="0.2">
      <c r="A187" s="2"/>
      <c r="B187" s="3"/>
      <c r="D187" s="5"/>
      <c r="F187" s="5"/>
      <c r="H187" s="5"/>
      <c r="I187" s="1"/>
      <c r="J187" s="1"/>
      <c r="K187" s="1"/>
    </row>
    <row r="188" spans="1:11" s="4" customFormat="1" x14ac:dyDescent="0.2">
      <c r="A188" s="2"/>
      <c r="B188" s="3"/>
      <c r="D188" s="5"/>
      <c r="F188" s="5"/>
      <c r="H188" s="5"/>
      <c r="I188" s="1"/>
      <c r="J188" s="1"/>
      <c r="K188" s="1"/>
    </row>
    <row r="189" spans="1:11" s="4" customFormat="1" x14ac:dyDescent="0.2">
      <c r="A189" s="2"/>
      <c r="B189" s="3"/>
      <c r="D189" s="5"/>
      <c r="F189" s="5"/>
      <c r="H189" s="5"/>
      <c r="I189" s="1"/>
      <c r="J189" s="1"/>
      <c r="K189" s="1"/>
    </row>
    <row r="190" spans="1:11" s="4" customFormat="1" x14ac:dyDescent="0.2">
      <c r="A190" s="2"/>
      <c r="B190" s="3"/>
      <c r="D190" s="5"/>
      <c r="F190" s="5"/>
      <c r="H190" s="5"/>
      <c r="I190" s="1"/>
      <c r="J190" s="1"/>
      <c r="K190" s="1"/>
    </row>
    <row r="191" spans="1:11" s="4" customFormat="1" x14ac:dyDescent="0.2">
      <c r="A191" s="2"/>
      <c r="B191" s="3"/>
      <c r="D191" s="5"/>
      <c r="F191" s="5"/>
      <c r="H191" s="5"/>
      <c r="I191" s="1"/>
      <c r="J191" s="1"/>
      <c r="K191" s="1"/>
    </row>
    <row r="192" spans="1:11" s="4" customFormat="1" x14ac:dyDescent="0.2">
      <c r="A192" s="2"/>
      <c r="B192" s="3"/>
      <c r="D192" s="5"/>
      <c r="F192" s="5"/>
      <c r="H192" s="5"/>
      <c r="I192" s="1"/>
      <c r="J192" s="1"/>
      <c r="K192" s="1"/>
    </row>
    <row r="193" spans="1:11" s="4" customFormat="1" x14ac:dyDescent="0.2">
      <c r="A193" s="2"/>
      <c r="B193" s="3"/>
      <c r="D193" s="5"/>
      <c r="F193" s="5"/>
      <c r="H193" s="5"/>
      <c r="I193" s="1"/>
      <c r="J193" s="1"/>
      <c r="K193" s="1"/>
    </row>
    <row r="194" spans="1:11" s="4" customFormat="1" x14ac:dyDescent="0.2">
      <c r="A194" s="2"/>
      <c r="B194" s="3"/>
      <c r="D194" s="5"/>
      <c r="F194" s="5"/>
      <c r="H194" s="5"/>
      <c r="I194" s="1"/>
      <c r="J194" s="1"/>
      <c r="K194" s="1"/>
    </row>
    <row r="195" spans="1:11" s="4" customFormat="1" x14ac:dyDescent="0.2">
      <c r="A195" s="2"/>
      <c r="B195" s="3"/>
      <c r="D195" s="5"/>
      <c r="F195" s="5"/>
      <c r="H195" s="5"/>
      <c r="I195" s="1"/>
      <c r="J195" s="1"/>
      <c r="K195" s="1"/>
    </row>
    <row r="196" spans="1:11" s="4" customFormat="1" x14ac:dyDescent="0.2">
      <c r="A196" s="2"/>
      <c r="B196" s="3"/>
      <c r="D196" s="5"/>
      <c r="F196" s="5"/>
      <c r="H196" s="5"/>
      <c r="I196" s="1"/>
      <c r="J196" s="1"/>
      <c r="K196" s="1"/>
    </row>
    <row r="197" spans="1:11" s="4" customFormat="1" x14ac:dyDescent="0.2">
      <c r="A197" s="2"/>
      <c r="B197" s="3"/>
      <c r="D197" s="5"/>
      <c r="F197" s="5"/>
      <c r="H197" s="5"/>
      <c r="I197" s="1"/>
      <c r="J197" s="1"/>
      <c r="K197" s="1"/>
    </row>
    <row r="198" spans="1:11" s="4" customFormat="1" x14ac:dyDescent="0.2">
      <c r="A198" s="2"/>
      <c r="B198" s="3"/>
      <c r="D198" s="5"/>
      <c r="F198" s="5"/>
      <c r="H198" s="5"/>
      <c r="I198" s="1"/>
      <c r="J198" s="1"/>
      <c r="K198" s="1"/>
    </row>
    <row r="199" spans="1:11" s="4" customFormat="1" x14ac:dyDescent="0.2">
      <c r="A199" s="2"/>
      <c r="B199" s="3"/>
      <c r="D199" s="5"/>
      <c r="F199" s="5"/>
      <c r="H199" s="5"/>
      <c r="I199" s="1"/>
      <c r="J199" s="1"/>
      <c r="K199" s="1"/>
    </row>
    <row r="200" spans="1:11" s="4" customFormat="1" x14ac:dyDescent="0.2">
      <c r="A200" s="2"/>
      <c r="B200" s="3"/>
      <c r="D200" s="5"/>
      <c r="F200" s="5"/>
      <c r="H200" s="5"/>
      <c r="I200" s="1"/>
      <c r="J200" s="1"/>
      <c r="K200" s="1"/>
    </row>
    <row r="201" spans="1:11" s="4" customFormat="1" x14ac:dyDescent="0.2">
      <c r="A201" s="2"/>
      <c r="B201" s="3"/>
      <c r="D201" s="5"/>
      <c r="F201" s="5"/>
      <c r="H201" s="5"/>
      <c r="I201" s="1"/>
      <c r="J201" s="1"/>
      <c r="K201" s="1"/>
    </row>
    <row r="202" spans="1:11" s="4" customFormat="1" x14ac:dyDescent="0.2">
      <c r="A202" s="2"/>
      <c r="B202" s="3"/>
      <c r="D202" s="5"/>
      <c r="F202" s="5"/>
      <c r="H202" s="5"/>
      <c r="I202" s="1"/>
      <c r="J202" s="1"/>
      <c r="K202" s="1"/>
    </row>
    <row r="203" spans="1:11" s="4" customFormat="1" x14ac:dyDescent="0.2">
      <c r="A203" s="2"/>
      <c r="B203" s="3"/>
      <c r="D203" s="5"/>
      <c r="F203" s="5"/>
      <c r="H203" s="5"/>
      <c r="I203" s="1"/>
      <c r="J203" s="1"/>
      <c r="K203" s="1"/>
    </row>
    <row r="204" spans="1:11" s="4" customFormat="1" x14ac:dyDescent="0.2">
      <c r="A204" s="2"/>
      <c r="B204" s="3"/>
      <c r="D204" s="5"/>
      <c r="F204" s="5"/>
      <c r="H204" s="5"/>
      <c r="I204" s="1"/>
      <c r="J204" s="1"/>
      <c r="K204" s="1"/>
    </row>
    <row r="205" spans="1:11" s="4" customFormat="1" x14ac:dyDescent="0.2">
      <c r="A205" s="2"/>
      <c r="B205" s="3"/>
      <c r="D205" s="5"/>
      <c r="F205" s="5"/>
      <c r="H205" s="5"/>
      <c r="I205" s="1"/>
      <c r="J205" s="1"/>
      <c r="K205" s="1"/>
    </row>
    <row r="206" spans="1:11" s="4" customFormat="1" x14ac:dyDescent="0.2">
      <c r="A206" s="2"/>
      <c r="B206" s="3"/>
      <c r="D206" s="5"/>
      <c r="F206" s="5"/>
      <c r="H206" s="5"/>
      <c r="I206" s="1"/>
      <c r="J206" s="1"/>
      <c r="K206" s="1"/>
    </row>
    <row r="207" spans="1:11" s="4" customFormat="1" x14ac:dyDescent="0.2">
      <c r="A207" s="2"/>
      <c r="B207" s="3"/>
      <c r="D207" s="5"/>
      <c r="F207" s="5"/>
      <c r="H207" s="5"/>
      <c r="I207" s="1"/>
      <c r="J207" s="1"/>
      <c r="K207" s="1"/>
    </row>
    <row r="208" spans="1:11" s="4" customFormat="1" x14ac:dyDescent="0.2">
      <c r="A208" s="2"/>
      <c r="B208" s="3"/>
      <c r="D208" s="5"/>
      <c r="F208" s="5"/>
      <c r="H208" s="5"/>
      <c r="I208" s="1"/>
      <c r="J208" s="1"/>
      <c r="K208" s="1"/>
    </row>
    <row r="209" spans="1:11" s="4" customFormat="1" x14ac:dyDescent="0.2">
      <c r="A209" s="2"/>
      <c r="B209" s="3"/>
      <c r="D209" s="5"/>
      <c r="F209" s="5"/>
      <c r="H209" s="5"/>
      <c r="I209" s="1"/>
      <c r="J209" s="1"/>
      <c r="K209" s="1"/>
    </row>
    <row r="210" spans="1:11" s="4" customFormat="1" x14ac:dyDescent="0.2">
      <c r="A210" s="2"/>
      <c r="B210" s="3"/>
      <c r="D210" s="5"/>
      <c r="F210" s="5"/>
      <c r="H210" s="5"/>
      <c r="I210" s="1"/>
      <c r="J210" s="1"/>
      <c r="K210" s="1"/>
    </row>
    <row r="211" spans="1:11" s="4" customFormat="1" x14ac:dyDescent="0.2">
      <c r="A211" s="2"/>
      <c r="B211" s="3"/>
      <c r="D211" s="5"/>
      <c r="F211" s="5"/>
      <c r="H211" s="5"/>
      <c r="I211" s="1"/>
      <c r="J211" s="1"/>
      <c r="K211" s="1"/>
    </row>
    <row r="212" spans="1:11" s="4" customFormat="1" x14ac:dyDescent="0.2">
      <c r="A212" s="2"/>
      <c r="B212" s="3"/>
      <c r="D212" s="5"/>
      <c r="F212" s="5"/>
      <c r="H212" s="5"/>
      <c r="I212" s="1"/>
      <c r="J212" s="1"/>
      <c r="K212" s="1"/>
    </row>
    <row r="213" spans="1:11" s="4" customFormat="1" x14ac:dyDescent="0.2">
      <c r="A213" s="2"/>
      <c r="B213" s="3"/>
      <c r="D213" s="5"/>
      <c r="F213" s="5"/>
      <c r="H213" s="5"/>
      <c r="I213" s="1"/>
      <c r="J213" s="1"/>
      <c r="K213" s="1"/>
    </row>
    <row r="214" spans="1:11" s="4" customFormat="1" x14ac:dyDescent="0.2">
      <c r="A214" s="2"/>
      <c r="B214" s="3"/>
      <c r="D214" s="5"/>
      <c r="F214" s="5"/>
      <c r="H214" s="5"/>
      <c r="I214" s="1"/>
      <c r="J214" s="1"/>
      <c r="K214" s="1"/>
    </row>
    <row r="215" spans="1:11" s="4" customFormat="1" x14ac:dyDescent="0.2">
      <c r="A215" s="2"/>
      <c r="B215" s="3"/>
      <c r="D215" s="5"/>
      <c r="F215" s="5"/>
      <c r="H215" s="5"/>
      <c r="I215" s="1"/>
      <c r="J215" s="1"/>
      <c r="K215" s="1"/>
    </row>
    <row r="216" spans="1:11" s="4" customFormat="1" x14ac:dyDescent="0.2">
      <c r="A216" s="2"/>
      <c r="B216" s="3"/>
      <c r="D216" s="5"/>
      <c r="F216" s="5"/>
      <c r="H216" s="5"/>
      <c r="I216" s="1"/>
      <c r="J216" s="1"/>
      <c r="K216" s="1"/>
    </row>
    <row r="217" spans="1:11" s="4" customFormat="1" x14ac:dyDescent="0.2">
      <c r="A217" s="2"/>
      <c r="B217" s="3"/>
      <c r="D217" s="5"/>
      <c r="F217" s="5"/>
      <c r="H217" s="5"/>
      <c r="I217" s="1"/>
      <c r="J217" s="1"/>
      <c r="K217" s="1"/>
    </row>
    <row r="218" spans="1:11" s="4" customFormat="1" x14ac:dyDescent="0.2">
      <c r="A218" s="2"/>
      <c r="B218" s="3"/>
      <c r="D218" s="5"/>
      <c r="F218" s="5"/>
      <c r="H218" s="5"/>
      <c r="I218" s="1"/>
      <c r="J218" s="1"/>
      <c r="K218" s="1"/>
    </row>
    <row r="219" spans="1:11" s="4" customFormat="1" x14ac:dyDescent="0.2">
      <c r="A219" s="2"/>
      <c r="B219" s="3"/>
      <c r="D219" s="5"/>
      <c r="F219" s="5"/>
      <c r="H219" s="5"/>
      <c r="I219" s="1"/>
      <c r="J219" s="1"/>
      <c r="K219" s="1"/>
    </row>
    <row r="220" spans="1:11" s="4" customFormat="1" x14ac:dyDescent="0.2">
      <c r="A220" s="2"/>
      <c r="B220" s="3"/>
      <c r="D220" s="5"/>
      <c r="F220" s="5"/>
      <c r="H220" s="5"/>
      <c r="I220" s="1"/>
      <c r="J220" s="1"/>
      <c r="K220" s="1"/>
    </row>
    <row r="221" spans="1:11" s="4" customFormat="1" x14ac:dyDescent="0.2">
      <c r="A221" s="2"/>
      <c r="B221" s="3"/>
      <c r="D221" s="5"/>
      <c r="F221" s="5"/>
      <c r="H221" s="5"/>
      <c r="I221" s="1"/>
      <c r="J221" s="1"/>
      <c r="K221" s="1"/>
    </row>
    <row r="222" spans="1:11" s="4" customFormat="1" x14ac:dyDescent="0.2">
      <c r="A222" s="2"/>
      <c r="B222" s="3"/>
      <c r="D222" s="5"/>
      <c r="F222" s="5"/>
      <c r="H222" s="5"/>
      <c r="I222" s="1"/>
      <c r="J222" s="1"/>
      <c r="K222" s="1"/>
    </row>
    <row r="223" spans="1:11" s="4" customFormat="1" x14ac:dyDescent="0.2">
      <c r="A223" s="2"/>
      <c r="B223" s="3"/>
      <c r="D223" s="5"/>
      <c r="F223" s="5"/>
      <c r="H223" s="5"/>
      <c r="I223" s="1"/>
      <c r="J223" s="1"/>
      <c r="K223" s="1"/>
    </row>
    <row r="224" spans="1:11" s="4" customFormat="1" x14ac:dyDescent="0.2">
      <c r="A224" s="2"/>
      <c r="B224" s="3"/>
      <c r="D224" s="5"/>
      <c r="F224" s="5"/>
      <c r="H224" s="5"/>
      <c r="I224" s="1"/>
      <c r="J224" s="1"/>
      <c r="K224" s="1"/>
    </row>
    <row r="225" spans="1:11" s="4" customFormat="1" x14ac:dyDescent="0.2">
      <c r="A225" s="2"/>
      <c r="B225" s="3"/>
      <c r="D225" s="5"/>
      <c r="F225" s="5"/>
      <c r="H225" s="5"/>
      <c r="I225" s="1"/>
      <c r="J225" s="1"/>
      <c r="K225" s="1"/>
    </row>
    <row r="226" spans="1:11" s="4" customFormat="1" x14ac:dyDescent="0.2">
      <c r="A226" s="2"/>
      <c r="B226" s="3"/>
      <c r="D226" s="5"/>
      <c r="F226" s="5"/>
      <c r="H226" s="5"/>
      <c r="I226" s="1"/>
      <c r="J226" s="1"/>
      <c r="K226" s="1"/>
    </row>
    <row r="227" spans="1:11" s="4" customFormat="1" x14ac:dyDescent="0.2">
      <c r="A227" s="2"/>
      <c r="B227" s="3"/>
      <c r="D227" s="5"/>
      <c r="F227" s="5"/>
      <c r="H227" s="5"/>
      <c r="I227" s="1"/>
      <c r="J227" s="1"/>
      <c r="K227" s="1"/>
    </row>
    <row r="228" spans="1:11" s="4" customFormat="1" x14ac:dyDescent="0.2">
      <c r="A228" s="2"/>
      <c r="B228" s="3"/>
      <c r="D228" s="5"/>
      <c r="F228" s="5"/>
      <c r="H228" s="5"/>
      <c r="I228" s="1"/>
      <c r="J228" s="1"/>
      <c r="K228" s="1"/>
    </row>
    <row r="229" spans="1:11" s="4" customFormat="1" x14ac:dyDescent="0.2">
      <c r="A229" s="2"/>
      <c r="B229" s="3"/>
      <c r="D229" s="5"/>
      <c r="F229" s="5"/>
      <c r="H229" s="5"/>
      <c r="I229" s="1"/>
      <c r="J229" s="1"/>
      <c r="K229" s="1"/>
    </row>
    <row r="230" spans="1:11" s="4" customFormat="1" x14ac:dyDescent="0.2">
      <c r="A230" s="2"/>
      <c r="B230" s="3"/>
      <c r="D230" s="5"/>
      <c r="F230" s="5"/>
      <c r="H230" s="5"/>
      <c r="I230" s="1"/>
      <c r="J230" s="1"/>
      <c r="K230" s="1"/>
    </row>
    <row r="231" spans="1:11" s="4" customFormat="1" x14ac:dyDescent="0.2">
      <c r="A231" s="2"/>
      <c r="B231" s="3"/>
      <c r="D231" s="5"/>
      <c r="F231" s="5"/>
      <c r="H231" s="5"/>
      <c r="I231" s="1"/>
      <c r="J231" s="1"/>
      <c r="K231" s="1"/>
    </row>
    <row r="232" spans="1:11" s="4" customFormat="1" x14ac:dyDescent="0.2">
      <c r="A232" s="2"/>
      <c r="B232" s="3"/>
      <c r="D232" s="5"/>
      <c r="F232" s="5"/>
      <c r="H232" s="5"/>
      <c r="I232" s="1"/>
      <c r="J232" s="1"/>
      <c r="K232" s="1"/>
    </row>
    <row r="233" spans="1:11" s="4" customFormat="1" x14ac:dyDescent="0.2">
      <c r="A233" s="2"/>
      <c r="B233" s="3"/>
      <c r="D233" s="5"/>
      <c r="F233" s="5"/>
      <c r="H233" s="5"/>
      <c r="I233" s="1"/>
      <c r="J233" s="1"/>
      <c r="K233" s="1"/>
    </row>
    <row r="234" spans="1:11" s="4" customFormat="1" x14ac:dyDescent="0.2">
      <c r="A234" s="2"/>
      <c r="B234" s="3"/>
      <c r="D234" s="5"/>
      <c r="F234" s="5"/>
      <c r="H234" s="5"/>
      <c r="I234" s="1"/>
      <c r="J234" s="1"/>
      <c r="K234" s="1"/>
    </row>
    <row r="235" spans="1:11" s="4" customFormat="1" x14ac:dyDescent="0.2">
      <c r="A235" s="2"/>
      <c r="B235" s="3"/>
      <c r="D235" s="5"/>
      <c r="F235" s="5"/>
      <c r="H235" s="5"/>
      <c r="I235" s="1"/>
      <c r="J235" s="1"/>
      <c r="K235" s="1"/>
    </row>
    <row r="236" spans="1:11" s="4" customFormat="1" x14ac:dyDescent="0.2">
      <c r="A236" s="2"/>
      <c r="B236" s="3"/>
      <c r="D236" s="5"/>
      <c r="F236" s="5"/>
      <c r="H236" s="5"/>
      <c r="I236" s="1"/>
      <c r="J236" s="1"/>
      <c r="K236" s="1"/>
    </row>
    <row r="237" spans="1:11" s="4" customFormat="1" x14ac:dyDescent="0.2">
      <c r="A237" s="2"/>
      <c r="B237" s="3"/>
      <c r="D237" s="5"/>
      <c r="F237" s="5"/>
      <c r="H237" s="5"/>
      <c r="I237" s="1"/>
      <c r="J237" s="1"/>
      <c r="K237" s="1"/>
    </row>
    <row r="238" spans="1:11" s="4" customFormat="1" x14ac:dyDescent="0.2">
      <c r="A238" s="2"/>
      <c r="B238" s="3"/>
      <c r="D238" s="5"/>
      <c r="F238" s="5"/>
      <c r="H238" s="5"/>
      <c r="I238" s="1"/>
      <c r="J238" s="1"/>
      <c r="K238" s="1"/>
    </row>
    <row r="239" spans="1:11" s="4" customFormat="1" x14ac:dyDescent="0.2">
      <c r="A239" s="2"/>
      <c r="B239" s="3"/>
      <c r="D239" s="5"/>
      <c r="F239" s="5"/>
      <c r="H239" s="5"/>
      <c r="I239" s="1"/>
      <c r="J239" s="1"/>
      <c r="K239" s="1"/>
    </row>
    <row r="240" spans="1:11" s="4" customFormat="1" x14ac:dyDescent="0.2">
      <c r="A240" s="2"/>
      <c r="B240" s="3"/>
      <c r="D240" s="5"/>
      <c r="F240" s="5"/>
      <c r="H240" s="5"/>
      <c r="I240" s="1"/>
      <c r="J240" s="1"/>
      <c r="K240" s="1"/>
    </row>
    <row r="241" spans="1:11" s="4" customFormat="1" x14ac:dyDescent="0.2">
      <c r="A241" s="2"/>
      <c r="B241" s="3"/>
      <c r="D241" s="5"/>
      <c r="F241" s="5"/>
      <c r="H241" s="5"/>
      <c r="I241" s="1"/>
      <c r="J241" s="1"/>
      <c r="K241" s="1"/>
    </row>
    <row r="242" spans="1:11" s="4" customFormat="1" x14ac:dyDescent="0.2">
      <c r="A242" s="2"/>
      <c r="B242" s="3"/>
      <c r="D242" s="5"/>
      <c r="F242" s="5"/>
      <c r="H242" s="5"/>
      <c r="I242" s="1"/>
      <c r="J242" s="1"/>
      <c r="K242" s="1"/>
    </row>
    <row r="243" spans="1:11" s="4" customFormat="1" x14ac:dyDescent="0.2">
      <c r="A243" s="2"/>
      <c r="B243" s="3"/>
      <c r="D243" s="5"/>
      <c r="F243" s="5"/>
      <c r="H243" s="5"/>
      <c r="I243" s="1"/>
      <c r="J243" s="1"/>
      <c r="K243" s="1"/>
    </row>
    <row r="244" spans="1:11" s="4" customFormat="1" x14ac:dyDescent="0.2">
      <c r="A244" s="2"/>
      <c r="B244" s="3"/>
      <c r="D244" s="5"/>
      <c r="F244" s="5"/>
      <c r="H244" s="5"/>
      <c r="I244" s="1"/>
      <c r="J244" s="1"/>
      <c r="K244" s="1"/>
    </row>
    <row r="245" spans="1:11" s="4" customFormat="1" x14ac:dyDescent="0.2">
      <c r="A245" s="2"/>
      <c r="B245" s="3"/>
      <c r="D245" s="5"/>
      <c r="F245" s="5"/>
      <c r="H245" s="5"/>
      <c r="I245" s="1"/>
      <c r="J245" s="1"/>
      <c r="K245" s="1"/>
    </row>
    <row r="246" spans="1:11" s="4" customFormat="1" x14ac:dyDescent="0.2">
      <c r="A246" s="2"/>
      <c r="B246" s="3"/>
      <c r="D246" s="5"/>
      <c r="F246" s="5"/>
      <c r="H246" s="5"/>
      <c r="I246" s="1"/>
      <c r="J246" s="1"/>
      <c r="K246" s="1"/>
    </row>
    <row r="247" spans="1:11" s="4" customFormat="1" x14ac:dyDescent="0.2">
      <c r="A247" s="2"/>
      <c r="B247" s="3"/>
      <c r="D247" s="5"/>
      <c r="F247" s="5"/>
      <c r="H247" s="5"/>
      <c r="I247" s="1"/>
      <c r="J247" s="1"/>
      <c r="K247" s="1"/>
    </row>
    <row r="248" spans="1:11" s="4" customFormat="1" x14ac:dyDescent="0.2">
      <c r="A248" s="2"/>
      <c r="B248" s="3"/>
      <c r="D248" s="5"/>
      <c r="F248" s="5"/>
      <c r="H248" s="5"/>
      <c r="I248" s="1"/>
      <c r="J248" s="1"/>
      <c r="K248" s="1"/>
    </row>
    <row r="249" spans="1:11" s="4" customFormat="1" x14ac:dyDescent="0.2">
      <c r="A249" s="2"/>
      <c r="B249" s="3"/>
      <c r="D249" s="5"/>
      <c r="F249" s="5"/>
      <c r="H249" s="5"/>
      <c r="I249" s="1"/>
      <c r="J249" s="1"/>
      <c r="K249" s="1"/>
    </row>
    <row r="250" spans="1:11" s="4" customFormat="1" x14ac:dyDescent="0.2">
      <c r="A250" s="2"/>
      <c r="B250" s="3"/>
      <c r="D250" s="5"/>
      <c r="F250" s="5"/>
      <c r="H250" s="5"/>
      <c r="I250" s="1"/>
      <c r="J250" s="1"/>
      <c r="K250" s="1"/>
    </row>
    <row r="251" spans="1:11" s="4" customFormat="1" x14ac:dyDescent="0.2">
      <c r="A251" s="2"/>
      <c r="B251" s="3"/>
      <c r="D251" s="5"/>
      <c r="F251" s="5"/>
      <c r="H251" s="5"/>
      <c r="I251" s="1"/>
      <c r="J251" s="1"/>
      <c r="K251" s="1"/>
    </row>
    <row r="252" spans="1:11" s="4" customFormat="1" x14ac:dyDescent="0.2">
      <c r="A252" s="2"/>
      <c r="B252" s="3"/>
      <c r="D252" s="5"/>
      <c r="F252" s="5"/>
      <c r="H252" s="5"/>
      <c r="I252" s="1"/>
      <c r="J252" s="1"/>
      <c r="K252" s="1"/>
    </row>
    <row r="253" spans="1:11" s="4" customFormat="1" x14ac:dyDescent="0.2">
      <c r="A253" s="2"/>
      <c r="B253" s="3"/>
      <c r="D253" s="5"/>
      <c r="F253" s="5"/>
      <c r="H253" s="5"/>
      <c r="I253" s="1"/>
      <c r="J253" s="1"/>
      <c r="K253" s="1"/>
    </row>
    <row r="254" spans="1:11" s="4" customFormat="1" x14ac:dyDescent="0.2">
      <c r="A254" s="2"/>
      <c r="B254" s="3"/>
      <c r="D254" s="5"/>
      <c r="F254" s="5"/>
      <c r="H254" s="5"/>
      <c r="I254" s="1"/>
      <c r="J254" s="1"/>
      <c r="K254" s="1"/>
    </row>
    <row r="255" spans="1:11" s="4" customFormat="1" x14ac:dyDescent="0.2">
      <c r="A255" s="2"/>
      <c r="B255" s="3"/>
      <c r="D255" s="5"/>
      <c r="F255" s="5"/>
      <c r="H255" s="5"/>
      <c r="I255" s="1"/>
      <c r="J255" s="1"/>
      <c r="K255" s="1"/>
    </row>
    <row r="256" spans="1:11" s="4" customFormat="1" x14ac:dyDescent="0.2">
      <c r="A256" s="2"/>
      <c r="B256" s="3"/>
      <c r="D256" s="5"/>
      <c r="F256" s="5"/>
      <c r="H256" s="5"/>
      <c r="I256" s="1"/>
      <c r="J256" s="1"/>
      <c r="K256" s="1"/>
    </row>
    <row r="257" spans="1:11" s="4" customFormat="1" x14ac:dyDescent="0.2">
      <c r="A257" s="2"/>
      <c r="B257" s="3"/>
      <c r="D257" s="5"/>
      <c r="F257" s="5"/>
      <c r="H257" s="5"/>
      <c r="I257" s="1"/>
      <c r="J257" s="1"/>
      <c r="K257" s="1"/>
    </row>
    <row r="258" spans="1:11" s="4" customFormat="1" x14ac:dyDescent="0.2">
      <c r="A258" s="2"/>
      <c r="B258" s="3"/>
      <c r="D258" s="5"/>
      <c r="F258" s="5"/>
      <c r="H258" s="5"/>
      <c r="I258" s="1"/>
      <c r="J258" s="1"/>
      <c r="K258" s="1"/>
    </row>
    <row r="259" spans="1:11" s="4" customFormat="1" x14ac:dyDescent="0.2">
      <c r="A259" s="2"/>
      <c r="B259" s="3"/>
      <c r="D259" s="5"/>
      <c r="F259" s="5"/>
      <c r="H259" s="5"/>
      <c r="I259" s="1"/>
      <c r="J259" s="1"/>
      <c r="K259" s="1"/>
    </row>
    <row r="260" spans="1:11" s="4" customFormat="1" x14ac:dyDescent="0.2">
      <c r="A260" s="2"/>
      <c r="B260" s="3"/>
      <c r="D260" s="5"/>
      <c r="F260" s="5"/>
      <c r="H260" s="5"/>
      <c r="I260" s="1"/>
      <c r="J260" s="1"/>
      <c r="K260" s="1"/>
    </row>
    <row r="261" spans="1:11" s="4" customFormat="1" x14ac:dyDescent="0.2">
      <c r="A261" s="2"/>
      <c r="B261" s="3"/>
      <c r="D261" s="5"/>
      <c r="F261" s="5"/>
      <c r="H261" s="5"/>
      <c r="I261" s="1"/>
      <c r="J261" s="1"/>
      <c r="K261" s="1"/>
    </row>
    <row r="262" spans="1:11" s="4" customFormat="1" x14ac:dyDescent="0.2">
      <c r="A262" s="2"/>
      <c r="B262" s="3"/>
      <c r="D262" s="5"/>
      <c r="F262" s="5"/>
      <c r="H262" s="5"/>
      <c r="I262" s="1"/>
      <c r="J262" s="1"/>
      <c r="K262" s="1"/>
    </row>
    <row r="263" spans="1:11" s="4" customFormat="1" x14ac:dyDescent="0.2">
      <c r="A263" s="2"/>
      <c r="B263" s="3"/>
      <c r="D263" s="5"/>
      <c r="F263" s="5"/>
      <c r="H263" s="5"/>
      <c r="I263" s="1"/>
      <c r="J263" s="1"/>
      <c r="K263" s="1"/>
    </row>
    <row r="264" spans="1:11" s="4" customFormat="1" x14ac:dyDescent="0.2">
      <c r="A264" s="2"/>
      <c r="B264" s="3"/>
      <c r="D264" s="5"/>
      <c r="F264" s="5"/>
      <c r="H264" s="5"/>
      <c r="I264" s="1"/>
      <c r="J264" s="1"/>
      <c r="K264" s="1"/>
    </row>
    <row r="265" spans="1:11" s="4" customFormat="1" x14ac:dyDescent="0.2">
      <c r="A265" s="2"/>
      <c r="B265" s="3"/>
      <c r="D265" s="5"/>
      <c r="F265" s="5"/>
      <c r="H265" s="5"/>
      <c r="I265" s="1"/>
      <c r="J265" s="1"/>
      <c r="K265" s="1"/>
    </row>
    <row r="266" spans="1:11" s="4" customFormat="1" x14ac:dyDescent="0.2">
      <c r="A266" s="2"/>
      <c r="B266" s="3"/>
      <c r="D266" s="5"/>
      <c r="F266" s="5"/>
      <c r="H266" s="5"/>
      <c r="I266" s="1"/>
      <c r="J266" s="1"/>
      <c r="K266" s="1"/>
    </row>
    <row r="267" spans="1:11" s="4" customFormat="1" x14ac:dyDescent="0.2">
      <c r="A267" s="2"/>
      <c r="B267" s="3"/>
      <c r="D267" s="5"/>
      <c r="F267" s="5"/>
      <c r="H267" s="5"/>
      <c r="I267" s="1"/>
      <c r="J267" s="1"/>
      <c r="K267" s="1"/>
    </row>
    <row r="268" spans="1:11" s="4" customFormat="1" x14ac:dyDescent="0.2">
      <c r="A268" s="2"/>
      <c r="B268" s="3"/>
      <c r="D268" s="5"/>
      <c r="F268" s="5"/>
      <c r="H268" s="5"/>
      <c r="I268" s="1"/>
      <c r="J268" s="1"/>
      <c r="K268" s="1"/>
    </row>
    <row r="269" spans="1:11" s="4" customFormat="1" x14ac:dyDescent="0.2">
      <c r="A269" s="2"/>
      <c r="B269" s="3"/>
      <c r="D269" s="5"/>
      <c r="F269" s="5"/>
      <c r="H269" s="5"/>
      <c r="I269" s="1"/>
      <c r="J269" s="1"/>
      <c r="K269" s="1"/>
    </row>
    <row r="270" spans="1:11" s="4" customFormat="1" x14ac:dyDescent="0.2">
      <c r="A270" s="2"/>
      <c r="B270" s="3"/>
      <c r="D270" s="5"/>
      <c r="F270" s="5"/>
      <c r="H270" s="5"/>
      <c r="I270" s="1"/>
      <c r="J270" s="1"/>
      <c r="K270" s="1"/>
    </row>
    <row r="271" spans="1:11" s="4" customFormat="1" x14ac:dyDescent="0.2">
      <c r="A271" s="2"/>
      <c r="B271" s="3"/>
      <c r="D271" s="5"/>
      <c r="F271" s="5"/>
      <c r="H271" s="5"/>
      <c r="I271" s="1"/>
      <c r="J271" s="1"/>
      <c r="K271" s="1"/>
    </row>
    <row r="272" spans="1:11" s="4" customFormat="1" x14ac:dyDescent="0.2">
      <c r="A272" s="2"/>
      <c r="B272" s="3"/>
      <c r="D272" s="5"/>
      <c r="F272" s="5"/>
      <c r="H272" s="5"/>
      <c r="I272" s="1"/>
      <c r="J272" s="1"/>
      <c r="K272" s="1"/>
    </row>
    <row r="273" spans="1:11" s="4" customFormat="1" x14ac:dyDescent="0.2">
      <c r="A273" s="2"/>
      <c r="B273" s="3"/>
      <c r="D273" s="5"/>
      <c r="F273" s="5"/>
      <c r="H273" s="5"/>
      <c r="I273" s="1"/>
      <c r="J273" s="1"/>
      <c r="K273" s="1"/>
    </row>
    <row r="274" spans="1:11" s="4" customFormat="1" x14ac:dyDescent="0.2">
      <c r="A274" s="2"/>
      <c r="B274" s="3"/>
      <c r="D274" s="5"/>
      <c r="F274" s="5"/>
      <c r="H274" s="5"/>
      <c r="I274" s="1"/>
      <c r="J274" s="1"/>
      <c r="K274" s="1"/>
    </row>
    <row r="275" spans="1:11" s="4" customFormat="1" x14ac:dyDescent="0.2">
      <c r="A275" s="2"/>
      <c r="B275" s="3"/>
      <c r="D275" s="5"/>
      <c r="F275" s="5"/>
      <c r="H275" s="5"/>
      <c r="I275" s="1"/>
      <c r="J275" s="1"/>
      <c r="K275" s="1"/>
    </row>
    <row r="276" spans="1:11" s="4" customFormat="1" x14ac:dyDescent="0.2">
      <c r="A276" s="2"/>
      <c r="B276" s="3"/>
      <c r="D276" s="5"/>
      <c r="F276" s="5"/>
      <c r="H276" s="5"/>
      <c r="I276" s="1"/>
      <c r="J276" s="1"/>
      <c r="K276" s="1"/>
    </row>
    <row r="277" spans="1:11" s="4" customFormat="1" x14ac:dyDescent="0.2">
      <c r="A277" s="2"/>
      <c r="B277" s="3"/>
      <c r="D277" s="5"/>
      <c r="F277" s="5"/>
      <c r="H277" s="5"/>
      <c r="I277" s="1"/>
      <c r="J277" s="1"/>
      <c r="K277" s="1"/>
    </row>
    <row r="278" spans="1:11" s="4" customFormat="1" x14ac:dyDescent="0.2">
      <c r="A278" s="2"/>
      <c r="B278" s="3"/>
      <c r="D278" s="5"/>
      <c r="F278" s="5"/>
      <c r="H278" s="5"/>
      <c r="I278" s="1"/>
      <c r="J278" s="1"/>
      <c r="K278" s="1"/>
    </row>
    <row r="279" spans="1:11" s="4" customFormat="1" x14ac:dyDescent="0.2">
      <c r="A279" s="2"/>
      <c r="B279" s="3"/>
      <c r="D279" s="5"/>
      <c r="F279" s="5"/>
      <c r="H279" s="5"/>
      <c r="I279" s="1"/>
      <c r="J279" s="1"/>
      <c r="K279" s="1"/>
    </row>
    <row r="280" spans="1:11" s="4" customFormat="1" x14ac:dyDescent="0.2">
      <c r="A280" s="2"/>
      <c r="B280" s="3"/>
      <c r="D280" s="5"/>
      <c r="F280" s="5"/>
      <c r="H280" s="5"/>
      <c r="I280" s="1"/>
      <c r="J280" s="1"/>
      <c r="K280" s="1"/>
    </row>
    <row r="281" spans="1:11" s="4" customFormat="1" x14ac:dyDescent="0.2">
      <c r="A281" s="2"/>
      <c r="B281" s="3"/>
      <c r="D281" s="5"/>
      <c r="F281" s="5"/>
      <c r="H281" s="5"/>
      <c r="I281" s="1"/>
      <c r="J281" s="1"/>
      <c r="K281" s="1"/>
    </row>
    <row r="282" spans="1:11" s="4" customFormat="1" x14ac:dyDescent="0.2">
      <c r="A282" s="2"/>
      <c r="B282" s="3"/>
      <c r="D282" s="5"/>
      <c r="F282" s="5"/>
      <c r="H282" s="5"/>
      <c r="I282" s="1"/>
      <c r="J282" s="1"/>
      <c r="K282" s="1"/>
    </row>
    <row r="283" spans="1:11" s="4" customFormat="1" x14ac:dyDescent="0.2">
      <c r="A283" s="2"/>
      <c r="B283" s="3"/>
      <c r="D283" s="5"/>
      <c r="F283" s="5"/>
      <c r="H283" s="5"/>
      <c r="I283" s="1"/>
      <c r="J283" s="1"/>
      <c r="K283" s="1"/>
    </row>
    <row r="284" spans="1:11" s="4" customFormat="1" x14ac:dyDescent="0.2">
      <c r="A284" s="2"/>
      <c r="B284" s="3"/>
      <c r="D284" s="5"/>
      <c r="F284" s="5"/>
      <c r="H284" s="5"/>
      <c r="I284" s="1"/>
      <c r="J284" s="1"/>
      <c r="K284" s="1"/>
    </row>
    <row r="285" spans="1:11" s="4" customFormat="1" x14ac:dyDescent="0.2">
      <c r="A285" s="2"/>
      <c r="B285" s="3"/>
      <c r="D285" s="5"/>
      <c r="F285" s="5"/>
      <c r="H285" s="5"/>
      <c r="I285" s="1"/>
      <c r="J285" s="1"/>
      <c r="K285" s="1"/>
    </row>
    <row r="286" spans="1:11" s="4" customFormat="1" x14ac:dyDescent="0.2">
      <c r="A286" s="2"/>
      <c r="B286" s="3"/>
      <c r="D286" s="5"/>
      <c r="F286" s="5"/>
      <c r="H286" s="5"/>
      <c r="I286" s="1"/>
      <c r="J286" s="1"/>
      <c r="K286" s="1"/>
    </row>
    <row r="287" spans="1:11" s="4" customFormat="1" x14ac:dyDescent="0.2">
      <c r="A287" s="2"/>
      <c r="B287" s="3"/>
      <c r="D287" s="5"/>
      <c r="F287" s="5"/>
      <c r="H287" s="5"/>
      <c r="I287" s="1"/>
      <c r="J287" s="1"/>
      <c r="K287" s="1"/>
    </row>
    <row r="288" spans="1:11" s="4" customFormat="1" x14ac:dyDescent="0.2">
      <c r="A288" s="2"/>
      <c r="B288" s="3"/>
      <c r="D288" s="5"/>
      <c r="F288" s="5"/>
      <c r="H288" s="5"/>
      <c r="I288" s="1"/>
      <c r="J288" s="1"/>
      <c r="K288" s="1"/>
    </row>
    <row r="289" spans="1:11" s="4" customFormat="1" x14ac:dyDescent="0.2">
      <c r="A289" s="2"/>
      <c r="B289" s="3"/>
      <c r="D289" s="5"/>
      <c r="F289" s="5"/>
      <c r="H289" s="5"/>
      <c r="I289" s="1"/>
      <c r="J289" s="1"/>
      <c r="K289" s="1"/>
    </row>
    <row r="290" spans="1:11" s="4" customFormat="1" x14ac:dyDescent="0.2">
      <c r="A290" s="2"/>
      <c r="B290" s="3"/>
      <c r="D290" s="5"/>
      <c r="F290" s="5"/>
      <c r="H290" s="5"/>
      <c r="I290" s="1"/>
      <c r="J290" s="1"/>
      <c r="K290" s="1"/>
    </row>
    <row r="291" spans="1:11" s="4" customFormat="1" x14ac:dyDescent="0.2">
      <c r="A291" s="2"/>
      <c r="B291" s="3"/>
      <c r="D291" s="5"/>
      <c r="F291" s="5"/>
      <c r="H291" s="5"/>
      <c r="I291" s="1"/>
      <c r="J291" s="1"/>
      <c r="K291" s="1"/>
    </row>
    <row r="292" spans="1:11" s="4" customFormat="1" x14ac:dyDescent="0.2">
      <c r="A292" s="2"/>
      <c r="B292" s="3"/>
      <c r="D292" s="5"/>
      <c r="F292" s="5"/>
      <c r="H292" s="5"/>
      <c r="I292" s="1"/>
      <c r="J292" s="1"/>
      <c r="K292" s="1"/>
    </row>
    <row r="293" spans="1:11" s="4" customFormat="1" x14ac:dyDescent="0.2">
      <c r="A293" s="2"/>
      <c r="B293" s="3"/>
      <c r="D293" s="5"/>
      <c r="F293" s="5"/>
      <c r="H293" s="5"/>
      <c r="I293" s="1"/>
      <c r="J293" s="1"/>
      <c r="K293" s="1"/>
    </row>
    <row r="294" spans="1:11" s="4" customFormat="1" x14ac:dyDescent="0.2">
      <c r="A294" s="2"/>
      <c r="B294" s="3"/>
      <c r="D294" s="5"/>
      <c r="F294" s="5"/>
      <c r="H294" s="5"/>
      <c r="I294" s="1"/>
      <c r="J294" s="1"/>
      <c r="K294" s="1"/>
    </row>
    <row r="295" spans="1:11" s="4" customFormat="1" x14ac:dyDescent="0.2">
      <c r="A295" s="2"/>
      <c r="B295" s="3"/>
      <c r="D295" s="5"/>
      <c r="F295" s="5"/>
      <c r="H295" s="5"/>
      <c r="I295" s="1"/>
      <c r="J295" s="1"/>
      <c r="K295" s="1"/>
    </row>
    <row r="296" spans="1:11" s="4" customFormat="1" x14ac:dyDescent="0.2">
      <c r="A296" s="2"/>
      <c r="B296" s="3"/>
      <c r="D296" s="5"/>
      <c r="F296" s="5"/>
      <c r="H296" s="5"/>
      <c r="I296" s="1"/>
      <c r="J296" s="1"/>
      <c r="K296" s="1"/>
    </row>
    <row r="297" spans="1:11" s="4" customFormat="1" x14ac:dyDescent="0.2">
      <c r="A297" s="2"/>
      <c r="B297" s="3"/>
      <c r="D297" s="5"/>
      <c r="F297" s="5"/>
      <c r="H297" s="5"/>
      <c r="I297" s="1"/>
      <c r="J297" s="1"/>
      <c r="K297" s="1"/>
    </row>
    <row r="298" spans="1:11" s="4" customFormat="1" x14ac:dyDescent="0.2">
      <c r="A298" s="2"/>
      <c r="B298" s="3"/>
      <c r="D298" s="5"/>
      <c r="F298" s="5"/>
      <c r="H298" s="5"/>
      <c r="I298" s="1"/>
      <c r="J298" s="1"/>
      <c r="K298" s="1"/>
    </row>
    <row r="299" spans="1:11" s="4" customFormat="1" x14ac:dyDescent="0.2">
      <c r="A299" s="2"/>
      <c r="B299" s="3"/>
      <c r="D299" s="5"/>
      <c r="F299" s="5"/>
      <c r="H299" s="5"/>
      <c r="I299" s="1"/>
      <c r="J299" s="1"/>
      <c r="K299" s="1"/>
    </row>
    <row r="300" spans="1:11" s="4" customFormat="1" x14ac:dyDescent="0.2">
      <c r="A300" s="2"/>
      <c r="B300" s="3"/>
      <c r="D300" s="5"/>
      <c r="F300" s="5"/>
      <c r="H300" s="5"/>
      <c r="I300" s="1"/>
      <c r="J300" s="1"/>
      <c r="K300" s="1"/>
    </row>
    <row r="301" spans="1:11" s="4" customFormat="1" x14ac:dyDescent="0.2">
      <c r="A301" s="2"/>
      <c r="B301" s="3"/>
      <c r="D301" s="5"/>
      <c r="F301" s="5"/>
      <c r="H301" s="5"/>
      <c r="I301" s="1"/>
      <c r="J301" s="1"/>
      <c r="K301" s="1"/>
    </row>
    <row r="302" spans="1:11" s="4" customFormat="1" x14ac:dyDescent="0.2">
      <c r="A302" s="2"/>
      <c r="B302" s="3"/>
      <c r="D302" s="5"/>
      <c r="F302" s="5"/>
      <c r="H302" s="5"/>
      <c r="I302" s="1"/>
      <c r="J302" s="1"/>
      <c r="K302" s="1"/>
    </row>
    <row r="303" spans="1:11" s="4" customFormat="1" x14ac:dyDescent="0.2">
      <c r="A303" s="2"/>
      <c r="B303" s="3"/>
      <c r="D303" s="5"/>
      <c r="F303" s="5"/>
      <c r="H303" s="5"/>
      <c r="I303" s="1"/>
      <c r="J303" s="1"/>
      <c r="K303" s="1"/>
    </row>
    <row r="304" spans="1:11" s="4" customFormat="1" x14ac:dyDescent="0.2">
      <c r="A304" s="2"/>
      <c r="B304" s="3"/>
      <c r="D304" s="5"/>
      <c r="F304" s="5"/>
      <c r="H304" s="5"/>
      <c r="I304" s="1"/>
      <c r="J304" s="1"/>
      <c r="K304" s="1"/>
    </row>
    <row r="305" spans="1:11" s="4" customFormat="1" x14ac:dyDescent="0.2">
      <c r="A305" s="2"/>
      <c r="B305" s="3"/>
      <c r="D305" s="5"/>
      <c r="F305" s="5"/>
      <c r="H305" s="5"/>
      <c r="I305" s="1"/>
      <c r="J305" s="1"/>
      <c r="K305" s="1"/>
    </row>
    <row r="306" spans="1:11" s="4" customFormat="1" x14ac:dyDescent="0.2">
      <c r="A306" s="2"/>
      <c r="B306" s="3"/>
      <c r="D306" s="5"/>
      <c r="F306" s="5"/>
      <c r="H306" s="5"/>
      <c r="I306" s="1"/>
      <c r="J306" s="1"/>
      <c r="K306" s="1"/>
    </row>
    <row r="307" spans="1:11" s="4" customFormat="1" x14ac:dyDescent="0.2">
      <c r="A307" s="2"/>
      <c r="B307" s="3"/>
      <c r="D307" s="5"/>
      <c r="F307" s="5"/>
      <c r="H307" s="5"/>
      <c r="I307" s="1"/>
      <c r="J307" s="1"/>
      <c r="K307" s="1"/>
    </row>
    <row r="308" spans="1:11" s="4" customFormat="1" x14ac:dyDescent="0.2">
      <c r="A308" s="2"/>
      <c r="B308" s="3"/>
      <c r="D308" s="5"/>
      <c r="F308" s="5"/>
      <c r="H308" s="5"/>
      <c r="I308" s="1"/>
      <c r="J308" s="1"/>
      <c r="K308" s="1"/>
    </row>
    <row r="309" spans="1:11" s="4" customFormat="1" x14ac:dyDescent="0.2">
      <c r="A309" s="2"/>
      <c r="B309" s="3"/>
      <c r="D309" s="5"/>
      <c r="F309" s="5"/>
      <c r="H309" s="5"/>
      <c r="I309" s="1"/>
      <c r="J309" s="1"/>
      <c r="K309" s="1"/>
    </row>
    <row r="310" spans="1:11" s="4" customFormat="1" x14ac:dyDescent="0.2">
      <c r="A310" s="2"/>
      <c r="B310" s="3"/>
      <c r="D310" s="5"/>
      <c r="F310" s="5"/>
      <c r="H310" s="5"/>
      <c r="I310" s="1"/>
      <c r="J310" s="1"/>
      <c r="K310" s="1"/>
    </row>
    <row r="311" spans="1:11" s="4" customFormat="1" x14ac:dyDescent="0.2">
      <c r="A311" s="2"/>
      <c r="B311" s="3"/>
      <c r="D311" s="5"/>
      <c r="F311" s="5"/>
      <c r="H311" s="5"/>
      <c r="I311" s="1"/>
      <c r="J311" s="1"/>
      <c r="K311" s="1"/>
    </row>
    <row r="312" spans="1:11" s="4" customFormat="1" x14ac:dyDescent="0.2">
      <c r="A312" s="2"/>
      <c r="B312" s="3"/>
      <c r="D312" s="5"/>
      <c r="F312" s="5"/>
      <c r="H312" s="5"/>
      <c r="I312" s="1"/>
      <c r="J312" s="1"/>
      <c r="K312" s="1"/>
    </row>
    <row r="313" spans="1:11" s="4" customFormat="1" x14ac:dyDescent="0.2">
      <c r="A313" s="2"/>
      <c r="B313" s="3"/>
      <c r="D313" s="5"/>
      <c r="F313" s="5"/>
      <c r="H313" s="5"/>
      <c r="I313" s="1"/>
      <c r="J313" s="1"/>
      <c r="K313" s="1"/>
    </row>
    <row r="314" spans="1:11" s="4" customFormat="1" x14ac:dyDescent="0.2">
      <c r="A314" s="2"/>
      <c r="B314" s="3"/>
      <c r="D314" s="5"/>
      <c r="F314" s="5"/>
      <c r="H314" s="5"/>
      <c r="I314" s="1"/>
      <c r="J314" s="1"/>
      <c r="K314" s="1"/>
    </row>
    <row r="315" spans="1:11" s="4" customFormat="1" x14ac:dyDescent="0.2">
      <c r="A315" s="2"/>
      <c r="B315" s="3"/>
      <c r="D315" s="5"/>
      <c r="F315" s="5"/>
      <c r="H315" s="5"/>
      <c r="I315" s="1"/>
      <c r="J315" s="1"/>
      <c r="K315" s="1"/>
    </row>
    <row r="316" spans="1:11" s="4" customFormat="1" x14ac:dyDescent="0.2">
      <c r="A316" s="2"/>
      <c r="B316" s="3"/>
      <c r="D316" s="5"/>
      <c r="F316" s="5"/>
      <c r="H316" s="5"/>
      <c r="I316" s="1"/>
      <c r="J316" s="1"/>
      <c r="K316" s="1"/>
    </row>
    <row r="317" spans="1:11" s="4" customFormat="1" x14ac:dyDescent="0.2">
      <c r="A317" s="2"/>
      <c r="B317" s="3"/>
      <c r="D317" s="5"/>
      <c r="F317" s="5"/>
      <c r="H317" s="5"/>
      <c r="I317" s="1"/>
      <c r="J317" s="1"/>
      <c r="K317" s="1"/>
    </row>
    <row r="318" spans="1:11" s="4" customFormat="1" x14ac:dyDescent="0.2">
      <c r="A318" s="2"/>
      <c r="B318" s="3"/>
      <c r="D318" s="5"/>
      <c r="F318" s="5"/>
      <c r="H318" s="5"/>
      <c r="I318" s="1"/>
      <c r="J318" s="1"/>
      <c r="K318" s="1"/>
    </row>
    <row r="319" spans="1:11" s="4" customFormat="1" x14ac:dyDescent="0.2">
      <c r="A319" s="2"/>
      <c r="B319" s="3"/>
      <c r="D319" s="5"/>
      <c r="F319" s="5"/>
      <c r="H319" s="5"/>
      <c r="I319" s="1"/>
      <c r="J319" s="1"/>
      <c r="K319" s="1"/>
    </row>
    <row r="320" spans="1:11" s="4" customFormat="1" x14ac:dyDescent="0.2">
      <c r="A320" s="2"/>
      <c r="B320" s="3"/>
      <c r="D320" s="5"/>
      <c r="F320" s="5"/>
      <c r="H320" s="5"/>
      <c r="I320" s="1"/>
      <c r="J320" s="1"/>
      <c r="K320" s="1"/>
    </row>
    <row r="321" spans="1:11" s="4" customFormat="1" x14ac:dyDescent="0.2">
      <c r="A321" s="2"/>
      <c r="B321" s="3"/>
      <c r="D321" s="5"/>
      <c r="F321" s="5"/>
      <c r="H321" s="5"/>
      <c r="I321" s="1"/>
      <c r="J321" s="1"/>
      <c r="K321" s="1"/>
    </row>
    <row r="322" spans="1:11" s="4" customFormat="1" x14ac:dyDescent="0.2">
      <c r="A322" s="2"/>
      <c r="B322" s="3"/>
      <c r="D322" s="5"/>
      <c r="F322" s="5"/>
      <c r="H322" s="5"/>
      <c r="I322" s="1"/>
      <c r="J322" s="1"/>
      <c r="K322" s="1"/>
    </row>
    <row r="323" spans="1:11" s="4" customFormat="1" x14ac:dyDescent="0.2">
      <c r="A323" s="2"/>
      <c r="B323" s="3"/>
      <c r="D323" s="5"/>
      <c r="F323" s="5"/>
      <c r="H323" s="5"/>
      <c r="I323" s="1"/>
      <c r="J323" s="1"/>
      <c r="K323" s="1"/>
    </row>
    <row r="324" spans="1:11" s="4" customFormat="1" x14ac:dyDescent="0.2">
      <c r="A324" s="2"/>
      <c r="B324" s="3"/>
      <c r="D324" s="5"/>
      <c r="F324" s="5"/>
      <c r="H324" s="5"/>
      <c r="I324" s="1"/>
      <c r="J324" s="1"/>
      <c r="K324" s="1"/>
    </row>
    <row r="325" spans="1:11" s="4" customFormat="1" x14ac:dyDescent="0.2">
      <c r="A325" s="2"/>
      <c r="B325" s="3"/>
      <c r="D325" s="5"/>
      <c r="F325" s="5"/>
      <c r="H325" s="5"/>
      <c r="I325" s="1"/>
      <c r="J325" s="1"/>
      <c r="K325" s="1"/>
    </row>
    <row r="326" spans="1:11" s="4" customFormat="1" x14ac:dyDescent="0.2">
      <c r="A326" s="2"/>
      <c r="B326" s="3"/>
      <c r="D326" s="5"/>
      <c r="F326" s="5"/>
      <c r="H326" s="5"/>
      <c r="I326" s="1"/>
      <c r="J326" s="1"/>
      <c r="K326" s="1"/>
    </row>
    <row r="327" spans="1:11" s="4" customFormat="1" x14ac:dyDescent="0.2">
      <c r="A327" s="2"/>
      <c r="B327" s="3"/>
      <c r="D327" s="5"/>
      <c r="F327" s="5"/>
      <c r="H327" s="5"/>
      <c r="I327" s="1"/>
      <c r="J327" s="1"/>
      <c r="K327" s="1"/>
    </row>
    <row r="328" spans="1:11" s="4" customFormat="1" x14ac:dyDescent="0.2">
      <c r="A328" s="2"/>
      <c r="B328" s="3"/>
      <c r="D328" s="5"/>
      <c r="F328" s="5"/>
      <c r="H328" s="5"/>
      <c r="I328" s="1"/>
      <c r="J328" s="1"/>
      <c r="K328" s="1"/>
    </row>
    <row r="329" spans="1:11" s="4" customFormat="1" x14ac:dyDescent="0.2">
      <c r="A329" s="2"/>
      <c r="B329" s="3"/>
      <c r="D329" s="5"/>
      <c r="F329" s="5"/>
      <c r="H329" s="5"/>
      <c r="I329" s="1"/>
      <c r="J329" s="1"/>
      <c r="K329" s="1"/>
    </row>
    <row r="330" spans="1:11" s="4" customFormat="1" x14ac:dyDescent="0.2">
      <c r="A330" s="2"/>
      <c r="B330" s="3"/>
      <c r="D330" s="5"/>
      <c r="F330" s="5"/>
      <c r="H330" s="5"/>
      <c r="I330" s="1"/>
      <c r="J330" s="1"/>
      <c r="K330" s="1"/>
    </row>
    <row r="331" spans="1:11" s="4" customFormat="1" x14ac:dyDescent="0.2">
      <c r="A331" s="2"/>
      <c r="B331" s="3"/>
      <c r="D331" s="5"/>
      <c r="F331" s="5"/>
      <c r="H331" s="5"/>
      <c r="I331" s="1"/>
      <c r="J331" s="1"/>
      <c r="K331" s="1"/>
    </row>
    <row r="332" spans="1:11" s="4" customFormat="1" x14ac:dyDescent="0.2">
      <c r="A332" s="2"/>
      <c r="B332" s="3"/>
      <c r="D332" s="5"/>
      <c r="F332" s="5"/>
      <c r="H332" s="5"/>
      <c r="I332" s="1"/>
      <c r="J332" s="1"/>
      <c r="K332" s="1"/>
    </row>
    <row r="333" spans="1:11" s="4" customFormat="1" x14ac:dyDescent="0.2">
      <c r="A333" s="2"/>
      <c r="B333" s="3"/>
      <c r="D333" s="5"/>
      <c r="F333" s="5"/>
      <c r="H333" s="5"/>
      <c r="I333" s="1"/>
      <c r="J333" s="1"/>
      <c r="K333" s="1"/>
    </row>
    <row r="334" spans="1:11" s="4" customFormat="1" x14ac:dyDescent="0.2">
      <c r="A334" s="2"/>
      <c r="B334" s="3"/>
      <c r="D334" s="5"/>
      <c r="F334" s="5"/>
      <c r="H334" s="5"/>
      <c r="I334" s="1"/>
      <c r="J334" s="1"/>
      <c r="K334" s="1"/>
    </row>
    <row r="335" spans="1:11" s="4" customFormat="1" x14ac:dyDescent="0.2">
      <c r="A335" s="2"/>
      <c r="B335" s="3"/>
      <c r="D335" s="5"/>
      <c r="F335" s="5"/>
      <c r="H335" s="5"/>
      <c r="I335" s="1"/>
      <c r="J335" s="1"/>
      <c r="K335" s="1"/>
    </row>
    <row r="336" spans="1:11" s="4" customFormat="1" x14ac:dyDescent="0.2">
      <c r="A336" s="2"/>
      <c r="B336" s="3"/>
      <c r="D336" s="5"/>
      <c r="F336" s="5"/>
      <c r="H336" s="5"/>
      <c r="I336" s="1"/>
      <c r="J336" s="1"/>
      <c r="K336" s="1"/>
    </row>
    <row r="337" spans="1:11" s="4" customFormat="1" x14ac:dyDescent="0.2">
      <c r="A337" s="2"/>
      <c r="B337" s="3"/>
      <c r="D337" s="5"/>
      <c r="F337" s="5"/>
      <c r="H337" s="5"/>
      <c r="I337" s="1"/>
      <c r="J337" s="1"/>
      <c r="K337" s="1"/>
    </row>
    <row r="338" spans="1:11" s="4" customFormat="1" x14ac:dyDescent="0.2">
      <c r="A338" s="2"/>
      <c r="B338" s="3"/>
      <c r="D338" s="5"/>
      <c r="F338" s="5"/>
      <c r="H338" s="5"/>
      <c r="I338" s="1"/>
      <c r="J338" s="1"/>
      <c r="K338" s="1"/>
    </row>
    <row r="339" spans="1:11" s="4" customFormat="1" x14ac:dyDescent="0.2">
      <c r="A339" s="2"/>
      <c r="B339" s="3"/>
      <c r="D339" s="5"/>
      <c r="F339" s="5"/>
      <c r="H339" s="5"/>
      <c r="I339" s="1"/>
      <c r="J339" s="1"/>
      <c r="K339" s="1"/>
    </row>
    <row r="340" spans="1:11" s="4" customFormat="1" x14ac:dyDescent="0.2">
      <c r="A340" s="2"/>
      <c r="B340" s="3"/>
      <c r="D340" s="5"/>
      <c r="F340" s="5"/>
      <c r="H340" s="5"/>
      <c r="I340" s="1"/>
      <c r="J340" s="1"/>
      <c r="K340" s="1"/>
    </row>
    <row r="341" spans="1:11" s="4" customFormat="1" x14ac:dyDescent="0.2">
      <c r="A341" s="2"/>
      <c r="B341" s="3"/>
      <c r="D341" s="5"/>
      <c r="F341" s="5"/>
      <c r="H341" s="5"/>
      <c r="I341" s="1"/>
      <c r="J341" s="1"/>
      <c r="K341" s="1"/>
    </row>
    <row r="342" spans="1:11" s="4" customFormat="1" x14ac:dyDescent="0.2">
      <c r="A342" s="2"/>
      <c r="B342" s="3"/>
      <c r="D342" s="5"/>
      <c r="F342" s="5"/>
      <c r="H342" s="5"/>
      <c r="I342" s="1"/>
      <c r="J342" s="1"/>
      <c r="K342" s="1"/>
    </row>
    <row r="343" spans="1:11" s="4" customFormat="1" x14ac:dyDescent="0.2">
      <c r="A343" s="2"/>
      <c r="B343" s="3"/>
      <c r="D343" s="5"/>
      <c r="F343" s="5"/>
      <c r="H343" s="5"/>
      <c r="I343" s="1"/>
      <c r="J343" s="1"/>
      <c r="K343" s="1"/>
    </row>
    <row r="344" spans="1:11" s="4" customFormat="1" x14ac:dyDescent="0.2">
      <c r="A344" s="2"/>
      <c r="B344" s="3"/>
      <c r="D344" s="5"/>
      <c r="F344" s="5"/>
      <c r="H344" s="5"/>
      <c r="I344" s="1"/>
      <c r="J344" s="1"/>
      <c r="K344" s="1"/>
    </row>
    <row r="345" spans="1:11" s="4" customFormat="1" x14ac:dyDescent="0.2">
      <c r="A345" s="2"/>
      <c r="B345" s="3"/>
      <c r="D345" s="5"/>
      <c r="F345" s="5"/>
      <c r="H345" s="5"/>
      <c r="I345" s="1"/>
      <c r="J345" s="1"/>
      <c r="K345" s="1"/>
    </row>
    <row r="346" spans="1:11" s="4" customFormat="1" x14ac:dyDescent="0.2">
      <c r="A346" s="2"/>
      <c r="B346" s="3"/>
      <c r="D346" s="5"/>
      <c r="F346" s="5"/>
      <c r="H346" s="5"/>
      <c r="I346" s="1"/>
      <c r="J346" s="1"/>
      <c r="K346" s="1"/>
    </row>
    <row r="347" spans="1:11" s="4" customFormat="1" x14ac:dyDescent="0.2">
      <c r="A347" s="2"/>
      <c r="B347" s="3"/>
      <c r="D347" s="5"/>
      <c r="F347" s="5"/>
      <c r="H347" s="5"/>
      <c r="I347" s="1"/>
      <c r="J347" s="1"/>
      <c r="K347" s="1"/>
    </row>
    <row r="348" spans="1:11" s="4" customFormat="1" x14ac:dyDescent="0.2">
      <c r="A348" s="2"/>
      <c r="B348" s="3"/>
      <c r="D348" s="5"/>
      <c r="F348" s="5"/>
      <c r="H348" s="5"/>
      <c r="I348" s="1"/>
      <c r="J348" s="1"/>
      <c r="K348" s="1"/>
    </row>
    <row r="349" spans="1:11" s="4" customFormat="1" x14ac:dyDescent="0.2">
      <c r="A349" s="2"/>
      <c r="B349" s="3"/>
      <c r="D349" s="5"/>
      <c r="F349" s="5"/>
      <c r="H349" s="5"/>
      <c r="I349" s="1"/>
      <c r="J349" s="1"/>
      <c r="K349" s="1"/>
    </row>
    <row r="350" spans="1:11" s="4" customFormat="1" x14ac:dyDescent="0.2">
      <c r="A350" s="2"/>
      <c r="B350" s="3"/>
      <c r="D350" s="5"/>
      <c r="F350" s="5"/>
      <c r="H350" s="5"/>
      <c r="I350" s="1"/>
      <c r="J350" s="1"/>
      <c r="K350" s="1"/>
    </row>
    <row r="351" spans="1:11" s="4" customFormat="1" x14ac:dyDescent="0.2">
      <c r="A351" s="2"/>
      <c r="B351" s="3"/>
      <c r="D351" s="5"/>
      <c r="F351" s="5"/>
      <c r="H351" s="5"/>
      <c r="I351" s="1"/>
      <c r="J351" s="1"/>
      <c r="K351" s="1"/>
    </row>
    <row r="352" spans="1:11" s="4" customFormat="1" x14ac:dyDescent="0.2">
      <c r="A352" s="2"/>
      <c r="B352" s="3"/>
      <c r="D352" s="5"/>
      <c r="F352" s="5"/>
      <c r="H352" s="5"/>
      <c r="I352" s="1"/>
      <c r="J352" s="1"/>
      <c r="K352" s="1"/>
    </row>
    <row r="353" spans="1:11" s="4" customFormat="1" x14ac:dyDescent="0.2">
      <c r="A353" s="2"/>
      <c r="B353" s="3"/>
      <c r="D353" s="5"/>
      <c r="F353" s="5"/>
      <c r="H353" s="5"/>
      <c r="I353" s="1"/>
      <c r="J353" s="1"/>
      <c r="K353" s="1"/>
    </row>
    <row r="354" spans="1:11" s="4" customFormat="1" x14ac:dyDescent="0.2">
      <c r="A354" s="2"/>
      <c r="B354" s="3"/>
      <c r="D354" s="5"/>
      <c r="F354" s="5"/>
      <c r="H354" s="5"/>
      <c r="I354" s="1"/>
      <c r="J354" s="1"/>
      <c r="K354" s="1"/>
    </row>
    <row r="355" spans="1:11" s="4" customFormat="1" x14ac:dyDescent="0.2">
      <c r="A355" s="2"/>
      <c r="B355" s="3"/>
      <c r="D355" s="5"/>
      <c r="F355" s="5"/>
      <c r="H355" s="5"/>
      <c r="I355" s="1"/>
      <c r="J355" s="1"/>
      <c r="K355" s="1"/>
    </row>
    <row r="356" spans="1:11" s="4" customFormat="1" x14ac:dyDescent="0.2">
      <c r="A356" s="2"/>
      <c r="B356" s="3"/>
      <c r="D356" s="5"/>
      <c r="F356" s="5"/>
      <c r="H356" s="5"/>
      <c r="I356" s="1"/>
      <c r="J356" s="1"/>
      <c r="K356" s="1"/>
    </row>
    <row r="357" spans="1:11" s="4" customFormat="1" x14ac:dyDescent="0.2">
      <c r="A357" s="2"/>
      <c r="B357" s="3"/>
      <c r="D357" s="5"/>
      <c r="F357" s="5"/>
      <c r="H357" s="5"/>
      <c r="I357" s="1"/>
      <c r="J357" s="1"/>
      <c r="K357" s="1"/>
    </row>
    <row r="358" spans="1:11" s="4" customFormat="1" x14ac:dyDescent="0.2">
      <c r="A358" s="2"/>
      <c r="B358" s="3"/>
      <c r="D358" s="5"/>
      <c r="F358" s="5"/>
      <c r="H358" s="5"/>
      <c r="I358" s="1"/>
      <c r="J358" s="1"/>
      <c r="K358" s="1"/>
    </row>
    <row r="359" spans="1:11" s="4" customFormat="1" x14ac:dyDescent="0.2">
      <c r="A359" s="2"/>
      <c r="B359" s="3"/>
      <c r="D359" s="5"/>
      <c r="F359" s="5"/>
      <c r="H359" s="5"/>
      <c r="I359" s="1"/>
      <c r="J359" s="1"/>
      <c r="K359" s="1"/>
    </row>
    <row r="360" spans="1:11" s="4" customFormat="1" x14ac:dyDescent="0.2">
      <c r="A360" s="2"/>
      <c r="B360" s="3"/>
      <c r="D360" s="5"/>
      <c r="F360" s="5"/>
      <c r="H360" s="5"/>
      <c r="I360" s="1"/>
      <c r="J360" s="1"/>
      <c r="K360" s="1"/>
    </row>
    <row r="361" spans="1:11" s="4" customFormat="1" x14ac:dyDescent="0.2">
      <c r="A361" s="2"/>
      <c r="B361" s="3"/>
      <c r="D361" s="5"/>
      <c r="F361" s="5"/>
      <c r="H361" s="5"/>
      <c r="I361" s="1"/>
      <c r="J361" s="1"/>
      <c r="K361" s="1"/>
    </row>
    <row r="362" spans="1:11" s="4" customFormat="1" x14ac:dyDescent="0.2">
      <c r="A362" s="2"/>
      <c r="B362" s="3"/>
      <c r="D362" s="5"/>
      <c r="F362" s="5"/>
      <c r="H362" s="5"/>
      <c r="I362" s="1"/>
      <c r="J362" s="1"/>
      <c r="K362" s="1"/>
    </row>
    <row r="363" spans="1:11" s="4" customFormat="1" x14ac:dyDescent="0.2">
      <c r="A363" s="2"/>
      <c r="B363" s="3"/>
      <c r="D363" s="5"/>
      <c r="F363" s="5"/>
      <c r="H363" s="5"/>
      <c r="I363" s="1"/>
      <c r="J363" s="1"/>
      <c r="K363" s="1"/>
    </row>
    <row r="364" spans="1:11" s="4" customFormat="1" x14ac:dyDescent="0.2">
      <c r="A364" s="2"/>
      <c r="B364" s="3"/>
      <c r="D364" s="5"/>
      <c r="F364" s="5"/>
      <c r="H364" s="5"/>
      <c r="I364" s="1"/>
      <c r="J364" s="1"/>
      <c r="K364" s="1"/>
    </row>
    <row r="365" spans="1:11" s="4" customFormat="1" x14ac:dyDescent="0.2">
      <c r="A365" s="2"/>
      <c r="B365" s="3"/>
      <c r="D365" s="5"/>
      <c r="F365" s="5"/>
      <c r="H365" s="5"/>
      <c r="I365" s="1"/>
      <c r="J365" s="1"/>
      <c r="K365" s="1"/>
    </row>
    <row r="366" spans="1:11" s="4" customFormat="1" x14ac:dyDescent="0.2">
      <c r="A366" s="2"/>
      <c r="B366" s="3"/>
      <c r="D366" s="5"/>
      <c r="F366" s="5"/>
      <c r="H366" s="5"/>
      <c r="I366" s="1"/>
      <c r="J366" s="1"/>
      <c r="K366" s="1"/>
    </row>
    <row r="367" spans="1:11" s="4" customFormat="1" x14ac:dyDescent="0.2">
      <c r="A367" s="2"/>
      <c r="B367" s="3"/>
      <c r="D367" s="5"/>
      <c r="F367" s="5"/>
      <c r="H367" s="5"/>
      <c r="I367" s="1"/>
      <c r="J367" s="1"/>
      <c r="K367" s="1"/>
    </row>
    <row r="368" spans="1:11" s="4" customFormat="1" x14ac:dyDescent="0.2">
      <c r="A368" s="2"/>
      <c r="B368" s="3"/>
      <c r="D368" s="5"/>
      <c r="F368" s="5"/>
      <c r="H368" s="5"/>
      <c r="I368" s="1"/>
      <c r="J368" s="1"/>
      <c r="K368" s="1"/>
    </row>
    <row r="369" spans="1:11" s="4" customFormat="1" x14ac:dyDescent="0.2">
      <c r="A369" s="2"/>
      <c r="B369" s="3"/>
      <c r="D369" s="5"/>
      <c r="F369" s="5"/>
      <c r="H369" s="5"/>
      <c r="I369" s="1"/>
      <c r="J369" s="1"/>
      <c r="K369" s="1"/>
    </row>
    <row r="370" spans="1:11" s="4" customFormat="1" x14ac:dyDescent="0.2">
      <c r="A370" s="2"/>
      <c r="B370" s="3"/>
      <c r="D370" s="5"/>
      <c r="F370" s="5"/>
      <c r="H370" s="5"/>
      <c r="I370" s="1"/>
      <c r="J370" s="1"/>
      <c r="K370" s="1"/>
    </row>
    <row r="371" spans="1:11" s="4" customFormat="1" x14ac:dyDescent="0.2">
      <c r="A371" s="2"/>
      <c r="B371" s="3"/>
      <c r="D371" s="5"/>
      <c r="F371" s="5"/>
      <c r="H371" s="5"/>
      <c r="I371" s="1"/>
      <c r="J371" s="1"/>
      <c r="K371" s="1"/>
    </row>
    <row r="372" spans="1:11" s="4" customFormat="1" x14ac:dyDescent="0.2">
      <c r="A372" s="2"/>
      <c r="B372" s="3"/>
      <c r="D372" s="5"/>
      <c r="F372" s="5"/>
      <c r="H372" s="5"/>
      <c r="I372" s="1"/>
      <c r="J372" s="1"/>
      <c r="K372" s="1"/>
    </row>
    <row r="373" spans="1:11" s="4" customFormat="1" x14ac:dyDescent="0.2">
      <c r="A373" s="2"/>
      <c r="B373" s="3"/>
      <c r="D373" s="5"/>
      <c r="F373" s="5"/>
      <c r="H373" s="5"/>
      <c r="I373" s="1"/>
      <c r="J373" s="1"/>
      <c r="K373" s="1"/>
    </row>
    <row r="374" spans="1:11" s="4" customFormat="1" x14ac:dyDescent="0.2">
      <c r="A374" s="2"/>
      <c r="B374" s="3"/>
      <c r="D374" s="5"/>
      <c r="F374" s="5"/>
      <c r="H374" s="5"/>
      <c r="I374" s="1"/>
      <c r="J374" s="1"/>
      <c r="K374" s="1"/>
    </row>
    <row r="375" spans="1:11" s="4" customFormat="1" x14ac:dyDescent="0.2">
      <c r="A375" s="2"/>
      <c r="B375" s="3"/>
      <c r="D375" s="5"/>
      <c r="F375" s="5"/>
      <c r="H375" s="5"/>
      <c r="I375" s="1"/>
      <c r="J375" s="1"/>
      <c r="K375" s="1"/>
    </row>
    <row r="376" spans="1:11" s="4" customFormat="1" x14ac:dyDescent="0.2">
      <c r="A376" s="2"/>
      <c r="B376" s="3"/>
      <c r="D376" s="5"/>
      <c r="F376" s="5"/>
      <c r="H376" s="5"/>
      <c r="I376" s="1"/>
      <c r="J376" s="1"/>
      <c r="K376" s="1"/>
    </row>
    <row r="377" spans="1:11" s="4" customFormat="1" x14ac:dyDescent="0.2">
      <c r="A377" s="2"/>
      <c r="B377" s="3"/>
      <c r="D377" s="5"/>
      <c r="F377" s="5"/>
      <c r="H377" s="5"/>
      <c r="I377" s="1"/>
      <c r="J377" s="1"/>
      <c r="K377" s="1"/>
    </row>
    <row r="378" spans="1:11" s="4" customFormat="1" x14ac:dyDescent="0.2">
      <c r="A378" s="2"/>
      <c r="B378" s="3"/>
      <c r="D378" s="5"/>
      <c r="F378" s="5"/>
      <c r="H378" s="5"/>
      <c r="I378" s="1"/>
      <c r="J378" s="1"/>
      <c r="K378" s="1"/>
    </row>
    <row r="379" spans="1:11" s="4" customFormat="1" x14ac:dyDescent="0.2">
      <c r="A379" s="2"/>
      <c r="B379" s="3"/>
      <c r="D379" s="5"/>
      <c r="F379" s="5"/>
      <c r="H379" s="5"/>
      <c r="I379" s="1"/>
      <c r="J379" s="1"/>
      <c r="K379" s="1"/>
    </row>
    <row r="380" spans="1:11" s="4" customFormat="1" x14ac:dyDescent="0.2">
      <c r="A380" s="2"/>
      <c r="B380" s="3"/>
      <c r="D380" s="5"/>
      <c r="F380" s="5"/>
      <c r="H380" s="5"/>
      <c r="I380" s="1"/>
      <c r="J380" s="1"/>
      <c r="K380" s="1"/>
    </row>
    <row r="381" spans="1:11" s="4" customFormat="1" x14ac:dyDescent="0.2">
      <c r="A381" s="2"/>
      <c r="B381" s="3"/>
      <c r="D381" s="5"/>
      <c r="F381" s="5"/>
      <c r="H381" s="5"/>
      <c r="I381" s="1"/>
      <c r="J381" s="1"/>
      <c r="K381" s="1"/>
    </row>
    <row r="382" spans="1:11" s="4" customFormat="1" x14ac:dyDescent="0.2">
      <c r="A382" s="2"/>
      <c r="B382" s="3"/>
      <c r="D382" s="5"/>
      <c r="F382" s="5"/>
      <c r="H382" s="5"/>
      <c r="I382" s="1"/>
      <c r="J382" s="1"/>
      <c r="K382" s="1"/>
    </row>
    <row r="383" spans="1:11" s="4" customFormat="1" x14ac:dyDescent="0.2">
      <c r="A383" s="2"/>
      <c r="B383" s="3"/>
      <c r="D383" s="5"/>
      <c r="F383" s="5"/>
      <c r="H383" s="5"/>
      <c r="I383" s="1"/>
      <c r="J383" s="1"/>
      <c r="K383" s="1"/>
    </row>
    <row r="384" spans="1:11" s="4" customFormat="1" x14ac:dyDescent="0.2">
      <c r="A384" s="2"/>
      <c r="B384" s="3"/>
      <c r="D384" s="5"/>
      <c r="F384" s="5"/>
      <c r="H384" s="5"/>
      <c r="I384" s="1"/>
      <c r="J384" s="1"/>
      <c r="K384" s="1"/>
    </row>
    <row r="385" spans="1:11" s="4" customFormat="1" x14ac:dyDescent="0.2">
      <c r="A385" s="2"/>
      <c r="B385" s="3"/>
      <c r="D385" s="5"/>
      <c r="F385" s="5"/>
      <c r="H385" s="5"/>
      <c r="I385" s="1"/>
      <c r="J385" s="1"/>
      <c r="K385" s="1"/>
    </row>
    <row r="386" spans="1:11" s="4" customFormat="1" x14ac:dyDescent="0.2">
      <c r="A386" s="2"/>
      <c r="B386" s="3"/>
      <c r="D386" s="5"/>
      <c r="F386" s="5"/>
      <c r="H386" s="5"/>
      <c r="I386" s="1"/>
      <c r="J386" s="1"/>
      <c r="K386" s="1"/>
    </row>
    <row r="387" spans="1:11" s="4" customFormat="1" x14ac:dyDescent="0.2">
      <c r="A387" s="2"/>
      <c r="B387" s="3"/>
      <c r="D387" s="5"/>
      <c r="F387" s="5"/>
      <c r="H387" s="5"/>
      <c r="I387" s="1"/>
      <c r="J387" s="1"/>
      <c r="K387" s="1"/>
    </row>
    <row r="388" spans="1:11" s="4" customFormat="1" x14ac:dyDescent="0.2">
      <c r="A388" s="2"/>
      <c r="B388" s="3"/>
      <c r="D388" s="5"/>
      <c r="F388" s="5"/>
      <c r="H388" s="5"/>
      <c r="I388" s="1"/>
      <c r="J388" s="1"/>
      <c r="K388" s="1"/>
    </row>
    <row r="389" spans="1:11" s="4" customFormat="1" x14ac:dyDescent="0.2">
      <c r="A389" s="2"/>
      <c r="B389" s="3"/>
      <c r="D389" s="5"/>
      <c r="F389" s="5"/>
      <c r="H389" s="5"/>
      <c r="I389" s="1"/>
      <c r="J389" s="1"/>
      <c r="K389" s="1"/>
    </row>
    <row r="390" spans="1:11" s="4" customFormat="1" x14ac:dyDescent="0.2">
      <c r="A390" s="2"/>
      <c r="B390" s="3"/>
      <c r="D390" s="5"/>
      <c r="F390" s="5"/>
      <c r="H390" s="5"/>
      <c r="I390" s="1"/>
      <c r="J390" s="1"/>
      <c r="K390" s="1"/>
    </row>
    <row r="391" spans="1:11" s="4" customFormat="1" x14ac:dyDescent="0.2">
      <c r="A391" s="2"/>
      <c r="B391" s="3"/>
      <c r="D391" s="5"/>
      <c r="F391" s="5"/>
      <c r="H391" s="5"/>
      <c r="I391" s="1"/>
      <c r="J391" s="1"/>
      <c r="K391" s="1"/>
    </row>
    <row r="392" spans="1:11" s="4" customFormat="1" x14ac:dyDescent="0.2">
      <c r="A392" s="2"/>
      <c r="B392" s="3"/>
      <c r="D392" s="5"/>
      <c r="F392" s="5"/>
      <c r="H392" s="5"/>
      <c r="I392" s="1"/>
      <c r="J392" s="1"/>
      <c r="K392" s="1"/>
    </row>
    <row r="393" spans="1:11" s="4" customFormat="1" x14ac:dyDescent="0.2">
      <c r="A393" s="2"/>
      <c r="B393" s="3"/>
      <c r="D393" s="5"/>
      <c r="F393" s="5"/>
      <c r="H393" s="5"/>
      <c r="I393" s="1"/>
      <c r="J393" s="1"/>
      <c r="K393" s="1"/>
    </row>
    <row r="394" spans="1:11" s="4" customFormat="1" x14ac:dyDescent="0.2">
      <c r="A394" s="2"/>
      <c r="B394" s="3"/>
      <c r="D394" s="5"/>
      <c r="F394" s="5"/>
      <c r="H394" s="5"/>
      <c r="I394" s="1"/>
      <c r="J394" s="1"/>
      <c r="K394" s="1"/>
    </row>
    <row r="395" spans="1:11" s="4" customFormat="1" x14ac:dyDescent="0.2">
      <c r="A395" s="2"/>
      <c r="B395" s="3"/>
      <c r="D395" s="5"/>
      <c r="F395" s="5"/>
      <c r="H395" s="5"/>
      <c r="I395" s="1"/>
      <c r="J395" s="1"/>
      <c r="K395" s="1"/>
    </row>
    <row r="396" spans="1:11" s="4" customFormat="1" x14ac:dyDescent="0.2">
      <c r="A396" s="2"/>
      <c r="B396" s="3"/>
      <c r="D396" s="5"/>
      <c r="F396" s="5"/>
      <c r="H396" s="5"/>
      <c r="I396" s="1"/>
      <c r="J396" s="1"/>
      <c r="K396" s="1"/>
    </row>
    <row r="397" spans="1:11" s="4" customFormat="1" x14ac:dyDescent="0.2">
      <c r="A397" s="2"/>
      <c r="B397" s="3"/>
      <c r="D397" s="5"/>
      <c r="F397" s="5"/>
      <c r="H397" s="5"/>
      <c r="I397" s="1"/>
      <c r="J397" s="1"/>
      <c r="K397" s="1"/>
    </row>
    <row r="398" spans="1:11" s="4" customFormat="1" x14ac:dyDescent="0.2">
      <c r="A398" s="2"/>
      <c r="B398" s="3"/>
      <c r="D398" s="5"/>
      <c r="F398" s="5"/>
      <c r="H398" s="5"/>
      <c r="I398" s="1"/>
      <c r="J398" s="1"/>
      <c r="K398" s="1"/>
    </row>
    <row r="399" spans="1:11" s="4" customFormat="1" x14ac:dyDescent="0.2">
      <c r="A399" s="2"/>
      <c r="B399" s="3"/>
      <c r="D399" s="5"/>
      <c r="F399" s="5"/>
      <c r="H399" s="5"/>
      <c r="I399" s="1"/>
      <c r="J399" s="1"/>
      <c r="K399" s="1"/>
    </row>
    <row r="400" spans="1:11" s="4" customFormat="1" x14ac:dyDescent="0.2">
      <c r="A400" s="2"/>
      <c r="B400" s="3"/>
      <c r="D400" s="5"/>
      <c r="F400" s="5"/>
      <c r="H400" s="5"/>
      <c r="I400" s="1"/>
      <c r="J400" s="1"/>
      <c r="K400" s="1"/>
    </row>
    <row r="401" spans="1:11" s="4" customFormat="1" x14ac:dyDescent="0.2">
      <c r="A401" s="2"/>
      <c r="B401" s="3"/>
      <c r="D401" s="5"/>
      <c r="F401" s="5"/>
      <c r="H401" s="5"/>
      <c r="I401" s="1"/>
      <c r="J401" s="1"/>
      <c r="K401" s="1"/>
    </row>
    <row r="402" spans="1:11" s="4" customFormat="1" x14ac:dyDescent="0.2">
      <c r="A402" s="2"/>
      <c r="B402" s="3"/>
      <c r="D402" s="5"/>
      <c r="F402" s="5"/>
      <c r="H402" s="5"/>
      <c r="I402" s="1"/>
      <c r="J402" s="1"/>
      <c r="K402" s="1"/>
    </row>
    <row r="403" spans="1:11" s="4" customFormat="1" x14ac:dyDescent="0.2">
      <c r="A403" s="2"/>
      <c r="B403" s="3"/>
      <c r="D403" s="5"/>
      <c r="F403" s="5"/>
      <c r="H403" s="5"/>
      <c r="I403" s="1"/>
      <c r="J403" s="1"/>
      <c r="K403" s="1"/>
    </row>
    <row r="404" spans="1:11" s="4" customFormat="1" x14ac:dyDescent="0.2">
      <c r="A404" s="2"/>
      <c r="B404" s="3"/>
      <c r="D404" s="5"/>
      <c r="F404" s="5"/>
      <c r="H404" s="5"/>
      <c r="I404" s="1"/>
      <c r="J404" s="1"/>
      <c r="K404" s="1"/>
    </row>
    <row r="405" spans="1:11" s="4" customFormat="1" x14ac:dyDescent="0.2">
      <c r="A405" s="2"/>
      <c r="B405" s="3"/>
      <c r="D405" s="5"/>
      <c r="F405" s="5"/>
      <c r="H405" s="5"/>
      <c r="I405" s="1"/>
      <c r="J405" s="1"/>
      <c r="K405" s="1"/>
    </row>
    <row r="406" spans="1:11" s="4" customFormat="1" x14ac:dyDescent="0.2">
      <c r="A406" s="2"/>
      <c r="B406" s="3"/>
      <c r="D406" s="5"/>
      <c r="F406" s="5"/>
      <c r="H406" s="5"/>
      <c r="I406" s="1"/>
      <c r="J406" s="1"/>
      <c r="K406" s="1"/>
    </row>
    <row r="407" spans="1:11" s="4" customFormat="1" x14ac:dyDescent="0.2">
      <c r="A407" s="2"/>
      <c r="B407" s="3"/>
      <c r="D407" s="5"/>
      <c r="F407" s="5"/>
      <c r="H407" s="5"/>
      <c r="I407" s="1"/>
      <c r="J407" s="1"/>
      <c r="K407" s="1"/>
    </row>
    <row r="408" spans="1:11" s="4" customFormat="1" x14ac:dyDescent="0.2">
      <c r="A408" s="2"/>
      <c r="B408" s="3"/>
      <c r="D408" s="5"/>
      <c r="F408" s="5"/>
      <c r="H408" s="5"/>
      <c r="I408" s="1"/>
      <c r="J408" s="1"/>
      <c r="K408" s="1"/>
    </row>
    <row r="409" spans="1:11" s="4" customFormat="1" x14ac:dyDescent="0.2">
      <c r="A409" s="2"/>
      <c r="B409" s="3"/>
      <c r="D409" s="5"/>
      <c r="F409" s="5"/>
      <c r="H409" s="5"/>
      <c r="I409" s="1"/>
      <c r="J409" s="1"/>
      <c r="K409" s="1"/>
    </row>
    <row r="410" spans="1:11" s="4" customFormat="1" x14ac:dyDescent="0.2">
      <c r="A410" s="2"/>
      <c r="B410" s="3"/>
      <c r="D410" s="5"/>
      <c r="F410" s="5"/>
      <c r="H410" s="5"/>
      <c r="I410" s="1"/>
      <c r="J410" s="1"/>
      <c r="K410" s="1"/>
    </row>
    <row r="411" spans="1:11" s="4" customFormat="1" x14ac:dyDescent="0.2">
      <c r="A411" s="2"/>
      <c r="B411" s="3"/>
      <c r="D411" s="5"/>
      <c r="F411" s="5"/>
      <c r="H411" s="5"/>
      <c r="I411" s="1"/>
      <c r="J411" s="1"/>
      <c r="K411" s="1"/>
    </row>
    <row r="412" spans="1:11" s="4" customFormat="1" x14ac:dyDescent="0.2">
      <c r="A412" s="2"/>
      <c r="B412" s="3"/>
      <c r="D412" s="5"/>
      <c r="F412" s="5"/>
      <c r="H412" s="5"/>
      <c r="I412" s="1"/>
      <c r="J412" s="1"/>
      <c r="K412" s="1"/>
    </row>
    <row r="413" spans="1:11" s="4" customFormat="1" x14ac:dyDescent="0.2">
      <c r="A413" s="2"/>
      <c r="B413" s="3"/>
      <c r="D413" s="5"/>
      <c r="F413" s="5"/>
      <c r="H413" s="5"/>
      <c r="I413" s="1"/>
      <c r="J413" s="1"/>
      <c r="K413" s="1"/>
    </row>
    <row r="414" spans="1:11" s="4" customFormat="1" x14ac:dyDescent="0.2">
      <c r="A414" s="2"/>
      <c r="B414" s="3"/>
      <c r="D414" s="5"/>
      <c r="F414" s="5"/>
      <c r="H414" s="5"/>
      <c r="I414" s="1"/>
      <c r="J414" s="1"/>
      <c r="K414" s="1"/>
    </row>
    <row r="415" spans="1:11" s="4" customFormat="1" x14ac:dyDescent="0.2">
      <c r="A415" s="2"/>
      <c r="B415" s="3"/>
      <c r="D415" s="5"/>
      <c r="F415" s="5"/>
      <c r="H415" s="5"/>
      <c r="I415" s="1"/>
      <c r="J415" s="1"/>
      <c r="K415" s="1"/>
    </row>
    <row r="416" spans="1:11" s="4" customFormat="1" x14ac:dyDescent="0.2">
      <c r="A416" s="2"/>
      <c r="B416" s="3"/>
      <c r="D416" s="5"/>
      <c r="F416" s="5"/>
      <c r="H416" s="5"/>
      <c r="I416" s="1"/>
      <c r="J416" s="1"/>
      <c r="K416" s="1"/>
    </row>
    <row r="417" spans="1:11" s="4" customFormat="1" x14ac:dyDescent="0.2">
      <c r="A417" s="2"/>
      <c r="B417" s="3"/>
      <c r="D417" s="5"/>
      <c r="F417" s="5"/>
      <c r="H417" s="5"/>
      <c r="I417" s="1"/>
      <c r="J417" s="1"/>
      <c r="K417" s="1"/>
    </row>
    <row r="418" spans="1:11" s="4" customFormat="1" x14ac:dyDescent="0.2">
      <c r="A418" s="2"/>
      <c r="B418" s="3"/>
      <c r="D418" s="5"/>
      <c r="F418" s="5"/>
      <c r="H418" s="5"/>
      <c r="I418" s="1"/>
      <c r="J418" s="1"/>
      <c r="K418" s="1"/>
    </row>
    <row r="419" spans="1:11" s="4" customFormat="1" x14ac:dyDescent="0.2">
      <c r="A419" s="2"/>
      <c r="B419" s="3"/>
      <c r="D419" s="5"/>
      <c r="F419" s="5"/>
      <c r="H419" s="5"/>
      <c r="I419" s="1"/>
      <c r="J419" s="1"/>
      <c r="K419" s="1"/>
    </row>
    <row r="420" spans="1:11" s="4" customFormat="1" x14ac:dyDescent="0.2">
      <c r="A420" s="2"/>
      <c r="B420" s="3"/>
      <c r="D420" s="5"/>
      <c r="F420" s="5"/>
      <c r="H420" s="5"/>
      <c r="I420" s="1"/>
      <c r="J420" s="1"/>
      <c r="K420" s="1"/>
    </row>
    <row r="421" spans="1:11" s="4" customFormat="1" x14ac:dyDescent="0.2">
      <c r="A421" s="2"/>
      <c r="B421" s="3"/>
      <c r="D421" s="5"/>
      <c r="F421" s="5"/>
      <c r="H421" s="5"/>
      <c r="I421" s="1"/>
      <c r="J421" s="1"/>
      <c r="K421" s="1"/>
    </row>
    <row r="422" spans="1:11" s="4" customFormat="1" x14ac:dyDescent="0.2">
      <c r="A422" s="2"/>
      <c r="B422" s="3"/>
      <c r="D422" s="5"/>
      <c r="F422" s="5"/>
      <c r="H422" s="5"/>
      <c r="I422" s="1"/>
      <c r="J422" s="1"/>
      <c r="K422" s="1"/>
    </row>
    <row r="423" spans="1:11" s="4" customFormat="1" x14ac:dyDescent="0.2">
      <c r="A423" s="2"/>
      <c r="B423" s="3"/>
      <c r="D423" s="5"/>
      <c r="F423" s="5"/>
      <c r="H423" s="5"/>
      <c r="I423" s="1"/>
      <c r="J423" s="1"/>
      <c r="K423" s="1"/>
    </row>
    <row r="424" spans="1:11" s="4" customFormat="1" x14ac:dyDescent="0.2">
      <c r="A424" s="2"/>
      <c r="B424" s="3"/>
      <c r="D424" s="5"/>
      <c r="F424" s="5"/>
      <c r="H424" s="5"/>
      <c r="I424" s="1"/>
      <c r="J424" s="1"/>
      <c r="K424" s="1"/>
    </row>
    <row r="425" spans="1:11" s="4" customFormat="1" x14ac:dyDescent="0.2">
      <c r="A425" s="2"/>
      <c r="B425" s="3"/>
      <c r="D425" s="5"/>
      <c r="F425" s="5"/>
      <c r="H425" s="5"/>
      <c r="I425" s="1"/>
      <c r="J425" s="1"/>
      <c r="K425" s="1"/>
    </row>
    <row r="426" spans="1:11" s="4" customFormat="1" x14ac:dyDescent="0.2">
      <c r="A426" s="2"/>
      <c r="B426" s="3"/>
      <c r="D426" s="5"/>
      <c r="F426" s="5"/>
      <c r="H426" s="5"/>
      <c r="I426" s="1"/>
      <c r="J426" s="1"/>
      <c r="K426" s="1"/>
    </row>
    <row r="427" spans="1:11" s="4" customFormat="1" x14ac:dyDescent="0.2">
      <c r="A427" s="2"/>
      <c r="B427" s="3"/>
      <c r="D427" s="5"/>
      <c r="F427" s="5"/>
      <c r="H427" s="5"/>
      <c r="I427" s="1"/>
      <c r="J427" s="1"/>
      <c r="K427" s="1"/>
    </row>
    <row r="428" spans="1:11" s="4" customFormat="1" x14ac:dyDescent="0.2">
      <c r="A428" s="2"/>
      <c r="B428" s="3"/>
      <c r="D428" s="5"/>
      <c r="F428" s="5"/>
      <c r="H428" s="5"/>
      <c r="I428" s="1"/>
      <c r="J428" s="1"/>
      <c r="K428" s="1"/>
    </row>
    <row r="429" spans="1:11" s="4" customFormat="1" x14ac:dyDescent="0.2">
      <c r="A429" s="2"/>
      <c r="B429" s="3"/>
      <c r="D429" s="5"/>
      <c r="F429" s="5"/>
      <c r="H429" s="5"/>
      <c r="I429" s="1"/>
      <c r="J429" s="1"/>
      <c r="K429" s="1"/>
    </row>
    <row r="430" spans="1:11" s="4" customFormat="1" x14ac:dyDescent="0.2">
      <c r="A430" s="2"/>
      <c r="B430" s="3"/>
      <c r="D430" s="5"/>
      <c r="F430" s="5"/>
      <c r="H430" s="5"/>
      <c r="I430" s="1"/>
      <c r="J430" s="1"/>
      <c r="K430" s="1"/>
    </row>
    <row r="431" spans="1:11" s="4" customFormat="1" x14ac:dyDescent="0.2">
      <c r="A431" s="2"/>
      <c r="B431" s="3"/>
      <c r="D431" s="5"/>
      <c r="F431" s="5"/>
      <c r="H431" s="5"/>
      <c r="I431" s="1"/>
      <c r="J431" s="1"/>
      <c r="K431" s="1"/>
    </row>
    <row r="432" spans="1:11" s="4" customFormat="1" x14ac:dyDescent="0.2">
      <c r="A432" s="2"/>
      <c r="B432" s="3"/>
      <c r="D432" s="5"/>
      <c r="F432" s="5"/>
      <c r="H432" s="5"/>
      <c r="I432" s="1"/>
      <c r="J432" s="1"/>
      <c r="K432" s="1"/>
    </row>
    <row r="433" spans="1:11" s="4" customFormat="1" x14ac:dyDescent="0.2">
      <c r="A433" s="2"/>
      <c r="B433" s="3"/>
      <c r="D433" s="5"/>
      <c r="F433" s="5"/>
      <c r="H433" s="5"/>
      <c r="I433" s="1"/>
      <c r="J433" s="1"/>
      <c r="K433" s="1"/>
    </row>
    <row r="434" spans="1:11" s="4" customFormat="1" x14ac:dyDescent="0.2">
      <c r="A434" s="2"/>
      <c r="B434" s="3"/>
      <c r="D434" s="5"/>
      <c r="F434" s="5"/>
      <c r="H434" s="5"/>
      <c r="I434" s="1"/>
      <c r="J434" s="1"/>
      <c r="K434" s="1"/>
    </row>
    <row r="435" spans="1:11" s="4" customFormat="1" x14ac:dyDescent="0.2">
      <c r="A435" s="2"/>
      <c r="B435" s="3"/>
      <c r="D435" s="5"/>
      <c r="F435" s="5"/>
      <c r="H435" s="5"/>
      <c r="I435" s="1"/>
      <c r="J435" s="1"/>
      <c r="K435" s="1"/>
    </row>
    <row r="436" spans="1:11" s="4" customFormat="1" x14ac:dyDescent="0.2">
      <c r="A436" s="2"/>
      <c r="B436" s="3"/>
      <c r="D436" s="5"/>
      <c r="F436" s="5"/>
      <c r="H436" s="5"/>
      <c r="I436" s="1"/>
      <c r="J436" s="1"/>
      <c r="K436" s="1"/>
    </row>
    <row r="437" spans="1:11" s="4" customFormat="1" x14ac:dyDescent="0.2">
      <c r="A437" s="2"/>
      <c r="B437" s="3"/>
      <c r="D437" s="5"/>
      <c r="F437" s="5"/>
      <c r="H437" s="5"/>
      <c r="I437" s="1"/>
      <c r="J437" s="1"/>
      <c r="K437" s="1"/>
    </row>
    <row r="438" spans="1:11" s="4" customFormat="1" x14ac:dyDescent="0.2">
      <c r="A438" s="2"/>
      <c r="B438" s="3"/>
      <c r="D438" s="5"/>
      <c r="F438" s="5"/>
      <c r="H438" s="5"/>
      <c r="I438" s="1"/>
      <c r="J438" s="1"/>
      <c r="K438" s="1"/>
    </row>
    <row r="439" spans="1:11" s="4" customFormat="1" x14ac:dyDescent="0.2">
      <c r="A439" s="2"/>
      <c r="B439" s="3"/>
      <c r="D439" s="5"/>
      <c r="F439" s="5"/>
      <c r="H439" s="5"/>
      <c r="I439" s="1"/>
      <c r="J439" s="1"/>
      <c r="K439" s="1"/>
    </row>
    <row r="440" spans="1:11" s="4" customFormat="1" x14ac:dyDescent="0.2">
      <c r="A440" s="2"/>
      <c r="B440" s="3"/>
      <c r="D440" s="5"/>
      <c r="F440" s="5"/>
      <c r="H440" s="5"/>
      <c r="I440" s="1"/>
      <c r="J440" s="1"/>
      <c r="K440" s="1"/>
    </row>
    <row r="441" spans="1:11" s="4" customFormat="1" x14ac:dyDescent="0.2">
      <c r="A441" s="2"/>
      <c r="B441" s="3"/>
      <c r="D441" s="5"/>
      <c r="F441" s="5"/>
      <c r="H441" s="5"/>
      <c r="I441" s="1"/>
      <c r="J441" s="1"/>
      <c r="K441" s="1"/>
    </row>
    <row r="442" spans="1:11" s="4" customFormat="1" x14ac:dyDescent="0.2">
      <c r="A442" s="2"/>
      <c r="B442" s="3"/>
      <c r="D442" s="5"/>
      <c r="F442" s="5"/>
      <c r="H442" s="5"/>
      <c r="I442" s="1"/>
      <c r="J442" s="1"/>
      <c r="K442" s="1"/>
    </row>
    <row r="443" spans="1:11" s="4" customFormat="1" x14ac:dyDescent="0.2">
      <c r="A443" s="2"/>
      <c r="B443" s="3"/>
      <c r="D443" s="5"/>
      <c r="F443" s="5"/>
      <c r="H443" s="5"/>
      <c r="I443" s="1"/>
      <c r="J443" s="1"/>
      <c r="K443" s="1"/>
    </row>
    <row r="444" spans="1:11" s="4" customFormat="1" x14ac:dyDescent="0.2">
      <c r="A444" s="2"/>
      <c r="B444" s="3"/>
      <c r="D444" s="5"/>
      <c r="F444" s="5"/>
      <c r="H444" s="5"/>
      <c r="I444" s="1"/>
      <c r="J444" s="1"/>
      <c r="K444" s="1"/>
    </row>
    <row r="445" spans="1:11" s="4" customFormat="1" x14ac:dyDescent="0.2">
      <c r="A445" s="2"/>
      <c r="B445" s="3"/>
      <c r="D445" s="5"/>
      <c r="F445" s="5"/>
      <c r="H445" s="5"/>
      <c r="I445" s="1"/>
      <c r="J445" s="1"/>
      <c r="K445" s="1"/>
    </row>
    <row r="446" spans="1:11" s="4" customFormat="1" x14ac:dyDescent="0.2">
      <c r="A446" s="2"/>
      <c r="B446" s="3"/>
      <c r="D446" s="5"/>
      <c r="F446" s="5"/>
      <c r="H446" s="5"/>
      <c r="I446" s="1"/>
      <c r="J446" s="1"/>
      <c r="K446" s="1"/>
    </row>
    <row r="447" spans="1:11" s="4" customFormat="1" x14ac:dyDescent="0.2">
      <c r="A447" s="2"/>
      <c r="B447" s="3"/>
      <c r="D447" s="5"/>
      <c r="F447" s="5"/>
      <c r="H447" s="5"/>
      <c r="I447" s="1"/>
      <c r="J447" s="1"/>
      <c r="K447" s="1"/>
    </row>
    <row r="448" spans="1:11" s="4" customFormat="1" x14ac:dyDescent="0.2">
      <c r="A448" s="2"/>
      <c r="B448" s="3"/>
      <c r="D448" s="5"/>
      <c r="F448" s="5"/>
      <c r="H448" s="5"/>
      <c r="I448" s="1"/>
      <c r="J448" s="1"/>
      <c r="K448" s="1"/>
    </row>
    <row r="449" spans="1:11" s="4" customFormat="1" x14ac:dyDescent="0.2">
      <c r="A449" s="2"/>
      <c r="B449" s="3"/>
      <c r="D449" s="5"/>
      <c r="F449" s="5"/>
      <c r="H449" s="5"/>
      <c r="I449" s="1"/>
      <c r="J449" s="1"/>
      <c r="K449" s="1"/>
    </row>
    <row r="450" spans="1:11" s="4" customFormat="1" x14ac:dyDescent="0.2">
      <c r="A450" s="2"/>
      <c r="B450" s="3"/>
      <c r="D450" s="5"/>
      <c r="F450" s="5"/>
      <c r="H450" s="5"/>
      <c r="I450" s="1"/>
      <c r="J450" s="1"/>
      <c r="K450" s="1"/>
    </row>
    <row r="451" spans="1:11" s="4" customFormat="1" x14ac:dyDescent="0.2">
      <c r="A451" s="2"/>
      <c r="B451" s="3"/>
      <c r="D451" s="5"/>
      <c r="F451" s="5"/>
      <c r="H451" s="5"/>
      <c r="I451" s="1"/>
      <c r="J451" s="1"/>
      <c r="K451" s="1"/>
    </row>
    <row r="452" spans="1:11" s="4" customFormat="1" x14ac:dyDescent="0.2">
      <c r="A452" s="2"/>
      <c r="B452" s="3"/>
      <c r="D452" s="5"/>
      <c r="F452" s="5"/>
      <c r="H452" s="5"/>
      <c r="I452" s="1"/>
      <c r="J452" s="1"/>
      <c r="K452" s="1"/>
    </row>
    <row r="453" spans="1:11" s="4" customFormat="1" x14ac:dyDescent="0.2">
      <c r="A453" s="2"/>
      <c r="B453" s="3"/>
      <c r="D453" s="5"/>
      <c r="F453" s="5"/>
      <c r="H453" s="5"/>
      <c r="I453" s="1"/>
      <c r="J453" s="1"/>
      <c r="K453" s="1"/>
    </row>
    <row r="454" spans="1:11" s="4" customFormat="1" x14ac:dyDescent="0.2">
      <c r="A454" s="2"/>
      <c r="B454" s="3"/>
      <c r="D454" s="5"/>
      <c r="F454" s="5"/>
      <c r="H454" s="5"/>
      <c r="I454" s="1"/>
      <c r="J454" s="1"/>
      <c r="K454" s="1"/>
    </row>
    <row r="455" spans="1:11" s="4" customFormat="1" x14ac:dyDescent="0.2">
      <c r="A455" s="2"/>
      <c r="B455" s="3"/>
      <c r="D455" s="5"/>
      <c r="F455" s="5"/>
      <c r="H455" s="5"/>
      <c r="I455" s="1"/>
      <c r="J455" s="1"/>
      <c r="K455" s="1"/>
    </row>
    <row r="456" spans="1:11" s="4" customFormat="1" x14ac:dyDescent="0.2">
      <c r="A456" s="2"/>
      <c r="B456" s="3"/>
      <c r="D456" s="5"/>
      <c r="F456" s="5"/>
      <c r="H456" s="5"/>
      <c r="I456" s="1"/>
      <c r="J456" s="1"/>
      <c r="K456" s="1"/>
    </row>
    <row r="457" spans="1:11" s="4" customFormat="1" x14ac:dyDescent="0.2">
      <c r="A457" s="2"/>
      <c r="B457" s="3"/>
      <c r="D457" s="5"/>
      <c r="F457" s="5"/>
      <c r="H457" s="5"/>
      <c r="I457" s="1"/>
      <c r="J457" s="1"/>
      <c r="K457" s="1"/>
    </row>
    <row r="458" spans="1:11" s="4" customFormat="1" x14ac:dyDescent="0.2">
      <c r="A458" s="2"/>
      <c r="B458" s="3"/>
      <c r="D458" s="5"/>
      <c r="F458" s="5"/>
      <c r="H458" s="5"/>
      <c r="I458" s="1"/>
      <c r="J458" s="1"/>
      <c r="K458" s="1"/>
    </row>
    <row r="459" spans="1:11" s="4" customFormat="1" x14ac:dyDescent="0.2">
      <c r="A459" s="2"/>
      <c r="B459" s="3"/>
      <c r="D459" s="5"/>
      <c r="F459" s="5"/>
      <c r="H459" s="5"/>
      <c r="I459" s="1"/>
      <c r="J459" s="1"/>
      <c r="K459" s="1"/>
    </row>
    <row r="460" spans="1:11" s="4" customFormat="1" x14ac:dyDescent="0.2">
      <c r="A460" s="2"/>
      <c r="B460" s="3"/>
      <c r="D460" s="5"/>
      <c r="F460" s="5"/>
      <c r="H460" s="5"/>
      <c r="I460" s="1"/>
      <c r="J460" s="1"/>
      <c r="K460" s="1"/>
    </row>
    <row r="461" spans="1:11" s="4" customFormat="1" x14ac:dyDescent="0.2">
      <c r="A461" s="2"/>
      <c r="B461" s="3"/>
      <c r="D461" s="5"/>
      <c r="F461" s="5"/>
      <c r="H461" s="5"/>
      <c r="I461" s="1"/>
      <c r="J461" s="1"/>
      <c r="K461" s="1"/>
    </row>
    <row r="462" spans="1:11" s="4" customFormat="1" x14ac:dyDescent="0.2">
      <c r="A462" s="2"/>
      <c r="B462" s="3"/>
      <c r="D462" s="5"/>
      <c r="F462" s="5"/>
      <c r="H462" s="5"/>
      <c r="I462" s="1"/>
      <c r="J462" s="1"/>
      <c r="K462" s="1"/>
    </row>
    <row r="463" spans="1:11" s="4" customFormat="1" x14ac:dyDescent="0.2">
      <c r="A463" s="2"/>
      <c r="B463" s="3"/>
      <c r="D463" s="5"/>
      <c r="F463" s="5"/>
      <c r="H463" s="5"/>
      <c r="I463" s="1"/>
      <c r="J463" s="1"/>
      <c r="K463" s="1"/>
    </row>
    <row r="464" spans="1:11" s="4" customFormat="1" x14ac:dyDescent="0.2">
      <c r="A464" s="2"/>
      <c r="B464" s="3"/>
      <c r="D464" s="5"/>
      <c r="F464" s="5"/>
      <c r="H464" s="5"/>
      <c r="I464" s="1"/>
      <c r="J464" s="1"/>
      <c r="K464" s="1"/>
    </row>
    <row r="465" spans="1:11" s="4" customFormat="1" x14ac:dyDescent="0.2">
      <c r="A465" s="2"/>
      <c r="B465" s="3"/>
      <c r="D465" s="5"/>
      <c r="F465" s="5"/>
      <c r="H465" s="5"/>
      <c r="I465" s="1"/>
      <c r="J465" s="1"/>
      <c r="K465" s="1"/>
    </row>
    <row r="466" spans="1:11" s="4" customFormat="1" x14ac:dyDescent="0.2">
      <c r="A466" s="2"/>
      <c r="B466" s="3"/>
      <c r="D466" s="5"/>
      <c r="F466" s="5"/>
      <c r="H466" s="5"/>
      <c r="I466" s="1"/>
      <c r="J466" s="1"/>
      <c r="K466" s="1"/>
    </row>
    <row r="467" spans="1:11" s="4" customFormat="1" x14ac:dyDescent="0.2">
      <c r="A467" s="2"/>
      <c r="B467" s="3"/>
      <c r="D467" s="5"/>
      <c r="F467" s="5"/>
      <c r="H467" s="5"/>
      <c r="I467" s="1"/>
      <c r="J467" s="1"/>
      <c r="K467" s="1"/>
    </row>
    <row r="468" spans="1:11" s="4" customFormat="1" x14ac:dyDescent="0.2">
      <c r="A468" s="2"/>
      <c r="B468" s="3"/>
      <c r="D468" s="5"/>
      <c r="F468" s="5"/>
      <c r="H468" s="5"/>
      <c r="I468" s="1"/>
      <c r="J468" s="1"/>
      <c r="K468" s="1"/>
    </row>
    <row r="469" spans="1:11" s="4" customFormat="1" x14ac:dyDescent="0.2">
      <c r="A469" s="2"/>
      <c r="B469" s="3"/>
      <c r="D469" s="5"/>
      <c r="F469" s="5"/>
      <c r="H469" s="5"/>
      <c r="I469" s="1"/>
      <c r="J469" s="1"/>
      <c r="K469" s="1"/>
    </row>
    <row r="470" spans="1:11" s="4" customFormat="1" x14ac:dyDescent="0.2">
      <c r="A470" s="2"/>
      <c r="B470" s="3"/>
      <c r="D470" s="5"/>
      <c r="F470" s="5"/>
      <c r="H470" s="5"/>
      <c r="I470" s="1"/>
      <c r="J470" s="1"/>
      <c r="K470" s="1"/>
    </row>
    <row r="471" spans="1:11" s="4" customFormat="1" x14ac:dyDescent="0.2">
      <c r="A471" s="2"/>
      <c r="B471" s="3"/>
      <c r="D471" s="5"/>
      <c r="F471" s="5"/>
      <c r="H471" s="5"/>
      <c r="I471" s="1"/>
      <c r="J471" s="1"/>
      <c r="K471" s="1"/>
    </row>
    <row r="472" spans="1:11" s="4" customFormat="1" x14ac:dyDescent="0.2">
      <c r="A472" s="2"/>
      <c r="B472" s="3"/>
      <c r="D472" s="5"/>
      <c r="F472" s="5"/>
      <c r="H472" s="5"/>
      <c r="I472" s="1"/>
      <c r="J472" s="1"/>
      <c r="K472" s="1"/>
    </row>
    <row r="473" spans="1:11" s="4" customFormat="1" x14ac:dyDescent="0.2">
      <c r="A473" s="2"/>
      <c r="B473" s="3"/>
      <c r="D473" s="5"/>
      <c r="F473" s="5"/>
      <c r="H473" s="5"/>
      <c r="I473" s="1"/>
      <c r="J473" s="1"/>
      <c r="K473" s="1"/>
    </row>
    <row r="474" spans="1:11" s="4" customFormat="1" x14ac:dyDescent="0.2">
      <c r="A474" s="2"/>
      <c r="B474" s="3"/>
      <c r="D474" s="5"/>
      <c r="F474" s="5"/>
      <c r="H474" s="5"/>
      <c r="I474" s="1"/>
      <c r="J474" s="1"/>
      <c r="K474" s="1"/>
    </row>
    <row r="475" spans="1:11" s="4" customFormat="1" x14ac:dyDescent="0.2">
      <c r="A475" s="2"/>
      <c r="B475" s="3"/>
      <c r="D475" s="5"/>
      <c r="F475" s="5"/>
      <c r="H475" s="5"/>
      <c r="I475" s="1"/>
      <c r="J475" s="1"/>
      <c r="K475" s="1"/>
    </row>
    <row r="476" spans="1:11" s="4" customFormat="1" x14ac:dyDescent="0.2">
      <c r="A476" s="2"/>
      <c r="B476" s="3"/>
      <c r="D476" s="5"/>
      <c r="F476" s="5"/>
      <c r="H476" s="5"/>
      <c r="I476" s="1"/>
      <c r="J476" s="1"/>
      <c r="K476" s="1"/>
    </row>
    <row r="477" spans="1:11" s="4" customFormat="1" x14ac:dyDescent="0.2">
      <c r="A477" s="2"/>
      <c r="B477" s="3"/>
      <c r="D477" s="5"/>
      <c r="F477" s="5"/>
      <c r="H477" s="5"/>
      <c r="I477" s="1"/>
      <c r="J477" s="1"/>
      <c r="K477" s="1"/>
    </row>
    <row r="478" spans="1:11" s="4" customFormat="1" x14ac:dyDescent="0.2">
      <c r="A478" s="2"/>
      <c r="B478" s="3"/>
      <c r="D478" s="5"/>
      <c r="F478" s="5"/>
      <c r="H478" s="5"/>
      <c r="I478" s="1"/>
      <c r="J478" s="1"/>
      <c r="K478" s="1"/>
    </row>
    <row r="479" spans="1:11" s="4" customFormat="1" x14ac:dyDescent="0.2">
      <c r="A479" s="2"/>
      <c r="B479" s="3"/>
      <c r="D479" s="5"/>
      <c r="F479" s="5"/>
      <c r="H479" s="5"/>
      <c r="I479" s="1"/>
      <c r="J479" s="1"/>
      <c r="K479" s="1"/>
    </row>
    <row r="480" spans="1:11" s="4" customFormat="1" x14ac:dyDescent="0.2">
      <c r="A480" s="2"/>
      <c r="B480" s="3"/>
      <c r="D480" s="5"/>
      <c r="F480" s="5"/>
      <c r="H480" s="5"/>
      <c r="I480" s="1"/>
      <c r="J480" s="1"/>
      <c r="K480" s="1"/>
    </row>
    <row r="481" spans="1:11" s="4" customFormat="1" x14ac:dyDescent="0.2">
      <c r="A481" s="2"/>
      <c r="B481" s="3"/>
      <c r="D481" s="5"/>
      <c r="F481" s="5"/>
      <c r="H481" s="5"/>
      <c r="I481" s="1"/>
      <c r="J481" s="1"/>
      <c r="K481" s="1"/>
    </row>
    <row r="482" spans="1:11" s="4" customFormat="1" x14ac:dyDescent="0.2">
      <c r="A482" s="2"/>
      <c r="B482" s="3"/>
      <c r="D482" s="5"/>
      <c r="F482" s="5"/>
      <c r="H482" s="5"/>
      <c r="I482" s="1"/>
      <c r="J482" s="1"/>
      <c r="K482" s="1"/>
    </row>
    <row r="483" spans="1:11" s="4" customFormat="1" x14ac:dyDescent="0.2">
      <c r="A483" s="2"/>
      <c r="B483" s="3"/>
      <c r="D483" s="5"/>
      <c r="F483" s="5"/>
      <c r="H483" s="5"/>
      <c r="I483" s="1"/>
      <c r="J483" s="1"/>
      <c r="K483" s="1"/>
    </row>
    <row r="484" spans="1:11" s="4" customFormat="1" x14ac:dyDescent="0.2">
      <c r="A484" s="2"/>
      <c r="B484" s="3"/>
      <c r="D484" s="5"/>
      <c r="F484" s="5"/>
      <c r="H484" s="5"/>
      <c r="I484" s="1"/>
      <c r="J484" s="1"/>
      <c r="K484" s="1"/>
    </row>
    <row r="485" spans="1:11" s="4" customFormat="1" x14ac:dyDescent="0.2">
      <c r="A485" s="2"/>
      <c r="B485" s="3"/>
      <c r="D485" s="5"/>
      <c r="F485" s="5"/>
      <c r="H485" s="5"/>
      <c r="I485" s="1"/>
      <c r="J485" s="1"/>
      <c r="K485" s="1"/>
    </row>
    <row r="486" spans="1:11" s="4" customFormat="1" x14ac:dyDescent="0.2">
      <c r="A486" s="2"/>
      <c r="B486" s="3"/>
      <c r="D486" s="5"/>
      <c r="F486" s="5"/>
      <c r="H486" s="5"/>
      <c r="I486" s="1"/>
      <c r="J486" s="1"/>
      <c r="K486" s="1"/>
    </row>
    <row r="487" spans="1:11" s="4" customFormat="1" x14ac:dyDescent="0.2">
      <c r="A487" s="2"/>
      <c r="B487" s="3"/>
      <c r="D487" s="5"/>
      <c r="F487" s="5"/>
      <c r="H487" s="5"/>
      <c r="I487" s="1"/>
      <c r="J487" s="1"/>
      <c r="K487" s="1"/>
    </row>
    <row r="488" spans="1:11" s="4" customFormat="1" x14ac:dyDescent="0.2">
      <c r="A488" s="2"/>
      <c r="B488" s="3"/>
      <c r="D488" s="5"/>
      <c r="F488" s="5"/>
      <c r="H488" s="5"/>
      <c r="I488" s="1"/>
      <c r="J488" s="1"/>
      <c r="K488" s="1"/>
    </row>
    <row r="489" spans="1:11" s="4" customFormat="1" x14ac:dyDescent="0.2">
      <c r="A489" s="2"/>
      <c r="B489" s="3"/>
      <c r="D489" s="5"/>
      <c r="F489" s="5"/>
      <c r="H489" s="5"/>
      <c r="I489" s="1"/>
      <c r="J489" s="1"/>
      <c r="K489" s="1"/>
    </row>
    <row r="490" spans="1:11" s="4" customFormat="1" x14ac:dyDescent="0.2">
      <c r="A490" s="2"/>
      <c r="B490" s="3"/>
      <c r="D490" s="5"/>
      <c r="F490" s="5"/>
      <c r="H490" s="5"/>
      <c r="I490" s="1"/>
      <c r="J490" s="1"/>
      <c r="K490" s="1"/>
    </row>
    <row r="491" spans="1:11" s="4" customFormat="1" x14ac:dyDescent="0.2">
      <c r="A491" s="2"/>
      <c r="B491" s="3"/>
      <c r="D491" s="5"/>
      <c r="F491" s="5"/>
      <c r="H491" s="5"/>
      <c r="I491" s="1"/>
      <c r="J491" s="1"/>
      <c r="K491" s="1"/>
    </row>
    <row r="492" spans="1:11" s="4" customFormat="1" x14ac:dyDescent="0.2">
      <c r="A492" s="2"/>
      <c r="B492" s="3"/>
      <c r="D492" s="5"/>
      <c r="F492" s="5"/>
      <c r="H492" s="5"/>
      <c r="I492" s="1"/>
      <c r="J492" s="1"/>
      <c r="K492" s="1"/>
    </row>
    <row r="493" spans="1:11" s="4" customFormat="1" x14ac:dyDescent="0.2">
      <c r="A493" s="2"/>
      <c r="B493" s="3"/>
      <c r="D493" s="5"/>
      <c r="F493" s="5"/>
      <c r="H493" s="5"/>
      <c r="I493" s="1"/>
      <c r="J493" s="1"/>
      <c r="K493" s="1"/>
    </row>
    <row r="494" spans="1:11" s="4" customFormat="1" x14ac:dyDescent="0.2">
      <c r="A494" s="2"/>
      <c r="B494" s="3"/>
      <c r="D494" s="5"/>
      <c r="F494" s="5"/>
      <c r="H494" s="5"/>
      <c r="I494" s="1"/>
      <c r="J494" s="1"/>
      <c r="K494" s="1"/>
    </row>
    <row r="495" spans="1:11" s="4" customFormat="1" x14ac:dyDescent="0.2">
      <c r="A495" s="2"/>
      <c r="B495" s="3"/>
      <c r="D495" s="5"/>
      <c r="F495" s="5"/>
      <c r="H495" s="5"/>
      <c r="I495" s="1"/>
      <c r="J495" s="1"/>
      <c r="K495" s="1"/>
    </row>
    <row r="496" spans="1:11" s="4" customFormat="1" x14ac:dyDescent="0.2">
      <c r="A496" s="2"/>
      <c r="B496" s="3"/>
      <c r="D496" s="5"/>
      <c r="F496" s="5"/>
      <c r="H496" s="5"/>
      <c r="I496" s="1"/>
      <c r="J496" s="1"/>
      <c r="K496" s="1"/>
    </row>
    <row r="497" spans="1:11" s="4" customFormat="1" x14ac:dyDescent="0.2">
      <c r="A497" s="2"/>
      <c r="B497" s="3"/>
      <c r="D497" s="5"/>
      <c r="F497" s="5"/>
      <c r="H497" s="5"/>
      <c r="I497" s="1"/>
      <c r="J497" s="1"/>
      <c r="K497" s="1"/>
    </row>
    <row r="498" spans="1:11" s="4" customFormat="1" x14ac:dyDescent="0.2">
      <c r="A498" s="2"/>
      <c r="B498" s="3"/>
      <c r="D498" s="5"/>
      <c r="F498" s="5"/>
      <c r="H498" s="5"/>
      <c r="I498" s="1"/>
      <c r="J498" s="1"/>
      <c r="K498" s="1"/>
    </row>
    <row r="499" spans="1:11" s="4" customFormat="1" x14ac:dyDescent="0.2">
      <c r="A499" s="2"/>
      <c r="B499" s="3"/>
      <c r="D499" s="5"/>
      <c r="F499" s="5"/>
      <c r="H499" s="5"/>
      <c r="I499" s="1"/>
      <c r="J499" s="1"/>
      <c r="K499" s="1"/>
    </row>
    <row r="500" spans="1:11" s="4" customFormat="1" x14ac:dyDescent="0.2">
      <c r="A500" s="2"/>
      <c r="B500" s="3"/>
      <c r="D500" s="5"/>
      <c r="F500" s="5"/>
      <c r="H500" s="5"/>
      <c r="I500" s="1"/>
      <c r="J500" s="1"/>
      <c r="K500" s="1"/>
    </row>
    <row r="501" spans="1:11" s="4" customFormat="1" x14ac:dyDescent="0.2">
      <c r="A501" s="2"/>
      <c r="B501" s="3"/>
      <c r="D501" s="5"/>
      <c r="F501" s="5"/>
      <c r="H501" s="5"/>
      <c r="I501" s="1"/>
      <c r="J501" s="1"/>
      <c r="K501" s="1"/>
    </row>
    <row r="502" spans="1:11" s="4" customFormat="1" x14ac:dyDescent="0.2">
      <c r="A502" s="2"/>
      <c r="B502" s="3"/>
      <c r="D502" s="5"/>
      <c r="F502" s="5"/>
      <c r="H502" s="5"/>
      <c r="I502" s="1"/>
      <c r="J502" s="1"/>
      <c r="K502" s="1"/>
    </row>
    <row r="503" spans="1:11" s="4" customFormat="1" x14ac:dyDescent="0.2">
      <c r="A503" s="2"/>
      <c r="B503" s="3"/>
      <c r="D503" s="5"/>
      <c r="F503" s="5"/>
      <c r="H503" s="5"/>
      <c r="I503" s="1"/>
      <c r="J503" s="1"/>
      <c r="K503" s="1"/>
    </row>
    <row r="504" spans="1:11" s="4" customFormat="1" x14ac:dyDescent="0.2">
      <c r="A504" s="2"/>
      <c r="B504" s="3"/>
      <c r="D504" s="5"/>
      <c r="F504" s="5"/>
      <c r="H504" s="5"/>
      <c r="I504" s="1"/>
      <c r="J504" s="1"/>
      <c r="K504" s="1"/>
    </row>
    <row r="505" spans="1:11" s="4" customFormat="1" x14ac:dyDescent="0.2">
      <c r="A505" s="2"/>
      <c r="B505" s="3"/>
      <c r="D505" s="5"/>
      <c r="F505" s="5"/>
      <c r="H505" s="5"/>
      <c r="I505" s="1"/>
      <c r="J505" s="1"/>
      <c r="K505" s="1"/>
    </row>
    <row r="506" spans="1:11" s="4" customFormat="1" x14ac:dyDescent="0.2">
      <c r="A506" s="2"/>
      <c r="B506" s="3"/>
      <c r="D506" s="5"/>
      <c r="F506" s="5"/>
      <c r="H506" s="5"/>
      <c r="I506" s="1"/>
      <c r="J506" s="1"/>
      <c r="K506" s="1"/>
    </row>
    <row r="507" spans="1:11" s="4" customFormat="1" x14ac:dyDescent="0.2">
      <c r="A507" s="2"/>
      <c r="B507" s="3"/>
      <c r="D507" s="5"/>
      <c r="F507" s="5"/>
      <c r="H507" s="5"/>
      <c r="I507" s="1"/>
      <c r="J507" s="1"/>
      <c r="K507" s="1"/>
    </row>
    <row r="508" spans="1:11" s="4" customFormat="1" x14ac:dyDescent="0.2">
      <c r="A508" s="2"/>
      <c r="B508" s="3"/>
      <c r="D508" s="5"/>
      <c r="F508" s="5"/>
      <c r="H508" s="5"/>
      <c r="I508" s="1"/>
      <c r="J508" s="1"/>
      <c r="K508" s="1"/>
    </row>
    <row r="509" spans="1:11" s="4" customFormat="1" x14ac:dyDescent="0.2">
      <c r="A509" s="2"/>
      <c r="B509" s="3"/>
      <c r="D509" s="5"/>
      <c r="F509" s="5"/>
      <c r="H509" s="5"/>
      <c r="I509" s="1"/>
      <c r="J509" s="1"/>
      <c r="K509" s="1"/>
    </row>
    <row r="510" spans="1:11" s="4" customFormat="1" x14ac:dyDescent="0.2">
      <c r="A510" s="2"/>
      <c r="B510" s="3"/>
      <c r="D510" s="5"/>
      <c r="F510" s="5"/>
      <c r="H510" s="5"/>
      <c r="I510" s="1"/>
      <c r="J510" s="1"/>
      <c r="K510" s="1"/>
    </row>
    <row r="511" spans="1:11" s="4" customFormat="1" x14ac:dyDescent="0.2">
      <c r="A511" s="2"/>
      <c r="B511" s="3"/>
      <c r="D511" s="5"/>
      <c r="F511" s="5"/>
      <c r="H511" s="5"/>
      <c r="I511" s="1"/>
      <c r="J511" s="1"/>
      <c r="K511" s="1"/>
    </row>
    <row r="512" spans="1:11" s="4" customFormat="1" x14ac:dyDescent="0.2">
      <c r="A512" s="2"/>
      <c r="B512" s="3"/>
      <c r="D512" s="5"/>
      <c r="F512" s="5"/>
      <c r="H512" s="5"/>
      <c r="I512" s="1"/>
      <c r="J512" s="1"/>
      <c r="K512" s="1"/>
    </row>
    <row r="513" spans="1:11" s="4" customFormat="1" x14ac:dyDescent="0.2">
      <c r="A513" s="2"/>
      <c r="B513" s="3"/>
      <c r="D513" s="5"/>
      <c r="F513" s="5"/>
      <c r="H513" s="5"/>
      <c r="I513" s="1"/>
      <c r="J513" s="1"/>
      <c r="K513" s="1"/>
    </row>
    <row r="514" spans="1:11" s="4" customFormat="1" x14ac:dyDescent="0.2">
      <c r="A514" s="2"/>
      <c r="B514" s="3"/>
      <c r="D514" s="5"/>
      <c r="F514" s="5"/>
      <c r="H514" s="5"/>
      <c r="I514" s="1"/>
      <c r="J514" s="1"/>
      <c r="K514" s="1"/>
    </row>
    <row r="515" spans="1:11" s="4" customFormat="1" x14ac:dyDescent="0.2">
      <c r="A515" s="2"/>
      <c r="B515" s="3"/>
      <c r="D515" s="5"/>
      <c r="F515" s="5"/>
      <c r="H515" s="5"/>
      <c r="I515" s="1"/>
      <c r="J515" s="1"/>
      <c r="K515" s="1"/>
    </row>
    <row r="516" spans="1:11" s="4" customFormat="1" x14ac:dyDescent="0.2">
      <c r="A516" s="2"/>
      <c r="B516" s="3"/>
      <c r="D516" s="5"/>
      <c r="F516" s="5"/>
      <c r="H516" s="5"/>
      <c r="I516" s="1"/>
      <c r="J516" s="1"/>
      <c r="K516" s="1"/>
    </row>
    <row r="517" spans="1:11" s="4" customFormat="1" x14ac:dyDescent="0.2">
      <c r="A517" s="2"/>
      <c r="B517" s="3"/>
      <c r="D517" s="5"/>
      <c r="F517" s="5"/>
      <c r="H517" s="5"/>
      <c r="I517" s="1"/>
      <c r="J517" s="1"/>
      <c r="K517" s="1"/>
    </row>
    <row r="518" spans="1:11" s="4" customFormat="1" x14ac:dyDescent="0.2">
      <c r="A518" s="2"/>
      <c r="B518" s="3"/>
      <c r="D518" s="5"/>
      <c r="F518" s="5"/>
      <c r="H518" s="5"/>
      <c r="I518" s="1"/>
      <c r="J518" s="1"/>
      <c r="K518" s="1"/>
    </row>
    <row r="519" spans="1:11" s="4" customFormat="1" x14ac:dyDescent="0.2">
      <c r="A519" s="2"/>
      <c r="B519" s="3"/>
      <c r="D519" s="5"/>
      <c r="F519" s="5"/>
      <c r="H519" s="5"/>
      <c r="I519" s="1"/>
      <c r="J519" s="1"/>
      <c r="K519" s="1"/>
    </row>
    <row r="520" spans="1:11" s="4" customFormat="1" x14ac:dyDescent="0.2">
      <c r="A520" s="2"/>
      <c r="B520" s="3"/>
      <c r="D520" s="5"/>
      <c r="F520" s="5"/>
      <c r="H520" s="5"/>
      <c r="I520" s="1"/>
      <c r="J520" s="1"/>
      <c r="K520" s="1"/>
    </row>
    <row r="521" spans="1:11" s="4" customFormat="1" x14ac:dyDescent="0.2">
      <c r="A521" s="2"/>
      <c r="B521" s="3"/>
      <c r="D521" s="5"/>
      <c r="F521" s="5"/>
      <c r="H521" s="5"/>
      <c r="I521" s="1"/>
      <c r="J521" s="1"/>
      <c r="K521" s="1"/>
    </row>
    <row r="522" spans="1:11" s="4" customFormat="1" x14ac:dyDescent="0.2">
      <c r="A522" s="2"/>
      <c r="B522" s="3"/>
      <c r="D522" s="5"/>
      <c r="F522" s="5"/>
      <c r="H522" s="5"/>
      <c r="I522" s="1"/>
      <c r="J522" s="1"/>
      <c r="K522" s="1"/>
    </row>
    <row r="523" spans="1:11" s="4" customFormat="1" x14ac:dyDescent="0.2">
      <c r="A523" s="2"/>
      <c r="B523" s="3"/>
      <c r="D523" s="5"/>
      <c r="F523" s="5"/>
      <c r="H523" s="5"/>
      <c r="I523" s="1"/>
      <c r="J523" s="1"/>
      <c r="K523" s="1"/>
    </row>
    <row r="524" spans="1:11" s="4" customFormat="1" x14ac:dyDescent="0.2">
      <c r="A524" s="2"/>
      <c r="B524" s="3"/>
      <c r="D524" s="5"/>
      <c r="F524" s="5"/>
      <c r="H524" s="5"/>
      <c r="I524" s="1"/>
      <c r="J524" s="1"/>
      <c r="K524" s="1"/>
    </row>
    <row r="525" spans="1:11" s="4" customFormat="1" x14ac:dyDescent="0.2">
      <c r="A525" s="2"/>
      <c r="B525" s="3"/>
      <c r="D525" s="5"/>
      <c r="F525" s="5"/>
      <c r="H525" s="5"/>
      <c r="I525" s="1"/>
      <c r="J525" s="1"/>
      <c r="K525" s="1"/>
    </row>
    <row r="526" spans="1:11" s="4" customFormat="1" x14ac:dyDescent="0.2">
      <c r="A526" s="2"/>
      <c r="B526" s="3"/>
      <c r="D526" s="5"/>
      <c r="F526" s="5"/>
      <c r="H526" s="5"/>
      <c r="I526" s="1"/>
      <c r="J526" s="1"/>
      <c r="K526" s="1"/>
    </row>
    <row r="527" spans="1:11" s="4" customFormat="1" x14ac:dyDescent="0.2">
      <c r="A527" s="2"/>
      <c r="B527" s="3"/>
      <c r="D527" s="5"/>
      <c r="F527" s="5"/>
      <c r="H527" s="5"/>
      <c r="I527" s="1"/>
      <c r="J527" s="1"/>
      <c r="K527" s="1"/>
    </row>
    <row r="528" spans="1:11" s="4" customFormat="1" x14ac:dyDescent="0.2">
      <c r="A528" s="2"/>
      <c r="B528" s="3"/>
      <c r="D528" s="5"/>
      <c r="F528" s="5"/>
      <c r="H528" s="5"/>
      <c r="I528" s="1"/>
      <c r="J528" s="1"/>
      <c r="K528" s="1"/>
    </row>
    <row r="529" spans="1:11" s="4" customFormat="1" x14ac:dyDescent="0.2">
      <c r="A529" s="2"/>
      <c r="B529" s="3"/>
      <c r="D529" s="5"/>
      <c r="F529" s="5"/>
      <c r="H529" s="5"/>
      <c r="I529" s="1"/>
      <c r="J529" s="1"/>
      <c r="K529" s="1"/>
    </row>
    <row r="530" spans="1:11" s="4" customFormat="1" x14ac:dyDescent="0.2">
      <c r="A530" s="2"/>
      <c r="B530" s="3"/>
      <c r="D530" s="5"/>
      <c r="F530" s="5"/>
      <c r="H530" s="5"/>
      <c r="I530" s="1"/>
      <c r="J530" s="1"/>
      <c r="K530" s="1"/>
    </row>
    <row r="531" spans="1:11" s="4" customFormat="1" x14ac:dyDescent="0.2">
      <c r="A531" s="2"/>
      <c r="B531" s="3"/>
      <c r="D531" s="5"/>
      <c r="F531" s="5"/>
      <c r="H531" s="5"/>
      <c r="I531" s="1"/>
      <c r="J531" s="1"/>
      <c r="K531" s="1"/>
    </row>
    <row r="532" spans="1:11" s="4" customFormat="1" x14ac:dyDescent="0.2">
      <c r="A532" s="2"/>
      <c r="B532" s="3"/>
      <c r="D532" s="5"/>
      <c r="F532" s="5"/>
      <c r="H532" s="5"/>
      <c r="I532" s="1"/>
      <c r="J532" s="1"/>
      <c r="K532" s="1"/>
    </row>
    <row r="533" spans="1:11" s="4" customFormat="1" x14ac:dyDescent="0.2">
      <c r="A533" s="2"/>
      <c r="B533" s="3"/>
      <c r="D533" s="5"/>
      <c r="F533" s="5"/>
      <c r="H533" s="5"/>
      <c r="I533" s="1"/>
      <c r="J533" s="1"/>
      <c r="K533" s="1"/>
    </row>
    <row r="534" spans="1:11" s="4" customFormat="1" x14ac:dyDescent="0.2">
      <c r="A534" s="2"/>
      <c r="B534" s="3"/>
      <c r="D534" s="5"/>
      <c r="F534" s="5"/>
      <c r="H534" s="5"/>
      <c r="I534" s="1"/>
      <c r="J534" s="1"/>
      <c r="K534" s="1"/>
    </row>
    <row r="535" spans="1:11" s="4" customFormat="1" x14ac:dyDescent="0.2">
      <c r="A535" s="2"/>
      <c r="B535" s="3"/>
      <c r="D535" s="5"/>
      <c r="F535" s="5"/>
      <c r="H535" s="5"/>
      <c r="I535" s="1"/>
      <c r="J535" s="1"/>
      <c r="K535" s="1"/>
    </row>
    <row r="536" spans="1:11" s="4" customFormat="1" x14ac:dyDescent="0.2">
      <c r="A536" s="2"/>
      <c r="B536" s="3"/>
      <c r="D536" s="5"/>
      <c r="F536" s="5"/>
      <c r="H536" s="5"/>
      <c r="I536" s="1"/>
      <c r="J536" s="1"/>
      <c r="K536" s="1"/>
    </row>
    <row r="537" spans="1:11" s="4" customFormat="1" x14ac:dyDescent="0.2">
      <c r="A537" s="2"/>
      <c r="B537" s="3"/>
      <c r="D537" s="5"/>
      <c r="F537" s="5"/>
      <c r="H537" s="5"/>
      <c r="I537" s="1"/>
      <c r="J537" s="1"/>
      <c r="K537" s="1"/>
    </row>
    <row r="538" spans="1:11" s="4" customFormat="1" x14ac:dyDescent="0.2">
      <c r="A538" s="2"/>
      <c r="B538" s="3"/>
      <c r="D538" s="5"/>
      <c r="F538" s="5"/>
      <c r="H538" s="5"/>
      <c r="I538" s="1"/>
      <c r="J538" s="1"/>
      <c r="K538" s="1"/>
    </row>
    <row r="539" spans="1:11" s="4" customFormat="1" x14ac:dyDescent="0.2">
      <c r="A539" s="2"/>
      <c r="B539" s="3"/>
      <c r="D539" s="5"/>
      <c r="F539" s="5"/>
      <c r="H539" s="5"/>
      <c r="I539" s="1"/>
      <c r="J539" s="1"/>
      <c r="K539" s="1"/>
    </row>
    <row r="540" spans="1:11" s="4" customFormat="1" x14ac:dyDescent="0.2">
      <c r="A540" s="2"/>
      <c r="B540" s="3"/>
      <c r="D540" s="5"/>
      <c r="F540" s="5"/>
      <c r="H540" s="5"/>
      <c r="I540" s="1"/>
      <c r="J540" s="1"/>
      <c r="K540" s="1"/>
    </row>
    <row r="541" spans="1:11" s="4" customFormat="1" x14ac:dyDescent="0.2">
      <c r="A541" s="2"/>
      <c r="B541" s="3"/>
      <c r="D541" s="5"/>
      <c r="F541" s="5"/>
      <c r="H541" s="5"/>
      <c r="I541" s="1"/>
      <c r="J541" s="1"/>
      <c r="K541" s="1"/>
    </row>
    <row r="542" spans="1:11" s="4" customFormat="1" x14ac:dyDescent="0.2">
      <c r="A542" s="2"/>
      <c r="B542" s="3"/>
      <c r="D542" s="5"/>
      <c r="F542" s="5"/>
      <c r="H542" s="5"/>
      <c r="I542" s="1"/>
      <c r="J542" s="1"/>
      <c r="K542" s="1"/>
    </row>
    <row r="543" spans="1:11" s="4" customFormat="1" x14ac:dyDescent="0.2">
      <c r="A543" s="2"/>
      <c r="B543" s="3"/>
      <c r="D543" s="5"/>
      <c r="F543" s="5"/>
      <c r="H543" s="5"/>
      <c r="I543" s="1"/>
      <c r="J543" s="1"/>
      <c r="K543" s="1"/>
    </row>
    <row r="544" spans="1:11" s="4" customFormat="1" x14ac:dyDescent="0.2">
      <c r="A544" s="2"/>
      <c r="B544" s="3"/>
      <c r="D544" s="5"/>
      <c r="F544" s="5"/>
      <c r="H544" s="5"/>
      <c r="I544" s="1"/>
      <c r="J544" s="1"/>
      <c r="K544" s="1"/>
    </row>
    <row r="545" spans="1:11" s="4" customFormat="1" x14ac:dyDescent="0.2">
      <c r="A545" s="2"/>
      <c r="B545" s="3"/>
      <c r="D545" s="5"/>
      <c r="F545" s="5"/>
      <c r="H545" s="5"/>
      <c r="I545" s="1"/>
      <c r="J545" s="1"/>
      <c r="K545" s="1"/>
    </row>
    <row r="546" spans="1:11" s="4" customFormat="1" x14ac:dyDescent="0.2">
      <c r="A546" s="2"/>
      <c r="B546" s="3"/>
      <c r="D546" s="5"/>
      <c r="F546" s="5"/>
      <c r="H546" s="5"/>
      <c r="I546" s="1"/>
      <c r="J546" s="1"/>
      <c r="K546" s="1"/>
    </row>
    <row r="547" spans="1:11" s="4" customFormat="1" x14ac:dyDescent="0.2">
      <c r="A547" s="2"/>
      <c r="B547" s="3"/>
      <c r="D547" s="5"/>
      <c r="F547" s="5"/>
      <c r="H547" s="5"/>
      <c r="I547" s="1"/>
      <c r="J547" s="1"/>
      <c r="K547" s="1"/>
    </row>
    <row r="548" spans="1:11" s="4" customFormat="1" x14ac:dyDescent="0.2">
      <c r="A548" s="2"/>
      <c r="B548" s="3"/>
      <c r="D548" s="5"/>
      <c r="F548" s="5"/>
      <c r="H548" s="5"/>
      <c r="I548" s="1"/>
      <c r="J548" s="1"/>
      <c r="K548" s="1"/>
    </row>
    <row r="549" spans="1:11" s="4" customFormat="1" x14ac:dyDescent="0.2">
      <c r="A549" s="2"/>
      <c r="B549" s="3"/>
      <c r="D549" s="5"/>
      <c r="F549" s="5"/>
      <c r="H549" s="5"/>
      <c r="I549" s="1"/>
      <c r="J549" s="1"/>
      <c r="K549" s="1"/>
    </row>
  </sheetData>
  <sheetProtection pivotTables="0"/>
  <mergeCells count="1">
    <mergeCell ref="B1:H1"/>
  </mergeCells>
  <phoneticPr fontId="17" type="noConversion"/>
  <conditionalFormatting sqref="F8:F19 F90:F101 D90:D101 H90:H92 F39:F40 D39:D40 H39:H40 H94:H101">
    <cfRule type="cellIs" dxfId="103" priority="171" stopIfTrue="1" operator="equal">
      <formula>0</formula>
    </cfRule>
  </conditionalFormatting>
  <conditionalFormatting sqref="F8:F19">
    <cfRule type="cellIs" dxfId="102" priority="170" stopIfTrue="1" operator="equal">
      <formula>0</formula>
    </cfRule>
  </conditionalFormatting>
  <conditionalFormatting sqref="F8:F19">
    <cfRule type="cellIs" dxfId="101" priority="169" stopIfTrue="1" operator="equal">
      <formula>0</formula>
    </cfRule>
  </conditionalFormatting>
  <conditionalFormatting sqref="F28:F36">
    <cfRule type="cellIs" dxfId="100" priority="168" stopIfTrue="1" operator="equal">
      <formula>0</formula>
    </cfRule>
  </conditionalFormatting>
  <conditionalFormatting sqref="F28:F36">
    <cfRule type="cellIs" dxfId="99" priority="167" stopIfTrue="1" operator="equal">
      <formula>0</formula>
    </cfRule>
  </conditionalFormatting>
  <conditionalFormatting sqref="F28:F36">
    <cfRule type="cellIs" dxfId="98" priority="166" stopIfTrue="1" operator="equal">
      <formula>0</formula>
    </cfRule>
  </conditionalFormatting>
  <conditionalFormatting sqref="F41:F51">
    <cfRule type="cellIs" dxfId="97" priority="165" stopIfTrue="1" operator="equal">
      <formula>0</formula>
    </cfRule>
  </conditionalFormatting>
  <conditionalFormatting sqref="F41:F51">
    <cfRule type="cellIs" dxfId="96" priority="164" stopIfTrue="1" operator="equal">
      <formula>0</formula>
    </cfRule>
  </conditionalFormatting>
  <conditionalFormatting sqref="F41:F51">
    <cfRule type="cellIs" dxfId="95" priority="163" stopIfTrue="1" operator="equal">
      <formula>0</formula>
    </cfRule>
  </conditionalFormatting>
  <conditionalFormatting sqref="F65:F68">
    <cfRule type="cellIs" dxfId="94" priority="162" stopIfTrue="1" operator="equal">
      <formula>0</formula>
    </cfRule>
  </conditionalFormatting>
  <conditionalFormatting sqref="F65:F68">
    <cfRule type="cellIs" dxfId="93" priority="161" stopIfTrue="1" operator="equal">
      <formula>0</formula>
    </cfRule>
  </conditionalFormatting>
  <conditionalFormatting sqref="F65:F68">
    <cfRule type="cellIs" dxfId="92" priority="160" stopIfTrue="1" operator="equal">
      <formula>0</formula>
    </cfRule>
  </conditionalFormatting>
  <conditionalFormatting sqref="F73:F85">
    <cfRule type="cellIs" dxfId="91" priority="159" stopIfTrue="1" operator="equal">
      <formula>0</formula>
    </cfRule>
  </conditionalFormatting>
  <conditionalFormatting sqref="F73:F85">
    <cfRule type="cellIs" dxfId="90" priority="158" stopIfTrue="1" operator="equal">
      <formula>0</formula>
    </cfRule>
  </conditionalFormatting>
  <conditionalFormatting sqref="F73:F85">
    <cfRule type="cellIs" dxfId="89" priority="157" stopIfTrue="1" operator="equal">
      <formula>0</formula>
    </cfRule>
  </conditionalFormatting>
  <conditionalFormatting sqref="F5:F7">
    <cfRule type="cellIs" dxfId="88" priority="141" stopIfTrue="1" operator="equal">
      <formula>0</formula>
    </cfRule>
  </conditionalFormatting>
  <conditionalFormatting sqref="F5:F7">
    <cfRule type="cellIs" dxfId="87" priority="140" stopIfTrue="1" operator="equal">
      <formula>0</formula>
    </cfRule>
  </conditionalFormatting>
  <conditionalFormatting sqref="F5:F7">
    <cfRule type="cellIs" dxfId="86" priority="139" stopIfTrue="1" operator="equal">
      <formula>0</formula>
    </cfRule>
  </conditionalFormatting>
  <conditionalFormatting sqref="F22:F27">
    <cfRule type="cellIs" dxfId="85" priority="138" stopIfTrue="1" operator="equal">
      <formula>0</formula>
    </cfRule>
  </conditionalFormatting>
  <conditionalFormatting sqref="F22:F27">
    <cfRule type="cellIs" dxfId="84" priority="137" stopIfTrue="1" operator="equal">
      <formula>0</formula>
    </cfRule>
  </conditionalFormatting>
  <conditionalFormatting sqref="F22:F27">
    <cfRule type="cellIs" dxfId="83" priority="136" stopIfTrue="1" operator="equal">
      <formula>0</formula>
    </cfRule>
  </conditionalFormatting>
  <conditionalFormatting sqref="F54:F64">
    <cfRule type="cellIs" dxfId="82" priority="132" stopIfTrue="1" operator="equal">
      <formula>0</formula>
    </cfRule>
  </conditionalFormatting>
  <conditionalFormatting sqref="F54:F64">
    <cfRule type="cellIs" dxfId="81" priority="131" stopIfTrue="1" operator="equal">
      <formula>0</formula>
    </cfRule>
  </conditionalFormatting>
  <conditionalFormatting sqref="F54:F64">
    <cfRule type="cellIs" dxfId="80" priority="130" stopIfTrue="1" operator="equal">
      <formula>0</formula>
    </cfRule>
  </conditionalFormatting>
  <conditionalFormatting sqref="F71:F72">
    <cfRule type="cellIs" dxfId="79" priority="129" stopIfTrue="1" operator="equal">
      <formula>0</formula>
    </cfRule>
  </conditionalFormatting>
  <conditionalFormatting sqref="F71:F72">
    <cfRule type="cellIs" dxfId="78" priority="128" stopIfTrue="1" operator="equal">
      <formula>0</formula>
    </cfRule>
  </conditionalFormatting>
  <conditionalFormatting sqref="F71:F72">
    <cfRule type="cellIs" dxfId="77" priority="127" stopIfTrue="1" operator="equal">
      <formula>0</formula>
    </cfRule>
  </conditionalFormatting>
  <conditionalFormatting sqref="F88:F89">
    <cfRule type="cellIs" dxfId="76" priority="126" stopIfTrue="1" operator="equal">
      <formula>0</formula>
    </cfRule>
  </conditionalFormatting>
  <conditionalFormatting sqref="F88:F89">
    <cfRule type="cellIs" dxfId="75" priority="125" stopIfTrue="1" operator="equal">
      <formula>0</formula>
    </cfRule>
  </conditionalFormatting>
  <conditionalFormatting sqref="F88:F89">
    <cfRule type="cellIs" dxfId="74" priority="124" stopIfTrue="1" operator="equal">
      <formula>0</formula>
    </cfRule>
  </conditionalFormatting>
  <conditionalFormatting sqref="D8:D19">
    <cfRule type="cellIs" dxfId="73" priority="123" stopIfTrue="1" operator="equal">
      <formula>0</formula>
    </cfRule>
  </conditionalFormatting>
  <conditionalFormatting sqref="D8:D19">
    <cfRule type="cellIs" dxfId="72" priority="122" stopIfTrue="1" operator="equal">
      <formula>0</formula>
    </cfRule>
  </conditionalFormatting>
  <conditionalFormatting sqref="D8:D19">
    <cfRule type="cellIs" dxfId="71" priority="121" stopIfTrue="1" operator="equal">
      <formula>0</formula>
    </cfRule>
  </conditionalFormatting>
  <conditionalFormatting sqref="D28:D36">
    <cfRule type="cellIs" dxfId="70" priority="120" stopIfTrue="1" operator="equal">
      <formula>0</formula>
    </cfRule>
  </conditionalFormatting>
  <conditionalFormatting sqref="D28:D36">
    <cfRule type="cellIs" dxfId="69" priority="119" stopIfTrue="1" operator="equal">
      <formula>0</formula>
    </cfRule>
  </conditionalFormatting>
  <conditionalFormatting sqref="D28:D36">
    <cfRule type="cellIs" dxfId="68" priority="118" stopIfTrue="1" operator="equal">
      <formula>0</formula>
    </cfRule>
  </conditionalFormatting>
  <conditionalFormatting sqref="D41:D51">
    <cfRule type="cellIs" dxfId="67" priority="117" stopIfTrue="1" operator="equal">
      <formula>0</formula>
    </cfRule>
  </conditionalFormatting>
  <conditionalFormatting sqref="D41:D51">
    <cfRule type="cellIs" dxfId="66" priority="116" stopIfTrue="1" operator="equal">
      <formula>0</formula>
    </cfRule>
  </conditionalFormatting>
  <conditionalFormatting sqref="D41:D51">
    <cfRule type="cellIs" dxfId="65" priority="115" stopIfTrue="1" operator="equal">
      <formula>0</formula>
    </cfRule>
  </conditionalFormatting>
  <conditionalFormatting sqref="D65:D68">
    <cfRule type="cellIs" dxfId="64" priority="114" stopIfTrue="1" operator="equal">
      <formula>0</formula>
    </cfRule>
  </conditionalFormatting>
  <conditionalFormatting sqref="D65:D68">
    <cfRule type="cellIs" dxfId="63" priority="113" stopIfTrue="1" operator="equal">
      <formula>0</formula>
    </cfRule>
  </conditionalFormatting>
  <conditionalFormatting sqref="D65:D68">
    <cfRule type="cellIs" dxfId="62" priority="112" stopIfTrue="1" operator="equal">
      <formula>0</formula>
    </cfRule>
  </conditionalFormatting>
  <conditionalFormatting sqref="D73:D85">
    <cfRule type="cellIs" dxfId="61" priority="111" stopIfTrue="1" operator="equal">
      <formula>0</formula>
    </cfRule>
  </conditionalFormatting>
  <conditionalFormatting sqref="D73:D85">
    <cfRule type="cellIs" dxfId="60" priority="110" stopIfTrue="1" operator="equal">
      <formula>0</formula>
    </cfRule>
  </conditionalFormatting>
  <conditionalFormatting sqref="D73:D85">
    <cfRule type="cellIs" dxfId="59" priority="109" stopIfTrue="1" operator="equal">
      <formula>0</formula>
    </cfRule>
  </conditionalFormatting>
  <conditionalFormatting sqref="D5:D7">
    <cfRule type="cellIs" dxfId="58" priority="93" stopIfTrue="1" operator="equal">
      <formula>0</formula>
    </cfRule>
  </conditionalFormatting>
  <conditionalFormatting sqref="D5:D7">
    <cfRule type="cellIs" dxfId="57" priority="92" stopIfTrue="1" operator="equal">
      <formula>0</formula>
    </cfRule>
  </conditionalFormatting>
  <conditionalFormatting sqref="D5:D7">
    <cfRule type="cellIs" dxfId="56" priority="91" stopIfTrue="1" operator="equal">
      <formula>0</formula>
    </cfRule>
  </conditionalFormatting>
  <conditionalFormatting sqref="D22:D23 D25:D27">
    <cfRule type="cellIs" dxfId="55" priority="90" stopIfTrue="1" operator="equal">
      <formula>0</formula>
    </cfRule>
  </conditionalFormatting>
  <conditionalFormatting sqref="D22:D23 D25:D27">
    <cfRule type="cellIs" dxfId="54" priority="89" stopIfTrue="1" operator="equal">
      <formula>0</formula>
    </cfRule>
  </conditionalFormatting>
  <conditionalFormatting sqref="D22:D23 D25:D27">
    <cfRule type="cellIs" dxfId="53" priority="88" stopIfTrue="1" operator="equal">
      <formula>0</formula>
    </cfRule>
  </conditionalFormatting>
  <conditionalFormatting sqref="D54:D64">
    <cfRule type="cellIs" dxfId="52" priority="84" stopIfTrue="1" operator="equal">
      <formula>0</formula>
    </cfRule>
  </conditionalFormatting>
  <conditionalFormatting sqref="D54:D64">
    <cfRule type="cellIs" dxfId="51" priority="83" stopIfTrue="1" operator="equal">
      <formula>0</formula>
    </cfRule>
  </conditionalFormatting>
  <conditionalFormatting sqref="D54:D64">
    <cfRule type="cellIs" dxfId="50" priority="82" stopIfTrue="1" operator="equal">
      <formula>0</formula>
    </cfRule>
  </conditionalFormatting>
  <conditionalFormatting sqref="D71:D72">
    <cfRule type="cellIs" dxfId="49" priority="81" stopIfTrue="1" operator="equal">
      <formula>0</formula>
    </cfRule>
  </conditionalFormatting>
  <conditionalFormatting sqref="D71:D72">
    <cfRule type="cellIs" dxfId="48" priority="80" stopIfTrue="1" operator="equal">
      <formula>0</formula>
    </cfRule>
  </conditionalFormatting>
  <conditionalFormatting sqref="D71:D72">
    <cfRule type="cellIs" dxfId="47" priority="79" stopIfTrue="1" operator="equal">
      <formula>0</formula>
    </cfRule>
  </conditionalFormatting>
  <conditionalFormatting sqref="D88:D89">
    <cfRule type="cellIs" dxfId="46" priority="78" stopIfTrue="1" operator="equal">
      <formula>0</formula>
    </cfRule>
  </conditionalFormatting>
  <conditionalFormatting sqref="D88:D89">
    <cfRule type="cellIs" dxfId="45" priority="77" stopIfTrue="1" operator="equal">
      <formula>0</formula>
    </cfRule>
  </conditionalFormatting>
  <conditionalFormatting sqref="D88:D89">
    <cfRule type="cellIs" dxfId="44" priority="76" stopIfTrue="1" operator="equal">
      <formula>0</formula>
    </cfRule>
  </conditionalFormatting>
  <conditionalFormatting sqref="H8:H19">
    <cfRule type="cellIs" dxfId="43" priority="75" stopIfTrue="1" operator="equal">
      <formula>0</formula>
    </cfRule>
  </conditionalFormatting>
  <conditionalFormatting sqref="H8:H19">
    <cfRule type="cellIs" dxfId="42" priority="74" stopIfTrue="1" operator="equal">
      <formula>0</formula>
    </cfRule>
  </conditionalFormatting>
  <conditionalFormatting sqref="H8:H19">
    <cfRule type="cellIs" dxfId="41" priority="73" stopIfTrue="1" operator="equal">
      <formula>0</formula>
    </cfRule>
  </conditionalFormatting>
  <conditionalFormatting sqref="H28:H36">
    <cfRule type="cellIs" dxfId="40" priority="72" stopIfTrue="1" operator="equal">
      <formula>0</formula>
    </cfRule>
  </conditionalFormatting>
  <conditionalFormatting sqref="H28:H36">
    <cfRule type="cellIs" dxfId="39" priority="71" stopIfTrue="1" operator="equal">
      <formula>0</formula>
    </cfRule>
  </conditionalFormatting>
  <conditionalFormatting sqref="H28:H36">
    <cfRule type="cellIs" dxfId="38" priority="70" stopIfTrue="1" operator="equal">
      <formula>0</formula>
    </cfRule>
  </conditionalFormatting>
  <conditionalFormatting sqref="H41:H51">
    <cfRule type="cellIs" dxfId="37" priority="69" stopIfTrue="1" operator="equal">
      <formula>0</formula>
    </cfRule>
  </conditionalFormatting>
  <conditionalFormatting sqref="H41:H51">
    <cfRule type="cellIs" dxfId="36" priority="68" stopIfTrue="1" operator="equal">
      <formula>0</formula>
    </cfRule>
  </conditionalFormatting>
  <conditionalFormatting sqref="H41:H51">
    <cfRule type="cellIs" dxfId="35" priority="67" stopIfTrue="1" operator="equal">
      <formula>0</formula>
    </cfRule>
  </conditionalFormatting>
  <conditionalFormatting sqref="H65:H68">
    <cfRule type="cellIs" dxfId="34" priority="66" stopIfTrue="1" operator="equal">
      <formula>0</formula>
    </cfRule>
  </conditionalFormatting>
  <conditionalFormatting sqref="H65:H68">
    <cfRule type="cellIs" dxfId="33" priority="65" stopIfTrue="1" operator="equal">
      <formula>0</formula>
    </cfRule>
  </conditionalFormatting>
  <conditionalFormatting sqref="H65:H68">
    <cfRule type="cellIs" dxfId="32" priority="64" stopIfTrue="1" operator="equal">
      <formula>0</formula>
    </cfRule>
  </conditionalFormatting>
  <conditionalFormatting sqref="H73:H85">
    <cfRule type="cellIs" dxfId="31" priority="63" stopIfTrue="1" operator="equal">
      <formula>0</formula>
    </cfRule>
  </conditionalFormatting>
  <conditionalFormatting sqref="H73:H85">
    <cfRule type="cellIs" dxfId="30" priority="62" stopIfTrue="1" operator="equal">
      <formula>0</formula>
    </cfRule>
  </conditionalFormatting>
  <conditionalFormatting sqref="H73:H85">
    <cfRule type="cellIs" dxfId="29" priority="61" stopIfTrue="1" operator="equal">
      <formula>0</formula>
    </cfRule>
  </conditionalFormatting>
  <conditionalFormatting sqref="H5:H7">
    <cfRule type="cellIs" dxfId="28" priority="45" stopIfTrue="1" operator="equal">
      <formula>0</formula>
    </cfRule>
  </conditionalFormatting>
  <conditionalFormatting sqref="H5:H7">
    <cfRule type="cellIs" dxfId="27" priority="44" stopIfTrue="1" operator="equal">
      <formula>0</formula>
    </cfRule>
  </conditionalFormatting>
  <conditionalFormatting sqref="H5:H7">
    <cfRule type="cellIs" dxfId="26" priority="43" stopIfTrue="1" operator="equal">
      <formula>0</formula>
    </cfRule>
  </conditionalFormatting>
  <conditionalFormatting sqref="H22:H27">
    <cfRule type="cellIs" dxfId="25" priority="27" stopIfTrue="1" operator="equal">
      <formula>0</formula>
    </cfRule>
  </conditionalFormatting>
  <conditionalFormatting sqref="H22:H27">
    <cfRule type="cellIs" dxfId="24" priority="26" stopIfTrue="1" operator="equal">
      <formula>0</formula>
    </cfRule>
  </conditionalFormatting>
  <conditionalFormatting sqref="H22:H27">
    <cfRule type="cellIs" dxfId="23" priority="25" stopIfTrue="1" operator="equal">
      <formula>0</formula>
    </cfRule>
  </conditionalFormatting>
  <conditionalFormatting sqref="H54:H64">
    <cfRule type="cellIs" dxfId="22" priority="21" stopIfTrue="1" operator="equal">
      <formula>0</formula>
    </cfRule>
  </conditionalFormatting>
  <conditionalFormatting sqref="H54:H64">
    <cfRule type="cellIs" dxfId="21" priority="20" stopIfTrue="1" operator="equal">
      <formula>0</formula>
    </cfRule>
  </conditionalFormatting>
  <conditionalFormatting sqref="H54:H64">
    <cfRule type="cellIs" dxfId="20" priority="19" stopIfTrue="1" operator="equal">
      <formula>0</formula>
    </cfRule>
  </conditionalFormatting>
  <conditionalFormatting sqref="H71:H72">
    <cfRule type="cellIs" dxfId="19" priority="18" stopIfTrue="1" operator="equal">
      <formula>0</formula>
    </cfRule>
  </conditionalFormatting>
  <conditionalFormatting sqref="H71:H72">
    <cfRule type="cellIs" dxfId="18" priority="17" stopIfTrue="1" operator="equal">
      <formula>0</formula>
    </cfRule>
  </conditionalFormatting>
  <conditionalFormatting sqref="H71:H72">
    <cfRule type="cellIs" dxfId="17" priority="16" stopIfTrue="1" operator="equal">
      <formula>0</formula>
    </cfRule>
  </conditionalFormatting>
  <conditionalFormatting sqref="H88:H89">
    <cfRule type="cellIs" dxfId="16" priority="15" stopIfTrue="1" operator="equal">
      <formula>0</formula>
    </cfRule>
  </conditionalFormatting>
  <conditionalFormatting sqref="H88:H89">
    <cfRule type="cellIs" dxfId="15" priority="14" stopIfTrue="1" operator="equal">
      <formula>0</formula>
    </cfRule>
  </conditionalFormatting>
  <conditionalFormatting sqref="H88:H89">
    <cfRule type="cellIs" dxfId="14" priority="13" stopIfTrue="1" operator="equal">
      <formula>0</formula>
    </cfRule>
  </conditionalFormatting>
  <conditionalFormatting sqref="D24">
    <cfRule type="cellIs" dxfId="13" priority="12" stopIfTrue="1" operator="equal">
      <formula>0</formula>
    </cfRule>
  </conditionalFormatting>
  <conditionalFormatting sqref="D24">
    <cfRule type="cellIs" dxfId="12" priority="11" stopIfTrue="1" operator="equal">
      <formula>0</formula>
    </cfRule>
  </conditionalFormatting>
  <conditionalFormatting sqref="D24">
    <cfRule type="cellIs" dxfId="11" priority="10" stopIfTrue="1" operator="equal">
      <formula>0</formula>
    </cfRule>
  </conditionalFormatting>
  <conditionalFormatting sqref="A5">
    <cfRule type="expression" dxfId="10" priority="8">
      <formula>$G5&lt;&gt;""</formula>
    </cfRule>
  </conditionalFormatting>
  <conditionalFormatting sqref="A6">
    <cfRule type="expression" dxfId="9" priority="7">
      <formula>$G6&lt;&gt;""</formula>
    </cfRule>
  </conditionalFormatting>
  <conditionalFormatting sqref="A22:A26">
    <cfRule type="expression" dxfId="8" priority="6">
      <formula>$G22&lt;&gt;""</formula>
    </cfRule>
  </conditionalFormatting>
  <conditionalFormatting sqref="A39:A40">
    <cfRule type="expression" dxfId="7" priority="5">
      <formula>$G39&lt;&gt;""</formula>
    </cfRule>
  </conditionalFormatting>
  <conditionalFormatting sqref="A54:A59">
    <cfRule type="expression" dxfId="6" priority="4">
      <formula>$G54&lt;&gt;""</formula>
    </cfRule>
  </conditionalFormatting>
  <conditionalFormatting sqref="A71:A78">
    <cfRule type="expression" dxfId="5" priority="3">
      <formula>$G71&lt;&gt;""</formula>
    </cfRule>
  </conditionalFormatting>
  <conditionalFormatting sqref="A88:A95">
    <cfRule type="expression" dxfId="4" priority="2">
      <formula>$G88&lt;&gt;""</formula>
    </cfRule>
  </conditionalFormatting>
  <conditionalFormatting sqref="H93">
    <cfRule type="cellIs" dxfId="3" priority="1" stopIfTrue="1" operator="equal">
      <formula>0</formula>
    </cfRule>
  </conditionalFormatting>
  <printOptions horizontalCentered="1" verticalCentered="1"/>
  <pageMargins left="0.39370078740157483" right="0.39370078740157483" top="0.39370078740157483" bottom="0.39370078740157483" header="0.31496062992125984" footer="0.31496062992125984"/>
  <pageSetup paperSize="8" scale="44" fitToHeight="3" orientation="portrait" r:id="rId1"/>
  <headerFooter alignWithMargins="0">
    <oddFooter>&amp;LENRBT307_Matrice_APS&amp;CRéférentiel Appels V7&amp;REn vigueur le 01/04/15</oddFooter>
  </headerFooter>
  <rowBreaks count="1" manualBreakCount="1">
    <brk id="69" min="1" max="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1"/>
  <sheetViews>
    <sheetView showGridLines="0" zoomScale="57" zoomScaleNormal="69" workbookViewId="0">
      <selection activeCell="I17" sqref="I17"/>
    </sheetView>
  </sheetViews>
  <sheetFormatPr baseColWidth="10" defaultColWidth="11.42578125" defaultRowHeight="15" x14ac:dyDescent="0.25"/>
  <cols>
    <col min="1" max="1" width="73.7109375" style="51" customWidth="1"/>
    <col min="2" max="2" width="4.7109375" style="51" customWidth="1"/>
    <col min="3" max="3" width="14.7109375" style="81" customWidth="1"/>
    <col min="4" max="4" width="14.7109375" style="29" customWidth="1"/>
    <col min="5" max="5" width="14.7109375" style="41" customWidth="1"/>
    <col min="6" max="6" width="4.7109375" style="41" customWidth="1"/>
    <col min="7" max="7" width="14.7109375" style="61" customWidth="1"/>
    <col min="8" max="8" width="14.7109375" style="31" customWidth="1"/>
    <col min="9" max="9" width="14.7109375" style="61" customWidth="1"/>
    <col min="10" max="10" width="13" style="61" bestFit="1" customWidth="1"/>
    <col min="11" max="16" width="11.42578125" style="61"/>
    <col min="17" max="16384" width="11.42578125" style="41"/>
  </cols>
  <sheetData>
    <row r="1" spans="1:16" ht="59.45" customHeight="1" x14ac:dyDescent="0.25">
      <c r="A1" s="125" t="s">
        <v>117</v>
      </c>
      <c r="B1" s="40"/>
      <c r="C1" s="152" t="s">
        <v>119</v>
      </c>
      <c r="D1" s="153"/>
      <c r="E1" s="153"/>
      <c r="F1" s="153"/>
      <c r="G1" s="153"/>
      <c r="H1" s="60"/>
      <c r="I1" s="60"/>
      <c r="J1" s="60"/>
      <c r="K1" s="60"/>
    </row>
    <row r="2" spans="1:16" ht="30" customHeight="1" x14ac:dyDescent="0.25">
      <c r="A2" s="42"/>
      <c r="B2" s="42"/>
      <c r="C2" s="62"/>
      <c r="D2" s="62"/>
      <c r="E2" s="62"/>
      <c r="F2" s="62"/>
      <c r="G2" s="36"/>
      <c r="H2" s="60"/>
      <c r="I2" s="60"/>
      <c r="J2" s="41"/>
      <c r="K2" s="41"/>
      <c r="L2" s="41"/>
      <c r="M2" s="41"/>
      <c r="O2" s="41"/>
      <c r="P2" s="41"/>
    </row>
    <row r="3" spans="1:16" s="46" customFormat="1" ht="25.9" customHeight="1" x14ac:dyDescent="0.25">
      <c r="A3" s="107" t="s">
        <v>118</v>
      </c>
      <c r="B3" s="35"/>
      <c r="C3" s="110" t="s">
        <v>9</v>
      </c>
      <c r="D3" s="151"/>
      <c r="E3" s="151"/>
      <c r="F3" s="35"/>
      <c r="G3" s="36"/>
      <c r="H3" s="60"/>
      <c r="I3" s="133" t="s">
        <v>8</v>
      </c>
      <c r="N3" s="63"/>
    </row>
    <row r="4" spans="1:16" ht="25.9" customHeight="1" x14ac:dyDescent="0.25">
      <c r="A4" s="44"/>
      <c r="B4" s="64"/>
      <c r="C4" s="111" t="s">
        <v>11</v>
      </c>
      <c r="D4" s="151"/>
      <c r="E4" s="151"/>
      <c r="F4" s="65"/>
      <c r="G4" s="36"/>
      <c r="H4" s="60"/>
      <c r="I4" s="117">
        <v>2</v>
      </c>
      <c r="J4" s="41"/>
      <c r="K4" s="41"/>
      <c r="L4" s="41"/>
      <c r="M4" s="41"/>
      <c r="O4" s="41"/>
      <c r="P4" s="41"/>
    </row>
    <row r="5" spans="1:16" ht="25.9" customHeight="1" x14ac:dyDescent="0.25">
      <c r="A5" s="108" t="s">
        <v>14</v>
      </c>
      <c r="B5" s="66"/>
      <c r="C5" s="110" t="s">
        <v>12</v>
      </c>
      <c r="D5" s="151"/>
      <c r="E5" s="151"/>
      <c r="F5" s="67"/>
      <c r="G5" s="36"/>
      <c r="H5" s="60"/>
      <c r="I5" s="117">
        <v>0</v>
      </c>
      <c r="M5" s="41"/>
      <c r="N5" s="41"/>
      <c r="O5" s="41"/>
      <c r="P5" s="41"/>
    </row>
    <row r="6" spans="1:16" ht="25.9" customHeight="1" x14ac:dyDescent="0.25">
      <c r="A6" s="68"/>
      <c r="B6" s="66"/>
      <c r="C6" s="111" t="s">
        <v>13</v>
      </c>
      <c r="D6" s="151"/>
      <c r="E6" s="151"/>
      <c r="F6" s="67"/>
      <c r="G6" s="36"/>
      <c r="H6" s="60"/>
      <c r="I6" s="117" t="s">
        <v>16</v>
      </c>
      <c r="M6" s="41"/>
      <c r="N6" s="41"/>
      <c r="O6" s="41"/>
      <c r="P6" s="41"/>
    </row>
    <row r="7" spans="1:16" ht="25.9" customHeight="1" x14ac:dyDescent="0.25">
      <c r="A7" s="109" t="s">
        <v>18</v>
      </c>
      <c r="B7" s="66"/>
      <c r="C7" s="110" t="s">
        <v>10</v>
      </c>
      <c r="D7" s="151"/>
      <c r="E7" s="151"/>
      <c r="F7" s="67"/>
      <c r="G7" s="36"/>
      <c r="H7" s="60"/>
      <c r="I7" s="117" t="s">
        <v>15</v>
      </c>
      <c r="M7" s="41"/>
      <c r="N7" s="41"/>
      <c r="O7" s="41"/>
      <c r="P7" s="41"/>
    </row>
    <row r="8" spans="1:16" ht="25.9" customHeight="1" x14ac:dyDescent="0.25">
      <c r="A8" s="69"/>
      <c r="B8" s="66"/>
      <c r="C8" s="111" t="s">
        <v>19</v>
      </c>
      <c r="D8" s="161"/>
      <c r="E8" s="161"/>
      <c r="F8" s="70"/>
      <c r="G8" s="36"/>
      <c r="H8" s="60"/>
      <c r="M8" s="41"/>
      <c r="N8" s="41"/>
      <c r="O8" s="41"/>
      <c r="P8" s="41"/>
    </row>
    <row r="9" spans="1:16" x14ac:dyDescent="0.25">
      <c r="A9" s="41"/>
      <c r="B9" s="71"/>
      <c r="C9" s="41"/>
      <c r="D9" s="41"/>
      <c r="F9" s="72"/>
      <c r="G9" s="41"/>
      <c r="H9" s="60"/>
      <c r="M9" s="41"/>
      <c r="N9" s="41"/>
      <c r="O9" s="41"/>
      <c r="P9" s="41"/>
    </row>
    <row r="10" spans="1:16" x14ac:dyDescent="0.25">
      <c r="A10" s="41"/>
      <c r="B10" s="76"/>
      <c r="C10" s="30"/>
      <c r="D10" s="48"/>
      <c r="E10" s="48"/>
      <c r="F10" s="76"/>
      <c r="G10" s="41"/>
      <c r="H10" s="60"/>
      <c r="M10" s="41"/>
      <c r="N10" s="41"/>
      <c r="O10" s="41"/>
      <c r="P10" s="41"/>
    </row>
    <row r="11" spans="1:16" ht="24" customHeight="1" x14ac:dyDescent="0.25">
      <c r="B11" s="29"/>
      <c r="C11" s="158" t="s">
        <v>20</v>
      </c>
      <c r="D11" s="159"/>
      <c r="E11" s="160"/>
      <c r="F11" s="34"/>
      <c r="G11" s="41"/>
      <c r="H11" s="61"/>
      <c r="N11" s="41"/>
      <c r="O11" s="41"/>
      <c r="P11" s="41"/>
    </row>
    <row r="12" spans="1:16" ht="24" customHeight="1" x14ac:dyDescent="0.25">
      <c r="A12" s="41"/>
      <c r="B12" s="29"/>
      <c r="C12" s="155"/>
      <c r="D12" s="156"/>
      <c r="E12" s="157"/>
      <c r="F12" s="29"/>
      <c r="G12" s="41"/>
      <c r="H12" s="61"/>
      <c r="N12" s="41"/>
      <c r="O12" s="41"/>
      <c r="P12" s="41"/>
    </row>
    <row r="13" spans="1:16" x14ac:dyDescent="0.25">
      <c r="A13" s="77"/>
      <c r="B13" s="78"/>
      <c r="C13" s="114" t="s">
        <v>23</v>
      </c>
      <c r="D13" s="114" t="s">
        <v>24</v>
      </c>
      <c r="E13" s="115" t="s">
        <v>25</v>
      </c>
      <c r="F13" s="78"/>
      <c r="G13" s="41"/>
      <c r="H13" s="61"/>
      <c r="N13" s="41"/>
      <c r="O13" s="41"/>
      <c r="P13" s="41"/>
    </row>
    <row r="14" spans="1:16" x14ac:dyDescent="0.25">
      <c r="A14" s="123" t="str">
        <f>'Référentiel Appels entrants'!B4</f>
        <v>Accueil</v>
      </c>
      <c r="B14" s="79"/>
      <c r="C14" s="116">
        <f>IFERROR(E14/D14,"")</f>
        <v>0</v>
      </c>
      <c r="D14" s="117">
        <f>SUM(D15:D16)</f>
        <v>110</v>
      </c>
      <c r="E14" s="118">
        <f>SUM(E15:E16)</f>
        <v>0</v>
      </c>
      <c r="F14" s="80"/>
      <c r="G14" s="41"/>
      <c r="H14" s="61"/>
      <c r="N14" s="41"/>
      <c r="O14" s="41"/>
      <c r="P14" s="41"/>
    </row>
    <row r="15" spans="1:16" x14ac:dyDescent="0.25">
      <c r="A15" s="107" t="str">
        <f>'Référentiel Appels entrants'!B5</f>
        <v xml:space="preserve">Accueil du client </v>
      </c>
      <c r="B15" s="81"/>
      <c r="C15" s="68"/>
      <c r="D15" s="117">
        <f>IF(C15="NE","",'Référentiel Appels entrants'!$D5)</f>
        <v>60</v>
      </c>
      <c r="E15" s="138" t="str">
        <f>IF(C15="","",IF(C15=$I$4,'Référentiel Appels entrants'!$D5,IF(C15=$I$5,'Référentiel Appels entrants'!$F5,IF(C15=$I$6,'Référentiel Appels entrants'!$H5,IF(C15=$I$7,"")))))</f>
        <v/>
      </c>
      <c r="F15" s="80"/>
      <c r="G15" s="41"/>
      <c r="H15" s="61"/>
      <c r="N15" s="41"/>
      <c r="O15" s="41"/>
      <c r="P15" s="41"/>
    </row>
    <row r="16" spans="1:16" x14ac:dyDescent="0.25">
      <c r="A16" s="107" t="str">
        <f>'Référentiel Appels entrants'!B6</f>
        <v>Identification</v>
      </c>
      <c r="B16" s="81"/>
      <c r="C16" s="68"/>
      <c r="D16" s="117">
        <f>IF(C16="NE","",'Référentiel Appels entrants'!$D6)</f>
        <v>50</v>
      </c>
      <c r="E16" s="138" t="str">
        <f>IF(C16="","",IF(C16=$I$4,'Référentiel Appels entrants'!$D6,IF(C16=$I$5,'Référentiel Appels entrants'!$F6,IF(C16=$I$6,'Référentiel Appels entrants'!$H6,IF(C16=$I$7,"")))))</f>
        <v/>
      </c>
      <c r="F16" s="80"/>
      <c r="G16" s="41"/>
      <c r="H16" s="61"/>
      <c r="N16" s="41"/>
      <c r="O16" s="41"/>
      <c r="P16" s="41"/>
    </row>
    <row r="17" spans="1:16" x14ac:dyDescent="0.25">
      <c r="A17" s="83"/>
      <c r="B17" s="81"/>
      <c r="C17" s="36"/>
      <c r="D17" s="36"/>
      <c r="E17" s="139"/>
      <c r="H17" s="61"/>
      <c r="N17" s="41"/>
      <c r="O17" s="41"/>
      <c r="P17" s="41"/>
    </row>
    <row r="18" spans="1:16" x14ac:dyDescent="0.25">
      <c r="A18" s="123" t="str">
        <f>'Référentiel Appels entrants'!B21</f>
        <v>Prise en charge et traitement de la demande</v>
      </c>
      <c r="B18" s="81"/>
      <c r="C18" s="116">
        <f>IFERROR(E18/D18,"")</f>
        <v>0</v>
      </c>
      <c r="D18" s="117">
        <f>SUM(D19:D23)</f>
        <v>180</v>
      </c>
      <c r="E18" s="137">
        <f>SUM(E19:E22)</f>
        <v>0</v>
      </c>
      <c r="F18" s="80"/>
      <c r="G18" s="41"/>
      <c r="H18" s="61"/>
      <c r="N18" s="41"/>
      <c r="O18" s="41"/>
      <c r="P18" s="41"/>
    </row>
    <row r="19" spans="1:16" x14ac:dyDescent="0.25">
      <c r="A19" s="107" t="str">
        <f>'Référentiel Appels entrants'!B22</f>
        <v>Aide à la formulation</v>
      </c>
      <c r="B19" s="81"/>
      <c r="C19" s="68"/>
      <c r="D19" s="117">
        <f>IF(C19="NE","",'Référentiel Appels entrants'!$D22)</f>
        <v>30</v>
      </c>
      <c r="E19" s="138" t="str">
        <f>IF(C19="","",IF(C19=$I$4,'Référentiel Appels entrants'!$D22,IF(C19=$I$5,'Référentiel Appels entrants'!$F22,IF(C19=$I$6,'Référentiel Appels entrants'!$H22,IF(C19=$I$7,"")))))</f>
        <v/>
      </c>
      <c r="F19" s="80"/>
      <c r="G19" s="41"/>
      <c r="H19" s="61"/>
      <c r="N19" s="41"/>
      <c r="O19" s="41"/>
      <c r="P19" s="41"/>
    </row>
    <row r="20" spans="1:16" x14ac:dyDescent="0.25">
      <c r="A20" s="107" t="str">
        <f>'Référentiel Appels entrants'!B23</f>
        <v>Analyse claire et concise du dossier/Exploitation des outils</v>
      </c>
      <c r="B20" s="81"/>
      <c r="C20" s="68"/>
      <c r="D20" s="117">
        <f>IF(C20="NE","",'Référentiel Appels entrants'!$D23)</f>
        <v>40</v>
      </c>
      <c r="E20" s="138" t="str">
        <f>IF(C20="","",IF(C20=$I$4,'Référentiel Appels entrants'!$D23,IF(C20=$I$5,'Référentiel Appels entrants'!$F23,IF(C20=$I$6,'Référentiel Appels entrants'!$H23,IF(C20=$I$7,"")))))</f>
        <v/>
      </c>
      <c r="F20" s="80"/>
      <c r="G20" s="41"/>
      <c r="H20" s="61"/>
      <c r="N20" s="41"/>
      <c r="O20" s="41"/>
      <c r="P20" s="41"/>
    </row>
    <row r="21" spans="1:16" x14ac:dyDescent="0.25">
      <c r="A21" s="107" t="str">
        <f>'Référentiel Appels entrants'!B24</f>
        <v>Reformulation de la demande</v>
      </c>
      <c r="B21" s="81"/>
      <c r="C21" s="68"/>
      <c r="D21" s="117">
        <f>IF(C21="NE","",'Référentiel Appels entrants'!$D24)</f>
        <v>30</v>
      </c>
      <c r="E21" s="138" t="str">
        <f>IF(C21="","",IF(C21=$I$4,'Référentiel Appels entrants'!$D24,IF(C21=$I$5,'Référentiel Appels entrants'!$F24,IF(C21=$I$6,'Référentiel Appels entrants'!$H24,IF(C21=$I$7,"")))))</f>
        <v/>
      </c>
      <c r="F21" s="80"/>
      <c r="G21" s="41"/>
      <c r="H21" s="61"/>
      <c r="N21" s="41"/>
      <c r="O21" s="41"/>
      <c r="P21" s="41"/>
    </row>
    <row r="22" spans="1:16" x14ac:dyDescent="0.25">
      <c r="A22" s="107" t="str">
        <f>'Référentiel Appels entrants'!B25</f>
        <v>Réponse adéquate</v>
      </c>
      <c r="B22" s="81"/>
      <c r="C22" s="68"/>
      <c r="D22" s="117">
        <f>IF(C22="NE","",'Référentiel Appels entrants'!$D25)</f>
        <v>60</v>
      </c>
      <c r="E22" s="138" t="str">
        <f>IF(C22="","",IF(C22=$I$4,'Référentiel Appels entrants'!$D25,IF(C22=$I$5,'Référentiel Appels entrants'!$F25,IF(C22=$I$6,'Référentiel Appels entrants'!$H25,IF(C22=$I$7,"")))))</f>
        <v/>
      </c>
      <c r="F22" s="80"/>
      <c r="G22" s="41"/>
      <c r="H22" s="61"/>
      <c r="N22" s="41"/>
      <c r="O22" s="41"/>
      <c r="P22" s="41"/>
    </row>
    <row r="23" spans="1:16" x14ac:dyDescent="0.25">
      <c r="A23" s="107" t="str">
        <f>'Référentiel Appels entrants'!B26</f>
        <v>Présentation des bénéfices de la solution</v>
      </c>
      <c r="B23" s="81"/>
      <c r="C23" s="68"/>
      <c r="D23" s="117">
        <f>IF(C23="NE","",'Référentiel Appels entrants'!$D26)</f>
        <v>20</v>
      </c>
      <c r="E23" s="138" t="str">
        <f>IF(C23="","",IF(C23=$I$4,'Référentiel Appels entrants'!$D26,IF(C23=$I$5,'Référentiel Appels entrants'!$F26,IF(C23=$I$6,'Référentiel Appels entrants'!$H26,IF(C23=$I$7,"")))))</f>
        <v/>
      </c>
      <c r="F23" s="80"/>
      <c r="G23" s="41"/>
      <c r="H23" s="61"/>
      <c r="N23" s="41"/>
      <c r="O23" s="41"/>
      <c r="P23" s="41"/>
    </row>
    <row r="24" spans="1:16" x14ac:dyDescent="0.25">
      <c r="A24" s="83"/>
      <c r="B24" s="81"/>
      <c r="C24" s="84"/>
      <c r="D24" s="84"/>
      <c r="E24" s="140"/>
      <c r="F24" s="85"/>
      <c r="G24" s="41"/>
      <c r="H24" s="61"/>
      <c r="N24" s="41"/>
      <c r="O24" s="41"/>
      <c r="P24" s="41"/>
    </row>
    <row r="25" spans="1:16" x14ac:dyDescent="0.25">
      <c r="A25" s="123" t="str">
        <f>'Référentiel Appels entrants'!B38</f>
        <v>Prise de congé</v>
      </c>
      <c r="B25" s="81"/>
      <c r="C25" s="116">
        <f>IFERROR(E25/D25,"")</f>
        <v>0</v>
      </c>
      <c r="D25" s="117">
        <f>SUM(D26:D27)</f>
        <v>110</v>
      </c>
      <c r="E25" s="137">
        <f>SUM(E26:E27)</f>
        <v>0</v>
      </c>
      <c r="F25" s="80"/>
      <c r="G25" s="41"/>
      <c r="H25" s="61"/>
      <c r="N25" s="41"/>
      <c r="O25" s="41"/>
      <c r="P25" s="41"/>
    </row>
    <row r="26" spans="1:16" x14ac:dyDescent="0.25">
      <c r="A26" s="107" t="str">
        <f>'Référentiel Appels entrants'!B39</f>
        <v>Synthèse et validation</v>
      </c>
      <c r="B26" s="81"/>
      <c r="C26" s="68"/>
      <c r="D26" s="117">
        <f>IF(C26="NE","",'Référentiel Appels entrants'!$D39)</f>
        <v>50</v>
      </c>
      <c r="E26" s="138" t="str">
        <f>IF(C26="","",IF(C26=$I$4,'Référentiel Appels entrants'!$D39,IF(C26=$I$5,'Référentiel Appels entrants'!$F39,IF(C26=$I$6,'Référentiel Appels entrants'!$H39,IF(C26=$I$7,"")))))</f>
        <v/>
      </c>
      <c r="F26" s="80"/>
      <c r="G26" s="41"/>
      <c r="H26" s="61"/>
      <c r="N26" s="41"/>
      <c r="O26" s="41"/>
      <c r="P26" s="41"/>
    </row>
    <row r="27" spans="1:16" x14ac:dyDescent="0.25">
      <c r="A27" s="107" t="str">
        <f>'Référentiel Appels entrants'!B40</f>
        <v>Prise de congé</v>
      </c>
      <c r="B27" s="81"/>
      <c r="C27" s="68"/>
      <c r="D27" s="117">
        <f>IF(C27="NE","",'Référentiel Appels entrants'!$D40)</f>
        <v>60</v>
      </c>
      <c r="E27" s="138" t="str">
        <f>IF(C27="","",IF(C27=$I$4,'Référentiel Appels entrants'!$D40,IF(C27=$I$5,'Référentiel Appels entrants'!$F40,IF(C27=$I$6,'Référentiel Appels entrants'!$H40,IF(C27=$I$7,"")))))</f>
        <v/>
      </c>
      <c r="F27" s="80"/>
      <c r="G27" s="41"/>
      <c r="H27" s="61"/>
      <c r="N27" s="41"/>
      <c r="O27" s="41"/>
      <c r="P27" s="41"/>
    </row>
    <row r="28" spans="1:16" x14ac:dyDescent="0.25">
      <c r="A28" s="83"/>
      <c r="B28" s="81"/>
      <c r="C28" s="86"/>
      <c r="D28" s="86"/>
      <c r="E28" s="141"/>
      <c r="F28" s="87"/>
      <c r="G28" s="41"/>
      <c r="H28" s="61"/>
      <c r="N28" s="41"/>
      <c r="O28" s="41"/>
      <c r="P28" s="41"/>
    </row>
    <row r="29" spans="1:16" x14ac:dyDescent="0.25">
      <c r="A29" s="123" t="str">
        <f>'Référentiel Appels entrants'!B53</f>
        <v>Mise en attente</v>
      </c>
      <c r="B29" s="81"/>
      <c r="C29" s="116">
        <f>IFERROR(E29/D29,"")</f>
        <v>0</v>
      </c>
      <c r="D29" s="117">
        <f>SUM(D30:D35)</f>
        <v>50</v>
      </c>
      <c r="E29" s="137">
        <f>SUM(E30:E35)</f>
        <v>0</v>
      </c>
      <c r="F29" s="80"/>
      <c r="G29" s="41"/>
      <c r="H29" s="61"/>
      <c r="N29" s="41"/>
      <c r="O29" s="41"/>
      <c r="P29" s="41"/>
    </row>
    <row r="30" spans="1:16" x14ac:dyDescent="0.25">
      <c r="A30" s="107" t="str">
        <f>'Référentiel Appels entrants'!B54</f>
        <v>Mise en attente</v>
      </c>
      <c r="B30" s="81"/>
      <c r="C30" s="68"/>
      <c r="D30" s="117">
        <f>IF(C30="NE","",'Référentiel Appels entrants'!$D54)</f>
        <v>20</v>
      </c>
      <c r="E30" s="138" t="str">
        <f>IF(C30="","",IF(C30=$I$4,'Référentiel Appels entrants'!$D54,IF(C30=$I$5,'Référentiel Appels entrants'!$F54,IF(C30=$I$6,'Référentiel Appels entrants'!$H54,IF(C30=$I$7,"")))))</f>
        <v/>
      </c>
      <c r="F30" s="80"/>
      <c r="G30" s="41"/>
      <c r="H30" s="61"/>
      <c r="N30" s="41"/>
      <c r="O30" s="41"/>
      <c r="P30" s="41"/>
    </row>
    <row r="31" spans="1:16" x14ac:dyDescent="0.25">
      <c r="A31" s="107" t="str">
        <f>'Référentiel Appels entrants'!B55</f>
        <v>Annonce de la mise en attente</v>
      </c>
      <c r="B31" s="81"/>
      <c r="C31" s="68"/>
      <c r="D31" s="117">
        <f>IF(C31="NE","",'Référentiel Appels entrants'!$D55)</f>
        <v>5</v>
      </c>
      <c r="E31" s="138" t="str">
        <f>IF(C31="","",IF(C31=$I$4,'Référentiel Appels entrants'!$D55,IF(C31=$I$5,'Référentiel Appels entrants'!$F55,IF(C31=$I$6,'Référentiel Appels entrants'!$H55,IF(C31=$I$7,"")))))</f>
        <v/>
      </c>
      <c r="F31" s="80"/>
      <c r="G31" s="41"/>
      <c r="H31" s="61"/>
      <c r="N31" s="41"/>
      <c r="O31" s="41"/>
      <c r="P31" s="41"/>
    </row>
    <row r="32" spans="1:16" x14ac:dyDescent="0.25">
      <c r="A32" s="107" t="str">
        <f>'Référentiel Appels entrants'!B56</f>
        <v>Pertinence de la mise en attente</v>
      </c>
      <c r="B32" s="81"/>
      <c r="C32" s="68"/>
      <c r="D32" s="117">
        <f>IF(C32="NE","",'Référentiel Appels entrants'!$D56)</f>
        <v>5</v>
      </c>
      <c r="E32" s="138" t="str">
        <f>IF(C32="","",IF(C32=$I$4,'Référentiel Appels entrants'!$D56,IF(C32=$I$5,'Référentiel Appels entrants'!$F56,IF(C32=$I$6,'Référentiel Appels entrants'!$H56,IF(C32=$I$7,"")))))</f>
        <v/>
      </c>
      <c r="F32" s="80"/>
      <c r="G32" s="41"/>
      <c r="H32" s="61"/>
      <c r="N32" s="41"/>
      <c r="O32" s="41"/>
      <c r="P32" s="41"/>
    </row>
    <row r="33" spans="1:16" x14ac:dyDescent="0.25">
      <c r="A33" s="107" t="str">
        <f>'Référentiel Appels entrants'!B57</f>
        <v>Gestion de la mise en attente</v>
      </c>
      <c r="B33" s="81"/>
      <c r="C33" s="68"/>
      <c r="D33" s="117">
        <f>IF(C33="NE","",'Référentiel Appels entrants'!$D57)</f>
        <v>5</v>
      </c>
      <c r="E33" s="138" t="str">
        <f>IF(C33="","",IF(C33=$I$4,'Référentiel Appels entrants'!$D57,IF(C33=$I$5,'Référentiel Appels entrants'!$F57,IF(C33=$I$6,'Référentiel Appels entrants'!$H57,IF(C33=$I$7,"")))))</f>
        <v/>
      </c>
      <c r="F33" s="80"/>
      <c r="G33" s="41"/>
      <c r="H33" s="61"/>
      <c r="N33" s="41"/>
      <c r="O33" s="41"/>
      <c r="P33" s="41"/>
    </row>
    <row r="34" spans="1:16" x14ac:dyDescent="0.25">
      <c r="A34" s="107" t="str">
        <f>'Référentiel Appels entrants'!B58</f>
        <v>Reprise définitive de la communication</v>
      </c>
      <c r="B34" s="81"/>
      <c r="C34" s="68"/>
      <c r="D34" s="117">
        <f>IF(C34="NE","",'Référentiel Appels entrants'!$D58)</f>
        <v>10</v>
      </c>
      <c r="E34" s="138" t="str">
        <f>IF(C34="","",IF(C34=$I$4,'Référentiel Appels entrants'!$D58,IF(C34=$I$5,'Référentiel Appels entrants'!$F58,IF(C34=$I$6,'Référentiel Appels entrants'!$H58,IF(C34=$I$7,"")))))</f>
        <v/>
      </c>
      <c r="F34" s="80"/>
      <c r="G34" s="41"/>
      <c r="H34" s="61"/>
      <c r="N34" s="41"/>
      <c r="O34" s="41"/>
      <c r="P34" s="41"/>
    </row>
    <row r="35" spans="1:16" x14ac:dyDescent="0.25">
      <c r="A35" s="107" t="str">
        <f>'Référentiel Appels entrants'!B59</f>
        <v>Temps d'attente</v>
      </c>
      <c r="B35" s="81"/>
      <c r="C35" s="68"/>
      <c r="D35" s="117">
        <f>IF(C35="NE","",'Référentiel Appels entrants'!$D59)</f>
        <v>5</v>
      </c>
      <c r="E35" s="138" t="str">
        <f>IF(C35="","",IF(C35=$I$4,'Référentiel Appels entrants'!$D59,IF(C35=$I$5,'Référentiel Appels entrants'!$F59,IF(C35=$I$6,'Référentiel Appels entrants'!$H59,IF(C35=$I$7,"")))))</f>
        <v/>
      </c>
      <c r="F35" s="80"/>
      <c r="G35" s="41"/>
      <c r="H35" s="61"/>
      <c r="N35" s="41"/>
      <c r="O35" s="41"/>
      <c r="P35" s="41"/>
    </row>
    <row r="36" spans="1:16" x14ac:dyDescent="0.25">
      <c r="A36" s="83"/>
      <c r="B36" s="81"/>
      <c r="C36" s="86"/>
      <c r="D36" s="86"/>
      <c r="E36" s="141"/>
      <c r="F36" s="87"/>
      <c r="G36" s="41"/>
      <c r="H36" s="61"/>
      <c r="N36" s="41"/>
      <c r="O36" s="41"/>
      <c r="P36" s="41"/>
    </row>
    <row r="37" spans="1:16" x14ac:dyDescent="0.25">
      <c r="A37" s="123" t="str">
        <f>'Référentiel Appels entrants'!B70</f>
        <v>Savoir ëtre téléphonique</v>
      </c>
      <c r="B37" s="81"/>
      <c r="C37" s="116">
        <f>IFERROR(E37/D37,"")</f>
        <v>0</v>
      </c>
      <c r="D37" s="117">
        <f>SUM(D38:D45)</f>
        <v>230</v>
      </c>
      <c r="E37" s="137">
        <f>SUM(E38:E45)</f>
        <v>0</v>
      </c>
      <c r="F37" s="80"/>
      <c r="G37" s="41"/>
      <c r="H37" s="61"/>
      <c r="N37" s="41"/>
      <c r="O37" s="41"/>
      <c r="P37" s="41"/>
    </row>
    <row r="38" spans="1:16" x14ac:dyDescent="0.25">
      <c r="A38" s="107" t="str">
        <f>'Référentiel Appels entrants'!B71</f>
        <v>Personnalisation</v>
      </c>
      <c r="B38" s="81"/>
      <c r="C38" s="68"/>
      <c r="D38" s="117">
        <f>IF(C38="NE","",'Référentiel Appels entrants'!$D71)</f>
        <v>20</v>
      </c>
      <c r="E38" s="138" t="str">
        <f>IF(C38="","",IF(C38=$I$4,'Référentiel Appels entrants'!$D71,IF(C38=$I$5,'Référentiel Appels entrants'!$F71,IF(C38=$I$6,'Référentiel Appels entrants'!$H71,IF(C38=$I$7,"")))))</f>
        <v/>
      </c>
      <c r="F38" s="80"/>
      <c r="G38" s="41"/>
      <c r="H38" s="61"/>
      <c r="N38" s="41"/>
      <c r="O38" s="41"/>
      <c r="P38" s="41"/>
    </row>
    <row r="39" spans="1:16" x14ac:dyDescent="0.25">
      <c r="A39" s="107" t="str">
        <f>'Référentiel Appels entrants'!B72</f>
        <v>Expression orale</v>
      </c>
      <c r="B39" s="81"/>
      <c r="C39" s="68"/>
      <c r="D39" s="117">
        <f>IF(C39="NE","",'Référentiel Appels entrants'!$D72)</f>
        <v>50</v>
      </c>
      <c r="E39" s="138" t="str">
        <f>IF(C39="","",IF(C39=$I$4,'Référentiel Appels entrants'!$D72,IF(C39=$I$5,'Référentiel Appels entrants'!$F72,IF(C39=$I$6,'Référentiel Appels entrants'!$H72,IF(C39=$I$7,"")))))</f>
        <v/>
      </c>
      <c r="F39" s="80"/>
      <c r="G39" s="41"/>
      <c r="H39" s="61"/>
      <c r="N39" s="41"/>
      <c r="O39" s="41"/>
      <c r="P39" s="41"/>
    </row>
    <row r="40" spans="1:16" x14ac:dyDescent="0.25">
      <c r="A40" s="107" t="str">
        <f>'Référentiel Appels entrants'!B73</f>
        <v>Convivialité, ton</v>
      </c>
      <c r="B40" s="81"/>
      <c r="C40" s="68"/>
      <c r="D40" s="117">
        <f>IF(C40="NE","",'Référentiel Appels entrants'!$D73)</f>
        <v>30</v>
      </c>
      <c r="E40" s="138" t="str">
        <f>IF(C40="","",IF(C40=$I$4,'Référentiel Appels entrants'!$D73,IF(C40=$I$5,'Référentiel Appels entrants'!$F73,IF(C40=$I$6,'Référentiel Appels entrants'!$H73,IF(C40=$I$7,"")))))</f>
        <v/>
      </c>
      <c r="F40" s="80"/>
      <c r="G40" s="41"/>
      <c r="H40" s="61"/>
      <c r="N40" s="41"/>
      <c r="O40" s="41"/>
      <c r="P40" s="41"/>
    </row>
    <row r="41" spans="1:16" x14ac:dyDescent="0.25">
      <c r="A41" s="107" t="str">
        <f>'Référentiel Appels entrants'!B74</f>
        <v>Rythme</v>
      </c>
      <c r="B41" s="81"/>
      <c r="C41" s="68"/>
      <c r="D41" s="117">
        <f>IF(C41="NE","",'Référentiel Appels entrants'!$D74)</f>
        <v>20</v>
      </c>
      <c r="E41" s="138" t="str">
        <f>IF(C41="","",IF(C41=$I$4,'Référentiel Appels entrants'!$D74,IF(C41=$I$5,'Référentiel Appels entrants'!$F74,IF(C41=$I$6,'Référentiel Appels entrants'!$H74,IF(C41=$I$7,"")))))</f>
        <v/>
      </c>
      <c r="F41" s="80"/>
      <c r="G41" s="41"/>
      <c r="H41" s="61"/>
      <c r="N41" s="41"/>
      <c r="O41" s="41"/>
      <c r="P41" s="41"/>
    </row>
    <row r="42" spans="1:16" x14ac:dyDescent="0.25">
      <c r="A42" s="107" t="str">
        <f>'Référentiel Appels entrants'!B75</f>
        <v>Écoute active / Empathie</v>
      </c>
      <c r="B42" s="81"/>
      <c r="C42" s="68"/>
      <c r="D42" s="117">
        <f>IF(C42="NE","",'Référentiel Appels entrants'!$D75)</f>
        <v>30</v>
      </c>
      <c r="E42" s="138" t="str">
        <f>IF(C42="","",IF(C42=$I$4,'Référentiel Appels entrants'!$D75,IF(C42=$I$5,'Référentiel Appels entrants'!$F75,IF(C42=$I$6,'Référentiel Appels entrants'!$H75,IF(C42=$I$7,"")))))</f>
        <v/>
      </c>
      <c r="F42" s="80"/>
      <c r="G42" s="41"/>
      <c r="H42" s="61"/>
      <c r="N42" s="41"/>
      <c r="O42" s="41"/>
      <c r="P42" s="41"/>
    </row>
    <row r="43" spans="1:16" x14ac:dyDescent="0.25">
      <c r="A43" s="107" t="str">
        <f>'Référentiel Appels entrants'!B76</f>
        <v>Directivité / Gestion de l'entretien</v>
      </c>
      <c r="B43" s="81"/>
      <c r="C43" s="68"/>
      <c r="D43" s="117">
        <f>IF(C43="NE","",'Référentiel Appels entrants'!$D76)</f>
        <v>30</v>
      </c>
      <c r="E43" s="138" t="str">
        <f>IF(C43="","",IF(C43=$I$4,'Référentiel Appels entrants'!$D76,IF(C43=$I$5,'Référentiel Appels entrants'!$F76,IF(C43=$I$6,'Référentiel Appels entrants'!$H76,IF(C43=$I$7,"")))))</f>
        <v/>
      </c>
      <c r="F43" s="80"/>
      <c r="G43" s="41"/>
      <c r="H43" s="61"/>
      <c r="N43" s="41"/>
      <c r="O43" s="41"/>
      <c r="P43" s="41"/>
    </row>
    <row r="44" spans="1:16" x14ac:dyDescent="0.25">
      <c r="A44" s="107" t="str">
        <f>'Référentiel Appels entrants'!B77</f>
        <v>Pro activité &amp; valorisation</v>
      </c>
      <c r="B44" s="81"/>
      <c r="C44" s="68"/>
      <c r="D44" s="117">
        <f>IF(C44="NE","",'Référentiel Appels entrants'!$D77)</f>
        <v>20</v>
      </c>
      <c r="E44" s="138" t="str">
        <f>IF(C44="","",IF(C44=$I$4,'Référentiel Appels entrants'!$D77,IF(C44=$I$5,'Référentiel Appels entrants'!$F77,IF(C44=$I$6,'Référentiel Appels entrants'!$H77,IF(C44=$I$7,"")))))</f>
        <v/>
      </c>
      <c r="F44" s="80"/>
      <c r="G44" s="41"/>
      <c r="H44" s="61"/>
      <c r="N44" s="41"/>
      <c r="O44" s="41"/>
      <c r="P44" s="41"/>
    </row>
    <row r="45" spans="1:16" x14ac:dyDescent="0.25">
      <c r="A45" s="107" t="str">
        <f>'Référentiel Appels entrants'!B78</f>
        <v>Capital confiance / Qualité relationnelle</v>
      </c>
      <c r="B45" s="81"/>
      <c r="C45" s="68"/>
      <c r="D45" s="117">
        <f>IF(C45="NE","",'Référentiel Appels entrants'!$D78)</f>
        <v>30</v>
      </c>
      <c r="E45" s="138" t="str">
        <f>IF(C45="","",IF(C45=$I$4,'Référentiel Appels entrants'!$D78,IF(C45=$I$5,'Référentiel Appels entrants'!$F78,IF(C45=$I$6,'Référentiel Appels entrants'!$H78,IF(C45=$I$7,"")))))</f>
        <v/>
      </c>
      <c r="F45" s="80"/>
      <c r="G45" s="41"/>
      <c r="H45" s="61"/>
      <c r="N45" s="41"/>
      <c r="O45" s="41"/>
      <c r="P45" s="41"/>
    </row>
    <row r="46" spans="1:16" x14ac:dyDescent="0.25">
      <c r="A46" s="83"/>
      <c r="B46" s="81"/>
      <c r="C46" s="86"/>
      <c r="D46" s="86"/>
      <c r="E46" s="141"/>
      <c r="F46" s="87"/>
      <c r="G46" s="41"/>
      <c r="H46" s="61"/>
      <c r="N46" s="41"/>
      <c r="O46" s="41"/>
      <c r="P46" s="41"/>
    </row>
    <row r="47" spans="1:16" x14ac:dyDescent="0.25">
      <c r="A47" s="123" t="str">
        <f>'Référentiel Appels entrants'!B87</f>
        <v>Respect des process de traitement</v>
      </c>
      <c r="B47" s="81"/>
      <c r="C47" s="116">
        <f>IFERROR(E47/D47,"")</f>
        <v>0</v>
      </c>
      <c r="D47" s="117">
        <f>SUM(D48:D55)</f>
        <v>320</v>
      </c>
      <c r="E47" s="137">
        <f>SUM(E48:E55)</f>
        <v>0</v>
      </c>
      <c r="F47" s="80"/>
      <c r="G47" s="41"/>
      <c r="H47" s="61"/>
      <c r="N47" s="41"/>
      <c r="O47" s="41"/>
      <c r="P47" s="41"/>
    </row>
    <row r="48" spans="1:16" x14ac:dyDescent="0.25">
      <c r="A48" s="107" t="str">
        <f>'Référentiel Appels entrants'!B88</f>
        <v>Maîtrise des procédures</v>
      </c>
      <c r="B48" s="81"/>
      <c r="C48" s="68"/>
      <c r="D48" s="117">
        <f>IF(C48="NE","",'Référentiel Appels entrants'!$D88)</f>
        <v>70</v>
      </c>
      <c r="E48" s="138" t="str">
        <f>IF(C48="","",IF(C48=$I$4,'Référentiel Appels entrants'!$D88,IF(C48=$I$5,'Référentiel Appels entrants'!$F88,IF(C48=$I$6,'Référentiel Appels entrants'!$H88,IF(C48=$I$7,"")))))</f>
        <v/>
      </c>
      <c r="F48" s="80"/>
      <c r="G48" s="41"/>
      <c r="H48" s="61"/>
      <c r="N48" s="41"/>
      <c r="O48" s="41"/>
      <c r="P48" s="41"/>
    </row>
    <row r="49" spans="1:16" x14ac:dyDescent="0.25">
      <c r="A49" s="107" t="str">
        <f>'Référentiel Appels entrants'!B89</f>
        <v>Maîtrise des offres</v>
      </c>
      <c r="B49" s="81"/>
      <c r="C49" s="68"/>
      <c r="D49" s="117">
        <f>IF(C49="NE","",'Référentiel Appels entrants'!$D89)</f>
        <v>20</v>
      </c>
      <c r="E49" s="138" t="str">
        <f>IF(C49="","",IF(C49=$I$4,'Référentiel Appels entrants'!$D89,IF(C49=$I$5,'Référentiel Appels entrants'!$F89,IF(C49=$I$6,'Référentiel Appels entrants'!$H89,IF(C49=$I$7,"")))))</f>
        <v/>
      </c>
      <c r="F49" s="80"/>
      <c r="G49" s="41"/>
      <c r="H49" s="61"/>
      <c r="N49" s="41"/>
      <c r="O49" s="41"/>
      <c r="P49" s="41"/>
    </row>
    <row r="50" spans="1:16" x14ac:dyDescent="0.25">
      <c r="A50" s="107" t="str">
        <f>'Référentiel Appels entrants'!B90</f>
        <v>Rappel</v>
      </c>
      <c r="B50" s="81"/>
      <c r="C50" s="68"/>
      <c r="D50" s="117">
        <f>IF(C50="NE","",'Référentiel Appels entrants'!$D90)</f>
        <v>20</v>
      </c>
      <c r="E50" s="138" t="str">
        <f>IF(C50="","",IF(C50=$I$4,'Référentiel Appels entrants'!$D90,IF(C50=$I$5,'Référentiel Appels entrants'!$F90,IF(C50=$I$6,'Référentiel Appels entrants'!$H90,IF(C50=$I$7,"")))))</f>
        <v/>
      </c>
      <c r="F50" s="80"/>
      <c r="G50" s="41"/>
      <c r="H50" s="61"/>
      <c r="N50" s="41"/>
      <c r="O50" s="41"/>
      <c r="P50" s="41"/>
    </row>
    <row r="51" spans="1:16" x14ac:dyDescent="0.25">
      <c r="A51" s="107" t="str">
        <f>'Référentiel Appels entrants'!B91</f>
        <v>Traçage de la demande dans le SI</v>
      </c>
      <c r="B51" s="81"/>
      <c r="C51" s="68"/>
      <c r="D51" s="117">
        <f>IF(C51="NE","",'Référentiel Appels entrants'!$D91)</f>
        <v>70</v>
      </c>
      <c r="E51" s="138" t="str">
        <f>IF(C51="","",IF(C51=$I$4,'Référentiel Appels entrants'!$D91,IF(C51=$I$5,'Référentiel Appels entrants'!$F91,IF(C51=$I$6,'Référentiel Appels entrants'!$H91,IF(C51=$I$7,"")))))</f>
        <v/>
      </c>
      <c r="F51" s="80"/>
      <c r="G51" s="41"/>
      <c r="H51" s="61"/>
      <c r="N51" s="41"/>
      <c r="O51" s="41"/>
      <c r="P51" s="41"/>
    </row>
    <row r="52" spans="1:16" x14ac:dyDescent="0.25">
      <c r="A52" s="107" t="str">
        <f>'Référentiel Appels entrants'!B92</f>
        <v>Traçage adapté à la demande</v>
      </c>
      <c r="B52" s="81"/>
      <c r="C52" s="68"/>
      <c r="D52" s="117">
        <f>IF(C52="NE","",'Référentiel Appels entrants'!$D92)</f>
        <v>50</v>
      </c>
      <c r="E52" s="138" t="str">
        <f>IF(C52="","",IF(C52=$I$4,'Référentiel Appels entrants'!$D92,IF(C52=$I$5,'Référentiel Appels entrants'!$F92,IF(C52=$I$6,'Référentiel Appels entrants'!$H92,IF(C52=$I$7,"")))))</f>
        <v/>
      </c>
      <c r="F52" s="80"/>
      <c r="G52" s="41"/>
      <c r="H52" s="61"/>
      <c r="N52" s="41"/>
      <c r="O52" s="41"/>
      <c r="P52" s="41"/>
    </row>
    <row r="53" spans="1:16" x14ac:dyDescent="0.25">
      <c r="A53" s="107" t="str">
        <f>'Référentiel Appels entrants'!B93</f>
        <v>Respect des engagements pris</v>
      </c>
      <c r="B53" s="81"/>
      <c r="C53" s="68"/>
      <c r="D53" s="117">
        <f>IF(C53="NE","",'Référentiel Appels entrants'!$D93)</f>
        <v>30</v>
      </c>
      <c r="E53" s="138" t="str">
        <f>IF(C53="","",IF(C53=$I$4,'Référentiel Appels entrants'!$D93,IF(C53=$I$5,'Référentiel Appels entrants'!$F93,IF(C53=$I$6,'Référentiel Appels entrants'!$H93,IF(C53=$I$7,"")))))</f>
        <v/>
      </c>
      <c r="F53" s="80"/>
      <c r="G53" s="41"/>
      <c r="H53" s="61"/>
      <c r="N53" s="41"/>
      <c r="O53" s="41"/>
      <c r="P53" s="41"/>
    </row>
    <row r="54" spans="1:16" x14ac:dyDescent="0.25">
      <c r="A54" s="107" t="str">
        <f>'Référentiel Appels entrants'!B94</f>
        <v>Clarté des commentaires</v>
      </c>
      <c r="B54" s="81"/>
      <c r="C54" s="68"/>
      <c r="D54" s="117">
        <f>IF(C54="NE","",'Référentiel Appels entrants'!$D94)</f>
        <v>30</v>
      </c>
      <c r="E54" s="138" t="str">
        <f>IF(C54="","",IF(C54=$I$4,'Référentiel Appels entrants'!$D94,IF(C54=$I$5,'Référentiel Appels entrants'!$F94,IF(C54=$I$6,'Référentiel Appels entrants'!$H94,IF(C54=$I$7,"")))))</f>
        <v/>
      </c>
      <c r="F54" s="80"/>
      <c r="G54" s="41"/>
      <c r="H54" s="61"/>
      <c r="N54" s="41"/>
      <c r="O54" s="41"/>
      <c r="P54" s="41"/>
    </row>
    <row r="55" spans="1:16" x14ac:dyDescent="0.25">
      <c r="A55" s="107" t="str">
        <f>'Référentiel Appels entrants'!B95</f>
        <v>Jugement de valeur</v>
      </c>
      <c r="B55" s="81"/>
      <c r="C55" s="68"/>
      <c r="D55" s="117">
        <f>IF(C55="NE","",'Référentiel Appels entrants'!$D95)</f>
        <v>30</v>
      </c>
      <c r="E55" s="138" t="str">
        <f>IF(C55="","",IF(C55=$I$4,'Référentiel Appels entrants'!$D95,IF(C55=$I$5,'Référentiel Appels entrants'!$F95,IF(C55=$I$6,'Référentiel Appels entrants'!$H95,IF(C55=$I$7,"")))))</f>
        <v/>
      </c>
      <c r="F55" s="80"/>
      <c r="G55" s="41"/>
      <c r="H55" s="61"/>
      <c r="N55" s="41"/>
      <c r="O55" s="41"/>
      <c r="P55" s="41"/>
    </row>
    <row r="56" spans="1:16" x14ac:dyDescent="0.25">
      <c r="A56" s="81"/>
      <c r="B56" s="81"/>
      <c r="C56" s="86"/>
      <c r="D56" s="88"/>
      <c r="E56" s="37"/>
      <c r="F56" s="80"/>
      <c r="G56" s="41"/>
      <c r="H56" s="61"/>
      <c r="N56" s="41"/>
      <c r="O56" s="41"/>
      <c r="P56" s="41"/>
    </row>
    <row r="57" spans="1:16" ht="20.45" customHeight="1" x14ac:dyDescent="0.25">
      <c r="A57" s="124" t="s">
        <v>17</v>
      </c>
      <c r="B57" s="81"/>
      <c r="C57" s="86"/>
      <c r="D57" s="119">
        <f>SUM(D15:D16,D19:D23,D26:D27,D30:D35,D38:D45,D48:D55)</f>
        <v>1000</v>
      </c>
      <c r="E57" s="37"/>
      <c r="F57" s="80"/>
      <c r="G57" s="41"/>
      <c r="H57" s="61"/>
      <c r="N57" s="41"/>
      <c r="O57" s="41"/>
      <c r="P57" s="41"/>
    </row>
    <row r="58" spans="1:16" x14ac:dyDescent="0.25">
      <c r="A58" s="86"/>
      <c r="B58" s="87"/>
      <c r="C58" s="86"/>
      <c r="D58" s="120">
        <f>SUM(E14,E18,E25,E29,E37,E47)</f>
        <v>0</v>
      </c>
      <c r="E58" s="37"/>
      <c r="F58" s="89"/>
      <c r="G58" s="41"/>
      <c r="H58" s="61"/>
      <c r="N58" s="41"/>
      <c r="O58" s="41"/>
      <c r="P58" s="41"/>
    </row>
    <row r="59" spans="1:16" x14ac:dyDescent="0.25">
      <c r="A59" s="123" t="s">
        <v>26</v>
      </c>
      <c r="B59" s="90"/>
      <c r="C59" s="121">
        <f>IF(D58&lt;0,0,D58/D57)</f>
        <v>0</v>
      </c>
      <c r="D59" s="122"/>
      <c r="E59" s="36"/>
      <c r="F59" s="91"/>
      <c r="G59" s="41"/>
      <c r="H59" s="61"/>
      <c r="L59" s="41"/>
      <c r="M59" s="41"/>
      <c r="N59" s="41"/>
      <c r="O59" s="41"/>
      <c r="P59" s="41"/>
    </row>
    <row r="60" spans="1:16" x14ac:dyDescent="0.25">
      <c r="C60" s="83"/>
      <c r="D60" s="36"/>
      <c r="E60" s="36"/>
    </row>
    <row r="61" spans="1:16" x14ac:dyDescent="0.25">
      <c r="C61" s="83"/>
      <c r="D61" s="36"/>
      <c r="E61" s="36"/>
    </row>
    <row r="62" spans="1:16" x14ac:dyDescent="0.25">
      <c r="C62" s="83"/>
      <c r="D62" s="36"/>
      <c r="E62" s="36"/>
    </row>
    <row r="63" spans="1:16" x14ac:dyDescent="0.25">
      <c r="A63" s="41"/>
      <c r="B63" s="41"/>
      <c r="C63" s="154" t="s">
        <v>20</v>
      </c>
      <c r="D63" s="154"/>
      <c r="E63" s="154"/>
      <c r="G63" s="41"/>
      <c r="H63" s="41"/>
      <c r="I63" s="41"/>
      <c r="J63" s="41"/>
      <c r="K63" s="41"/>
      <c r="L63" s="93"/>
      <c r="O63" s="41"/>
      <c r="P63" s="41"/>
    </row>
    <row r="64" spans="1:16" ht="15" customHeight="1" x14ac:dyDescent="0.25">
      <c r="A64" s="41"/>
      <c r="B64" s="41"/>
      <c r="C64" s="164" t="s">
        <v>36</v>
      </c>
      <c r="D64" s="164"/>
      <c r="E64" s="164"/>
      <c r="G64" s="41"/>
      <c r="H64" s="41"/>
      <c r="I64" s="41"/>
      <c r="J64" s="41"/>
      <c r="K64" s="41"/>
      <c r="L64" s="53"/>
      <c r="M64" s="41"/>
      <c r="N64" s="41"/>
      <c r="O64" s="41"/>
      <c r="P64" s="41"/>
    </row>
    <row r="65" spans="1:12" s="54" customFormat="1" ht="126.75" customHeight="1" x14ac:dyDescent="0.25">
      <c r="C65" s="163" t="s">
        <v>37</v>
      </c>
      <c r="D65" s="163"/>
      <c r="E65" s="163"/>
      <c r="L65" s="55"/>
    </row>
    <row r="66" spans="1:12" s="56" customFormat="1" ht="15" customHeight="1" x14ac:dyDescent="0.25">
      <c r="C66" s="162" t="s">
        <v>38</v>
      </c>
      <c r="D66" s="162"/>
      <c r="E66" s="162"/>
      <c r="L66" s="57"/>
    </row>
    <row r="67" spans="1:12" s="54" customFormat="1" ht="123.75" customHeight="1" x14ac:dyDescent="0.25">
      <c r="C67" s="163" t="s">
        <v>37</v>
      </c>
      <c r="D67" s="163"/>
      <c r="E67" s="163"/>
      <c r="L67" s="55"/>
    </row>
    <row r="68" spans="1:12" s="56" customFormat="1" ht="15" customHeight="1" x14ac:dyDescent="0.25">
      <c r="C68" s="162" t="s">
        <v>39</v>
      </c>
      <c r="D68" s="162"/>
      <c r="E68" s="162"/>
      <c r="L68" s="57"/>
    </row>
    <row r="69" spans="1:12" s="54" customFormat="1" ht="97.5" customHeight="1" x14ac:dyDescent="0.25">
      <c r="C69" s="163" t="s">
        <v>37</v>
      </c>
      <c r="D69" s="163"/>
      <c r="E69" s="163"/>
      <c r="L69" s="55"/>
    </row>
    <row r="70" spans="1:12" s="56" customFormat="1" ht="15" customHeight="1" x14ac:dyDescent="0.25">
      <c r="C70" s="162" t="s">
        <v>40</v>
      </c>
      <c r="D70" s="162"/>
      <c r="E70" s="162"/>
      <c r="L70" s="57"/>
    </row>
    <row r="71" spans="1:12" s="54" customFormat="1" ht="92.25" customHeight="1" x14ac:dyDescent="0.25">
      <c r="C71" s="163" t="s">
        <v>37</v>
      </c>
      <c r="D71" s="163"/>
      <c r="E71" s="163"/>
      <c r="L71" s="55"/>
    </row>
    <row r="72" spans="1:12" x14ac:dyDescent="0.25">
      <c r="A72" s="41"/>
      <c r="B72" s="41"/>
      <c r="C72" s="38"/>
      <c r="D72" s="38"/>
      <c r="E72" s="83"/>
      <c r="F72" s="29"/>
      <c r="H72" s="61"/>
      <c r="J72" s="31"/>
    </row>
    <row r="73" spans="1:12" x14ac:dyDescent="0.25">
      <c r="A73" s="41"/>
      <c r="B73" s="41"/>
      <c r="C73" s="38"/>
      <c r="D73" s="38"/>
      <c r="E73" s="83"/>
      <c r="F73" s="29"/>
      <c r="H73" s="61"/>
      <c r="J73" s="31"/>
    </row>
    <row r="74" spans="1:12" ht="23.25" customHeight="1" x14ac:dyDescent="0.25">
      <c r="A74" s="41"/>
      <c r="B74" s="41"/>
      <c r="C74" s="126"/>
      <c r="D74" s="126"/>
      <c r="E74" s="126"/>
      <c r="F74" s="29"/>
      <c r="H74" s="61"/>
      <c r="J74" s="31"/>
      <c r="K74" s="43"/>
      <c r="L74" s="43"/>
    </row>
    <row r="75" spans="1:12" x14ac:dyDescent="0.25">
      <c r="B75" s="95"/>
      <c r="C75" s="36"/>
      <c r="D75" s="36"/>
      <c r="E75" s="36"/>
      <c r="F75" s="29"/>
      <c r="H75" s="61"/>
      <c r="J75" s="31"/>
    </row>
    <row r="76" spans="1:12" x14ac:dyDescent="0.25">
      <c r="B76" s="95"/>
      <c r="C76" s="36"/>
      <c r="D76" s="36"/>
      <c r="E76" s="36"/>
      <c r="F76" s="29"/>
      <c r="H76" s="61"/>
      <c r="J76" s="31"/>
    </row>
    <row r="77" spans="1:12" ht="26.45" customHeight="1" x14ac:dyDescent="0.25">
      <c r="A77" s="128" t="s">
        <v>27</v>
      </c>
      <c r="B77" s="41"/>
      <c r="C77" s="166" t="s">
        <v>30</v>
      </c>
      <c r="D77" s="166"/>
      <c r="E77" s="166"/>
      <c r="F77" s="29"/>
      <c r="H77" s="61"/>
      <c r="J77" s="31"/>
    </row>
    <row r="78" spans="1:12" x14ac:dyDescent="0.25">
      <c r="A78" s="94" t="str">
        <f>IF(A6="","",A6)</f>
        <v/>
      </c>
      <c r="B78" s="41"/>
      <c r="C78" s="165"/>
      <c r="D78" s="165"/>
      <c r="E78" s="165"/>
      <c r="H78" s="61"/>
      <c r="J78" s="31"/>
    </row>
    <row r="79" spans="1:12" x14ac:dyDescent="0.25">
      <c r="A79" s="130" t="s">
        <v>7</v>
      </c>
      <c r="B79" s="96"/>
      <c r="C79" s="96"/>
      <c r="D79" s="96"/>
      <c r="E79" s="96"/>
      <c r="F79" s="96"/>
      <c r="H79" s="61"/>
      <c r="J79" s="31"/>
    </row>
    <row r="80" spans="1:12" x14ac:dyDescent="0.25">
      <c r="A80" s="94" t="str">
        <f>IF(A4="","",A4)</f>
        <v/>
      </c>
      <c r="B80" s="96"/>
      <c r="C80" s="96"/>
      <c r="D80" s="96"/>
      <c r="E80" s="96"/>
      <c r="F80" s="96"/>
      <c r="H80" s="61"/>
      <c r="J80" s="31"/>
    </row>
    <row r="81" spans="1:16" x14ac:dyDescent="0.25">
      <c r="A81" s="38"/>
      <c r="B81" s="95"/>
      <c r="C81" s="96"/>
      <c r="D81" s="96"/>
      <c r="E81" s="96"/>
      <c r="F81" s="96"/>
      <c r="H81" s="61"/>
      <c r="J81" s="31"/>
    </row>
    <row r="82" spans="1:16" x14ac:dyDescent="0.25">
      <c r="A82" s="108" t="s">
        <v>28</v>
      </c>
      <c r="B82" s="41"/>
      <c r="C82" s="41"/>
      <c r="D82" s="96"/>
      <c r="E82" s="96"/>
      <c r="F82" s="96"/>
      <c r="H82" s="61"/>
      <c r="J82" s="31"/>
      <c r="K82" s="41"/>
      <c r="L82" s="41"/>
      <c r="M82" s="41"/>
      <c r="N82" s="41"/>
      <c r="O82" s="41"/>
      <c r="P82" s="41"/>
    </row>
    <row r="83" spans="1:16" ht="61.5" customHeight="1" x14ac:dyDescent="0.25">
      <c r="A83" s="68"/>
      <c r="B83" s="41"/>
      <c r="C83" s="96"/>
      <c r="D83" s="96"/>
      <c r="E83" s="96"/>
      <c r="F83" s="96"/>
      <c r="G83" s="41"/>
      <c r="H83" s="41"/>
      <c r="I83" s="41"/>
      <c r="J83" s="41"/>
      <c r="K83" s="41"/>
      <c r="L83" s="41"/>
      <c r="M83" s="41"/>
      <c r="N83" s="41"/>
      <c r="O83" s="41"/>
      <c r="P83" s="41"/>
    </row>
    <row r="84" spans="1:16" x14ac:dyDescent="0.25">
      <c r="A84" s="129" t="s">
        <v>29</v>
      </c>
      <c r="B84" s="95"/>
      <c r="C84" s="96"/>
      <c r="D84" s="96"/>
      <c r="E84" s="96"/>
      <c r="F84" s="96"/>
      <c r="G84" s="31"/>
      <c r="H84" s="41"/>
      <c r="J84" s="41"/>
    </row>
    <row r="85" spans="1:16" ht="61.9" customHeight="1" x14ac:dyDescent="0.25">
      <c r="A85" s="39"/>
      <c r="B85" s="95"/>
      <c r="C85" s="96"/>
      <c r="D85" s="96"/>
      <c r="E85" s="96"/>
      <c r="F85" s="96"/>
      <c r="G85" s="41"/>
      <c r="H85" s="61"/>
      <c r="J85" s="41"/>
      <c r="P85" s="41"/>
    </row>
    <row r="86" spans="1:16" s="56" customFormat="1" x14ac:dyDescent="0.25">
      <c r="A86" s="54"/>
      <c r="B86" s="55"/>
      <c r="C86" s="97"/>
      <c r="D86" s="98"/>
      <c r="E86" s="98"/>
      <c r="F86" s="98"/>
      <c r="G86" s="57"/>
      <c r="H86" s="57"/>
      <c r="I86" s="57"/>
      <c r="J86" s="57"/>
      <c r="K86" s="57"/>
      <c r="L86" s="57"/>
    </row>
    <row r="87" spans="1:16" s="56" customFormat="1" x14ac:dyDescent="0.25">
      <c r="A87" s="54"/>
      <c r="B87" s="55"/>
      <c r="C87" s="97"/>
      <c r="D87" s="98"/>
      <c r="E87" s="98"/>
      <c r="F87" s="98"/>
      <c r="G87" s="57"/>
      <c r="H87" s="57"/>
      <c r="I87" s="57"/>
      <c r="J87" s="57"/>
      <c r="K87" s="57"/>
      <c r="L87" s="57"/>
    </row>
    <row r="88" spans="1:16" s="56" customFormat="1" x14ac:dyDescent="0.25">
      <c r="A88" s="54"/>
      <c r="B88" s="54"/>
      <c r="C88" s="101"/>
      <c r="D88" s="102"/>
      <c r="E88" s="102"/>
      <c r="F88" s="102"/>
      <c r="G88" s="32"/>
    </row>
    <row r="89" spans="1:16" s="56" customFormat="1" x14ac:dyDescent="0.25">
      <c r="A89" s="54"/>
      <c r="B89" s="54"/>
      <c r="C89" s="101"/>
      <c r="D89" s="102"/>
      <c r="E89" s="102"/>
      <c r="F89" s="102"/>
      <c r="G89" s="32"/>
    </row>
    <row r="90" spans="1:16" s="56" customFormat="1" x14ac:dyDescent="0.25">
      <c r="A90" s="54"/>
      <c r="B90" s="54"/>
      <c r="C90" s="101"/>
      <c r="D90" s="102"/>
      <c r="E90" s="102"/>
      <c r="F90" s="102"/>
      <c r="G90" s="32"/>
    </row>
    <row r="91" spans="1:16" x14ac:dyDescent="0.25">
      <c r="D91" s="61"/>
      <c r="E91" s="61"/>
      <c r="F91" s="61"/>
      <c r="G91" s="31"/>
      <c r="H91" s="41"/>
      <c r="I91" s="41"/>
      <c r="J91" s="41"/>
      <c r="K91" s="41"/>
      <c r="L91" s="41"/>
      <c r="M91" s="41"/>
      <c r="N91" s="41"/>
      <c r="O91" s="41"/>
      <c r="P91" s="41"/>
    </row>
  </sheetData>
  <mergeCells count="20">
    <mergeCell ref="C78:E78"/>
    <mergeCell ref="C77:E77"/>
    <mergeCell ref="C71:E71"/>
    <mergeCell ref="C70:E70"/>
    <mergeCell ref="C69:E69"/>
    <mergeCell ref="C68:E68"/>
    <mergeCell ref="C67:E67"/>
    <mergeCell ref="C66:E66"/>
    <mergeCell ref="C65:E65"/>
    <mergeCell ref="C64:E64"/>
    <mergeCell ref="C63:E63"/>
    <mergeCell ref="C12:E12"/>
    <mergeCell ref="C11:E11"/>
    <mergeCell ref="D8:E8"/>
    <mergeCell ref="D7:E7"/>
    <mergeCell ref="D6:E6"/>
    <mergeCell ref="D5:E5"/>
    <mergeCell ref="D4:E4"/>
    <mergeCell ref="C1:G1"/>
    <mergeCell ref="D3:E3"/>
  </mergeCells>
  <conditionalFormatting sqref="F17">
    <cfRule type="cellIs" dxfId="2" priority="2" stopIfTrue="1" operator="lessThan">
      <formula>#REF!</formula>
    </cfRule>
  </conditionalFormatting>
  <conditionalFormatting sqref="C17:E17">
    <cfRule type="cellIs" dxfId="1" priority="1" stopIfTrue="1" operator="lessThan">
      <formula>#REF!</formula>
    </cfRule>
  </conditionalFormatting>
  <dataValidations count="4">
    <dataValidation type="list" allowBlank="1" showInputMessage="1" showErrorMessage="1" sqref="B9" xr:uid="{00000000-0002-0000-0100-000000000000}">
      <formula1>$C$6:$C$8</formula1>
    </dataValidation>
    <dataValidation type="list" allowBlank="1" showInputMessage="1" showErrorMessage="1" sqref="B7:B8 B5 F5:F6" xr:uid="{00000000-0002-0000-0100-000001000000}">
      <formula1>#REF!</formula1>
    </dataValidation>
    <dataValidation type="list" allowBlank="1" showInputMessage="1" showErrorMessage="1" sqref="F7 B6" xr:uid="{00000000-0002-0000-0100-000002000000}">
      <formula1>$A$5:$A$16</formula1>
    </dataValidation>
    <dataValidation type="list" allowBlank="1" showInputMessage="1" showErrorMessage="1" sqref="C48:C55 C26:C27 C30:C35 C19:C23 C15:C16 C38:C45" xr:uid="{00000000-0002-0000-0100-000003000000}">
      <formula1>$I$4:$I$7</formula1>
    </dataValidation>
  </dataValidation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6"/>
  <dimension ref="A1:AO91"/>
  <sheetViews>
    <sheetView showGridLines="0" topLeftCell="A67" zoomScale="57" zoomScaleNormal="69" workbookViewId="0">
      <selection activeCell="A6" sqref="A6"/>
    </sheetView>
  </sheetViews>
  <sheetFormatPr baseColWidth="10" defaultColWidth="11.42578125" defaultRowHeight="15" x14ac:dyDescent="0.25"/>
  <cols>
    <col min="1" max="1" width="73.7109375" style="51" customWidth="1"/>
    <col min="2" max="2" width="4.7109375" style="51" customWidth="1"/>
    <col min="3" max="3" width="14.7109375" style="81" customWidth="1"/>
    <col min="4" max="4" width="14.7109375" style="29" customWidth="1"/>
    <col min="5" max="5" width="14.7109375" style="41" customWidth="1"/>
    <col min="6" max="6" width="4.7109375" style="41" customWidth="1"/>
    <col min="7" max="8" width="14.7109375" style="81" customWidth="1"/>
    <col min="9" max="9" width="14.7109375" style="29" customWidth="1"/>
    <col min="10" max="10" width="4.7109375" style="29" customWidth="1"/>
    <col min="11" max="11" width="14.7109375" style="41" customWidth="1"/>
    <col min="12" max="12" width="14.7109375" style="74" customWidth="1"/>
    <col min="13" max="13" width="14.7109375" style="61" customWidth="1"/>
    <col min="14" max="14" width="4.7109375" style="81" customWidth="1"/>
    <col min="15" max="16" width="14.7109375" style="29" customWidth="1"/>
    <col min="17" max="17" width="14.7109375" style="61" customWidth="1"/>
    <col min="18" max="18" width="4.7109375" style="74" customWidth="1"/>
    <col min="19" max="19" width="14.7109375" style="92" customWidth="1"/>
    <col min="20" max="20" width="14.7109375" style="81" customWidth="1"/>
    <col min="21" max="21" width="14.7109375" style="29" customWidth="1"/>
    <col min="22" max="22" width="4.7109375" style="29" customWidth="1"/>
    <col min="23" max="25" width="14.7109375" style="61" customWidth="1"/>
    <col min="26" max="26" width="4.7109375" style="81" customWidth="1"/>
    <col min="27" max="28" width="14.7109375" style="29" customWidth="1"/>
    <col min="29" max="29" width="14.7109375" style="43" customWidth="1"/>
    <col min="30" max="30" width="4.7109375" style="43" customWidth="1"/>
    <col min="31" max="32" width="14.7109375" style="61" customWidth="1"/>
    <col min="33" max="33" width="14.7109375" style="31" customWidth="1"/>
    <col min="34" max="34" width="14.7109375" style="61" customWidth="1"/>
    <col min="35" max="35" width="13" style="61" bestFit="1" customWidth="1"/>
    <col min="36" max="41" width="11.42578125" style="61"/>
    <col min="42" max="16384" width="11.42578125" style="41"/>
  </cols>
  <sheetData>
    <row r="1" spans="1:41" ht="59.45" customHeight="1" x14ac:dyDescent="0.25">
      <c r="A1" s="125" t="s">
        <v>117</v>
      </c>
      <c r="B1" s="40"/>
      <c r="C1" s="152" t="s">
        <v>119</v>
      </c>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60"/>
      <c r="AH1" s="60"/>
      <c r="AI1" s="60"/>
      <c r="AJ1" s="60"/>
    </row>
    <row r="2" spans="1:41" ht="30" customHeight="1" x14ac:dyDescent="0.25">
      <c r="A2" s="42"/>
      <c r="B2" s="42"/>
      <c r="C2" s="62"/>
      <c r="D2" s="62"/>
      <c r="E2" s="62"/>
      <c r="F2" s="62"/>
      <c r="G2" s="62"/>
      <c r="H2" s="62"/>
      <c r="I2" s="62"/>
      <c r="J2" s="62"/>
      <c r="K2" s="62"/>
      <c r="L2" s="62"/>
      <c r="M2" s="62"/>
      <c r="N2" s="62"/>
      <c r="O2" s="62"/>
      <c r="P2" s="62"/>
      <c r="Q2" s="62"/>
      <c r="R2" s="62"/>
      <c r="S2" s="62"/>
      <c r="T2" s="62"/>
      <c r="U2" s="62"/>
      <c r="V2" s="62"/>
      <c r="W2" s="62"/>
      <c r="X2" s="62"/>
      <c r="Y2" s="62"/>
      <c r="Z2" s="62"/>
      <c r="AA2" s="62"/>
      <c r="AB2" s="62"/>
      <c r="AE2" s="62"/>
      <c r="AF2" s="36"/>
      <c r="AG2" s="60"/>
      <c r="AH2" s="60"/>
      <c r="AI2" s="41"/>
      <c r="AJ2" s="41"/>
      <c r="AK2" s="41"/>
      <c r="AL2" s="41"/>
      <c r="AN2" s="41"/>
      <c r="AO2" s="41"/>
    </row>
    <row r="3" spans="1:41" s="46" customFormat="1" ht="25.9" customHeight="1" x14ac:dyDescent="0.25">
      <c r="A3" s="107" t="s">
        <v>118</v>
      </c>
      <c r="B3" s="35"/>
      <c r="C3" s="110" t="s">
        <v>9</v>
      </c>
      <c r="D3" s="151"/>
      <c r="E3" s="151"/>
      <c r="F3" s="35"/>
      <c r="G3" s="110" t="s">
        <v>9</v>
      </c>
      <c r="H3" s="151"/>
      <c r="I3" s="151"/>
      <c r="J3" s="35"/>
      <c r="K3" s="110" t="s">
        <v>9</v>
      </c>
      <c r="L3" s="151"/>
      <c r="M3" s="151"/>
      <c r="N3" s="35"/>
      <c r="O3" s="110" t="s">
        <v>9</v>
      </c>
      <c r="P3" s="151"/>
      <c r="Q3" s="151"/>
      <c r="R3" s="35"/>
      <c r="S3" s="110" t="s">
        <v>9</v>
      </c>
      <c r="T3" s="151"/>
      <c r="U3" s="151"/>
      <c r="V3" s="35"/>
      <c r="W3" s="110" t="s">
        <v>9</v>
      </c>
      <c r="X3" s="151"/>
      <c r="Y3" s="151"/>
      <c r="Z3" s="35"/>
      <c r="AA3" s="110" t="s">
        <v>9</v>
      </c>
      <c r="AB3" s="151"/>
      <c r="AC3" s="151"/>
      <c r="AD3" s="35"/>
      <c r="AE3" s="133" t="s">
        <v>8</v>
      </c>
      <c r="AF3" s="36"/>
      <c r="AG3" s="45"/>
      <c r="AH3" s="60"/>
      <c r="AM3" s="63"/>
    </row>
    <row r="4" spans="1:41" ht="25.9" customHeight="1" x14ac:dyDescent="0.25">
      <c r="A4" s="44"/>
      <c r="B4" s="64"/>
      <c r="C4" s="111" t="s">
        <v>11</v>
      </c>
      <c r="D4" s="151"/>
      <c r="E4" s="151"/>
      <c r="F4" s="65"/>
      <c r="G4" s="111" t="s">
        <v>11</v>
      </c>
      <c r="H4" s="151"/>
      <c r="I4" s="151"/>
      <c r="J4" s="65"/>
      <c r="K4" s="111" t="s">
        <v>11</v>
      </c>
      <c r="L4" s="151"/>
      <c r="M4" s="151"/>
      <c r="N4" s="65"/>
      <c r="O4" s="111" t="s">
        <v>11</v>
      </c>
      <c r="P4" s="151"/>
      <c r="Q4" s="151"/>
      <c r="R4" s="65"/>
      <c r="S4" s="111" t="s">
        <v>11</v>
      </c>
      <c r="T4" s="151"/>
      <c r="U4" s="151"/>
      <c r="V4" s="65"/>
      <c r="W4" s="111" t="s">
        <v>11</v>
      </c>
      <c r="X4" s="151"/>
      <c r="Y4" s="151"/>
      <c r="Z4" s="65"/>
      <c r="AA4" s="111" t="s">
        <v>11</v>
      </c>
      <c r="AB4" s="151"/>
      <c r="AC4" s="151"/>
      <c r="AD4" s="65"/>
      <c r="AE4" s="117">
        <v>2</v>
      </c>
      <c r="AF4" s="36"/>
      <c r="AG4" s="41"/>
      <c r="AH4" s="41"/>
      <c r="AI4" s="41"/>
      <c r="AJ4" s="41"/>
      <c r="AK4" s="41"/>
      <c r="AL4" s="41"/>
      <c r="AN4" s="41"/>
      <c r="AO4" s="41"/>
    </row>
    <row r="5" spans="1:41" ht="25.9" customHeight="1" x14ac:dyDescent="0.25">
      <c r="A5" s="108" t="s">
        <v>14</v>
      </c>
      <c r="B5" s="66"/>
      <c r="C5" s="110" t="s">
        <v>12</v>
      </c>
      <c r="D5" s="151"/>
      <c r="E5" s="151"/>
      <c r="F5" s="67"/>
      <c r="G5" s="110" t="s">
        <v>12</v>
      </c>
      <c r="H5" s="151"/>
      <c r="I5" s="151"/>
      <c r="J5" s="67"/>
      <c r="K5" s="110" t="s">
        <v>12</v>
      </c>
      <c r="L5" s="151"/>
      <c r="M5" s="151"/>
      <c r="N5" s="67"/>
      <c r="O5" s="110" t="s">
        <v>12</v>
      </c>
      <c r="P5" s="151"/>
      <c r="Q5" s="151"/>
      <c r="R5" s="67"/>
      <c r="S5" s="110" t="s">
        <v>12</v>
      </c>
      <c r="T5" s="151"/>
      <c r="U5" s="151"/>
      <c r="V5" s="67"/>
      <c r="W5" s="110" t="s">
        <v>12</v>
      </c>
      <c r="X5" s="151"/>
      <c r="Y5" s="151"/>
      <c r="Z5" s="67"/>
      <c r="AA5" s="110" t="s">
        <v>12</v>
      </c>
      <c r="AB5" s="151"/>
      <c r="AC5" s="151"/>
      <c r="AD5" s="67"/>
      <c r="AE5" s="117">
        <v>0</v>
      </c>
      <c r="AF5" s="36"/>
      <c r="AG5" s="61"/>
      <c r="AL5" s="41"/>
      <c r="AM5" s="41"/>
      <c r="AN5" s="41"/>
      <c r="AO5" s="41"/>
    </row>
    <row r="6" spans="1:41" ht="25.9" customHeight="1" x14ac:dyDescent="0.25">
      <c r="A6" s="68"/>
      <c r="B6" s="66"/>
      <c r="C6" s="111" t="s">
        <v>13</v>
      </c>
      <c r="D6" s="151"/>
      <c r="E6" s="151"/>
      <c r="F6" s="67"/>
      <c r="G6" s="111" t="s">
        <v>13</v>
      </c>
      <c r="H6" s="151"/>
      <c r="I6" s="151"/>
      <c r="J6" s="67"/>
      <c r="K6" s="111" t="s">
        <v>13</v>
      </c>
      <c r="L6" s="151"/>
      <c r="M6" s="151"/>
      <c r="N6" s="67"/>
      <c r="O6" s="111" t="s">
        <v>13</v>
      </c>
      <c r="P6" s="151"/>
      <c r="Q6" s="151"/>
      <c r="R6" s="67"/>
      <c r="S6" s="111" t="s">
        <v>13</v>
      </c>
      <c r="T6" s="151"/>
      <c r="U6" s="151"/>
      <c r="V6" s="67"/>
      <c r="W6" s="111" t="s">
        <v>13</v>
      </c>
      <c r="X6" s="151"/>
      <c r="Y6" s="151"/>
      <c r="Z6" s="67"/>
      <c r="AA6" s="111" t="s">
        <v>13</v>
      </c>
      <c r="AB6" s="151"/>
      <c r="AC6" s="151"/>
      <c r="AD6" s="67"/>
      <c r="AE6" s="117" t="s">
        <v>16</v>
      </c>
      <c r="AF6" s="36"/>
      <c r="AG6" s="61"/>
      <c r="AL6" s="41"/>
      <c r="AM6" s="41"/>
      <c r="AN6" s="41"/>
      <c r="AO6" s="41"/>
    </row>
    <row r="7" spans="1:41" ht="25.9" customHeight="1" x14ac:dyDescent="0.25">
      <c r="A7" s="109" t="s">
        <v>18</v>
      </c>
      <c r="B7" s="66"/>
      <c r="C7" s="110" t="s">
        <v>10</v>
      </c>
      <c r="D7" s="151"/>
      <c r="E7" s="151"/>
      <c r="F7" s="67"/>
      <c r="G7" s="110" t="s">
        <v>10</v>
      </c>
      <c r="H7" s="151"/>
      <c r="I7" s="151"/>
      <c r="J7" s="67"/>
      <c r="K7" s="110" t="s">
        <v>10</v>
      </c>
      <c r="L7" s="151"/>
      <c r="M7" s="151"/>
      <c r="N7" s="67"/>
      <c r="O7" s="110" t="s">
        <v>10</v>
      </c>
      <c r="P7" s="151"/>
      <c r="Q7" s="151"/>
      <c r="R7" s="67"/>
      <c r="S7" s="110" t="s">
        <v>10</v>
      </c>
      <c r="T7" s="151"/>
      <c r="U7" s="151"/>
      <c r="V7" s="67"/>
      <c r="W7" s="110" t="s">
        <v>10</v>
      </c>
      <c r="X7" s="151"/>
      <c r="Y7" s="151"/>
      <c r="Z7" s="67"/>
      <c r="AA7" s="110" t="s">
        <v>10</v>
      </c>
      <c r="AB7" s="151"/>
      <c r="AC7" s="151"/>
      <c r="AD7" s="67"/>
      <c r="AE7" s="117" t="s">
        <v>15</v>
      </c>
      <c r="AF7" s="36"/>
      <c r="AG7" s="61"/>
      <c r="AL7" s="41"/>
      <c r="AM7" s="41"/>
      <c r="AN7" s="41"/>
      <c r="AO7" s="41"/>
    </row>
    <row r="8" spans="1:41" ht="25.9" customHeight="1" x14ac:dyDescent="0.25">
      <c r="A8" s="69">
        <f>AE59</f>
        <v>0</v>
      </c>
      <c r="B8" s="66"/>
      <c r="C8" s="111" t="s">
        <v>19</v>
      </c>
      <c r="D8" s="161"/>
      <c r="E8" s="161"/>
      <c r="F8" s="70"/>
      <c r="G8" s="111" t="s">
        <v>19</v>
      </c>
      <c r="H8" s="161"/>
      <c r="I8" s="161"/>
      <c r="J8" s="70"/>
      <c r="K8" s="111" t="s">
        <v>19</v>
      </c>
      <c r="L8" s="161"/>
      <c r="M8" s="161"/>
      <c r="N8" s="70"/>
      <c r="O8" s="111" t="s">
        <v>19</v>
      </c>
      <c r="P8" s="161"/>
      <c r="Q8" s="161"/>
      <c r="R8" s="70"/>
      <c r="S8" s="111" t="s">
        <v>19</v>
      </c>
      <c r="T8" s="161"/>
      <c r="U8" s="161"/>
      <c r="V8" s="70"/>
      <c r="W8" s="111" t="s">
        <v>19</v>
      </c>
      <c r="X8" s="161"/>
      <c r="Y8" s="161"/>
      <c r="Z8" s="70"/>
      <c r="AA8" s="111" t="s">
        <v>19</v>
      </c>
      <c r="AB8" s="161"/>
      <c r="AC8" s="161"/>
      <c r="AD8" s="70"/>
      <c r="AE8" s="36"/>
      <c r="AF8" s="36"/>
      <c r="AG8" s="61"/>
      <c r="AL8" s="41"/>
      <c r="AM8" s="41"/>
      <c r="AN8" s="41"/>
      <c r="AO8" s="41"/>
    </row>
    <row r="9" spans="1:41" x14ac:dyDescent="0.25">
      <c r="A9" s="41"/>
      <c r="B9" s="71"/>
      <c r="C9" s="41"/>
      <c r="D9" s="41"/>
      <c r="F9" s="72"/>
      <c r="G9" s="73"/>
      <c r="H9" s="73"/>
      <c r="I9" s="74"/>
      <c r="J9" s="47"/>
      <c r="K9" s="72"/>
      <c r="L9" s="75"/>
      <c r="M9" s="30"/>
      <c r="N9" s="48"/>
      <c r="O9" s="28"/>
      <c r="P9" s="28"/>
      <c r="Q9" s="33"/>
      <c r="R9" s="33"/>
      <c r="S9" s="33"/>
      <c r="T9" s="33"/>
      <c r="U9" s="33"/>
      <c r="V9" s="28"/>
      <c r="W9" s="33"/>
      <c r="X9" s="33"/>
      <c r="Y9" s="33"/>
      <c r="Z9" s="33"/>
      <c r="AA9" s="47"/>
      <c r="AB9" s="48"/>
      <c r="AE9" s="31"/>
      <c r="AF9" s="41"/>
      <c r="AG9" s="61"/>
      <c r="AL9" s="41"/>
      <c r="AM9" s="41"/>
      <c r="AN9" s="41"/>
      <c r="AO9" s="41"/>
    </row>
    <row r="10" spans="1:41" x14ac:dyDescent="0.25">
      <c r="A10" s="41"/>
      <c r="B10" s="76"/>
      <c r="C10" s="30"/>
      <c r="D10" s="48"/>
      <c r="E10" s="48"/>
      <c r="F10" s="76"/>
      <c r="G10" s="29"/>
      <c r="H10" s="41"/>
      <c r="I10" s="74"/>
      <c r="J10" s="48"/>
      <c r="K10" s="76"/>
      <c r="L10" s="30"/>
      <c r="M10" s="30"/>
      <c r="N10" s="49"/>
      <c r="O10" s="48"/>
      <c r="P10" s="50"/>
      <c r="Q10" s="76"/>
      <c r="R10" s="30"/>
      <c r="S10" s="30"/>
      <c r="T10" s="48"/>
      <c r="U10" s="48"/>
      <c r="V10" s="48"/>
      <c r="W10" s="76"/>
      <c r="X10" s="30"/>
      <c r="Y10" s="30"/>
      <c r="Z10" s="48"/>
      <c r="AA10" s="48"/>
      <c r="AB10" s="48"/>
      <c r="AE10" s="31"/>
      <c r="AF10" s="41"/>
      <c r="AG10" s="61"/>
      <c r="AL10" s="41"/>
      <c r="AM10" s="41"/>
      <c r="AN10" s="41"/>
      <c r="AO10" s="41"/>
    </row>
    <row r="11" spans="1:41" ht="24" customHeight="1" x14ac:dyDescent="0.25">
      <c r="B11" s="29"/>
      <c r="C11" s="142" t="s">
        <v>20</v>
      </c>
      <c r="D11" s="143"/>
      <c r="E11" s="144"/>
      <c r="F11" s="34"/>
      <c r="G11" s="142" t="s">
        <v>21</v>
      </c>
      <c r="H11" s="143"/>
      <c r="I11" s="144"/>
      <c r="J11" s="34"/>
      <c r="K11" s="142" t="s">
        <v>34</v>
      </c>
      <c r="L11" s="143"/>
      <c r="M11" s="144"/>
      <c r="N11" s="34"/>
      <c r="O11" s="142" t="s">
        <v>22</v>
      </c>
      <c r="P11" s="143"/>
      <c r="Q11" s="144"/>
      <c r="R11" s="34"/>
      <c r="S11" s="142" t="s">
        <v>35</v>
      </c>
      <c r="T11" s="143"/>
      <c r="U11" s="144"/>
      <c r="V11" s="34"/>
      <c r="W11" s="142" t="s">
        <v>42</v>
      </c>
      <c r="X11" s="143"/>
      <c r="Y11" s="144"/>
      <c r="Z11" s="34"/>
      <c r="AA11" s="142" t="s">
        <v>43</v>
      </c>
      <c r="AB11" s="143"/>
      <c r="AC11" s="144"/>
      <c r="AD11" s="34"/>
      <c r="AE11" s="112" t="s">
        <v>47</v>
      </c>
      <c r="AF11" s="41"/>
      <c r="AG11" s="61"/>
      <c r="AM11" s="41"/>
      <c r="AN11" s="41"/>
      <c r="AO11" s="41"/>
    </row>
    <row r="12" spans="1:41" ht="24" customHeight="1" x14ac:dyDescent="0.25">
      <c r="A12" s="41"/>
      <c r="B12" s="29"/>
      <c r="C12" s="145"/>
      <c r="D12" s="146"/>
      <c r="E12" s="147"/>
      <c r="F12" s="29"/>
      <c r="G12" s="145"/>
      <c r="H12" s="146"/>
      <c r="I12" s="147"/>
      <c r="K12" s="145"/>
      <c r="L12" s="146"/>
      <c r="M12" s="147"/>
      <c r="N12" s="29"/>
      <c r="O12" s="145"/>
      <c r="P12" s="146"/>
      <c r="Q12" s="147"/>
      <c r="R12" s="29"/>
      <c r="S12" s="145"/>
      <c r="T12" s="146"/>
      <c r="U12" s="147"/>
      <c r="W12" s="145"/>
      <c r="X12" s="146"/>
      <c r="Y12" s="147"/>
      <c r="Z12" s="29"/>
      <c r="AA12" s="145"/>
      <c r="AB12" s="146"/>
      <c r="AC12" s="147"/>
      <c r="AD12" s="29"/>
      <c r="AE12" s="113"/>
      <c r="AF12" s="41"/>
      <c r="AG12" s="61"/>
      <c r="AM12" s="41"/>
      <c r="AN12" s="41"/>
      <c r="AO12" s="41"/>
    </row>
    <row r="13" spans="1:41" x14ac:dyDescent="0.25">
      <c r="A13" s="77"/>
      <c r="B13" s="78"/>
      <c r="C13" s="114" t="s">
        <v>23</v>
      </c>
      <c r="D13" s="114" t="s">
        <v>24</v>
      </c>
      <c r="E13" s="115" t="s">
        <v>25</v>
      </c>
      <c r="F13" s="78"/>
      <c r="G13" s="114" t="s">
        <v>23</v>
      </c>
      <c r="H13" s="114" t="s">
        <v>24</v>
      </c>
      <c r="I13" s="115" t="s">
        <v>25</v>
      </c>
      <c r="J13" s="78"/>
      <c r="K13" s="114" t="s">
        <v>23</v>
      </c>
      <c r="L13" s="114" t="s">
        <v>24</v>
      </c>
      <c r="M13" s="115" t="s">
        <v>25</v>
      </c>
      <c r="N13" s="78"/>
      <c r="O13" s="114" t="s">
        <v>23</v>
      </c>
      <c r="P13" s="114" t="s">
        <v>24</v>
      </c>
      <c r="Q13" s="115" t="s">
        <v>25</v>
      </c>
      <c r="R13" s="78"/>
      <c r="S13" s="114" t="s">
        <v>23</v>
      </c>
      <c r="T13" s="114" t="s">
        <v>24</v>
      </c>
      <c r="U13" s="115" t="s">
        <v>25</v>
      </c>
      <c r="V13" s="78"/>
      <c r="W13" s="114" t="s">
        <v>23</v>
      </c>
      <c r="X13" s="114" t="s">
        <v>24</v>
      </c>
      <c r="Y13" s="115" t="s">
        <v>25</v>
      </c>
      <c r="Z13" s="78"/>
      <c r="AA13" s="114" t="s">
        <v>23</v>
      </c>
      <c r="AB13" s="114" t="s">
        <v>24</v>
      </c>
      <c r="AC13" s="115" t="s">
        <v>25</v>
      </c>
      <c r="AD13" s="78"/>
      <c r="AE13" s="114" t="s">
        <v>23</v>
      </c>
      <c r="AF13" s="41"/>
      <c r="AG13" s="61"/>
      <c r="AM13" s="41"/>
      <c r="AN13" s="41"/>
      <c r="AO13" s="41"/>
    </row>
    <row r="14" spans="1:41" x14ac:dyDescent="0.25">
      <c r="A14" s="123" t="str">
        <f>'Référentiel Appels entrants'!B4</f>
        <v>Accueil</v>
      </c>
      <c r="B14" s="79"/>
      <c r="C14" s="116">
        <f>IFERROR(E14/D14,"")</f>
        <v>0</v>
      </c>
      <c r="D14" s="117">
        <f>SUM(D15:D16)</f>
        <v>110</v>
      </c>
      <c r="E14" s="137">
        <f>SUM(E15:E16)</f>
        <v>0</v>
      </c>
      <c r="F14" s="80"/>
      <c r="G14" s="116">
        <f t="shared" ref="G14" si="0">IFERROR(I14/H14,"")</f>
        <v>0</v>
      </c>
      <c r="H14" s="117">
        <f t="shared" ref="H14:I14" si="1">SUM(H15:H16)</f>
        <v>110</v>
      </c>
      <c r="I14" s="137">
        <f t="shared" si="1"/>
        <v>0</v>
      </c>
      <c r="J14" s="80"/>
      <c r="K14" s="116">
        <f t="shared" ref="K14" si="2">IFERROR(M14/L14,"")</f>
        <v>0</v>
      </c>
      <c r="L14" s="117">
        <f t="shared" ref="L14:M14" si="3">SUM(L15:L16)</f>
        <v>110</v>
      </c>
      <c r="M14" s="137">
        <f t="shared" si="3"/>
        <v>0</v>
      </c>
      <c r="N14" s="80"/>
      <c r="O14" s="116">
        <f t="shared" ref="O14" si="4">IFERROR(Q14/P14,"")</f>
        <v>0</v>
      </c>
      <c r="P14" s="117">
        <f t="shared" ref="P14:Q14" si="5">SUM(P15:P16)</f>
        <v>110</v>
      </c>
      <c r="Q14" s="137">
        <f t="shared" si="5"/>
        <v>0</v>
      </c>
      <c r="R14" s="80"/>
      <c r="S14" s="116">
        <f t="shared" ref="S14" si="6">IFERROR(U14/T14,"")</f>
        <v>0</v>
      </c>
      <c r="T14" s="117">
        <f t="shared" ref="T14:U14" si="7">SUM(T15:T16)</f>
        <v>110</v>
      </c>
      <c r="U14" s="137">
        <f t="shared" si="7"/>
        <v>0</v>
      </c>
      <c r="V14" s="80"/>
      <c r="W14" s="116">
        <f t="shared" ref="W14" si="8">IFERROR(Y14/X14,"")</f>
        <v>0</v>
      </c>
      <c r="X14" s="117">
        <f t="shared" ref="X14:Y14" si="9">SUM(X15:X16)</f>
        <v>110</v>
      </c>
      <c r="Y14" s="137">
        <f t="shared" si="9"/>
        <v>0</v>
      </c>
      <c r="Z14" s="80"/>
      <c r="AA14" s="116">
        <f t="shared" ref="AA14" si="10">IFERROR(AC14/AB14,"")</f>
        <v>0</v>
      </c>
      <c r="AB14" s="117">
        <f t="shared" ref="AB14:AC14" si="11">SUM(AB15:AB16)</f>
        <v>110</v>
      </c>
      <c r="AC14" s="137">
        <f t="shared" si="11"/>
        <v>0</v>
      </c>
      <c r="AD14" s="80"/>
      <c r="AE14" s="116" t="str">
        <f>IFERROR(AVERAGE(AE15:AE16),"")</f>
        <v/>
      </c>
      <c r="AF14" s="41"/>
      <c r="AG14" s="61"/>
      <c r="AM14" s="41"/>
      <c r="AN14" s="41"/>
      <c r="AO14" s="41"/>
    </row>
    <row r="15" spans="1:41" x14ac:dyDescent="0.25">
      <c r="A15" s="107" t="str">
        <f>'Référentiel Appels entrants'!B5</f>
        <v xml:space="preserve">Accueil du client </v>
      </c>
      <c r="B15" s="81"/>
      <c r="C15" s="68"/>
      <c r="D15" s="117">
        <f>IF(C15="NE","",'Référentiel Appels entrants'!$D5)</f>
        <v>60</v>
      </c>
      <c r="E15" s="138" t="str">
        <f>IF(C15="","",IF(C15=$AE$4,'Référentiel Appels entrants'!$D5,IF(C15=$AE$5,'Référentiel Appels entrants'!$F5,IF(C15=$AE$6,'Référentiel Appels entrants'!$H5,IF(C15=$AE$7,"")))))</f>
        <v/>
      </c>
      <c r="F15" s="80"/>
      <c r="G15" s="68"/>
      <c r="H15" s="117">
        <f>IF(G15="NE","",'Référentiel Appels entrants'!$D5)</f>
        <v>60</v>
      </c>
      <c r="I15" s="138" t="str">
        <f>IF(G15="","",IF(G15=$AE$4,'Référentiel Appels entrants'!$D5,IF(G15=$AE$5,'Référentiel Appels entrants'!$F5,IF(G15=$AE$6,'Référentiel Appels entrants'!$H5,IF(G15=$AE$7,"")))))</f>
        <v/>
      </c>
      <c r="J15" s="80"/>
      <c r="K15" s="68"/>
      <c r="L15" s="117">
        <f>IF(K15="NE","",'Référentiel Appels entrants'!$D5)</f>
        <v>60</v>
      </c>
      <c r="M15" s="138" t="str">
        <f>IF(K15="","",IF(K15=$AE$4,'Référentiel Appels entrants'!$D5,IF(K15=$AE$5,'Référentiel Appels entrants'!$F5,IF(K15=$AE$6,'Référentiel Appels entrants'!$H5,IF(K15=$AE$7,"")))))</f>
        <v/>
      </c>
      <c r="N15" s="80"/>
      <c r="O15" s="68"/>
      <c r="P15" s="117">
        <f>IF(O15="NE","",'Référentiel Appels entrants'!$D5)</f>
        <v>60</v>
      </c>
      <c r="Q15" s="138" t="str">
        <f>IF(O15="","",IF(O15=$AE$4,'Référentiel Appels entrants'!$D5,IF(O15=$AE$5,'Référentiel Appels entrants'!$F5,IF(O15=$AE$6,'Référentiel Appels entrants'!$H5,IF(O15=$AE$7,"")))))</f>
        <v/>
      </c>
      <c r="R15" s="80"/>
      <c r="S15" s="68"/>
      <c r="T15" s="117">
        <f>IF(S15="NE","",'Référentiel Appels entrants'!$D5)</f>
        <v>60</v>
      </c>
      <c r="U15" s="138" t="str">
        <f>IF(S15="","",IF(S15=$AE$4,'Référentiel Appels entrants'!$D5,IF(S15=$AE$5,'Référentiel Appels entrants'!$F5,IF(S15=$AE$6,'Référentiel Appels entrants'!$H5,IF(S15=$AE$7,"")))))</f>
        <v/>
      </c>
      <c r="V15" s="80"/>
      <c r="W15" s="68"/>
      <c r="X15" s="117">
        <f>IF(W15="NE","",'Référentiel Appels entrants'!$D5)</f>
        <v>60</v>
      </c>
      <c r="Y15" s="138" t="str">
        <f>IF(W15="","",IF(W15=$AE$4,'Référentiel Appels entrants'!$D5,IF(W15=$AE$5,'Référentiel Appels entrants'!$F5,IF(W15=$AE$6,'Référentiel Appels entrants'!$H5,IF(W15=$AE$7,"")))))</f>
        <v/>
      </c>
      <c r="Z15" s="80"/>
      <c r="AA15" s="68"/>
      <c r="AB15" s="117">
        <f>IF(AA15="NE","",'Référentiel Appels entrants'!$D5)</f>
        <v>60</v>
      </c>
      <c r="AC15" s="138" t="str">
        <f>IF(AA15="","",IF(AA15=$AE$4,'Référentiel Appels entrants'!$D5,IF(AA15=$AE$5,'Référentiel Appels entrants'!$F5,IF(AA15=$AE$6,'Référentiel Appels entrants'!$H5,IF(AA15=$AE$7,"")))))</f>
        <v/>
      </c>
      <c r="AD15" s="80"/>
      <c r="AE15" s="82" t="str">
        <f>IFERROR(SUMIF(C15:AC15,$AE$4)/(COUNT(E15,I15,M15,Q15,U15,Y15,AC15)*$AE$4),"")</f>
        <v/>
      </c>
      <c r="AF15" s="41"/>
      <c r="AG15" s="61"/>
      <c r="AM15" s="41"/>
      <c r="AN15" s="41"/>
      <c r="AO15" s="41"/>
    </row>
    <row r="16" spans="1:41" x14ac:dyDescent="0.25">
      <c r="A16" s="107" t="str">
        <f>'Référentiel Appels entrants'!B6</f>
        <v>Identification</v>
      </c>
      <c r="B16" s="81"/>
      <c r="C16" s="68"/>
      <c r="D16" s="117">
        <f>IF(C16="NE","",'Référentiel Appels entrants'!$D6)</f>
        <v>50</v>
      </c>
      <c r="E16" s="138" t="str">
        <f>IF(C16="","",IF(C16=$AE$4,'Référentiel Appels entrants'!$D6,IF(C16=$AE$5,'Référentiel Appels entrants'!$F6,IF(C16=$AE$6,'Référentiel Appels entrants'!$H6,IF(C16=$AE$7,"")))))</f>
        <v/>
      </c>
      <c r="F16" s="80"/>
      <c r="G16" s="68"/>
      <c r="H16" s="117">
        <f>IF(G16="NE","",'Référentiel Appels entrants'!$D6)</f>
        <v>50</v>
      </c>
      <c r="I16" s="138" t="str">
        <f>IF(G16="","",IF(G16=$AE$4,'Référentiel Appels entrants'!$D6,IF(G16=$AE$5,'Référentiel Appels entrants'!$F6,IF(G16=$AE$6,'Référentiel Appels entrants'!$H6,IF(G16=$AE$7,"")))))</f>
        <v/>
      </c>
      <c r="J16" s="80"/>
      <c r="K16" s="68"/>
      <c r="L16" s="117">
        <f>IF(K16="NE","",'Référentiel Appels entrants'!$D6)</f>
        <v>50</v>
      </c>
      <c r="M16" s="138" t="str">
        <f>IF(K16="","",IF(K16=$AE$4,'Référentiel Appels entrants'!$D6,IF(K16=$AE$5,'Référentiel Appels entrants'!$F6,IF(K16=$AE$6,'Référentiel Appels entrants'!$H6,IF(K16=$AE$7,"")))))</f>
        <v/>
      </c>
      <c r="N16" s="80"/>
      <c r="O16" s="68"/>
      <c r="P16" s="117">
        <f>IF(O16="NE","",'Référentiel Appels entrants'!$D6)</f>
        <v>50</v>
      </c>
      <c r="Q16" s="138" t="str">
        <f>IF(O16="","",IF(O16=$AE$4,'Référentiel Appels entrants'!$D6,IF(O16=$AE$5,'Référentiel Appels entrants'!$F6,IF(O16=$AE$6,'Référentiel Appels entrants'!$H6,IF(O16=$AE$7,"")))))</f>
        <v/>
      </c>
      <c r="R16" s="80"/>
      <c r="S16" s="68"/>
      <c r="T16" s="117">
        <f>IF(S16="NE","",'Référentiel Appels entrants'!$D6)</f>
        <v>50</v>
      </c>
      <c r="U16" s="138" t="str">
        <f>IF(S16="","",IF(S16=$AE$4,'Référentiel Appels entrants'!$D6,IF(S16=$AE$5,'Référentiel Appels entrants'!$F6,IF(S16=$AE$6,'Référentiel Appels entrants'!$H6,IF(S16=$AE$7,"")))))</f>
        <v/>
      </c>
      <c r="V16" s="80"/>
      <c r="W16" s="68"/>
      <c r="X16" s="117">
        <f>IF(W16="NE","",'Référentiel Appels entrants'!$D6)</f>
        <v>50</v>
      </c>
      <c r="Y16" s="138" t="str">
        <f>IF(W16="","",IF(W16=$AE$4,'Référentiel Appels entrants'!$D6,IF(W16=$AE$5,'Référentiel Appels entrants'!$F6,IF(W16=$AE$6,'Référentiel Appels entrants'!$H6,IF(W16=$AE$7,"")))))</f>
        <v/>
      </c>
      <c r="Z16" s="80"/>
      <c r="AA16" s="68"/>
      <c r="AB16" s="117">
        <f>IF(AA16="NE","",'Référentiel Appels entrants'!$D6)</f>
        <v>50</v>
      </c>
      <c r="AC16" s="138" t="str">
        <f>IF(AA16="","",IF(AA16=$AE$4,'Référentiel Appels entrants'!$D6,IF(AA16=$AE$5,'Référentiel Appels entrants'!$F6,IF(AA16=$AE$6,'Référentiel Appels entrants'!$H6,IF(AA16=$AE$7,"")))))</f>
        <v/>
      </c>
      <c r="AD16" s="80"/>
      <c r="AE16" s="82" t="str">
        <f t="shared" ref="AE16" si="12">IFERROR(SUMIF(C16:AC16,$AE$4)/(COUNT(E16,I16,M16,Q16,U16,Y16,AC16)*$AE$4),"")</f>
        <v/>
      </c>
      <c r="AF16" s="41"/>
      <c r="AG16" s="61"/>
      <c r="AM16" s="41"/>
      <c r="AN16" s="41"/>
      <c r="AO16" s="41"/>
    </row>
    <row r="17" spans="1:41" x14ac:dyDescent="0.25">
      <c r="A17" s="83"/>
      <c r="B17" s="81"/>
      <c r="C17" s="36"/>
      <c r="D17" s="36"/>
      <c r="E17" s="139"/>
      <c r="G17" s="36"/>
      <c r="H17" s="36"/>
      <c r="I17" s="139"/>
      <c r="J17" s="41"/>
      <c r="K17" s="36"/>
      <c r="L17" s="36"/>
      <c r="M17" s="139"/>
      <c r="N17" s="41"/>
      <c r="O17" s="36"/>
      <c r="P17" s="36"/>
      <c r="Q17" s="139"/>
      <c r="R17" s="41"/>
      <c r="S17" s="36"/>
      <c r="T17" s="36"/>
      <c r="U17" s="139"/>
      <c r="V17" s="41"/>
      <c r="W17" s="36"/>
      <c r="X17" s="36"/>
      <c r="Y17" s="139"/>
      <c r="Z17" s="41"/>
      <c r="AA17" s="36"/>
      <c r="AB17" s="36"/>
      <c r="AC17" s="139"/>
      <c r="AD17" s="41"/>
      <c r="AE17" s="41"/>
      <c r="AG17" s="61"/>
      <c r="AM17" s="41"/>
      <c r="AN17" s="41"/>
      <c r="AO17" s="41"/>
    </row>
    <row r="18" spans="1:41" x14ac:dyDescent="0.25">
      <c r="A18" s="123" t="str">
        <f>'Référentiel Appels entrants'!B21</f>
        <v>Prise en charge et traitement de la demande</v>
      </c>
      <c r="B18" s="81"/>
      <c r="C18" s="116">
        <f>IFERROR(E18/D18,"")</f>
        <v>0</v>
      </c>
      <c r="D18" s="117">
        <f>SUM(D19:D23)</f>
        <v>180</v>
      </c>
      <c r="E18" s="137">
        <f>SUM(E19:E22)</f>
        <v>0</v>
      </c>
      <c r="F18" s="80"/>
      <c r="G18" s="116">
        <f t="shared" ref="G18" si="13">IFERROR(I18/H18,"")</f>
        <v>0</v>
      </c>
      <c r="H18" s="117">
        <f t="shared" ref="H18" si="14">SUM(H19:H23)</f>
        <v>180</v>
      </c>
      <c r="I18" s="137">
        <f t="shared" ref="I18" si="15">SUM(I19:I22)</f>
        <v>0</v>
      </c>
      <c r="J18" s="80"/>
      <c r="K18" s="116">
        <f t="shared" ref="K18" si="16">IFERROR(M18/L18,"")</f>
        <v>0</v>
      </c>
      <c r="L18" s="117">
        <f t="shared" ref="L18" si="17">SUM(L19:L23)</f>
        <v>180</v>
      </c>
      <c r="M18" s="137">
        <f t="shared" ref="M18" si="18">SUM(M19:M22)</f>
        <v>0</v>
      </c>
      <c r="N18" s="80"/>
      <c r="O18" s="116">
        <f t="shared" ref="O18" si="19">IFERROR(Q18/P18,"")</f>
        <v>0</v>
      </c>
      <c r="P18" s="117">
        <f t="shared" ref="P18" si="20">SUM(P19:P23)</f>
        <v>180</v>
      </c>
      <c r="Q18" s="137">
        <f t="shared" ref="Q18" si="21">SUM(Q19:Q22)</f>
        <v>0</v>
      </c>
      <c r="R18" s="80"/>
      <c r="S18" s="116">
        <f t="shared" ref="S18" si="22">IFERROR(U18/T18,"")</f>
        <v>0</v>
      </c>
      <c r="T18" s="117">
        <f t="shared" ref="T18" si="23">SUM(T19:T23)</f>
        <v>180</v>
      </c>
      <c r="U18" s="137">
        <f t="shared" ref="U18" si="24">SUM(U19:U22)</f>
        <v>0</v>
      </c>
      <c r="V18" s="80"/>
      <c r="W18" s="116">
        <f t="shared" ref="W18" si="25">IFERROR(Y18/X18,"")</f>
        <v>0</v>
      </c>
      <c r="X18" s="117">
        <f t="shared" ref="X18" si="26">SUM(X19:X23)</f>
        <v>180</v>
      </c>
      <c r="Y18" s="137">
        <f t="shared" ref="Y18" si="27">SUM(Y19:Y22)</f>
        <v>0</v>
      </c>
      <c r="Z18" s="80"/>
      <c r="AA18" s="116">
        <f t="shared" ref="AA18" si="28">IFERROR(AC18/AB18,"")</f>
        <v>0</v>
      </c>
      <c r="AB18" s="117">
        <f t="shared" ref="AB18" si="29">SUM(AB19:AB23)</f>
        <v>180</v>
      </c>
      <c r="AC18" s="137">
        <f t="shared" ref="AC18" si="30">SUM(AC19:AC22)</f>
        <v>0</v>
      </c>
      <c r="AD18" s="80"/>
      <c r="AE18" s="131" t="str">
        <f>IFERROR(AVERAGE(AE19:AE22),"")</f>
        <v/>
      </c>
      <c r="AF18" s="41"/>
      <c r="AG18" s="61"/>
      <c r="AM18" s="41"/>
      <c r="AN18" s="41"/>
      <c r="AO18" s="41"/>
    </row>
    <row r="19" spans="1:41" x14ac:dyDescent="0.25">
      <c r="A19" s="107" t="str">
        <f>'Référentiel Appels entrants'!B22</f>
        <v>Aide à la formulation</v>
      </c>
      <c r="B19" s="81"/>
      <c r="C19" s="68"/>
      <c r="D19" s="117">
        <f>IF(C19="NE","",'Référentiel Appels entrants'!$D22)</f>
        <v>30</v>
      </c>
      <c r="E19" s="138" t="str">
        <f>IF(C19="","",IF(C19=$AE$4,'Référentiel Appels entrants'!$D22,IF(C19=$AE$5,'Référentiel Appels entrants'!$F22,IF(C19=$AE$6,'Référentiel Appels entrants'!$H22,IF(C19=$AE$7,"")))))</f>
        <v/>
      </c>
      <c r="F19" s="80"/>
      <c r="G19" s="68"/>
      <c r="H19" s="117">
        <f>IF(G19="NE","",'Référentiel Appels entrants'!$D22)</f>
        <v>30</v>
      </c>
      <c r="I19" s="138" t="str">
        <f>IF(G19="","",IF(G19=$AE$4,'Référentiel Appels entrants'!$D22,IF(G19=$AE$5,'Référentiel Appels entrants'!$F22,IF(G19=$AE$6,'Référentiel Appels entrants'!$H22,IF(G19=$AE$7,"")))))</f>
        <v/>
      </c>
      <c r="J19" s="80"/>
      <c r="K19" s="68"/>
      <c r="L19" s="117">
        <f>IF(K19="NE","",'Référentiel Appels entrants'!$D22)</f>
        <v>30</v>
      </c>
      <c r="M19" s="138" t="str">
        <f>IF(K19="","",IF(K19=$AE$4,'Référentiel Appels entrants'!$D22,IF(K19=$AE$5,'Référentiel Appels entrants'!$F22,IF(K19=$AE$6,'Référentiel Appels entrants'!$H22,IF(K19=$AE$7,"")))))</f>
        <v/>
      </c>
      <c r="N19" s="80"/>
      <c r="O19" s="68"/>
      <c r="P19" s="117">
        <f>IF(O19="NE","",'Référentiel Appels entrants'!$D22)</f>
        <v>30</v>
      </c>
      <c r="Q19" s="138" t="str">
        <f>IF(O19="","",IF(O19=$AE$4,'Référentiel Appels entrants'!$D22,IF(O19=$AE$5,'Référentiel Appels entrants'!$F22,IF(O19=$AE$6,'Référentiel Appels entrants'!$H22,IF(O19=$AE$7,"")))))</f>
        <v/>
      </c>
      <c r="R19" s="80"/>
      <c r="S19" s="68"/>
      <c r="T19" s="117">
        <f>IF(S19="NE","",'Référentiel Appels entrants'!$D22)</f>
        <v>30</v>
      </c>
      <c r="U19" s="138" t="str">
        <f>IF(S19="","",IF(S19=$AE$4,'Référentiel Appels entrants'!$D22,IF(S19=$AE$5,'Référentiel Appels entrants'!$F22,IF(S19=$AE$6,'Référentiel Appels entrants'!$H22,IF(S19=$AE$7,"")))))</f>
        <v/>
      </c>
      <c r="V19" s="80"/>
      <c r="W19" s="68"/>
      <c r="X19" s="117">
        <f>IF(W19="NE","",'Référentiel Appels entrants'!$D22)</f>
        <v>30</v>
      </c>
      <c r="Y19" s="138" t="str">
        <f>IF(W19="","",IF(W19=$AE$4,'Référentiel Appels entrants'!$D22,IF(W19=$AE$5,'Référentiel Appels entrants'!$F22,IF(W19=$AE$6,'Référentiel Appels entrants'!$H22,IF(W19=$AE$7,"")))))</f>
        <v/>
      </c>
      <c r="Z19" s="80"/>
      <c r="AA19" s="68"/>
      <c r="AB19" s="117">
        <f>IF(AA19="NE","",'Référentiel Appels entrants'!$D22)</f>
        <v>30</v>
      </c>
      <c r="AC19" s="138" t="str">
        <f>IF(AA19="","",IF(AA19=$AE$4,'Référentiel Appels entrants'!$D22,IF(AA19=$AE$5,'Référentiel Appels entrants'!$F22,IF(AA19=$AE$6,'Référentiel Appels entrants'!$H22,IF(AA19=$AE$7,"")))))</f>
        <v/>
      </c>
      <c r="AD19" s="80"/>
      <c r="AE19" s="82" t="str">
        <f t="shared" ref="AE19:AE22" si="31">IFERROR(SUMIF(C19:AC19,$AE$4)/(COUNT(E19,I19,M19,Q19,U19,Y19,AC19)*$AE$4),"")</f>
        <v/>
      </c>
      <c r="AF19" s="41"/>
      <c r="AG19" s="61"/>
      <c r="AM19" s="41"/>
      <c r="AN19" s="41"/>
      <c r="AO19" s="41"/>
    </row>
    <row r="20" spans="1:41" x14ac:dyDescent="0.25">
      <c r="A20" s="107" t="str">
        <f>'Référentiel Appels entrants'!B23</f>
        <v>Analyse claire et concise du dossier/Exploitation des outils</v>
      </c>
      <c r="B20" s="81"/>
      <c r="C20" s="68"/>
      <c r="D20" s="117">
        <f>IF(C20="NE","",'Référentiel Appels entrants'!$D23)</f>
        <v>40</v>
      </c>
      <c r="E20" s="138" t="str">
        <f>IF(C20="","",IF(C20=$AE$4,'Référentiel Appels entrants'!$D23,IF(C20=$AE$5,'Référentiel Appels entrants'!$F23,IF(C20=$AE$6,'Référentiel Appels entrants'!$H23,IF(C20=$AE$7,"")))))</f>
        <v/>
      </c>
      <c r="F20" s="80"/>
      <c r="G20" s="68"/>
      <c r="H20" s="117">
        <f>IF(G20="NE","",'Référentiel Appels entrants'!$D23)</f>
        <v>40</v>
      </c>
      <c r="I20" s="138" t="str">
        <f>IF(G20="","",IF(G20=$AE$4,'Référentiel Appels entrants'!$D23,IF(G20=$AE$5,'Référentiel Appels entrants'!$F23,IF(G20=$AE$6,'Référentiel Appels entrants'!$H23,IF(G20=$AE$7,"")))))</f>
        <v/>
      </c>
      <c r="J20" s="80"/>
      <c r="K20" s="68"/>
      <c r="L20" s="117">
        <f>IF(K20="NE","",'Référentiel Appels entrants'!$D23)</f>
        <v>40</v>
      </c>
      <c r="M20" s="138" t="str">
        <f>IF(K20="","",IF(K20=$AE$4,'Référentiel Appels entrants'!$D23,IF(K20=$AE$5,'Référentiel Appels entrants'!$F23,IF(K20=$AE$6,'Référentiel Appels entrants'!$H23,IF(K20=$AE$7,"")))))</f>
        <v/>
      </c>
      <c r="N20" s="80"/>
      <c r="O20" s="68"/>
      <c r="P20" s="117">
        <f>IF(O20="NE","",'Référentiel Appels entrants'!$D23)</f>
        <v>40</v>
      </c>
      <c r="Q20" s="138" t="str">
        <f>IF(O20="","",IF(O20=$AE$4,'Référentiel Appels entrants'!$D23,IF(O20=$AE$5,'Référentiel Appels entrants'!$F23,IF(O20=$AE$6,'Référentiel Appels entrants'!$H23,IF(O20=$AE$7,"")))))</f>
        <v/>
      </c>
      <c r="R20" s="80"/>
      <c r="S20" s="68"/>
      <c r="T20" s="117">
        <f>IF(S20="NE","",'Référentiel Appels entrants'!$D23)</f>
        <v>40</v>
      </c>
      <c r="U20" s="138" t="str">
        <f>IF(S20="","",IF(S20=$AE$4,'Référentiel Appels entrants'!$D23,IF(S20=$AE$5,'Référentiel Appels entrants'!$F23,IF(S20=$AE$6,'Référentiel Appels entrants'!$H23,IF(S20=$AE$7,"")))))</f>
        <v/>
      </c>
      <c r="V20" s="80"/>
      <c r="W20" s="68"/>
      <c r="X20" s="117">
        <f>IF(W20="NE","",'Référentiel Appels entrants'!$D23)</f>
        <v>40</v>
      </c>
      <c r="Y20" s="138" t="str">
        <f>IF(W20="","",IF(W20=$AE$4,'Référentiel Appels entrants'!$D23,IF(W20=$AE$5,'Référentiel Appels entrants'!$F23,IF(W20=$AE$6,'Référentiel Appels entrants'!$H23,IF(W20=$AE$7,"")))))</f>
        <v/>
      </c>
      <c r="Z20" s="80"/>
      <c r="AA20" s="68"/>
      <c r="AB20" s="117">
        <f>IF(AA20="NE","",'Référentiel Appels entrants'!$D23)</f>
        <v>40</v>
      </c>
      <c r="AC20" s="138" t="str">
        <f>IF(AA20="","",IF(AA20=$AE$4,'Référentiel Appels entrants'!$D23,IF(AA20=$AE$5,'Référentiel Appels entrants'!$F23,IF(AA20=$AE$6,'Référentiel Appels entrants'!$H23,IF(AA20=$AE$7,"")))))</f>
        <v/>
      </c>
      <c r="AD20" s="80"/>
      <c r="AE20" s="82" t="str">
        <f t="shared" si="31"/>
        <v/>
      </c>
      <c r="AF20" s="41"/>
      <c r="AG20" s="61"/>
      <c r="AM20" s="41"/>
      <c r="AN20" s="41"/>
      <c r="AO20" s="41"/>
    </row>
    <row r="21" spans="1:41" x14ac:dyDescent="0.25">
      <c r="A21" s="107" t="str">
        <f>'Référentiel Appels entrants'!B24</f>
        <v>Reformulation de la demande</v>
      </c>
      <c r="B21" s="81"/>
      <c r="C21" s="68"/>
      <c r="D21" s="117">
        <f>IF(C21="NE","",'Référentiel Appels entrants'!$D24)</f>
        <v>30</v>
      </c>
      <c r="E21" s="138" t="str">
        <f>IF(C21="","",IF(C21=$AE$4,'Référentiel Appels entrants'!$D24,IF(C21=$AE$5,'Référentiel Appels entrants'!$F24,IF(C21=$AE$6,'Référentiel Appels entrants'!$H24,IF(C21=$AE$7,"")))))</f>
        <v/>
      </c>
      <c r="F21" s="80"/>
      <c r="G21" s="68"/>
      <c r="H21" s="117">
        <f>IF(G21="NE","",'Référentiel Appels entrants'!$D24)</f>
        <v>30</v>
      </c>
      <c r="I21" s="138" t="str">
        <f>IF(G21="","",IF(G21=$AE$4,'Référentiel Appels entrants'!$D24,IF(G21=$AE$5,'Référentiel Appels entrants'!$F24,IF(G21=$AE$6,'Référentiel Appels entrants'!$H24,IF(G21=$AE$7,"")))))</f>
        <v/>
      </c>
      <c r="J21" s="80"/>
      <c r="K21" s="68"/>
      <c r="L21" s="117">
        <f>IF(K21="NE","",'Référentiel Appels entrants'!$D24)</f>
        <v>30</v>
      </c>
      <c r="M21" s="138" t="str">
        <f>IF(K21="","",IF(K21=$AE$4,'Référentiel Appels entrants'!$D24,IF(K21=$AE$5,'Référentiel Appels entrants'!$F24,IF(K21=$AE$6,'Référentiel Appels entrants'!$H24,IF(K21=$AE$7,"")))))</f>
        <v/>
      </c>
      <c r="N21" s="80"/>
      <c r="O21" s="68"/>
      <c r="P21" s="117">
        <f>IF(O21="NE","",'Référentiel Appels entrants'!$D24)</f>
        <v>30</v>
      </c>
      <c r="Q21" s="138" t="str">
        <f>IF(O21="","",IF(O21=$AE$4,'Référentiel Appels entrants'!$D24,IF(O21=$AE$5,'Référentiel Appels entrants'!$F24,IF(O21=$AE$6,'Référentiel Appels entrants'!$H24,IF(O21=$AE$7,"")))))</f>
        <v/>
      </c>
      <c r="R21" s="80"/>
      <c r="S21" s="68"/>
      <c r="T21" s="117">
        <f>IF(S21="NE","",'Référentiel Appels entrants'!$D24)</f>
        <v>30</v>
      </c>
      <c r="U21" s="138" t="str">
        <f>IF(S21="","",IF(S21=$AE$4,'Référentiel Appels entrants'!$D24,IF(S21=$AE$5,'Référentiel Appels entrants'!$F24,IF(S21=$AE$6,'Référentiel Appels entrants'!$H24,IF(S21=$AE$7,"")))))</f>
        <v/>
      </c>
      <c r="V21" s="80"/>
      <c r="W21" s="68"/>
      <c r="X21" s="117">
        <f>IF(W21="NE","",'Référentiel Appels entrants'!$D24)</f>
        <v>30</v>
      </c>
      <c r="Y21" s="138" t="str">
        <f>IF(W21="","",IF(W21=$AE$4,'Référentiel Appels entrants'!$D24,IF(W21=$AE$5,'Référentiel Appels entrants'!$F24,IF(W21=$AE$6,'Référentiel Appels entrants'!$H24,IF(W21=$AE$7,"")))))</f>
        <v/>
      </c>
      <c r="Z21" s="80"/>
      <c r="AA21" s="68"/>
      <c r="AB21" s="117">
        <f>IF(AA21="NE","",'Référentiel Appels entrants'!$D24)</f>
        <v>30</v>
      </c>
      <c r="AC21" s="138" t="str">
        <f>IF(AA21="","",IF(AA21=$AE$4,'Référentiel Appels entrants'!$D24,IF(AA21=$AE$5,'Référentiel Appels entrants'!$F24,IF(AA21=$AE$6,'Référentiel Appels entrants'!$H24,IF(AA21=$AE$7,"")))))</f>
        <v/>
      </c>
      <c r="AD21" s="80"/>
      <c r="AE21" s="82" t="str">
        <f t="shared" si="31"/>
        <v/>
      </c>
      <c r="AF21" s="41"/>
      <c r="AG21" s="61"/>
      <c r="AM21" s="41"/>
      <c r="AN21" s="41"/>
      <c r="AO21" s="41"/>
    </row>
    <row r="22" spans="1:41" x14ac:dyDescent="0.25">
      <c r="A22" s="107" t="str">
        <f>'Référentiel Appels entrants'!B25</f>
        <v>Réponse adéquate</v>
      </c>
      <c r="B22" s="81"/>
      <c r="C22" s="68"/>
      <c r="D22" s="117">
        <f>IF(C22="NE","",'Référentiel Appels entrants'!$D25)</f>
        <v>60</v>
      </c>
      <c r="E22" s="138" t="str">
        <f>IF(C22="","",IF(C22=$AE$4,'Référentiel Appels entrants'!$D25,IF(C22=$AE$5,'Référentiel Appels entrants'!$F25,IF(C22=$AE$6,'Référentiel Appels entrants'!$H25,IF(C22=$AE$7,"")))))</f>
        <v/>
      </c>
      <c r="F22" s="80"/>
      <c r="G22" s="68"/>
      <c r="H22" s="117">
        <f>IF(G22="NE","",'Référentiel Appels entrants'!$D25)</f>
        <v>60</v>
      </c>
      <c r="I22" s="138" t="str">
        <f>IF(G22="","",IF(G22=$AE$4,'Référentiel Appels entrants'!$D25,IF(G22=$AE$5,'Référentiel Appels entrants'!$F25,IF(G22=$AE$6,'Référentiel Appels entrants'!$H25,IF(G22=$AE$7,"")))))</f>
        <v/>
      </c>
      <c r="J22" s="80"/>
      <c r="K22" s="68"/>
      <c r="L22" s="117">
        <f>IF(K22="NE","",'Référentiel Appels entrants'!$D25)</f>
        <v>60</v>
      </c>
      <c r="M22" s="138" t="str">
        <f>IF(K22="","",IF(K22=$AE$4,'Référentiel Appels entrants'!$D25,IF(K22=$AE$5,'Référentiel Appels entrants'!$F25,IF(K22=$AE$6,'Référentiel Appels entrants'!$H25,IF(K22=$AE$7,"")))))</f>
        <v/>
      </c>
      <c r="N22" s="80"/>
      <c r="O22" s="68"/>
      <c r="P22" s="117">
        <f>IF(O22="NE","",'Référentiel Appels entrants'!$D25)</f>
        <v>60</v>
      </c>
      <c r="Q22" s="138" t="str">
        <f>IF(O22="","",IF(O22=$AE$4,'Référentiel Appels entrants'!$D25,IF(O22=$AE$5,'Référentiel Appels entrants'!$F25,IF(O22=$AE$6,'Référentiel Appels entrants'!$H25,IF(O22=$AE$7,"")))))</f>
        <v/>
      </c>
      <c r="R22" s="80"/>
      <c r="S22" s="68"/>
      <c r="T22" s="117">
        <f>IF(S22="NE","",'Référentiel Appels entrants'!$D25)</f>
        <v>60</v>
      </c>
      <c r="U22" s="138" t="str">
        <f>IF(S22="","",IF(S22=$AE$4,'Référentiel Appels entrants'!$D25,IF(S22=$AE$5,'Référentiel Appels entrants'!$F25,IF(S22=$AE$6,'Référentiel Appels entrants'!$H25,IF(S22=$AE$7,"")))))</f>
        <v/>
      </c>
      <c r="V22" s="80"/>
      <c r="W22" s="68"/>
      <c r="X22" s="117">
        <f>IF(W22="NE","",'Référentiel Appels entrants'!$D25)</f>
        <v>60</v>
      </c>
      <c r="Y22" s="138" t="str">
        <f>IF(W22="","",IF(W22=$AE$4,'Référentiel Appels entrants'!$D25,IF(W22=$AE$5,'Référentiel Appels entrants'!$F25,IF(W22=$AE$6,'Référentiel Appels entrants'!$H25,IF(W22=$AE$7,"")))))</f>
        <v/>
      </c>
      <c r="Z22" s="80"/>
      <c r="AA22" s="68"/>
      <c r="AB22" s="117">
        <f>IF(AA22="NE","",'Référentiel Appels entrants'!$D25)</f>
        <v>60</v>
      </c>
      <c r="AC22" s="138" t="str">
        <f>IF(AA22="","",IF(AA22=$AE$4,'Référentiel Appels entrants'!$D25,IF(AA22=$AE$5,'Référentiel Appels entrants'!$F25,IF(AA22=$AE$6,'Référentiel Appels entrants'!$H25,IF(AA22=$AE$7,"")))))</f>
        <v/>
      </c>
      <c r="AD22" s="80"/>
      <c r="AE22" s="82" t="str">
        <f t="shared" si="31"/>
        <v/>
      </c>
      <c r="AF22" s="41"/>
      <c r="AG22" s="61"/>
      <c r="AM22" s="41"/>
      <c r="AN22" s="41"/>
      <c r="AO22" s="41"/>
    </row>
    <row r="23" spans="1:41" x14ac:dyDescent="0.25">
      <c r="A23" s="107" t="str">
        <f>'Référentiel Appels entrants'!B26</f>
        <v>Présentation des bénéfices de la solution</v>
      </c>
      <c r="B23" s="81"/>
      <c r="C23" s="68"/>
      <c r="D23" s="117">
        <f>IF(C23="NE","",'Référentiel Appels entrants'!$D26)</f>
        <v>20</v>
      </c>
      <c r="E23" s="138" t="str">
        <f>IF(C23="","",IF(C23=$AE$4,'Référentiel Appels entrants'!$D26,IF(C23=$AE$5,'Référentiel Appels entrants'!$F26,IF(C23=$AE$6,'Référentiel Appels entrants'!$H26,IF(C23=$AE$7,"")))))</f>
        <v/>
      </c>
      <c r="F23" s="80"/>
      <c r="G23" s="68"/>
      <c r="H23" s="117">
        <f>IF(G23="NE","",'Référentiel Appels entrants'!$D26)</f>
        <v>20</v>
      </c>
      <c r="I23" s="138" t="str">
        <f>IF(G23="","",IF(G23=$AE$4,'Référentiel Appels entrants'!$D26,IF(G23=$AE$5,'Référentiel Appels entrants'!$F26,IF(G23=$AE$6,'Référentiel Appels entrants'!$H26,IF(G23=$AE$7,"")))))</f>
        <v/>
      </c>
      <c r="J23" s="80"/>
      <c r="K23" s="68"/>
      <c r="L23" s="117">
        <f>IF(K23="NE","",'Référentiel Appels entrants'!$D26)</f>
        <v>20</v>
      </c>
      <c r="M23" s="138" t="str">
        <f>IF(K23="","",IF(K23=$AE$4,'Référentiel Appels entrants'!$D26,IF(K23=$AE$5,'Référentiel Appels entrants'!$F26,IF(K23=$AE$6,'Référentiel Appels entrants'!$H26,IF(K23=$AE$7,"")))))</f>
        <v/>
      </c>
      <c r="N23" s="80"/>
      <c r="O23" s="68"/>
      <c r="P23" s="117">
        <f>IF(O23="NE","",'Référentiel Appels entrants'!$D26)</f>
        <v>20</v>
      </c>
      <c r="Q23" s="138" t="str">
        <f>IF(O23="","",IF(O23=$AE$4,'Référentiel Appels entrants'!$D26,IF(O23=$AE$5,'Référentiel Appels entrants'!$F26,IF(O23=$AE$6,'Référentiel Appels entrants'!$H26,IF(O23=$AE$7,"")))))</f>
        <v/>
      </c>
      <c r="R23" s="80"/>
      <c r="S23" s="68"/>
      <c r="T23" s="117">
        <f>IF(S23="NE","",'Référentiel Appels entrants'!$D26)</f>
        <v>20</v>
      </c>
      <c r="U23" s="138" t="str">
        <f>IF(S23="","",IF(S23=$AE$4,'Référentiel Appels entrants'!$D26,IF(S23=$AE$5,'Référentiel Appels entrants'!$F26,IF(S23=$AE$6,'Référentiel Appels entrants'!$H26,IF(S23=$AE$7,"")))))</f>
        <v/>
      </c>
      <c r="V23" s="80"/>
      <c r="W23" s="68"/>
      <c r="X23" s="117">
        <f>IF(W23="NE","",'Référentiel Appels entrants'!$D26)</f>
        <v>20</v>
      </c>
      <c r="Y23" s="138" t="str">
        <f>IF(W23="","",IF(W23=$AE$4,'Référentiel Appels entrants'!$D26,IF(W23=$AE$5,'Référentiel Appels entrants'!$F26,IF(W23=$AE$6,'Référentiel Appels entrants'!$H26,IF(W23=$AE$7,"")))))</f>
        <v/>
      </c>
      <c r="Z23" s="80"/>
      <c r="AA23" s="68"/>
      <c r="AB23" s="117">
        <f>IF(AA23="NE","",'Référentiel Appels entrants'!$D26)</f>
        <v>20</v>
      </c>
      <c r="AC23" s="138" t="str">
        <f>IF(AA23="","",IF(AA23=$AE$4,'Référentiel Appels entrants'!$D26,IF(AA23=$AE$5,'Référentiel Appels entrants'!$F26,IF(AA23=$AE$6,'Référentiel Appels entrants'!$H26,IF(AA23=$AE$7,"")))))</f>
        <v/>
      </c>
      <c r="AD23" s="80"/>
      <c r="AE23" s="82" t="str">
        <f t="shared" ref="AE23" si="32">IFERROR(SUMIF(C23:AC23,$AE$4)/(COUNT(E23,I23,M23,Q23,U23,Y23,AC23)*$AE$4),"")</f>
        <v/>
      </c>
      <c r="AF23" s="41"/>
      <c r="AG23" s="61"/>
      <c r="AM23" s="41"/>
      <c r="AN23" s="41"/>
      <c r="AO23" s="41"/>
    </row>
    <row r="24" spans="1:41" x14ac:dyDescent="0.25">
      <c r="A24" s="83"/>
      <c r="B24" s="81"/>
      <c r="C24" s="84"/>
      <c r="D24" s="84"/>
      <c r="E24" s="140"/>
      <c r="F24" s="85"/>
      <c r="G24" s="84"/>
      <c r="H24" s="84"/>
      <c r="I24" s="140"/>
      <c r="J24" s="85"/>
      <c r="K24" s="84"/>
      <c r="L24" s="84"/>
      <c r="M24" s="140"/>
      <c r="N24" s="85"/>
      <c r="O24" s="84"/>
      <c r="P24" s="84"/>
      <c r="Q24" s="140"/>
      <c r="R24" s="85"/>
      <c r="S24" s="84"/>
      <c r="T24" s="84"/>
      <c r="U24" s="140"/>
      <c r="V24" s="85"/>
      <c r="W24" s="84"/>
      <c r="X24" s="84"/>
      <c r="Y24" s="140"/>
      <c r="Z24" s="85"/>
      <c r="AA24" s="84"/>
      <c r="AB24" s="84"/>
      <c r="AC24" s="140"/>
      <c r="AD24" s="85"/>
      <c r="AF24" s="41"/>
      <c r="AG24" s="61"/>
      <c r="AM24" s="41"/>
      <c r="AN24" s="41"/>
      <c r="AO24" s="41"/>
    </row>
    <row r="25" spans="1:41" x14ac:dyDescent="0.25">
      <c r="A25" s="123" t="str">
        <f>'Référentiel Appels entrants'!B38</f>
        <v>Prise de congé</v>
      </c>
      <c r="B25" s="81"/>
      <c r="C25" s="116">
        <f>IFERROR(E25/D25,"")</f>
        <v>0</v>
      </c>
      <c r="D25" s="117">
        <f>SUM(D26:D27)</f>
        <v>110</v>
      </c>
      <c r="E25" s="137">
        <f>SUM(E26:E27)</f>
        <v>0</v>
      </c>
      <c r="F25" s="80"/>
      <c r="G25" s="116">
        <f t="shared" ref="G25" si="33">IFERROR(I25/H25,"")</f>
        <v>0</v>
      </c>
      <c r="H25" s="117">
        <f t="shared" ref="H25:I25" si="34">SUM(H26:H27)</f>
        <v>110</v>
      </c>
      <c r="I25" s="137">
        <f t="shared" si="34"/>
        <v>0</v>
      </c>
      <c r="J25" s="80"/>
      <c r="K25" s="116">
        <f t="shared" ref="K25" si="35">IFERROR(M25/L25,"")</f>
        <v>0</v>
      </c>
      <c r="L25" s="117">
        <f t="shared" ref="L25:M25" si="36">SUM(L26:L27)</f>
        <v>110</v>
      </c>
      <c r="M25" s="137">
        <f t="shared" si="36"/>
        <v>0</v>
      </c>
      <c r="N25" s="80"/>
      <c r="O25" s="116">
        <f t="shared" ref="O25" si="37">IFERROR(Q25/P25,"")</f>
        <v>0</v>
      </c>
      <c r="P25" s="117">
        <f t="shared" ref="P25:Q25" si="38">SUM(P26:P27)</f>
        <v>110</v>
      </c>
      <c r="Q25" s="137">
        <f t="shared" si="38"/>
        <v>0</v>
      </c>
      <c r="R25" s="80"/>
      <c r="S25" s="116">
        <f t="shared" ref="S25" si="39">IFERROR(U25/T25,"")</f>
        <v>0</v>
      </c>
      <c r="T25" s="117">
        <f t="shared" ref="T25:U25" si="40">SUM(T26:T27)</f>
        <v>110</v>
      </c>
      <c r="U25" s="137">
        <f t="shared" si="40"/>
        <v>0</v>
      </c>
      <c r="V25" s="80"/>
      <c r="W25" s="116">
        <f t="shared" ref="W25" si="41">IFERROR(Y25/X25,"")</f>
        <v>0</v>
      </c>
      <c r="X25" s="117">
        <f t="shared" ref="X25:Y25" si="42">SUM(X26:X27)</f>
        <v>110</v>
      </c>
      <c r="Y25" s="137">
        <f t="shared" si="42"/>
        <v>0</v>
      </c>
      <c r="Z25" s="80"/>
      <c r="AA25" s="116">
        <f t="shared" ref="AA25" si="43">IFERROR(AC25/AB25,"")</f>
        <v>0</v>
      </c>
      <c r="AB25" s="117">
        <f t="shared" ref="AB25:AC25" si="44">SUM(AB26:AB27)</f>
        <v>110</v>
      </c>
      <c r="AC25" s="137">
        <f t="shared" si="44"/>
        <v>0</v>
      </c>
      <c r="AD25" s="80"/>
      <c r="AE25" s="131" t="str">
        <f>IFERROR(AVERAGE(AE26:AE27),"")</f>
        <v/>
      </c>
      <c r="AF25" s="41"/>
      <c r="AG25" s="61"/>
      <c r="AM25" s="41"/>
      <c r="AN25" s="41"/>
      <c r="AO25" s="41"/>
    </row>
    <row r="26" spans="1:41" x14ac:dyDescent="0.25">
      <c r="A26" s="107" t="str">
        <f>'Référentiel Appels entrants'!B39</f>
        <v>Synthèse et validation</v>
      </c>
      <c r="B26" s="81"/>
      <c r="C26" s="68"/>
      <c r="D26" s="117">
        <f>IF(C26="NE","",'Référentiel Appels entrants'!$D39)</f>
        <v>50</v>
      </c>
      <c r="E26" s="138" t="str">
        <f>IF(C26="","",IF(C26=$AE$4,'Référentiel Appels entrants'!$D39,IF(C26=$AE$5,'Référentiel Appels entrants'!$F39,IF(C26=$AE$6,'Référentiel Appels entrants'!$H39,IF(C26=$AE$7,"")))))</f>
        <v/>
      </c>
      <c r="F26" s="80"/>
      <c r="G26" s="68"/>
      <c r="H26" s="117">
        <f>IF(G26="NE","",'Référentiel Appels entrants'!$D39)</f>
        <v>50</v>
      </c>
      <c r="I26" s="138" t="str">
        <f>IF(G26="","",IF(G26=$AE$4,'Référentiel Appels entrants'!$D39,IF(G26=$AE$5,'Référentiel Appels entrants'!$F39,IF(G26=$AE$6,'Référentiel Appels entrants'!$H39,IF(G26=$AE$7,"")))))</f>
        <v/>
      </c>
      <c r="J26" s="80"/>
      <c r="K26" s="68"/>
      <c r="L26" s="117">
        <f>IF(K26="NE","",'Référentiel Appels entrants'!$D39)</f>
        <v>50</v>
      </c>
      <c r="M26" s="138" t="str">
        <f>IF(K26="","",IF(K26=$AE$4,'Référentiel Appels entrants'!$D39,IF(K26=$AE$5,'Référentiel Appels entrants'!$F39,IF(K26=$AE$6,'Référentiel Appels entrants'!$H39,IF(K26=$AE$7,"")))))</f>
        <v/>
      </c>
      <c r="N26" s="80"/>
      <c r="O26" s="68"/>
      <c r="P26" s="117">
        <f>IF(O26="NE","",'Référentiel Appels entrants'!$D39)</f>
        <v>50</v>
      </c>
      <c r="Q26" s="138" t="str">
        <f>IF(O26="","",IF(O26=$AE$4,'Référentiel Appels entrants'!$D39,IF(O26=$AE$5,'Référentiel Appels entrants'!$F39,IF(O26=$AE$6,'Référentiel Appels entrants'!$H39,IF(O26=$AE$7,"")))))</f>
        <v/>
      </c>
      <c r="R26" s="80"/>
      <c r="S26" s="68"/>
      <c r="T26" s="117">
        <f>IF(S26="NE","",'Référentiel Appels entrants'!$D39)</f>
        <v>50</v>
      </c>
      <c r="U26" s="138" t="str">
        <f>IF(S26="","",IF(S26=$AE$4,'Référentiel Appels entrants'!$D39,IF(S26=$AE$5,'Référentiel Appels entrants'!$F39,IF(S26=$AE$6,'Référentiel Appels entrants'!$H39,IF(S26=$AE$7,"")))))</f>
        <v/>
      </c>
      <c r="V26" s="80"/>
      <c r="W26" s="68"/>
      <c r="X26" s="117">
        <f>IF(W26="NE","",'Référentiel Appels entrants'!$D39)</f>
        <v>50</v>
      </c>
      <c r="Y26" s="138" t="str">
        <f>IF(W26="","",IF(W26=$AE$4,'Référentiel Appels entrants'!$D39,IF(W26=$AE$5,'Référentiel Appels entrants'!$F39,IF(W26=$AE$6,'Référentiel Appels entrants'!$H39,IF(W26=$AE$7,"")))))</f>
        <v/>
      </c>
      <c r="Z26" s="80"/>
      <c r="AA26" s="68"/>
      <c r="AB26" s="117">
        <f>IF(AA26="NE","",'Référentiel Appels entrants'!$D39)</f>
        <v>50</v>
      </c>
      <c r="AC26" s="138" t="str">
        <f>IF(AA26="","",IF(AA26=$AE$4,'Référentiel Appels entrants'!$D39,IF(AA26=$AE$5,'Référentiel Appels entrants'!$F39,IF(AA26=$AE$6,'Référentiel Appels entrants'!$H39,IF(AA26=$AE$7,"")))))</f>
        <v/>
      </c>
      <c r="AD26" s="80"/>
      <c r="AE26" s="82" t="str">
        <f t="shared" ref="AE26:AE27" si="45">IFERROR(SUMIF(C26:AC26,$AE$4)/(COUNT(E26,I26,M26,Q26,U26,Y26,AC26)*$AE$4),"")</f>
        <v/>
      </c>
      <c r="AF26" s="41"/>
      <c r="AG26" s="61"/>
      <c r="AM26" s="41"/>
      <c r="AN26" s="41"/>
      <c r="AO26" s="41"/>
    </row>
    <row r="27" spans="1:41" x14ac:dyDescent="0.25">
      <c r="A27" s="107" t="str">
        <f>'Référentiel Appels entrants'!B40</f>
        <v>Prise de congé</v>
      </c>
      <c r="B27" s="81"/>
      <c r="C27" s="68"/>
      <c r="D27" s="117">
        <f>IF(C27="NE","",'Référentiel Appels entrants'!$D40)</f>
        <v>60</v>
      </c>
      <c r="E27" s="138" t="str">
        <f>IF(C27="","",IF(C27=$AE$4,'Référentiel Appels entrants'!$D40,IF(C27=$AE$5,'Référentiel Appels entrants'!$F40,IF(C27=$AE$6,'Référentiel Appels entrants'!$H40,IF(C27=$AE$7,"")))))</f>
        <v/>
      </c>
      <c r="F27" s="80"/>
      <c r="G27" s="68"/>
      <c r="H27" s="117">
        <f>IF(G27="NE","",'Référentiel Appels entrants'!$D40)</f>
        <v>60</v>
      </c>
      <c r="I27" s="138" t="str">
        <f>IF(G27="","",IF(G27=$AE$4,'Référentiel Appels entrants'!$D40,IF(G27=$AE$5,'Référentiel Appels entrants'!$F40,IF(G27=$AE$6,'Référentiel Appels entrants'!$H40,IF(G27=$AE$7,"")))))</f>
        <v/>
      </c>
      <c r="J27" s="80"/>
      <c r="K27" s="68"/>
      <c r="L27" s="117">
        <f>IF(K27="NE","",'Référentiel Appels entrants'!$D40)</f>
        <v>60</v>
      </c>
      <c r="M27" s="138" t="str">
        <f>IF(K27="","",IF(K27=$AE$4,'Référentiel Appels entrants'!$D40,IF(K27=$AE$5,'Référentiel Appels entrants'!$F40,IF(K27=$AE$6,'Référentiel Appels entrants'!$H40,IF(K27=$AE$7,"")))))</f>
        <v/>
      </c>
      <c r="N27" s="80"/>
      <c r="O27" s="68"/>
      <c r="P27" s="117">
        <f>IF(O27="NE","",'Référentiel Appels entrants'!$D40)</f>
        <v>60</v>
      </c>
      <c r="Q27" s="138" t="str">
        <f>IF(O27="","",IF(O27=$AE$4,'Référentiel Appels entrants'!$D40,IF(O27=$AE$5,'Référentiel Appels entrants'!$F40,IF(O27=$AE$6,'Référentiel Appels entrants'!$H40,IF(O27=$AE$7,"")))))</f>
        <v/>
      </c>
      <c r="R27" s="80"/>
      <c r="S27" s="68"/>
      <c r="T27" s="117">
        <f>IF(S27="NE","",'Référentiel Appels entrants'!$D40)</f>
        <v>60</v>
      </c>
      <c r="U27" s="138" t="str">
        <f>IF(S27="","",IF(S27=$AE$4,'Référentiel Appels entrants'!$D40,IF(S27=$AE$5,'Référentiel Appels entrants'!$F40,IF(S27=$AE$6,'Référentiel Appels entrants'!$H40,IF(S27=$AE$7,"")))))</f>
        <v/>
      </c>
      <c r="V27" s="80"/>
      <c r="W27" s="68"/>
      <c r="X27" s="117">
        <f>IF(W27="NE","",'Référentiel Appels entrants'!$D40)</f>
        <v>60</v>
      </c>
      <c r="Y27" s="138" t="str">
        <f>IF(W27="","",IF(W27=$AE$4,'Référentiel Appels entrants'!$D40,IF(W27=$AE$5,'Référentiel Appels entrants'!$F40,IF(W27=$AE$6,'Référentiel Appels entrants'!$H40,IF(W27=$AE$7,"")))))</f>
        <v/>
      </c>
      <c r="Z27" s="80"/>
      <c r="AA27" s="68"/>
      <c r="AB27" s="117">
        <f>IF(AA27="NE","",'Référentiel Appels entrants'!$D40)</f>
        <v>60</v>
      </c>
      <c r="AC27" s="138" t="str">
        <f>IF(AA27="","",IF(AA27=$AE$4,'Référentiel Appels entrants'!$D40,IF(AA27=$AE$5,'Référentiel Appels entrants'!$F40,IF(AA27=$AE$6,'Référentiel Appels entrants'!$H40,IF(AA27=$AE$7,"")))))</f>
        <v/>
      </c>
      <c r="AD27" s="80"/>
      <c r="AE27" s="82" t="str">
        <f t="shared" si="45"/>
        <v/>
      </c>
      <c r="AF27" s="41"/>
      <c r="AG27" s="61"/>
      <c r="AM27" s="41"/>
      <c r="AN27" s="41"/>
      <c r="AO27" s="41"/>
    </row>
    <row r="28" spans="1:41" x14ac:dyDescent="0.25">
      <c r="A28" s="83"/>
      <c r="B28" s="81"/>
      <c r="C28" s="86"/>
      <c r="D28" s="86"/>
      <c r="E28" s="141"/>
      <c r="F28" s="87"/>
      <c r="G28" s="86"/>
      <c r="H28" s="86"/>
      <c r="I28" s="141"/>
      <c r="J28" s="87"/>
      <c r="K28" s="86"/>
      <c r="L28" s="86"/>
      <c r="M28" s="141"/>
      <c r="N28" s="87"/>
      <c r="O28" s="86"/>
      <c r="P28" s="86"/>
      <c r="Q28" s="141"/>
      <c r="R28" s="87"/>
      <c r="S28" s="86"/>
      <c r="T28" s="86"/>
      <c r="U28" s="141"/>
      <c r="V28" s="87"/>
      <c r="W28" s="86"/>
      <c r="X28" s="86"/>
      <c r="Y28" s="141"/>
      <c r="Z28" s="87"/>
      <c r="AA28" s="86"/>
      <c r="AB28" s="86"/>
      <c r="AC28" s="141"/>
      <c r="AD28" s="87"/>
      <c r="AE28" s="87"/>
      <c r="AF28" s="41"/>
      <c r="AG28" s="61"/>
      <c r="AM28" s="41"/>
      <c r="AN28" s="41"/>
      <c r="AO28" s="41"/>
    </row>
    <row r="29" spans="1:41" x14ac:dyDescent="0.25">
      <c r="A29" s="123" t="str">
        <f>'Référentiel Appels entrants'!B53</f>
        <v>Mise en attente</v>
      </c>
      <c r="B29" s="81"/>
      <c r="C29" s="116">
        <f>IFERROR(E29/D29,"")</f>
        <v>0</v>
      </c>
      <c r="D29" s="117">
        <f>SUM(D30:D35)</f>
        <v>50</v>
      </c>
      <c r="E29" s="137">
        <f>SUM(E30:E35)</f>
        <v>0</v>
      </c>
      <c r="F29" s="80"/>
      <c r="G29" s="116">
        <f t="shared" ref="G29" si="46">IFERROR(I29/H29,"")</f>
        <v>0</v>
      </c>
      <c r="H29" s="117">
        <f t="shared" ref="H29:I29" si="47">SUM(H30:H35)</f>
        <v>50</v>
      </c>
      <c r="I29" s="137">
        <f t="shared" si="47"/>
        <v>0</v>
      </c>
      <c r="J29" s="80"/>
      <c r="K29" s="116">
        <f t="shared" ref="K29" si="48">IFERROR(M29/L29,"")</f>
        <v>0</v>
      </c>
      <c r="L29" s="117">
        <f t="shared" ref="L29:M29" si="49">SUM(L30:L35)</f>
        <v>50</v>
      </c>
      <c r="M29" s="137">
        <f t="shared" si="49"/>
        <v>0</v>
      </c>
      <c r="N29" s="80"/>
      <c r="O29" s="116">
        <f t="shared" ref="O29" si="50">IFERROR(Q29/P29,"")</f>
        <v>0</v>
      </c>
      <c r="P29" s="117">
        <f t="shared" ref="P29:Q29" si="51">SUM(P30:P35)</f>
        <v>50</v>
      </c>
      <c r="Q29" s="137">
        <f t="shared" si="51"/>
        <v>0</v>
      </c>
      <c r="R29" s="80"/>
      <c r="S29" s="116">
        <f t="shared" ref="S29" si="52">IFERROR(U29/T29,"")</f>
        <v>0</v>
      </c>
      <c r="T29" s="117">
        <f t="shared" ref="T29:U29" si="53">SUM(T30:T35)</f>
        <v>50</v>
      </c>
      <c r="U29" s="137">
        <f t="shared" si="53"/>
        <v>0</v>
      </c>
      <c r="V29" s="80"/>
      <c r="W29" s="116">
        <f t="shared" ref="W29" si="54">IFERROR(Y29/X29,"")</f>
        <v>0</v>
      </c>
      <c r="X29" s="117">
        <f t="shared" ref="X29:Y29" si="55">SUM(X30:X35)</f>
        <v>50</v>
      </c>
      <c r="Y29" s="137">
        <f t="shared" si="55"/>
        <v>0</v>
      </c>
      <c r="Z29" s="80"/>
      <c r="AA29" s="116">
        <f t="shared" ref="AA29" si="56">IFERROR(AC29/AB29,"")</f>
        <v>0</v>
      </c>
      <c r="AB29" s="117">
        <f t="shared" ref="AB29:AC29" si="57">SUM(AB30:AB35)</f>
        <v>50</v>
      </c>
      <c r="AC29" s="137">
        <f t="shared" si="57"/>
        <v>0</v>
      </c>
      <c r="AD29" s="80"/>
      <c r="AE29" s="131" t="str">
        <f>IFERROR(AVERAGE(AE30:AE35),"")</f>
        <v/>
      </c>
      <c r="AF29" s="41"/>
      <c r="AG29" s="61"/>
      <c r="AM29" s="41"/>
      <c r="AN29" s="41"/>
      <c r="AO29" s="41"/>
    </row>
    <row r="30" spans="1:41" x14ac:dyDescent="0.25">
      <c r="A30" s="107" t="str">
        <f>'Référentiel Appels entrants'!B54</f>
        <v>Mise en attente</v>
      </c>
      <c r="B30" s="81"/>
      <c r="C30" s="68"/>
      <c r="D30" s="117">
        <f>IF(C30="NE","",'Référentiel Appels entrants'!$D54)</f>
        <v>20</v>
      </c>
      <c r="E30" s="138" t="str">
        <f>IF(C30="","",IF(C30=$AE$4,'Référentiel Appels entrants'!$D54,IF(C30=$AE$5,'Référentiel Appels entrants'!$F54,IF(C30=$AE$6,'Référentiel Appels entrants'!$H54,IF(C30=$AE$7,"")))))</f>
        <v/>
      </c>
      <c r="F30" s="80"/>
      <c r="G30" s="68"/>
      <c r="H30" s="117">
        <f>IF(G30="NE","",'Référentiel Appels entrants'!$D54)</f>
        <v>20</v>
      </c>
      <c r="I30" s="138" t="str">
        <f>IF(G30="","",IF(G30=$AE$4,'Référentiel Appels entrants'!$D54,IF(G30=$AE$5,'Référentiel Appels entrants'!$F54,IF(G30=$AE$6,'Référentiel Appels entrants'!$H54,IF(G30=$AE$7,"")))))</f>
        <v/>
      </c>
      <c r="J30" s="80"/>
      <c r="K30" s="68"/>
      <c r="L30" s="117">
        <f>IF(K30="NE","",'Référentiel Appels entrants'!$D54)</f>
        <v>20</v>
      </c>
      <c r="M30" s="138" t="str">
        <f>IF(K30="","",IF(K30=$AE$4,'Référentiel Appels entrants'!$D54,IF(K30=$AE$5,'Référentiel Appels entrants'!$F54,IF(K30=$AE$6,'Référentiel Appels entrants'!$H54,IF(K30=$AE$7,"")))))</f>
        <v/>
      </c>
      <c r="N30" s="80"/>
      <c r="O30" s="68"/>
      <c r="P30" s="117">
        <f>IF(O30="NE","",'Référentiel Appels entrants'!$D54)</f>
        <v>20</v>
      </c>
      <c r="Q30" s="138" t="str">
        <f>IF(O30="","",IF(O30=$AE$4,'Référentiel Appels entrants'!$D54,IF(O30=$AE$5,'Référentiel Appels entrants'!$F54,IF(O30=$AE$6,'Référentiel Appels entrants'!$H54,IF(O30=$AE$7,"")))))</f>
        <v/>
      </c>
      <c r="R30" s="80"/>
      <c r="S30" s="68"/>
      <c r="T30" s="117">
        <f>IF(S30="NE","",'Référentiel Appels entrants'!$D54)</f>
        <v>20</v>
      </c>
      <c r="U30" s="138" t="str">
        <f>IF(S30="","",IF(S30=$AE$4,'Référentiel Appels entrants'!$D54,IF(S30=$AE$5,'Référentiel Appels entrants'!$F54,IF(S30=$AE$6,'Référentiel Appels entrants'!$H54,IF(S30=$AE$7,"")))))</f>
        <v/>
      </c>
      <c r="V30" s="80"/>
      <c r="W30" s="68"/>
      <c r="X30" s="117">
        <f>IF(W30="NE","",'Référentiel Appels entrants'!$D54)</f>
        <v>20</v>
      </c>
      <c r="Y30" s="138" t="str">
        <f>IF(W30="","",IF(W30=$AE$4,'Référentiel Appels entrants'!$D54,IF(W30=$AE$5,'Référentiel Appels entrants'!$F54,IF(W30=$AE$6,'Référentiel Appels entrants'!$H54,IF(W30=$AE$7,"")))))</f>
        <v/>
      </c>
      <c r="Z30" s="80"/>
      <c r="AA30" s="68"/>
      <c r="AB30" s="117">
        <f>IF(AA30="NE","",'Référentiel Appels entrants'!$D54)</f>
        <v>20</v>
      </c>
      <c r="AC30" s="138" t="str">
        <f>IF(AA30="","",IF(AA30=$AE$4,'Référentiel Appels entrants'!$D54,IF(AA30=$AE$5,'Référentiel Appels entrants'!$F54,IF(AA30=$AE$6,'Référentiel Appels entrants'!$H54,IF(AA30=$AE$7,"")))))</f>
        <v/>
      </c>
      <c r="AD30" s="80"/>
      <c r="AE30" s="82" t="str">
        <f t="shared" ref="AE30:AE35" si="58">IFERROR(SUMIF(C30:AC30,$AE$4)/(COUNT(E30,I30,M30,Q30,U30,Y30,AC30)*$AE$4),"")</f>
        <v/>
      </c>
      <c r="AF30" s="41"/>
      <c r="AG30" s="61"/>
      <c r="AM30" s="41"/>
      <c r="AN30" s="41"/>
      <c r="AO30" s="41"/>
    </row>
    <row r="31" spans="1:41" x14ac:dyDescent="0.25">
      <c r="A31" s="107" t="str">
        <f>'Référentiel Appels entrants'!B55</f>
        <v>Annonce de la mise en attente</v>
      </c>
      <c r="B31" s="81"/>
      <c r="C31" s="68"/>
      <c r="D31" s="117">
        <f>IF(C31="NE","",'Référentiel Appels entrants'!$D55)</f>
        <v>5</v>
      </c>
      <c r="E31" s="138" t="str">
        <f>IF(C31="","",IF(C31=$AE$4,'Référentiel Appels entrants'!$D55,IF(C31=$AE$5,'Référentiel Appels entrants'!$F55,IF(C31=$AE$6,'Référentiel Appels entrants'!$H55,IF(C31=$AE$7,"")))))</f>
        <v/>
      </c>
      <c r="F31" s="80"/>
      <c r="G31" s="68"/>
      <c r="H31" s="117">
        <f>IF(G31="NE","",'Référentiel Appels entrants'!$D55)</f>
        <v>5</v>
      </c>
      <c r="I31" s="138" t="str">
        <f>IF(G31="","",IF(G31=$AE$4,'Référentiel Appels entrants'!$D55,IF(G31=$AE$5,'Référentiel Appels entrants'!$F55,IF(G31=$AE$6,'Référentiel Appels entrants'!$H55,IF(G31=$AE$7,"")))))</f>
        <v/>
      </c>
      <c r="J31" s="80"/>
      <c r="K31" s="68"/>
      <c r="L31" s="117">
        <f>IF(K31="NE","",'Référentiel Appels entrants'!$D55)</f>
        <v>5</v>
      </c>
      <c r="M31" s="138" t="str">
        <f>IF(K31="","",IF(K31=$AE$4,'Référentiel Appels entrants'!$D55,IF(K31=$AE$5,'Référentiel Appels entrants'!$F55,IF(K31=$AE$6,'Référentiel Appels entrants'!$H55,IF(K31=$AE$7,"")))))</f>
        <v/>
      </c>
      <c r="N31" s="80"/>
      <c r="O31" s="68"/>
      <c r="P31" s="117">
        <f>IF(O31="NE","",'Référentiel Appels entrants'!$D55)</f>
        <v>5</v>
      </c>
      <c r="Q31" s="138" t="str">
        <f>IF(O31="","",IF(O31=$AE$4,'Référentiel Appels entrants'!$D55,IF(O31=$AE$5,'Référentiel Appels entrants'!$F55,IF(O31=$AE$6,'Référentiel Appels entrants'!$H55,IF(O31=$AE$7,"")))))</f>
        <v/>
      </c>
      <c r="R31" s="80"/>
      <c r="S31" s="68"/>
      <c r="T31" s="117">
        <f>IF(S31="NE","",'Référentiel Appels entrants'!$D55)</f>
        <v>5</v>
      </c>
      <c r="U31" s="138" t="str">
        <f>IF(S31="","",IF(S31=$AE$4,'Référentiel Appels entrants'!$D55,IF(S31=$AE$5,'Référentiel Appels entrants'!$F55,IF(S31=$AE$6,'Référentiel Appels entrants'!$H55,IF(S31=$AE$7,"")))))</f>
        <v/>
      </c>
      <c r="V31" s="80"/>
      <c r="W31" s="68"/>
      <c r="X31" s="117">
        <f>IF(W31="NE","",'Référentiel Appels entrants'!$D55)</f>
        <v>5</v>
      </c>
      <c r="Y31" s="138" t="str">
        <f>IF(W31="","",IF(W31=$AE$4,'Référentiel Appels entrants'!$D55,IF(W31=$AE$5,'Référentiel Appels entrants'!$F55,IF(W31=$AE$6,'Référentiel Appels entrants'!$H55,IF(W31=$AE$7,"")))))</f>
        <v/>
      </c>
      <c r="Z31" s="80"/>
      <c r="AA31" s="68"/>
      <c r="AB31" s="117">
        <f>IF(AA31="NE","",'Référentiel Appels entrants'!$D55)</f>
        <v>5</v>
      </c>
      <c r="AC31" s="138" t="str">
        <f>IF(AA31="","",IF(AA31=$AE$4,'Référentiel Appels entrants'!$D55,IF(AA31=$AE$5,'Référentiel Appels entrants'!$F55,IF(AA31=$AE$6,'Référentiel Appels entrants'!$H55,IF(AA31=$AE$7,"")))))</f>
        <v/>
      </c>
      <c r="AD31" s="80"/>
      <c r="AE31" s="82" t="str">
        <f t="shared" si="58"/>
        <v/>
      </c>
      <c r="AF31" s="41"/>
      <c r="AG31" s="61"/>
      <c r="AM31" s="41"/>
      <c r="AN31" s="41"/>
      <c r="AO31" s="41"/>
    </row>
    <row r="32" spans="1:41" x14ac:dyDescent="0.25">
      <c r="A32" s="107" t="str">
        <f>'Référentiel Appels entrants'!B56</f>
        <v>Pertinence de la mise en attente</v>
      </c>
      <c r="B32" s="81"/>
      <c r="C32" s="68"/>
      <c r="D32" s="117">
        <f>IF(C32="NE","",'Référentiel Appels entrants'!$D56)</f>
        <v>5</v>
      </c>
      <c r="E32" s="138" t="str">
        <f>IF(C32="","",IF(C32=$AE$4,'Référentiel Appels entrants'!$D56,IF(C32=$AE$5,'Référentiel Appels entrants'!$F56,IF(C32=$AE$6,'Référentiel Appels entrants'!$H56,IF(C32=$AE$7,"")))))</f>
        <v/>
      </c>
      <c r="F32" s="80"/>
      <c r="G32" s="68"/>
      <c r="H32" s="117">
        <f>IF(G32="NE","",'Référentiel Appels entrants'!$D56)</f>
        <v>5</v>
      </c>
      <c r="I32" s="138" t="str">
        <f>IF(G32="","",IF(G32=$AE$4,'Référentiel Appels entrants'!$D56,IF(G32=$AE$5,'Référentiel Appels entrants'!$F56,IF(G32=$AE$6,'Référentiel Appels entrants'!$H56,IF(G32=$AE$7,"")))))</f>
        <v/>
      </c>
      <c r="J32" s="80"/>
      <c r="K32" s="68"/>
      <c r="L32" s="117">
        <f>IF(K32="NE","",'Référentiel Appels entrants'!$D56)</f>
        <v>5</v>
      </c>
      <c r="M32" s="138" t="str">
        <f>IF(K32="","",IF(K32=$AE$4,'Référentiel Appels entrants'!$D56,IF(K32=$AE$5,'Référentiel Appels entrants'!$F56,IF(K32=$AE$6,'Référentiel Appels entrants'!$H56,IF(K32=$AE$7,"")))))</f>
        <v/>
      </c>
      <c r="N32" s="80"/>
      <c r="O32" s="68"/>
      <c r="P32" s="117">
        <f>IF(O32="NE","",'Référentiel Appels entrants'!$D56)</f>
        <v>5</v>
      </c>
      <c r="Q32" s="138" t="str">
        <f>IF(O32="","",IF(O32=$AE$4,'Référentiel Appels entrants'!$D56,IF(O32=$AE$5,'Référentiel Appels entrants'!$F56,IF(O32=$AE$6,'Référentiel Appels entrants'!$H56,IF(O32=$AE$7,"")))))</f>
        <v/>
      </c>
      <c r="R32" s="80"/>
      <c r="S32" s="68"/>
      <c r="T32" s="117">
        <f>IF(S32="NE","",'Référentiel Appels entrants'!$D56)</f>
        <v>5</v>
      </c>
      <c r="U32" s="138" t="str">
        <f>IF(S32="","",IF(S32=$AE$4,'Référentiel Appels entrants'!$D56,IF(S32=$AE$5,'Référentiel Appels entrants'!$F56,IF(S32=$AE$6,'Référentiel Appels entrants'!$H56,IF(S32=$AE$7,"")))))</f>
        <v/>
      </c>
      <c r="V32" s="80"/>
      <c r="W32" s="68"/>
      <c r="X32" s="117">
        <f>IF(W32="NE","",'Référentiel Appels entrants'!$D56)</f>
        <v>5</v>
      </c>
      <c r="Y32" s="138" t="str">
        <f>IF(W32="","",IF(W32=$AE$4,'Référentiel Appels entrants'!$D56,IF(W32=$AE$5,'Référentiel Appels entrants'!$F56,IF(W32=$AE$6,'Référentiel Appels entrants'!$H56,IF(W32=$AE$7,"")))))</f>
        <v/>
      </c>
      <c r="Z32" s="80"/>
      <c r="AA32" s="68"/>
      <c r="AB32" s="117">
        <f>IF(AA32="NE","",'Référentiel Appels entrants'!$D56)</f>
        <v>5</v>
      </c>
      <c r="AC32" s="138" t="str">
        <f>IF(AA32="","",IF(AA32=$AE$4,'Référentiel Appels entrants'!$D56,IF(AA32=$AE$5,'Référentiel Appels entrants'!$F56,IF(AA32=$AE$6,'Référentiel Appels entrants'!$H56,IF(AA32=$AE$7,"")))))</f>
        <v/>
      </c>
      <c r="AD32" s="80"/>
      <c r="AE32" s="82" t="str">
        <f t="shared" si="58"/>
        <v/>
      </c>
      <c r="AF32" s="41"/>
      <c r="AG32" s="61"/>
      <c r="AM32" s="41"/>
      <c r="AN32" s="41"/>
      <c r="AO32" s="41"/>
    </row>
    <row r="33" spans="1:41" x14ac:dyDescent="0.25">
      <c r="A33" s="107" t="str">
        <f>'Référentiel Appels entrants'!B57</f>
        <v>Gestion de la mise en attente</v>
      </c>
      <c r="B33" s="81"/>
      <c r="C33" s="68"/>
      <c r="D33" s="117">
        <f>IF(C33="NE","",'Référentiel Appels entrants'!$D57)</f>
        <v>5</v>
      </c>
      <c r="E33" s="138" t="str">
        <f>IF(C33="","",IF(C33=$AE$4,'Référentiel Appels entrants'!$D57,IF(C33=$AE$5,'Référentiel Appels entrants'!$F57,IF(C33=$AE$6,'Référentiel Appels entrants'!$H57,IF(C33=$AE$7,"")))))</f>
        <v/>
      </c>
      <c r="F33" s="80"/>
      <c r="G33" s="68"/>
      <c r="H33" s="117">
        <f>IF(G33="NE","",'Référentiel Appels entrants'!$D57)</f>
        <v>5</v>
      </c>
      <c r="I33" s="138" t="str">
        <f>IF(G33="","",IF(G33=$AE$4,'Référentiel Appels entrants'!$D57,IF(G33=$AE$5,'Référentiel Appels entrants'!$F57,IF(G33=$AE$6,'Référentiel Appels entrants'!$H57,IF(G33=$AE$7,"")))))</f>
        <v/>
      </c>
      <c r="J33" s="80"/>
      <c r="K33" s="68"/>
      <c r="L33" s="117">
        <f>IF(K33="NE","",'Référentiel Appels entrants'!$D57)</f>
        <v>5</v>
      </c>
      <c r="M33" s="138" t="str">
        <f>IF(K33="","",IF(K33=$AE$4,'Référentiel Appels entrants'!$D57,IF(K33=$AE$5,'Référentiel Appels entrants'!$F57,IF(K33=$AE$6,'Référentiel Appels entrants'!$H57,IF(K33=$AE$7,"")))))</f>
        <v/>
      </c>
      <c r="N33" s="80"/>
      <c r="O33" s="68"/>
      <c r="P33" s="117">
        <f>IF(O33="NE","",'Référentiel Appels entrants'!$D57)</f>
        <v>5</v>
      </c>
      <c r="Q33" s="138" t="str">
        <f>IF(O33="","",IF(O33=$AE$4,'Référentiel Appels entrants'!$D57,IF(O33=$AE$5,'Référentiel Appels entrants'!$F57,IF(O33=$AE$6,'Référentiel Appels entrants'!$H57,IF(O33=$AE$7,"")))))</f>
        <v/>
      </c>
      <c r="R33" s="80"/>
      <c r="S33" s="68"/>
      <c r="T33" s="117">
        <f>IF(S33="NE","",'Référentiel Appels entrants'!$D57)</f>
        <v>5</v>
      </c>
      <c r="U33" s="138" t="str">
        <f>IF(S33="","",IF(S33=$AE$4,'Référentiel Appels entrants'!$D57,IF(S33=$AE$5,'Référentiel Appels entrants'!$F57,IF(S33=$AE$6,'Référentiel Appels entrants'!$H57,IF(S33=$AE$7,"")))))</f>
        <v/>
      </c>
      <c r="V33" s="80"/>
      <c r="W33" s="68"/>
      <c r="X33" s="117">
        <f>IF(W33="NE","",'Référentiel Appels entrants'!$D57)</f>
        <v>5</v>
      </c>
      <c r="Y33" s="138" t="str">
        <f>IF(W33="","",IF(W33=$AE$4,'Référentiel Appels entrants'!$D57,IF(W33=$AE$5,'Référentiel Appels entrants'!$F57,IF(W33=$AE$6,'Référentiel Appels entrants'!$H57,IF(W33=$AE$7,"")))))</f>
        <v/>
      </c>
      <c r="Z33" s="80"/>
      <c r="AA33" s="68"/>
      <c r="AB33" s="117">
        <f>IF(AA33="NE","",'Référentiel Appels entrants'!$D57)</f>
        <v>5</v>
      </c>
      <c r="AC33" s="138" t="str">
        <f>IF(AA33="","",IF(AA33=$AE$4,'Référentiel Appels entrants'!$D57,IF(AA33=$AE$5,'Référentiel Appels entrants'!$F57,IF(AA33=$AE$6,'Référentiel Appels entrants'!$H57,IF(AA33=$AE$7,"")))))</f>
        <v/>
      </c>
      <c r="AD33" s="80"/>
      <c r="AE33" s="82" t="str">
        <f t="shared" si="58"/>
        <v/>
      </c>
      <c r="AF33" s="41"/>
      <c r="AG33" s="61"/>
      <c r="AM33" s="41"/>
      <c r="AN33" s="41"/>
      <c r="AO33" s="41"/>
    </row>
    <row r="34" spans="1:41" x14ac:dyDescent="0.25">
      <c r="A34" s="107" t="str">
        <f>'Référentiel Appels entrants'!B58</f>
        <v>Reprise définitive de la communication</v>
      </c>
      <c r="B34" s="81"/>
      <c r="C34" s="68"/>
      <c r="D34" s="117">
        <f>IF(C34="NE","",'Référentiel Appels entrants'!$D58)</f>
        <v>10</v>
      </c>
      <c r="E34" s="138" t="str">
        <f>IF(C34="","",IF(C34=$AE$4,'Référentiel Appels entrants'!$D58,IF(C34=$AE$5,'Référentiel Appels entrants'!$F58,IF(C34=$AE$6,'Référentiel Appels entrants'!$H58,IF(C34=$AE$7,"")))))</f>
        <v/>
      </c>
      <c r="F34" s="80"/>
      <c r="G34" s="68"/>
      <c r="H34" s="117">
        <f>IF(G34="NE","",'Référentiel Appels entrants'!$D58)</f>
        <v>10</v>
      </c>
      <c r="I34" s="138" t="str">
        <f>IF(G34="","",IF(G34=$AE$4,'Référentiel Appels entrants'!$D58,IF(G34=$AE$5,'Référentiel Appels entrants'!$F58,IF(G34=$AE$6,'Référentiel Appels entrants'!$H58,IF(G34=$AE$7,"")))))</f>
        <v/>
      </c>
      <c r="J34" s="80"/>
      <c r="K34" s="68"/>
      <c r="L34" s="117">
        <f>IF(K34="NE","",'Référentiel Appels entrants'!$D58)</f>
        <v>10</v>
      </c>
      <c r="M34" s="138" t="str">
        <f>IF(K34="","",IF(K34=$AE$4,'Référentiel Appels entrants'!$D58,IF(K34=$AE$5,'Référentiel Appels entrants'!$F58,IF(K34=$AE$6,'Référentiel Appels entrants'!$H58,IF(K34=$AE$7,"")))))</f>
        <v/>
      </c>
      <c r="N34" s="80"/>
      <c r="O34" s="68"/>
      <c r="P34" s="117">
        <f>IF(O34="NE","",'Référentiel Appels entrants'!$D58)</f>
        <v>10</v>
      </c>
      <c r="Q34" s="138" t="str">
        <f>IF(O34="","",IF(O34=$AE$4,'Référentiel Appels entrants'!$D58,IF(O34=$AE$5,'Référentiel Appels entrants'!$F58,IF(O34=$AE$6,'Référentiel Appels entrants'!$H58,IF(O34=$AE$7,"")))))</f>
        <v/>
      </c>
      <c r="R34" s="80"/>
      <c r="S34" s="68"/>
      <c r="T34" s="117">
        <f>IF(S34="NE","",'Référentiel Appels entrants'!$D58)</f>
        <v>10</v>
      </c>
      <c r="U34" s="138" t="str">
        <f>IF(S34="","",IF(S34=$AE$4,'Référentiel Appels entrants'!$D58,IF(S34=$AE$5,'Référentiel Appels entrants'!$F58,IF(S34=$AE$6,'Référentiel Appels entrants'!$H58,IF(S34=$AE$7,"")))))</f>
        <v/>
      </c>
      <c r="V34" s="80"/>
      <c r="W34" s="68"/>
      <c r="X34" s="117">
        <f>IF(W34="NE","",'Référentiel Appels entrants'!$D58)</f>
        <v>10</v>
      </c>
      <c r="Y34" s="138" t="str">
        <f>IF(W34="","",IF(W34=$AE$4,'Référentiel Appels entrants'!$D58,IF(W34=$AE$5,'Référentiel Appels entrants'!$F58,IF(W34=$AE$6,'Référentiel Appels entrants'!$H58,IF(W34=$AE$7,"")))))</f>
        <v/>
      </c>
      <c r="Z34" s="80"/>
      <c r="AA34" s="68"/>
      <c r="AB34" s="117">
        <f>IF(AA34="NE","",'Référentiel Appels entrants'!$D58)</f>
        <v>10</v>
      </c>
      <c r="AC34" s="138" t="str">
        <f>IF(AA34="","",IF(AA34=$AE$4,'Référentiel Appels entrants'!$D58,IF(AA34=$AE$5,'Référentiel Appels entrants'!$F58,IF(AA34=$AE$6,'Référentiel Appels entrants'!$H58,IF(AA34=$AE$7,"")))))</f>
        <v/>
      </c>
      <c r="AD34" s="80"/>
      <c r="AE34" s="82" t="str">
        <f t="shared" si="58"/>
        <v/>
      </c>
      <c r="AF34" s="41"/>
      <c r="AG34" s="61"/>
      <c r="AM34" s="41"/>
      <c r="AN34" s="41"/>
      <c r="AO34" s="41"/>
    </row>
    <row r="35" spans="1:41" x14ac:dyDescent="0.25">
      <c r="A35" s="107" t="str">
        <f>'Référentiel Appels entrants'!B59</f>
        <v>Temps d'attente</v>
      </c>
      <c r="B35" s="81"/>
      <c r="C35" s="68"/>
      <c r="D35" s="117">
        <f>IF(C35="NE","",'Référentiel Appels entrants'!$D59)</f>
        <v>5</v>
      </c>
      <c r="E35" s="138" t="str">
        <f>IF(C35="","",IF(C35=$AE$4,'Référentiel Appels entrants'!$D59,IF(C35=$AE$5,'Référentiel Appels entrants'!$F59,IF(C35=$AE$6,'Référentiel Appels entrants'!$H59,IF(C35=$AE$7,"")))))</f>
        <v/>
      </c>
      <c r="F35" s="80"/>
      <c r="G35" s="68"/>
      <c r="H35" s="117">
        <f>IF(G35="NE","",'Référentiel Appels entrants'!$D59)</f>
        <v>5</v>
      </c>
      <c r="I35" s="138" t="str">
        <f>IF(G35="","",IF(G35=$AE$4,'Référentiel Appels entrants'!$D59,IF(G35=$AE$5,'Référentiel Appels entrants'!$F59,IF(G35=$AE$6,'Référentiel Appels entrants'!$H59,IF(G35=$AE$7,"")))))</f>
        <v/>
      </c>
      <c r="J35" s="80"/>
      <c r="K35" s="68"/>
      <c r="L35" s="117">
        <f>IF(K35="NE","",'Référentiel Appels entrants'!$D59)</f>
        <v>5</v>
      </c>
      <c r="M35" s="138" t="str">
        <f>IF(K35="","",IF(K35=$AE$4,'Référentiel Appels entrants'!$D59,IF(K35=$AE$5,'Référentiel Appels entrants'!$F59,IF(K35=$AE$6,'Référentiel Appels entrants'!$H59,IF(K35=$AE$7,"")))))</f>
        <v/>
      </c>
      <c r="N35" s="80"/>
      <c r="O35" s="68"/>
      <c r="P35" s="117">
        <f>IF(O35="NE","",'Référentiel Appels entrants'!$D59)</f>
        <v>5</v>
      </c>
      <c r="Q35" s="138" t="str">
        <f>IF(O35="","",IF(O35=$AE$4,'Référentiel Appels entrants'!$D59,IF(O35=$AE$5,'Référentiel Appels entrants'!$F59,IF(O35=$AE$6,'Référentiel Appels entrants'!$H59,IF(O35=$AE$7,"")))))</f>
        <v/>
      </c>
      <c r="R35" s="80"/>
      <c r="S35" s="68"/>
      <c r="T35" s="117">
        <f>IF(S35="NE","",'Référentiel Appels entrants'!$D59)</f>
        <v>5</v>
      </c>
      <c r="U35" s="138" t="str">
        <f>IF(S35="","",IF(S35=$AE$4,'Référentiel Appels entrants'!$D59,IF(S35=$AE$5,'Référentiel Appels entrants'!$F59,IF(S35=$AE$6,'Référentiel Appels entrants'!$H59,IF(S35=$AE$7,"")))))</f>
        <v/>
      </c>
      <c r="V35" s="80"/>
      <c r="W35" s="68"/>
      <c r="X35" s="117">
        <f>IF(W35="NE","",'Référentiel Appels entrants'!$D59)</f>
        <v>5</v>
      </c>
      <c r="Y35" s="138" t="str">
        <f>IF(W35="","",IF(W35=$AE$4,'Référentiel Appels entrants'!$D59,IF(W35=$AE$5,'Référentiel Appels entrants'!$F59,IF(W35=$AE$6,'Référentiel Appels entrants'!$H59,IF(W35=$AE$7,"")))))</f>
        <v/>
      </c>
      <c r="Z35" s="80"/>
      <c r="AA35" s="68"/>
      <c r="AB35" s="117">
        <f>IF(AA35="NE","",'Référentiel Appels entrants'!$D59)</f>
        <v>5</v>
      </c>
      <c r="AC35" s="138" t="str">
        <f>IF(AA35="","",IF(AA35=$AE$4,'Référentiel Appels entrants'!$D59,IF(AA35=$AE$5,'Référentiel Appels entrants'!$F59,IF(AA35=$AE$6,'Référentiel Appels entrants'!$H59,IF(AA35=$AE$7,"")))))</f>
        <v/>
      </c>
      <c r="AD35" s="80"/>
      <c r="AE35" s="82" t="str">
        <f t="shared" si="58"/>
        <v/>
      </c>
      <c r="AF35" s="41"/>
      <c r="AG35" s="61"/>
      <c r="AM35" s="41"/>
      <c r="AN35" s="41"/>
      <c r="AO35" s="41"/>
    </row>
    <row r="36" spans="1:41" x14ac:dyDescent="0.25">
      <c r="A36" s="83"/>
      <c r="B36" s="81"/>
      <c r="C36" s="86"/>
      <c r="D36" s="86"/>
      <c r="E36" s="141"/>
      <c r="F36" s="87"/>
      <c r="G36" s="86"/>
      <c r="H36" s="86"/>
      <c r="I36" s="141"/>
      <c r="J36" s="87"/>
      <c r="K36" s="86"/>
      <c r="L36" s="86"/>
      <c r="M36" s="141"/>
      <c r="N36" s="87"/>
      <c r="O36" s="86"/>
      <c r="P36" s="86"/>
      <c r="Q36" s="141"/>
      <c r="R36" s="87"/>
      <c r="S36" s="86"/>
      <c r="T36" s="86"/>
      <c r="U36" s="141"/>
      <c r="V36" s="87"/>
      <c r="W36" s="86"/>
      <c r="X36" s="86"/>
      <c r="Y36" s="141"/>
      <c r="Z36" s="87"/>
      <c r="AA36" s="86"/>
      <c r="AB36" s="86"/>
      <c r="AC36" s="141"/>
      <c r="AD36" s="87"/>
      <c r="AE36" s="87"/>
      <c r="AF36" s="41"/>
      <c r="AG36" s="61"/>
      <c r="AM36" s="41"/>
      <c r="AN36" s="41"/>
      <c r="AO36" s="41"/>
    </row>
    <row r="37" spans="1:41" x14ac:dyDescent="0.25">
      <c r="A37" s="123" t="str">
        <f>'Référentiel Appels entrants'!B70</f>
        <v>Savoir ëtre téléphonique</v>
      </c>
      <c r="B37" s="81"/>
      <c r="C37" s="116">
        <f>IFERROR(E37/D37,"")</f>
        <v>0</v>
      </c>
      <c r="D37" s="117">
        <f>SUM(D38:D45)</f>
        <v>230</v>
      </c>
      <c r="E37" s="137">
        <f>SUM(E38:E45)</f>
        <v>0</v>
      </c>
      <c r="F37" s="80"/>
      <c r="G37" s="116">
        <f t="shared" ref="G37" si="59">IFERROR(I37/H37,"")</f>
        <v>0</v>
      </c>
      <c r="H37" s="117">
        <f t="shared" ref="H37:I37" si="60">SUM(H38:H45)</f>
        <v>230</v>
      </c>
      <c r="I37" s="137">
        <f t="shared" si="60"/>
        <v>0</v>
      </c>
      <c r="J37" s="80"/>
      <c r="K37" s="116">
        <f t="shared" ref="K37" si="61">IFERROR(M37/L37,"")</f>
        <v>0</v>
      </c>
      <c r="L37" s="117">
        <f t="shared" ref="L37:M37" si="62">SUM(L38:L45)</f>
        <v>230</v>
      </c>
      <c r="M37" s="137">
        <f t="shared" si="62"/>
        <v>0</v>
      </c>
      <c r="N37" s="80"/>
      <c r="O37" s="116">
        <f t="shared" ref="O37" si="63">IFERROR(Q37/P37,"")</f>
        <v>0</v>
      </c>
      <c r="P37" s="117">
        <f t="shared" ref="P37:Q37" si="64">SUM(P38:P45)</f>
        <v>230</v>
      </c>
      <c r="Q37" s="137">
        <f t="shared" si="64"/>
        <v>0</v>
      </c>
      <c r="R37" s="80"/>
      <c r="S37" s="116">
        <f t="shared" ref="S37" si="65">IFERROR(U37/T37,"")</f>
        <v>0</v>
      </c>
      <c r="T37" s="117">
        <f t="shared" ref="T37:U37" si="66">SUM(T38:T45)</f>
        <v>230</v>
      </c>
      <c r="U37" s="137">
        <f t="shared" si="66"/>
        <v>0</v>
      </c>
      <c r="V37" s="80"/>
      <c r="W37" s="116">
        <f t="shared" ref="W37" si="67">IFERROR(Y37/X37,"")</f>
        <v>0</v>
      </c>
      <c r="X37" s="117">
        <f t="shared" ref="X37:Y37" si="68">SUM(X38:X45)</f>
        <v>230</v>
      </c>
      <c r="Y37" s="137">
        <f t="shared" si="68"/>
        <v>0</v>
      </c>
      <c r="Z37" s="80"/>
      <c r="AA37" s="116">
        <f t="shared" ref="AA37" si="69">IFERROR(AC37/AB37,"")</f>
        <v>0</v>
      </c>
      <c r="AB37" s="117">
        <f t="shared" ref="AB37:AC37" si="70">SUM(AB38:AB45)</f>
        <v>230</v>
      </c>
      <c r="AC37" s="137">
        <f t="shared" si="70"/>
        <v>0</v>
      </c>
      <c r="AD37" s="80"/>
      <c r="AE37" s="131" t="str">
        <f>IFERROR(AVERAGE(AE38:AE39),"")</f>
        <v/>
      </c>
      <c r="AF37" s="41"/>
      <c r="AG37" s="61"/>
      <c r="AM37" s="41"/>
      <c r="AN37" s="41"/>
      <c r="AO37" s="41"/>
    </row>
    <row r="38" spans="1:41" x14ac:dyDescent="0.25">
      <c r="A38" s="107" t="str">
        <f>'Référentiel Appels entrants'!B71</f>
        <v>Personnalisation</v>
      </c>
      <c r="B38" s="81"/>
      <c r="C38" s="68"/>
      <c r="D38" s="117">
        <f>IF(C38="NE","",'Référentiel Appels entrants'!$D71)</f>
        <v>20</v>
      </c>
      <c r="E38" s="138" t="str">
        <f>IF(C38="","",IF(C38=$AE$4,'Référentiel Appels entrants'!$D71,IF(C38=$AE$5,'Référentiel Appels entrants'!$F71,IF(C38=$AE$6,'Référentiel Appels entrants'!$H71,IF(C38=$AE$7,"")))))</f>
        <v/>
      </c>
      <c r="F38" s="80"/>
      <c r="G38" s="68"/>
      <c r="H38" s="117">
        <f>IF(G38="NE","",'Référentiel Appels entrants'!$D71)</f>
        <v>20</v>
      </c>
      <c r="I38" s="138" t="str">
        <f>IF(G38="","",IF(G38=$AE$4,'Référentiel Appels entrants'!$D71,IF(G38=$AE$5,'Référentiel Appels entrants'!$F71,IF(G38=$AE$6,'Référentiel Appels entrants'!$H71,IF(G38=$AE$7,"")))))</f>
        <v/>
      </c>
      <c r="J38" s="80"/>
      <c r="K38" s="68"/>
      <c r="L38" s="117">
        <f>IF(K38="NE","",'Référentiel Appels entrants'!$D71)</f>
        <v>20</v>
      </c>
      <c r="M38" s="138" t="str">
        <f>IF(K38="","",IF(K38=$AE$4,'Référentiel Appels entrants'!$D71,IF(K38=$AE$5,'Référentiel Appels entrants'!$F71,IF(K38=$AE$6,'Référentiel Appels entrants'!$H71,IF(K38=$AE$7,"")))))</f>
        <v/>
      </c>
      <c r="N38" s="80"/>
      <c r="O38" s="68"/>
      <c r="P38" s="117">
        <f>IF(O38="NE","",'Référentiel Appels entrants'!$D71)</f>
        <v>20</v>
      </c>
      <c r="Q38" s="138" t="str">
        <f>IF(O38="","",IF(O38=$AE$4,'Référentiel Appels entrants'!$D71,IF(O38=$AE$5,'Référentiel Appels entrants'!$F71,IF(O38=$AE$6,'Référentiel Appels entrants'!$H71,IF(O38=$AE$7,"")))))</f>
        <v/>
      </c>
      <c r="R38" s="80"/>
      <c r="S38" s="68"/>
      <c r="T38" s="117">
        <f>IF(S38="NE","",'Référentiel Appels entrants'!$D71)</f>
        <v>20</v>
      </c>
      <c r="U38" s="138" t="str">
        <f>IF(S38="","",IF(S38=$AE$4,'Référentiel Appels entrants'!$D71,IF(S38=$AE$5,'Référentiel Appels entrants'!$F71,IF(S38=$AE$6,'Référentiel Appels entrants'!$H71,IF(S38=$AE$7,"")))))</f>
        <v/>
      </c>
      <c r="V38" s="80"/>
      <c r="W38" s="68"/>
      <c r="X38" s="117">
        <f>IF(W38="NE","",'Référentiel Appels entrants'!$D71)</f>
        <v>20</v>
      </c>
      <c r="Y38" s="138" t="str">
        <f>IF(W38="","",IF(W38=$AE$4,'Référentiel Appels entrants'!$D71,IF(W38=$AE$5,'Référentiel Appels entrants'!$F71,IF(W38=$AE$6,'Référentiel Appels entrants'!$H71,IF(W38=$AE$7,"")))))</f>
        <v/>
      </c>
      <c r="Z38" s="80"/>
      <c r="AA38" s="68"/>
      <c r="AB38" s="117">
        <f>IF(AA38="NE","",'Référentiel Appels entrants'!$D71)</f>
        <v>20</v>
      </c>
      <c r="AC38" s="138" t="str">
        <f>IF(AA38="","",IF(AA38=$AE$4,'Référentiel Appels entrants'!$D71,IF(AA38=$AE$5,'Référentiel Appels entrants'!$F71,IF(AA38=$AE$6,'Référentiel Appels entrants'!$H71,IF(AA38=$AE$7,"")))))</f>
        <v/>
      </c>
      <c r="AD38" s="80"/>
      <c r="AE38" s="82" t="str">
        <f t="shared" ref="AE38:AE39" si="71">IFERROR(SUMIF(C38:AC38,$AE$4)/(COUNT(E38,I38,M38,Q38,U38,Y38,AC38)*$AE$4),"")</f>
        <v/>
      </c>
      <c r="AF38" s="41"/>
      <c r="AG38" s="61"/>
      <c r="AM38" s="41"/>
      <c r="AN38" s="41"/>
      <c r="AO38" s="41"/>
    </row>
    <row r="39" spans="1:41" x14ac:dyDescent="0.25">
      <c r="A39" s="107" t="str">
        <f>'Référentiel Appels entrants'!B72</f>
        <v>Expression orale</v>
      </c>
      <c r="B39" s="81"/>
      <c r="C39" s="68"/>
      <c r="D39" s="117">
        <f>IF(C39="NE","",'Référentiel Appels entrants'!$D72)</f>
        <v>50</v>
      </c>
      <c r="E39" s="138" t="str">
        <f>IF(C39="","",IF(C39=$AE$4,'Référentiel Appels entrants'!$D72,IF(C39=$AE$5,'Référentiel Appels entrants'!$F72,IF(C39=$AE$6,'Référentiel Appels entrants'!$H72,IF(C39=$AE$7,"")))))</f>
        <v/>
      </c>
      <c r="F39" s="80"/>
      <c r="G39" s="68"/>
      <c r="H39" s="117">
        <f>IF(G39="NE","",'Référentiel Appels entrants'!$D72)</f>
        <v>50</v>
      </c>
      <c r="I39" s="138" t="str">
        <f>IF(G39="","",IF(G39=$AE$4,'Référentiel Appels entrants'!$D72,IF(G39=$AE$5,'Référentiel Appels entrants'!$F72,IF(G39=$AE$6,'Référentiel Appels entrants'!$H72,IF(G39=$AE$7,"")))))</f>
        <v/>
      </c>
      <c r="J39" s="80"/>
      <c r="K39" s="68"/>
      <c r="L39" s="117">
        <f>IF(K39="NE","",'Référentiel Appels entrants'!$D72)</f>
        <v>50</v>
      </c>
      <c r="M39" s="138" t="str">
        <f>IF(K39="","",IF(K39=$AE$4,'Référentiel Appels entrants'!$D72,IF(K39=$AE$5,'Référentiel Appels entrants'!$F72,IF(K39=$AE$6,'Référentiel Appels entrants'!$H72,IF(K39=$AE$7,"")))))</f>
        <v/>
      </c>
      <c r="N39" s="80"/>
      <c r="O39" s="68"/>
      <c r="P39" s="117">
        <f>IF(O39="NE","",'Référentiel Appels entrants'!$D72)</f>
        <v>50</v>
      </c>
      <c r="Q39" s="138" t="str">
        <f>IF(O39="","",IF(O39=$AE$4,'Référentiel Appels entrants'!$D72,IF(O39=$AE$5,'Référentiel Appels entrants'!$F72,IF(O39=$AE$6,'Référentiel Appels entrants'!$H72,IF(O39=$AE$7,"")))))</f>
        <v/>
      </c>
      <c r="R39" s="80"/>
      <c r="S39" s="68"/>
      <c r="T39" s="117">
        <f>IF(S39="NE","",'Référentiel Appels entrants'!$D72)</f>
        <v>50</v>
      </c>
      <c r="U39" s="138" t="str">
        <f>IF(S39="","",IF(S39=$AE$4,'Référentiel Appels entrants'!$D72,IF(S39=$AE$5,'Référentiel Appels entrants'!$F72,IF(S39=$AE$6,'Référentiel Appels entrants'!$H72,IF(S39=$AE$7,"")))))</f>
        <v/>
      </c>
      <c r="V39" s="80"/>
      <c r="W39" s="68"/>
      <c r="X39" s="117">
        <f>IF(W39="NE","",'Référentiel Appels entrants'!$D72)</f>
        <v>50</v>
      </c>
      <c r="Y39" s="138" t="str">
        <f>IF(W39="","",IF(W39=$AE$4,'Référentiel Appels entrants'!$D72,IF(W39=$AE$5,'Référentiel Appels entrants'!$F72,IF(W39=$AE$6,'Référentiel Appels entrants'!$H72,IF(W39=$AE$7,"")))))</f>
        <v/>
      </c>
      <c r="Z39" s="80"/>
      <c r="AA39" s="68"/>
      <c r="AB39" s="117">
        <f>IF(AA39="NE","",'Référentiel Appels entrants'!$D72)</f>
        <v>50</v>
      </c>
      <c r="AC39" s="138" t="str">
        <f>IF(AA39="","",IF(AA39=$AE$4,'Référentiel Appels entrants'!$D72,IF(AA39=$AE$5,'Référentiel Appels entrants'!$F72,IF(AA39=$AE$6,'Référentiel Appels entrants'!$H72,IF(AA39=$AE$7,"")))))</f>
        <v/>
      </c>
      <c r="AD39" s="80"/>
      <c r="AE39" s="82" t="str">
        <f t="shared" si="71"/>
        <v/>
      </c>
      <c r="AF39" s="41"/>
      <c r="AG39" s="61"/>
      <c r="AM39" s="41"/>
      <c r="AN39" s="41"/>
      <c r="AO39" s="41"/>
    </row>
    <row r="40" spans="1:41" x14ac:dyDescent="0.25">
      <c r="A40" s="107" t="str">
        <f>'Référentiel Appels entrants'!B73</f>
        <v>Convivialité, ton</v>
      </c>
      <c r="B40" s="81"/>
      <c r="C40" s="68"/>
      <c r="D40" s="117">
        <f>IF(C40="NE","",'Référentiel Appels entrants'!$D73)</f>
        <v>30</v>
      </c>
      <c r="E40" s="138" t="str">
        <f>IF(C40="","",IF(C40=$AE$4,'Référentiel Appels entrants'!$D73,IF(C40=$AE$5,'Référentiel Appels entrants'!$F73,IF(C40=$AE$6,'Référentiel Appels entrants'!$H73,IF(C40=$AE$7,"")))))</f>
        <v/>
      </c>
      <c r="F40" s="80"/>
      <c r="G40" s="68"/>
      <c r="H40" s="117">
        <f>IF(G40="NE","",'Référentiel Appels entrants'!$D73)</f>
        <v>30</v>
      </c>
      <c r="I40" s="138" t="str">
        <f>IF(G40="","",IF(G40=$AE$4,'Référentiel Appels entrants'!$D73,IF(G40=$AE$5,'Référentiel Appels entrants'!$F73,IF(G40=$AE$6,'Référentiel Appels entrants'!$H73,IF(G40=$AE$7,"")))))</f>
        <v/>
      </c>
      <c r="J40" s="80"/>
      <c r="K40" s="68"/>
      <c r="L40" s="117">
        <f>IF(K40="NE","",'Référentiel Appels entrants'!$D73)</f>
        <v>30</v>
      </c>
      <c r="M40" s="138" t="str">
        <f>IF(K40="","",IF(K40=$AE$4,'Référentiel Appels entrants'!$D73,IF(K40=$AE$5,'Référentiel Appels entrants'!$F73,IF(K40=$AE$6,'Référentiel Appels entrants'!$H73,IF(K40=$AE$7,"")))))</f>
        <v/>
      </c>
      <c r="N40" s="80"/>
      <c r="O40" s="68"/>
      <c r="P40" s="117">
        <f>IF(O40="NE","",'Référentiel Appels entrants'!$D73)</f>
        <v>30</v>
      </c>
      <c r="Q40" s="138" t="str">
        <f>IF(O40="","",IF(O40=$AE$4,'Référentiel Appels entrants'!$D73,IF(O40=$AE$5,'Référentiel Appels entrants'!$F73,IF(O40=$AE$6,'Référentiel Appels entrants'!$H73,IF(O40=$AE$7,"")))))</f>
        <v/>
      </c>
      <c r="R40" s="80"/>
      <c r="S40" s="68"/>
      <c r="T40" s="117">
        <f>IF(S40="NE","",'Référentiel Appels entrants'!$D73)</f>
        <v>30</v>
      </c>
      <c r="U40" s="138" t="str">
        <f>IF(S40="","",IF(S40=$AE$4,'Référentiel Appels entrants'!$D73,IF(S40=$AE$5,'Référentiel Appels entrants'!$F73,IF(S40=$AE$6,'Référentiel Appels entrants'!$H73,IF(S40=$AE$7,"")))))</f>
        <v/>
      </c>
      <c r="V40" s="80"/>
      <c r="W40" s="68"/>
      <c r="X40" s="117">
        <f>IF(W40="NE","",'Référentiel Appels entrants'!$D73)</f>
        <v>30</v>
      </c>
      <c r="Y40" s="138" t="str">
        <f>IF(W40="","",IF(W40=$AE$4,'Référentiel Appels entrants'!$D73,IF(W40=$AE$5,'Référentiel Appels entrants'!$F73,IF(W40=$AE$6,'Référentiel Appels entrants'!$H73,IF(W40=$AE$7,"")))))</f>
        <v/>
      </c>
      <c r="Z40" s="80"/>
      <c r="AA40" s="68"/>
      <c r="AB40" s="117">
        <f>IF(AA40="NE","",'Référentiel Appels entrants'!$D73)</f>
        <v>30</v>
      </c>
      <c r="AC40" s="138" t="str">
        <f>IF(AA40="","",IF(AA40=$AE$4,'Référentiel Appels entrants'!$D73,IF(AA40=$AE$5,'Référentiel Appels entrants'!$F73,IF(AA40=$AE$6,'Référentiel Appels entrants'!$H73,IF(AA40=$AE$7,"")))))</f>
        <v/>
      </c>
      <c r="AD40" s="80"/>
      <c r="AE40" s="82" t="str">
        <f t="shared" ref="AE40:AE45" si="72">IFERROR(SUMIF(C40:AC40,$AE$4)/(COUNT(E40,I40,M40,Q40,U40,Y40,AC40)*$AE$4),"")</f>
        <v/>
      </c>
      <c r="AF40" s="41"/>
      <c r="AG40" s="61"/>
      <c r="AM40" s="41"/>
      <c r="AN40" s="41"/>
      <c r="AO40" s="41"/>
    </row>
    <row r="41" spans="1:41" x14ac:dyDescent="0.25">
      <c r="A41" s="107" t="str">
        <f>'Référentiel Appels entrants'!B74</f>
        <v>Rythme</v>
      </c>
      <c r="B41" s="81"/>
      <c r="C41" s="68"/>
      <c r="D41" s="117">
        <f>IF(C41="NE","",'Référentiel Appels entrants'!$D74)</f>
        <v>20</v>
      </c>
      <c r="E41" s="138" t="str">
        <f>IF(C41="","",IF(C41=$AE$4,'Référentiel Appels entrants'!$D74,IF(C41=$AE$5,'Référentiel Appels entrants'!$F74,IF(C41=$AE$6,'Référentiel Appels entrants'!$H74,IF(C41=$AE$7,"")))))</f>
        <v/>
      </c>
      <c r="F41" s="80"/>
      <c r="G41" s="68"/>
      <c r="H41" s="117">
        <f>IF(G41="NE","",'Référentiel Appels entrants'!$D74)</f>
        <v>20</v>
      </c>
      <c r="I41" s="138" t="str">
        <f>IF(G41="","",IF(G41=$AE$4,'Référentiel Appels entrants'!$D74,IF(G41=$AE$5,'Référentiel Appels entrants'!$F74,IF(G41=$AE$6,'Référentiel Appels entrants'!$H74,IF(G41=$AE$7,"")))))</f>
        <v/>
      </c>
      <c r="J41" s="80"/>
      <c r="K41" s="68"/>
      <c r="L41" s="117">
        <f>IF(K41="NE","",'Référentiel Appels entrants'!$D74)</f>
        <v>20</v>
      </c>
      <c r="M41" s="138" t="str">
        <f>IF(K41="","",IF(K41=$AE$4,'Référentiel Appels entrants'!$D74,IF(K41=$AE$5,'Référentiel Appels entrants'!$F74,IF(K41=$AE$6,'Référentiel Appels entrants'!$H74,IF(K41=$AE$7,"")))))</f>
        <v/>
      </c>
      <c r="N41" s="80"/>
      <c r="O41" s="68"/>
      <c r="P41" s="117">
        <f>IF(O41="NE","",'Référentiel Appels entrants'!$D74)</f>
        <v>20</v>
      </c>
      <c r="Q41" s="138" t="str">
        <f>IF(O41="","",IF(O41=$AE$4,'Référentiel Appels entrants'!$D74,IF(O41=$AE$5,'Référentiel Appels entrants'!$F74,IF(O41=$AE$6,'Référentiel Appels entrants'!$H74,IF(O41=$AE$7,"")))))</f>
        <v/>
      </c>
      <c r="R41" s="80"/>
      <c r="S41" s="68"/>
      <c r="T41" s="117">
        <f>IF(S41="NE","",'Référentiel Appels entrants'!$D74)</f>
        <v>20</v>
      </c>
      <c r="U41" s="138" t="str">
        <f>IF(S41="","",IF(S41=$AE$4,'Référentiel Appels entrants'!$D74,IF(S41=$AE$5,'Référentiel Appels entrants'!$F74,IF(S41=$AE$6,'Référentiel Appels entrants'!$H74,IF(S41=$AE$7,"")))))</f>
        <v/>
      </c>
      <c r="V41" s="80"/>
      <c r="W41" s="68"/>
      <c r="X41" s="117">
        <f>IF(W41="NE","",'Référentiel Appels entrants'!$D74)</f>
        <v>20</v>
      </c>
      <c r="Y41" s="138" t="str">
        <f>IF(W41="","",IF(W41=$AE$4,'Référentiel Appels entrants'!$D74,IF(W41=$AE$5,'Référentiel Appels entrants'!$F74,IF(W41=$AE$6,'Référentiel Appels entrants'!$H74,IF(W41=$AE$7,"")))))</f>
        <v/>
      </c>
      <c r="Z41" s="80"/>
      <c r="AA41" s="68"/>
      <c r="AB41" s="117">
        <f>IF(AA41="NE","",'Référentiel Appels entrants'!$D74)</f>
        <v>20</v>
      </c>
      <c r="AC41" s="138" t="str">
        <f>IF(AA41="","",IF(AA41=$AE$4,'Référentiel Appels entrants'!$D74,IF(AA41=$AE$5,'Référentiel Appels entrants'!$F74,IF(AA41=$AE$6,'Référentiel Appels entrants'!$H74,IF(AA41=$AE$7,"")))))</f>
        <v/>
      </c>
      <c r="AD41" s="80"/>
      <c r="AE41" s="82" t="str">
        <f t="shared" si="72"/>
        <v/>
      </c>
      <c r="AF41" s="41"/>
      <c r="AG41" s="61"/>
      <c r="AM41" s="41"/>
      <c r="AN41" s="41"/>
      <c r="AO41" s="41"/>
    </row>
    <row r="42" spans="1:41" x14ac:dyDescent="0.25">
      <c r="A42" s="107" t="str">
        <f>'Référentiel Appels entrants'!B75</f>
        <v>Écoute active / Empathie</v>
      </c>
      <c r="B42" s="81"/>
      <c r="C42" s="68"/>
      <c r="D42" s="117">
        <f>IF(C42="NE","",'Référentiel Appels entrants'!$D75)</f>
        <v>30</v>
      </c>
      <c r="E42" s="138" t="str">
        <f>IF(C42="","",IF(C42=$AE$4,'Référentiel Appels entrants'!$D75,IF(C42=$AE$5,'Référentiel Appels entrants'!$F75,IF(C42=$AE$6,'Référentiel Appels entrants'!$H75,IF(C42=$AE$7,"")))))</f>
        <v/>
      </c>
      <c r="F42" s="80"/>
      <c r="G42" s="68"/>
      <c r="H42" s="117">
        <f>IF(G42="NE","",'Référentiel Appels entrants'!$D75)</f>
        <v>30</v>
      </c>
      <c r="I42" s="138" t="str">
        <f>IF(G42="","",IF(G42=$AE$4,'Référentiel Appels entrants'!$D75,IF(G42=$AE$5,'Référentiel Appels entrants'!$F75,IF(G42=$AE$6,'Référentiel Appels entrants'!$H75,IF(G42=$AE$7,"")))))</f>
        <v/>
      </c>
      <c r="J42" s="80"/>
      <c r="K42" s="68"/>
      <c r="L42" s="117">
        <f>IF(K42="NE","",'Référentiel Appels entrants'!$D75)</f>
        <v>30</v>
      </c>
      <c r="M42" s="138" t="str">
        <f>IF(K42="","",IF(K42=$AE$4,'Référentiel Appels entrants'!$D75,IF(K42=$AE$5,'Référentiel Appels entrants'!$F75,IF(K42=$AE$6,'Référentiel Appels entrants'!$H75,IF(K42=$AE$7,"")))))</f>
        <v/>
      </c>
      <c r="N42" s="80"/>
      <c r="O42" s="68"/>
      <c r="P42" s="117">
        <f>IF(O42="NE","",'Référentiel Appels entrants'!$D75)</f>
        <v>30</v>
      </c>
      <c r="Q42" s="138" t="str">
        <f>IF(O42="","",IF(O42=$AE$4,'Référentiel Appels entrants'!$D75,IF(O42=$AE$5,'Référentiel Appels entrants'!$F75,IF(O42=$AE$6,'Référentiel Appels entrants'!$H75,IF(O42=$AE$7,"")))))</f>
        <v/>
      </c>
      <c r="R42" s="80"/>
      <c r="S42" s="68"/>
      <c r="T42" s="117">
        <f>IF(S42="NE","",'Référentiel Appels entrants'!$D75)</f>
        <v>30</v>
      </c>
      <c r="U42" s="138" t="str">
        <f>IF(S42="","",IF(S42=$AE$4,'Référentiel Appels entrants'!$D75,IF(S42=$AE$5,'Référentiel Appels entrants'!$F75,IF(S42=$AE$6,'Référentiel Appels entrants'!$H75,IF(S42=$AE$7,"")))))</f>
        <v/>
      </c>
      <c r="V42" s="80"/>
      <c r="W42" s="68"/>
      <c r="X42" s="117">
        <f>IF(W42="NE","",'Référentiel Appels entrants'!$D75)</f>
        <v>30</v>
      </c>
      <c r="Y42" s="138" t="str">
        <f>IF(W42="","",IF(W42=$AE$4,'Référentiel Appels entrants'!$D75,IF(W42=$AE$5,'Référentiel Appels entrants'!$F75,IF(W42=$AE$6,'Référentiel Appels entrants'!$H75,IF(W42=$AE$7,"")))))</f>
        <v/>
      </c>
      <c r="Z42" s="80"/>
      <c r="AA42" s="68"/>
      <c r="AB42" s="117">
        <f>IF(AA42="NE","",'Référentiel Appels entrants'!$D75)</f>
        <v>30</v>
      </c>
      <c r="AC42" s="138" t="str">
        <f>IF(AA42="","",IF(AA42=$AE$4,'Référentiel Appels entrants'!$D75,IF(AA42=$AE$5,'Référentiel Appels entrants'!$F75,IF(AA42=$AE$6,'Référentiel Appels entrants'!$H75,IF(AA42=$AE$7,"")))))</f>
        <v/>
      </c>
      <c r="AD42" s="80"/>
      <c r="AE42" s="82" t="str">
        <f t="shared" si="72"/>
        <v/>
      </c>
      <c r="AF42" s="41"/>
      <c r="AG42" s="61"/>
      <c r="AM42" s="41"/>
      <c r="AN42" s="41"/>
      <c r="AO42" s="41"/>
    </row>
    <row r="43" spans="1:41" x14ac:dyDescent="0.25">
      <c r="A43" s="107" t="str">
        <f>'Référentiel Appels entrants'!B76</f>
        <v>Directivité / Gestion de l'entretien</v>
      </c>
      <c r="B43" s="81"/>
      <c r="C43" s="68"/>
      <c r="D43" s="117">
        <f>IF(C43="NE","",'Référentiel Appels entrants'!$D76)</f>
        <v>30</v>
      </c>
      <c r="E43" s="138" t="str">
        <f>IF(C43="","",IF(C43=$AE$4,'Référentiel Appels entrants'!$D76,IF(C43=$AE$5,'Référentiel Appels entrants'!$F76,IF(C43=$AE$6,'Référentiel Appels entrants'!$H76,IF(C43=$AE$7,"")))))</f>
        <v/>
      </c>
      <c r="F43" s="80"/>
      <c r="G43" s="68"/>
      <c r="H43" s="117">
        <f>IF(G43="NE","",'Référentiel Appels entrants'!$D76)</f>
        <v>30</v>
      </c>
      <c r="I43" s="138" t="str">
        <f>IF(G43="","",IF(G43=$AE$4,'Référentiel Appels entrants'!$D76,IF(G43=$AE$5,'Référentiel Appels entrants'!$F76,IF(G43=$AE$6,'Référentiel Appels entrants'!$H76,IF(G43=$AE$7,"")))))</f>
        <v/>
      </c>
      <c r="J43" s="80"/>
      <c r="K43" s="68"/>
      <c r="L43" s="117">
        <f>IF(K43="NE","",'Référentiel Appels entrants'!$D76)</f>
        <v>30</v>
      </c>
      <c r="M43" s="138" t="str">
        <f>IF(K43="","",IF(K43=$AE$4,'Référentiel Appels entrants'!$D76,IF(K43=$AE$5,'Référentiel Appels entrants'!$F76,IF(K43=$AE$6,'Référentiel Appels entrants'!$H76,IF(K43=$AE$7,"")))))</f>
        <v/>
      </c>
      <c r="N43" s="80"/>
      <c r="O43" s="68"/>
      <c r="P43" s="117">
        <f>IF(O43="NE","",'Référentiel Appels entrants'!$D76)</f>
        <v>30</v>
      </c>
      <c r="Q43" s="138" t="str">
        <f>IF(O43="","",IF(O43=$AE$4,'Référentiel Appels entrants'!$D76,IF(O43=$AE$5,'Référentiel Appels entrants'!$F76,IF(O43=$AE$6,'Référentiel Appels entrants'!$H76,IF(O43=$AE$7,"")))))</f>
        <v/>
      </c>
      <c r="R43" s="80"/>
      <c r="S43" s="68"/>
      <c r="T43" s="117">
        <f>IF(S43="NE","",'Référentiel Appels entrants'!$D76)</f>
        <v>30</v>
      </c>
      <c r="U43" s="138" t="str">
        <f>IF(S43="","",IF(S43=$AE$4,'Référentiel Appels entrants'!$D76,IF(S43=$AE$5,'Référentiel Appels entrants'!$F76,IF(S43=$AE$6,'Référentiel Appels entrants'!$H76,IF(S43=$AE$7,"")))))</f>
        <v/>
      </c>
      <c r="V43" s="80"/>
      <c r="W43" s="68"/>
      <c r="X43" s="117">
        <f>IF(W43="NE","",'Référentiel Appels entrants'!$D76)</f>
        <v>30</v>
      </c>
      <c r="Y43" s="138" t="str">
        <f>IF(W43="","",IF(W43=$AE$4,'Référentiel Appels entrants'!$D76,IF(W43=$AE$5,'Référentiel Appels entrants'!$F76,IF(W43=$AE$6,'Référentiel Appels entrants'!$H76,IF(W43=$AE$7,"")))))</f>
        <v/>
      </c>
      <c r="Z43" s="80"/>
      <c r="AA43" s="68"/>
      <c r="AB43" s="117">
        <f>IF(AA43="NE","",'Référentiel Appels entrants'!$D76)</f>
        <v>30</v>
      </c>
      <c r="AC43" s="138" t="str">
        <f>IF(AA43="","",IF(AA43=$AE$4,'Référentiel Appels entrants'!$D76,IF(AA43=$AE$5,'Référentiel Appels entrants'!$F76,IF(AA43=$AE$6,'Référentiel Appels entrants'!$H76,IF(AA43=$AE$7,"")))))</f>
        <v/>
      </c>
      <c r="AD43" s="80"/>
      <c r="AE43" s="82" t="str">
        <f t="shared" si="72"/>
        <v/>
      </c>
      <c r="AF43" s="41"/>
      <c r="AG43" s="61"/>
      <c r="AM43" s="41"/>
      <c r="AN43" s="41"/>
      <c r="AO43" s="41"/>
    </row>
    <row r="44" spans="1:41" x14ac:dyDescent="0.25">
      <c r="A44" s="107" t="str">
        <f>'Référentiel Appels entrants'!B77</f>
        <v>Pro activité &amp; valorisation</v>
      </c>
      <c r="B44" s="81"/>
      <c r="C44" s="68"/>
      <c r="D44" s="117">
        <f>IF(C44="NE","",'Référentiel Appels entrants'!$D77)</f>
        <v>20</v>
      </c>
      <c r="E44" s="138" t="str">
        <f>IF(C44="","",IF(C44=$AE$4,'Référentiel Appels entrants'!$D77,IF(C44=$AE$5,'Référentiel Appels entrants'!$F77,IF(C44=$AE$6,'Référentiel Appels entrants'!$H77,IF(C44=$AE$7,"")))))</f>
        <v/>
      </c>
      <c r="F44" s="80"/>
      <c r="G44" s="68"/>
      <c r="H44" s="117">
        <f>IF(G44="NE","",'Référentiel Appels entrants'!$D77)</f>
        <v>20</v>
      </c>
      <c r="I44" s="138" t="str">
        <f>IF(G44="","",IF(G44=$AE$4,'Référentiel Appels entrants'!$D77,IF(G44=$AE$5,'Référentiel Appels entrants'!$F77,IF(G44=$AE$6,'Référentiel Appels entrants'!$H77,IF(G44=$AE$7,"")))))</f>
        <v/>
      </c>
      <c r="J44" s="80"/>
      <c r="K44" s="68"/>
      <c r="L44" s="117">
        <f>IF(K44="NE","",'Référentiel Appels entrants'!$D77)</f>
        <v>20</v>
      </c>
      <c r="M44" s="138" t="str">
        <f>IF(K44="","",IF(K44=$AE$4,'Référentiel Appels entrants'!$D77,IF(K44=$AE$5,'Référentiel Appels entrants'!$F77,IF(K44=$AE$6,'Référentiel Appels entrants'!$H77,IF(K44=$AE$7,"")))))</f>
        <v/>
      </c>
      <c r="N44" s="80"/>
      <c r="O44" s="68"/>
      <c r="P44" s="117">
        <f>IF(O44="NE","",'Référentiel Appels entrants'!$D77)</f>
        <v>20</v>
      </c>
      <c r="Q44" s="138" t="str">
        <f>IF(O44="","",IF(O44=$AE$4,'Référentiel Appels entrants'!$D77,IF(O44=$AE$5,'Référentiel Appels entrants'!$F77,IF(O44=$AE$6,'Référentiel Appels entrants'!$H77,IF(O44=$AE$7,"")))))</f>
        <v/>
      </c>
      <c r="R44" s="80"/>
      <c r="S44" s="68"/>
      <c r="T44" s="117">
        <f>IF(S44="NE","",'Référentiel Appels entrants'!$D77)</f>
        <v>20</v>
      </c>
      <c r="U44" s="138" t="str">
        <f>IF(S44="","",IF(S44=$AE$4,'Référentiel Appels entrants'!$D77,IF(S44=$AE$5,'Référentiel Appels entrants'!$F77,IF(S44=$AE$6,'Référentiel Appels entrants'!$H77,IF(S44=$AE$7,"")))))</f>
        <v/>
      </c>
      <c r="V44" s="80"/>
      <c r="W44" s="68"/>
      <c r="X44" s="117">
        <f>IF(W44="NE","",'Référentiel Appels entrants'!$D77)</f>
        <v>20</v>
      </c>
      <c r="Y44" s="138" t="str">
        <f>IF(W44="","",IF(W44=$AE$4,'Référentiel Appels entrants'!$D77,IF(W44=$AE$5,'Référentiel Appels entrants'!$F77,IF(W44=$AE$6,'Référentiel Appels entrants'!$H77,IF(W44=$AE$7,"")))))</f>
        <v/>
      </c>
      <c r="Z44" s="80"/>
      <c r="AA44" s="68"/>
      <c r="AB44" s="117">
        <f>IF(AA44="NE","",'Référentiel Appels entrants'!$D77)</f>
        <v>20</v>
      </c>
      <c r="AC44" s="138" t="str">
        <f>IF(AA44="","",IF(AA44=$AE$4,'Référentiel Appels entrants'!$D77,IF(AA44=$AE$5,'Référentiel Appels entrants'!$F77,IF(AA44=$AE$6,'Référentiel Appels entrants'!$H77,IF(AA44=$AE$7,"")))))</f>
        <v/>
      </c>
      <c r="AD44" s="80"/>
      <c r="AE44" s="82" t="str">
        <f t="shared" si="72"/>
        <v/>
      </c>
      <c r="AF44" s="41"/>
      <c r="AG44" s="61"/>
      <c r="AM44" s="41"/>
      <c r="AN44" s="41"/>
      <c r="AO44" s="41"/>
    </row>
    <row r="45" spans="1:41" x14ac:dyDescent="0.25">
      <c r="A45" s="107" t="str">
        <f>'Référentiel Appels entrants'!B78</f>
        <v>Capital confiance / Qualité relationnelle</v>
      </c>
      <c r="B45" s="81"/>
      <c r="C45" s="68"/>
      <c r="D45" s="117">
        <f>IF(C45="NE","",'Référentiel Appels entrants'!$D78)</f>
        <v>30</v>
      </c>
      <c r="E45" s="138" t="str">
        <f>IF(C45="","",IF(C45=$AE$4,'Référentiel Appels entrants'!$D78,IF(C45=$AE$5,'Référentiel Appels entrants'!$F78,IF(C45=$AE$6,'Référentiel Appels entrants'!$H78,IF(C45=$AE$7,"")))))</f>
        <v/>
      </c>
      <c r="F45" s="80"/>
      <c r="G45" s="68"/>
      <c r="H45" s="117">
        <f>IF(G45="NE","",'Référentiel Appels entrants'!$D78)</f>
        <v>30</v>
      </c>
      <c r="I45" s="138" t="str">
        <f>IF(G45="","",IF(G45=$AE$4,'Référentiel Appels entrants'!$D78,IF(G45=$AE$5,'Référentiel Appels entrants'!$F78,IF(G45=$AE$6,'Référentiel Appels entrants'!$H78,IF(G45=$AE$7,"")))))</f>
        <v/>
      </c>
      <c r="J45" s="80"/>
      <c r="K45" s="68"/>
      <c r="L45" s="117">
        <f>IF(K45="NE","",'Référentiel Appels entrants'!$D78)</f>
        <v>30</v>
      </c>
      <c r="M45" s="138" t="str">
        <f>IF(K45="","",IF(K45=$AE$4,'Référentiel Appels entrants'!$D78,IF(K45=$AE$5,'Référentiel Appels entrants'!$F78,IF(K45=$AE$6,'Référentiel Appels entrants'!$H78,IF(K45=$AE$7,"")))))</f>
        <v/>
      </c>
      <c r="N45" s="80"/>
      <c r="O45" s="68"/>
      <c r="P45" s="117">
        <f>IF(O45="NE","",'Référentiel Appels entrants'!$D78)</f>
        <v>30</v>
      </c>
      <c r="Q45" s="138" t="str">
        <f>IF(O45="","",IF(O45=$AE$4,'Référentiel Appels entrants'!$D78,IF(O45=$AE$5,'Référentiel Appels entrants'!$F78,IF(O45=$AE$6,'Référentiel Appels entrants'!$H78,IF(O45=$AE$7,"")))))</f>
        <v/>
      </c>
      <c r="R45" s="80"/>
      <c r="S45" s="68"/>
      <c r="T45" s="117">
        <f>IF(S45="NE","",'Référentiel Appels entrants'!$D78)</f>
        <v>30</v>
      </c>
      <c r="U45" s="138" t="str">
        <f>IF(S45="","",IF(S45=$AE$4,'Référentiel Appels entrants'!$D78,IF(S45=$AE$5,'Référentiel Appels entrants'!$F78,IF(S45=$AE$6,'Référentiel Appels entrants'!$H78,IF(S45=$AE$7,"")))))</f>
        <v/>
      </c>
      <c r="V45" s="80"/>
      <c r="W45" s="68"/>
      <c r="X45" s="117">
        <f>IF(W45="NE","",'Référentiel Appels entrants'!$D78)</f>
        <v>30</v>
      </c>
      <c r="Y45" s="138" t="str">
        <f>IF(W45="","",IF(W45=$AE$4,'Référentiel Appels entrants'!$D78,IF(W45=$AE$5,'Référentiel Appels entrants'!$F78,IF(W45=$AE$6,'Référentiel Appels entrants'!$H78,IF(W45=$AE$7,"")))))</f>
        <v/>
      </c>
      <c r="Z45" s="80"/>
      <c r="AA45" s="68"/>
      <c r="AB45" s="117">
        <f>IF(AA45="NE","",'Référentiel Appels entrants'!$D78)</f>
        <v>30</v>
      </c>
      <c r="AC45" s="138" t="str">
        <f>IF(AA45="","",IF(AA45=$AE$4,'Référentiel Appels entrants'!$D78,IF(AA45=$AE$5,'Référentiel Appels entrants'!$F78,IF(AA45=$AE$6,'Référentiel Appels entrants'!$H78,IF(AA45=$AE$7,"")))))</f>
        <v/>
      </c>
      <c r="AD45" s="80"/>
      <c r="AE45" s="82" t="str">
        <f t="shared" si="72"/>
        <v/>
      </c>
      <c r="AF45" s="41"/>
      <c r="AG45" s="61"/>
      <c r="AM45" s="41"/>
      <c r="AN45" s="41"/>
      <c r="AO45" s="41"/>
    </row>
    <row r="46" spans="1:41" x14ac:dyDescent="0.25">
      <c r="A46" s="83"/>
      <c r="B46" s="81"/>
      <c r="C46" s="86"/>
      <c r="D46" s="86"/>
      <c r="E46" s="141"/>
      <c r="F46" s="87"/>
      <c r="G46" s="86"/>
      <c r="H46" s="86"/>
      <c r="I46" s="141"/>
      <c r="J46" s="87"/>
      <c r="K46" s="86"/>
      <c r="L46" s="86"/>
      <c r="M46" s="141"/>
      <c r="N46" s="87"/>
      <c r="O46" s="86"/>
      <c r="P46" s="86"/>
      <c r="Q46" s="141"/>
      <c r="R46" s="87"/>
      <c r="S46" s="86"/>
      <c r="T46" s="86"/>
      <c r="U46" s="141"/>
      <c r="V46" s="87"/>
      <c r="W46" s="86"/>
      <c r="X46" s="86"/>
      <c r="Y46" s="141"/>
      <c r="Z46" s="87"/>
      <c r="AA46" s="86"/>
      <c r="AB46" s="86"/>
      <c r="AC46" s="141"/>
      <c r="AD46" s="87"/>
      <c r="AE46" s="87"/>
      <c r="AF46" s="41"/>
      <c r="AG46" s="61"/>
      <c r="AM46" s="41"/>
      <c r="AN46" s="41"/>
      <c r="AO46" s="41"/>
    </row>
    <row r="47" spans="1:41" x14ac:dyDescent="0.25">
      <c r="A47" s="123" t="str">
        <f>'Référentiel Appels entrants'!B87</f>
        <v>Respect des process de traitement</v>
      </c>
      <c r="B47" s="81"/>
      <c r="C47" s="116">
        <f>IFERROR(E47/D47,"")</f>
        <v>0</v>
      </c>
      <c r="D47" s="117">
        <f>SUM(D48:D55)</f>
        <v>320</v>
      </c>
      <c r="E47" s="137">
        <f>SUM(E48:E55)</f>
        <v>0</v>
      </c>
      <c r="F47" s="80"/>
      <c r="G47" s="116">
        <f t="shared" ref="G47" si="73">IFERROR(I47/H47,"")</f>
        <v>0</v>
      </c>
      <c r="H47" s="117">
        <f t="shared" ref="H47:I47" si="74">SUM(H48:H55)</f>
        <v>320</v>
      </c>
      <c r="I47" s="137">
        <f t="shared" si="74"/>
        <v>0</v>
      </c>
      <c r="J47" s="80"/>
      <c r="K47" s="116">
        <f t="shared" ref="K47" si="75">IFERROR(M47/L47,"")</f>
        <v>0</v>
      </c>
      <c r="L47" s="117">
        <f t="shared" ref="L47:M47" si="76">SUM(L48:L55)</f>
        <v>320</v>
      </c>
      <c r="M47" s="137">
        <f t="shared" si="76"/>
        <v>0</v>
      </c>
      <c r="N47" s="80"/>
      <c r="O47" s="116">
        <f t="shared" ref="O47" si="77">IFERROR(Q47/P47,"")</f>
        <v>0</v>
      </c>
      <c r="P47" s="117">
        <f t="shared" ref="P47:Q47" si="78">SUM(P48:P55)</f>
        <v>320</v>
      </c>
      <c r="Q47" s="137">
        <f t="shared" si="78"/>
        <v>0</v>
      </c>
      <c r="R47" s="80"/>
      <c r="S47" s="116">
        <f t="shared" ref="S47" si="79">IFERROR(U47/T47,"")</f>
        <v>0</v>
      </c>
      <c r="T47" s="117">
        <f t="shared" ref="T47:U47" si="80">SUM(T48:T55)</f>
        <v>320</v>
      </c>
      <c r="U47" s="137">
        <f t="shared" si="80"/>
        <v>0</v>
      </c>
      <c r="V47" s="80"/>
      <c r="W47" s="116">
        <f t="shared" ref="W47" si="81">IFERROR(Y47/X47,"")</f>
        <v>0</v>
      </c>
      <c r="X47" s="117">
        <f t="shared" ref="X47:Y47" si="82">SUM(X48:X55)</f>
        <v>320</v>
      </c>
      <c r="Y47" s="137">
        <f t="shared" si="82"/>
        <v>0</v>
      </c>
      <c r="Z47" s="80"/>
      <c r="AA47" s="116">
        <f t="shared" ref="AA47" si="83">IFERROR(AC47/AB47,"")</f>
        <v>0</v>
      </c>
      <c r="AB47" s="117">
        <f t="shared" ref="AB47:AC47" si="84">SUM(AB48:AB55)</f>
        <v>320</v>
      </c>
      <c r="AC47" s="137">
        <f t="shared" si="84"/>
        <v>0</v>
      </c>
      <c r="AD47" s="80"/>
      <c r="AE47" s="131" t="str">
        <f>IFERROR(AVERAGE(AE48:AE49),"")</f>
        <v/>
      </c>
      <c r="AF47" s="41"/>
      <c r="AG47" s="61"/>
      <c r="AM47" s="41"/>
      <c r="AN47" s="41"/>
      <c r="AO47" s="41"/>
    </row>
    <row r="48" spans="1:41" x14ac:dyDescent="0.25">
      <c r="A48" s="107" t="str">
        <f>'Référentiel Appels entrants'!B88</f>
        <v>Maîtrise des procédures</v>
      </c>
      <c r="B48" s="81"/>
      <c r="C48" s="68"/>
      <c r="D48" s="117">
        <f>IF(C48="NE","",'Référentiel Appels entrants'!$D88)</f>
        <v>70</v>
      </c>
      <c r="E48" s="138" t="str">
        <f>IF(C48="","",IF(C48=$AE$4,'Référentiel Appels entrants'!$D88,IF(C48=$AE$5,'Référentiel Appels entrants'!$F88,IF(C48=$AE$6,'Référentiel Appels entrants'!$H88,IF(C48=$AE$7,"")))))</f>
        <v/>
      </c>
      <c r="F48" s="80"/>
      <c r="G48" s="68"/>
      <c r="H48" s="117">
        <f>IF(G48="NE","",'Référentiel Appels entrants'!$D88)</f>
        <v>70</v>
      </c>
      <c r="I48" s="138" t="str">
        <f>IF(G48="","",IF(G48=$AE$4,'Référentiel Appels entrants'!$D88,IF(G48=$AE$5,'Référentiel Appels entrants'!$F88,IF(G48=$AE$6,'Référentiel Appels entrants'!$H88,IF(G48=$AE$7,"")))))</f>
        <v/>
      </c>
      <c r="J48" s="80"/>
      <c r="K48" s="68"/>
      <c r="L48" s="117">
        <f>IF(K48="NE","",'Référentiel Appels entrants'!$D88)</f>
        <v>70</v>
      </c>
      <c r="M48" s="138" t="str">
        <f>IF(K48="","",IF(K48=$AE$4,'Référentiel Appels entrants'!$D88,IF(K48=$AE$5,'Référentiel Appels entrants'!$F88,IF(K48=$AE$6,'Référentiel Appels entrants'!$H88,IF(K48=$AE$7,"")))))</f>
        <v/>
      </c>
      <c r="N48" s="80"/>
      <c r="O48" s="68"/>
      <c r="P48" s="117">
        <f>IF(O48="NE","",'Référentiel Appels entrants'!$D88)</f>
        <v>70</v>
      </c>
      <c r="Q48" s="138" t="str">
        <f>IF(O48="","",IF(O48=$AE$4,'Référentiel Appels entrants'!$D88,IF(O48=$AE$5,'Référentiel Appels entrants'!$F88,IF(O48=$AE$6,'Référentiel Appels entrants'!$H88,IF(O48=$AE$7,"")))))</f>
        <v/>
      </c>
      <c r="R48" s="80"/>
      <c r="S48" s="68"/>
      <c r="T48" s="117">
        <f>IF(S48="NE","",'Référentiel Appels entrants'!$D88)</f>
        <v>70</v>
      </c>
      <c r="U48" s="138" t="str">
        <f>IF(S48="","",IF(S48=$AE$4,'Référentiel Appels entrants'!$D88,IF(S48=$AE$5,'Référentiel Appels entrants'!$F88,IF(S48=$AE$6,'Référentiel Appels entrants'!$H88,IF(S48=$AE$7,"")))))</f>
        <v/>
      </c>
      <c r="V48" s="80"/>
      <c r="W48" s="68"/>
      <c r="X48" s="117">
        <f>IF(W48="NE","",'Référentiel Appels entrants'!$D88)</f>
        <v>70</v>
      </c>
      <c r="Y48" s="138" t="str">
        <f>IF(W48="","",IF(W48=$AE$4,'Référentiel Appels entrants'!$D88,IF(W48=$AE$5,'Référentiel Appels entrants'!$F88,IF(W48=$AE$6,'Référentiel Appels entrants'!$H88,IF(W48=$AE$7,"")))))</f>
        <v/>
      </c>
      <c r="Z48" s="80"/>
      <c r="AA48" s="68"/>
      <c r="AB48" s="117">
        <f>IF(AA48="NE","",'Référentiel Appels entrants'!$D88)</f>
        <v>70</v>
      </c>
      <c r="AC48" s="138" t="str">
        <f>IF(AA48="","",IF(AA48=$AE$4,'Référentiel Appels entrants'!$D88,IF(AA48=$AE$5,'Référentiel Appels entrants'!$F88,IF(AA48=$AE$6,'Référentiel Appels entrants'!$H88,IF(AA48=$AE$7,"")))))</f>
        <v/>
      </c>
      <c r="AD48" s="80"/>
      <c r="AE48" s="82" t="str">
        <f t="shared" ref="AE48" si="85">IFERROR(SUMIF(C48:AC48,$AE$4)/(COUNT(E48,I48,M48,Q48,U48,Y48,AC48)*$AE$4),"")</f>
        <v/>
      </c>
      <c r="AF48" s="41"/>
      <c r="AG48" s="61"/>
      <c r="AM48" s="41"/>
      <c r="AN48" s="41"/>
      <c r="AO48" s="41"/>
    </row>
    <row r="49" spans="1:41" x14ac:dyDescent="0.25">
      <c r="A49" s="107" t="str">
        <f>'Référentiel Appels entrants'!B89</f>
        <v>Maîtrise des offres</v>
      </c>
      <c r="B49" s="81"/>
      <c r="C49" s="68"/>
      <c r="D49" s="117">
        <f>IF(C49="NE","",'Référentiel Appels entrants'!$D89)</f>
        <v>20</v>
      </c>
      <c r="E49" s="138" t="str">
        <f>IF(C49="","",IF(C49=$AE$4,'Référentiel Appels entrants'!$D89,IF(C49=$AE$5,'Référentiel Appels entrants'!$F89,IF(C49=$AE$6,'Référentiel Appels entrants'!$H89,IF(C49=$AE$7,"")))))</f>
        <v/>
      </c>
      <c r="F49" s="80"/>
      <c r="G49" s="68"/>
      <c r="H49" s="117">
        <f>IF(G49="NE","",'Référentiel Appels entrants'!$D89)</f>
        <v>20</v>
      </c>
      <c r="I49" s="138" t="str">
        <f>IF(G49="","",IF(G49=$AE$4,'Référentiel Appels entrants'!$D89,IF(G49=$AE$5,'Référentiel Appels entrants'!$F89,IF(G49=$AE$6,'Référentiel Appels entrants'!$H89,IF(G49=$AE$7,"")))))</f>
        <v/>
      </c>
      <c r="J49" s="80"/>
      <c r="K49" s="68"/>
      <c r="L49" s="117">
        <f>IF(K49="NE","",'Référentiel Appels entrants'!$D89)</f>
        <v>20</v>
      </c>
      <c r="M49" s="138" t="str">
        <f>IF(K49="","",IF(K49=$AE$4,'Référentiel Appels entrants'!$D89,IF(K49=$AE$5,'Référentiel Appels entrants'!$F89,IF(K49=$AE$6,'Référentiel Appels entrants'!$H89,IF(K49=$AE$7,"")))))</f>
        <v/>
      </c>
      <c r="N49" s="80"/>
      <c r="O49" s="68"/>
      <c r="P49" s="117">
        <f>IF(O49="NE","",'Référentiel Appels entrants'!$D89)</f>
        <v>20</v>
      </c>
      <c r="Q49" s="138" t="str">
        <f>IF(O49="","",IF(O49=$AE$4,'Référentiel Appels entrants'!$D89,IF(O49=$AE$5,'Référentiel Appels entrants'!$F89,IF(O49=$AE$6,'Référentiel Appels entrants'!$H89,IF(O49=$AE$7,"")))))</f>
        <v/>
      </c>
      <c r="R49" s="80"/>
      <c r="S49" s="68"/>
      <c r="T49" s="117">
        <f>IF(S49="NE","",'Référentiel Appels entrants'!$D89)</f>
        <v>20</v>
      </c>
      <c r="U49" s="138" t="str">
        <f>IF(S49="","",IF(S49=$AE$4,'Référentiel Appels entrants'!$D89,IF(S49=$AE$5,'Référentiel Appels entrants'!$F89,IF(S49=$AE$6,'Référentiel Appels entrants'!$H89,IF(S49=$AE$7,"")))))</f>
        <v/>
      </c>
      <c r="V49" s="80"/>
      <c r="W49" s="68"/>
      <c r="X49" s="117">
        <f>IF(W49="NE","",'Référentiel Appels entrants'!$D89)</f>
        <v>20</v>
      </c>
      <c r="Y49" s="138" t="str">
        <f>IF(W49="","",IF(W49=$AE$4,'Référentiel Appels entrants'!$D89,IF(W49=$AE$5,'Référentiel Appels entrants'!$F89,IF(W49=$AE$6,'Référentiel Appels entrants'!$H89,IF(W49=$AE$7,"")))))</f>
        <v/>
      </c>
      <c r="Z49" s="80"/>
      <c r="AA49" s="68"/>
      <c r="AB49" s="117">
        <f>IF(AA49="NE","",'Référentiel Appels entrants'!$D89)</f>
        <v>20</v>
      </c>
      <c r="AC49" s="138" t="str">
        <f>IF(AA49="","",IF(AA49=$AE$4,'Référentiel Appels entrants'!$D89,IF(AA49=$AE$5,'Référentiel Appels entrants'!$F89,IF(AA49=$AE$6,'Référentiel Appels entrants'!$H89,IF(AA49=$AE$7,"")))))</f>
        <v/>
      </c>
      <c r="AD49" s="80"/>
      <c r="AE49" s="82" t="str">
        <f t="shared" ref="AE49:AE55" si="86">IFERROR(SUMIF(C49:AC49,$AE$4)/(COUNT(E49,I49,M49,Q49,U49,Y49,AC49)*$AE$4),"")</f>
        <v/>
      </c>
      <c r="AF49" s="41"/>
      <c r="AG49" s="61"/>
      <c r="AM49" s="41"/>
      <c r="AN49" s="41"/>
      <c r="AO49" s="41"/>
    </row>
    <row r="50" spans="1:41" x14ac:dyDescent="0.25">
      <c r="A50" s="107" t="str">
        <f>'Référentiel Appels entrants'!B90</f>
        <v>Rappel</v>
      </c>
      <c r="B50" s="81"/>
      <c r="C50" s="68"/>
      <c r="D50" s="117">
        <f>IF(C50="NE","",'Référentiel Appels entrants'!$D90)</f>
        <v>20</v>
      </c>
      <c r="E50" s="138" t="str">
        <f>IF(C50="","",IF(C50=$AE$4,'Référentiel Appels entrants'!$D90,IF(C50=$AE$5,'Référentiel Appels entrants'!$F90,IF(C50=$AE$6,'Référentiel Appels entrants'!$H90,IF(C50=$AE$7,"")))))</f>
        <v/>
      </c>
      <c r="F50" s="80"/>
      <c r="G50" s="68"/>
      <c r="H50" s="117">
        <f>IF(G50="NE","",'Référentiel Appels entrants'!$D90)</f>
        <v>20</v>
      </c>
      <c r="I50" s="138" t="str">
        <f>IF(G50="","",IF(G50=$AE$4,'Référentiel Appels entrants'!$D90,IF(G50=$AE$5,'Référentiel Appels entrants'!$F90,IF(G50=$AE$6,'Référentiel Appels entrants'!$H90,IF(G50=$AE$7,"")))))</f>
        <v/>
      </c>
      <c r="J50" s="80"/>
      <c r="K50" s="68"/>
      <c r="L50" s="117">
        <f>IF(K50="NE","",'Référentiel Appels entrants'!$D90)</f>
        <v>20</v>
      </c>
      <c r="M50" s="138" t="str">
        <f>IF(K50="","",IF(K50=$AE$4,'Référentiel Appels entrants'!$D90,IF(K50=$AE$5,'Référentiel Appels entrants'!$F90,IF(K50=$AE$6,'Référentiel Appels entrants'!$H90,IF(K50=$AE$7,"")))))</f>
        <v/>
      </c>
      <c r="N50" s="80"/>
      <c r="O50" s="68"/>
      <c r="P50" s="117">
        <f>IF(O50="NE","",'Référentiel Appels entrants'!$D90)</f>
        <v>20</v>
      </c>
      <c r="Q50" s="138" t="str">
        <f>IF(O50="","",IF(O50=$AE$4,'Référentiel Appels entrants'!$D90,IF(O50=$AE$5,'Référentiel Appels entrants'!$F90,IF(O50=$AE$6,'Référentiel Appels entrants'!$H90,IF(O50=$AE$7,"")))))</f>
        <v/>
      </c>
      <c r="R50" s="80"/>
      <c r="S50" s="68"/>
      <c r="T50" s="117">
        <f>IF(S50="NE","",'Référentiel Appels entrants'!$D90)</f>
        <v>20</v>
      </c>
      <c r="U50" s="138" t="str">
        <f>IF(S50="","",IF(S50=$AE$4,'Référentiel Appels entrants'!$D90,IF(S50=$AE$5,'Référentiel Appels entrants'!$F90,IF(S50=$AE$6,'Référentiel Appels entrants'!$H90,IF(S50=$AE$7,"")))))</f>
        <v/>
      </c>
      <c r="V50" s="80"/>
      <c r="W50" s="68"/>
      <c r="X50" s="117">
        <f>IF(W50="NE","",'Référentiel Appels entrants'!$D90)</f>
        <v>20</v>
      </c>
      <c r="Y50" s="138" t="str">
        <f>IF(W50="","",IF(W50=$AE$4,'Référentiel Appels entrants'!$D90,IF(W50=$AE$5,'Référentiel Appels entrants'!$F90,IF(W50=$AE$6,'Référentiel Appels entrants'!$H90,IF(W50=$AE$7,"")))))</f>
        <v/>
      </c>
      <c r="Z50" s="80"/>
      <c r="AA50" s="68"/>
      <c r="AB50" s="117">
        <f>IF(AA50="NE","",'Référentiel Appels entrants'!$D90)</f>
        <v>20</v>
      </c>
      <c r="AC50" s="138" t="str">
        <f>IF(AA50="","",IF(AA50=$AE$4,'Référentiel Appels entrants'!$D90,IF(AA50=$AE$5,'Référentiel Appels entrants'!$F90,IF(AA50=$AE$6,'Référentiel Appels entrants'!$H90,IF(AA50=$AE$7,"")))))</f>
        <v/>
      </c>
      <c r="AD50" s="80"/>
      <c r="AE50" s="82" t="str">
        <f t="shared" si="86"/>
        <v/>
      </c>
      <c r="AF50" s="41"/>
      <c r="AG50" s="61"/>
      <c r="AM50" s="41"/>
      <c r="AN50" s="41"/>
      <c r="AO50" s="41"/>
    </row>
    <row r="51" spans="1:41" x14ac:dyDescent="0.25">
      <c r="A51" s="107" t="str">
        <f>'Référentiel Appels entrants'!B91</f>
        <v>Traçage de la demande dans le SI</v>
      </c>
      <c r="B51" s="81"/>
      <c r="C51" s="68"/>
      <c r="D51" s="117">
        <f>IF(C51="NE","",'Référentiel Appels entrants'!$D91)</f>
        <v>70</v>
      </c>
      <c r="E51" s="138" t="str">
        <f>IF(C51="","",IF(C51=$AE$4,'Référentiel Appels entrants'!$D91,IF(C51=$AE$5,'Référentiel Appels entrants'!$F91,IF(C51=$AE$6,'Référentiel Appels entrants'!$H91,IF(C51=$AE$7,"")))))</f>
        <v/>
      </c>
      <c r="F51" s="80"/>
      <c r="G51" s="68"/>
      <c r="H51" s="117">
        <f>IF(G51="NE","",'Référentiel Appels entrants'!$D91)</f>
        <v>70</v>
      </c>
      <c r="I51" s="138" t="str">
        <f>IF(G51="","",IF(G51=$AE$4,'Référentiel Appels entrants'!$D91,IF(G51=$AE$5,'Référentiel Appels entrants'!$F91,IF(G51=$AE$6,'Référentiel Appels entrants'!$H91,IF(G51=$AE$7,"")))))</f>
        <v/>
      </c>
      <c r="J51" s="80"/>
      <c r="K51" s="68"/>
      <c r="L51" s="117">
        <f>IF(K51="NE","",'Référentiel Appels entrants'!$D91)</f>
        <v>70</v>
      </c>
      <c r="M51" s="138" t="str">
        <f>IF(K51="","",IF(K51=$AE$4,'Référentiel Appels entrants'!$D91,IF(K51=$AE$5,'Référentiel Appels entrants'!$F91,IF(K51=$AE$6,'Référentiel Appels entrants'!$H91,IF(K51=$AE$7,"")))))</f>
        <v/>
      </c>
      <c r="N51" s="80"/>
      <c r="O51" s="68"/>
      <c r="P51" s="117">
        <f>IF(O51="NE","",'Référentiel Appels entrants'!$D91)</f>
        <v>70</v>
      </c>
      <c r="Q51" s="138" t="str">
        <f>IF(O51="","",IF(O51=$AE$4,'Référentiel Appels entrants'!$D91,IF(O51=$AE$5,'Référentiel Appels entrants'!$F91,IF(O51=$AE$6,'Référentiel Appels entrants'!$H91,IF(O51=$AE$7,"")))))</f>
        <v/>
      </c>
      <c r="R51" s="80"/>
      <c r="S51" s="68"/>
      <c r="T51" s="117">
        <f>IF(S51="NE","",'Référentiel Appels entrants'!$D91)</f>
        <v>70</v>
      </c>
      <c r="U51" s="138" t="str">
        <f>IF(S51="","",IF(S51=$AE$4,'Référentiel Appels entrants'!$D91,IF(S51=$AE$5,'Référentiel Appels entrants'!$F91,IF(S51=$AE$6,'Référentiel Appels entrants'!$H91,IF(S51=$AE$7,"")))))</f>
        <v/>
      </c>
      <c r="V51" s="80"/>
      <c r="W51" s="68"/>
      <c r="X51" s="117">
        <f>IF(W51="NE","",'Référentiel Appels entrants'!$D91)</f>
        <v>70</v>
      </c>
      <c r="Y51" s="138" t="str">
        <f>IF(W51="","",IF(W51=$AE$4,'Référentiel Appels entrants'!$D91,IF(W51=$AE$5,'Référentiel Appels entrants'!$F91,IF(W51=$AE$6,'Référentiel Appels entrants'!$H91,IF(W51=$AE$7,"")))))</f>
        <v/>
      </c>
      <c r="Z51" s="80"/>
      <c r="AA51" s="68"/>
      <c r="AB51" s="117">
        <f>IF(AA51="NE","",'Référentiel Appels entrants'!$D91)</f>
        <v>70</v>
      </c>
      <c r="AC51" s="138" t="str">
        <f>IF(AA51="","",IF(AA51=$AE$4,'Référentiel Appels entrants'!$D91,IF(AA51=$AE$5,'Référentiel Appels entrants'!$F91,IF(AA51=$AE$6,'Référentiel Appels entrants'!$H91,IF(AA51=$AE$7,"")))))</f>
        <v/>
      </c>
      <c r="AD51" s="80"/>
      <c r="AE51" s="82" t="str">
        <f t="shared" si="86"/>
        <v/>
      </c>
      <c r="AF51" s="41"/>
      <c r="AG51" s="61"/>
      <c r="AM51" s="41"/>
      <c r="AN51" s="41"/>
      <c r="AO51" s="41"/>
    </row>
    <row r="52" spans="1:41" x14ac:dyDescent="0.25">
      <c r="A52" s="107" t="str">
        <f>'Référentiel Appels entrants'!B92</f>
        <v>Traçage adapté à la demande</v>
      </c>
      <c r="B52" s="81"/>
      <c r="C52" s="68"/>
      <c r="D52" s="117">
        <f>IF(C52="NE","",'Référentiel Appels entrants'!$D92)</f>
        <v>50</v>
      </c>
      <c r="E52" s="138" t="str">
        <f>IF(C52="","",IF(C52=$AE$4,'Référentiel Appels entrants'!$D92,IF(C52=$AE$5,'Référentiel Appels entrants'!$F92,IF(C52=$AE$6,'Référentiel Appels entrants'!$H92,IF(C52=$AE$7,"")))))</f>
        <v/>
      </c>
      <c r="F52" s="80"/>
      <c r="G52" s="68"/>
      <c r="H52" s="117">
        <f>IF(G52="NE","",'Référentiel Appels entrants'!$D92)</f>
        <v>50</v>
      </c>
      <c r="I52" s="138" t="str">
        <f>IF(G52="","",IF(G52=$AE$4,'Référentiel Appels entrants'!$D92,IF(G52=$AE$5,'Référentiel Appels entrants'!$F92,IF(G52=$AE$6,'Référentiel Appels entrants'!$H92,IF(G52=$AE$7,"")))))</f>
        <v/>
      </c>
      <c r="J52" s="80"/>
      <c r="K52" s="68"/>
      <c r="L52" s="117">
        <f>IF(K52="NE","",'Référentiel Appels entrants'!$D92)</f>
        <v>50</v>
      </c>
      <c r="M52" s="138" t="str">
        <f>IF(K52="","",IF(K52=$AE$4,'Référentiel Appels entrants'!$D92,IF(K52=$AE$5,'Référentiel Appels entrants'!$F92,IF(K52=$AE$6,'Référentiel Appels entrants'!$H92,IF(K52=$AE$7,"")))))</f>
        <v/>
      </c>
      <c r="N52" s="80"/>
      <c r="O52" s="68"/>
      <c r="P52" s="117">
        <f>IF(O52="NE","",'Référentiel Appels entrants'!$D92)</f>
        <v>50</v>
      </c>
      <c r="Q52" s="138" t="str">
        <f>IF(O52="","",IF(O52=$AE$4,'Référentiel Appels entrants'!$D92,IF(O52=$AE$5,'Référentiel Appels entrants'!$F92,IF(O52=$AE$6,'Référentiel Appels entrants'!$H92,IF(O52=$AE$7,"")))))</f>
        <v/>
      </c>
      <c r="R52" s="80"/>
      <c r="S52" s="68"/>
      <c r="T52" s="117">
        <f>IF(S52="NE","",'Référentiel Appels entrants'!$D92)</f>
        <v>50</v>
      </c>
      <c r="U52" s="138" t="str">
        <f>IF(S52="","",IF(S52=$AE$4,'Référentiel Appels entrants'!$D92,IF(S52=$AE$5,'Référentiel Appels entrants'!$F92,IF(S52=$AE$6,'Référentiel Appels entrants'!$H92,IF(S52=$AE$7,"")))))</f>
        <v/>
      </c>
      <c r="V52" s="80"/>
      <c r="W52" s="68"/>
      <c r="X52" s="117">
        <f>IF(W52="NE","",'Référentiel Appels entrants'!$D92)</f>
        <v>50</v>
      </c>
      <c r="Y52" s="138" t="str">
        <f>IF(W52="","",IF(W52=$AE$4,'Référentiel Appels entrants'!$D92,IF(W52=$AE$5,'Référentiel Appels entrants'!$F92,IF(W52=$AE$6,'Référentiel Appels entrants'!$H92,IF(W52=$AE$7,"")))))</f>
        <v/>
      </c>
      <c r="Z52" s="80"/>
      <c r="AA52" s="68"/>
      <c r="AB52" s="117">
        <f>IF(AA52="NE","",'Référentiel Appels entrants'!$D92)</f>
        <v>50</v>
      </c>
      <c r="AC52" s="138" t="str">
        <f>IF(AA52="","",IF(AA52=$AE$4,'Référentiel Appels entrants'!$D92,IF(AA52=$AE$5,'Référentiel Appels entrants'!$F92,IF(AA52=$AE$6,'Référentiel Appels entrants'!$H92,IF(AA52=$AE$7,"")))))</f>
        <v/>
      </c>
      <c r="AD52" s="80"/>
      <c r="AE52" s="82" t="str">
        <f t="shared" si="86"/>
        <v/>
      </c>
      <c r="AF52" s="41"/>
      <c r="AG52" s="61"/>
      <c r="AM52" s="41"/>
      <c r="AN52" s="41"/>
      <c r="AO52" s="41"/>
    </row>
    <row r="53" spans="1:41" x14ac:dyDescent="0.25">
      <c r="A53" s="107" t="str">
        <f>'Référentiel Appels entrants'!B93</f>
        <v>Respect des engagements pris</v>
      </c>
      <c r="B53" s="81"/>
      <c r="C53" s="68"/>
      <c r="D53" s="117">
        <f>IF(C53="NE","",'Référentiel Appels entrants'!$D93)</f>
        <v>30</v>
      </c>
      <c r="E53" s="138" t="str">
        <f>IF(C53="","",IF(C53=$AE$4,'Référentiel Appels entrants'!$D93,IF(C53=$AE$5,'Référentiel Appels entrants'!$F93,IF(C53=$AE$6,'Référentiel Appels entrants'!$H93,IF(C53=$AE$7,"")))))</f>
        <v/>
      </c>
      <c r="F53" s="80"/>
      <c r="G53" s="68"/>
      <c r="H53" s="117">
        <f>IF(G53="NE","",'Référentiel Appels entrants'!$D93)</f>
        <v>30</v>
      </c>
      <c r="I53" s="138" t="str">
        <f>IF(G53="","",IF(G53=$AE$4,'Référentiel Appels entrants'!$D93,IF(G53=$AE$5,'Référentiel Appels entrants'!$F93,IF(G53=$AE$6,'Référentiel Appels entrants'!$H93,IF(G53=$AE$7,"")))))</f>
        <v/>
      </c>
      <c r="J53" s="80"/>
      <c r="K53" s="68"/>
      <c r="L53" s="117">
        <f>IF(K53="NE","",'Référentiel Appels entrants'!$D93)</f>
        <v>30</v>
      </c>
      <c r="M53" s="138" t="str">
        <f>IF(K53="","",IF(K53=$AE$4,'Référentiel Appels entrants'!$D93,IF(K53=$AE$5,'Référentiel Appels entrants'!$F93,IF(K53=$AE$6,'Référentiel Appels entrants'!$H93,IF(K53=$AE$7,"")))))</f>
        <v/>
      </c>
      <c r="N53" s="80"/>
      <c r="O53" s="68"/>
      <c r="P53" s="117">
        <f>IF(O53="NE","",'Référentiel Appels entrants'!$D93)</f>
        <v>30</v>
      </c>
      <c r="Q53" s="138" t="str">
        <f>IF(O53="","",IF(O53=$AE$4,'Référentiel Appels entrants'!$D93,IF(O53=$AE$5,'Référentiel Appels entrants'!$F93,IF(O53=$AE$6,'Référentiel Appels entrants'!$H93,IF(O53=$AE$7,"")))))</f>
        <v/>
      </c>
      <c r="R53" s="80"/>
      <c r="S53" s="68"/>
      <c r="T53" s="117">
        <f>IF(S53="NE","",'Référentiel Appels entrants'!$D93)</f>
        <v>30</v>
      </c>
      <c r="U53" s="138" t="str">
        <f>IF(S53="","",IF(S53=$AE$4,'Référentiel Appels entrants'!$D93,IF(S53=$AE$5,'Référentiel Appels entrants'!$F93,IF(S53=$AE$6,'Référentiel Appels entrants'!$H93,IF(S53=$AE$7,"")))))</f>
        <v/>
      </c>
      <c r="V53" s="80"/>
      <c r="W53" s="68"/>
      <c r="X53" s="117">
        <f>IF(W53="NE","",'Référentiel Appels entrants'!$D93)</f>
        <v>30</v>
      </c>
      <c r="Y53" s="138" t="str">
        <f>IF(W53="","",IF(W53=$AE$4,'Référentiel Appels entrants'!$D93,IF(W53=$AE$5,'Référentiel Appels entrants'!$F93,IF(W53=$AE$6,'Référentiel Appels entrants'!$H93,IF(W53=$AE$7,"")))))</f>
        <v/>
      </c>
      <c r="Z53" s="80"/>
      <c r="AA53" s="68"/>
      <c r="AB53" s="117">
        <f>IF(AA53="NE","",'Référentiel Appels entrants'!$D93)</f>
        <v>30</v>
      </c>
      <c r="AC53" s="138" t="str">
        <f>IF(AA53="","",IF(AA53=$AE$4,'Référentiel Appels entrants'!$D93,IF(AA53=$AE$5,'Référentiel Appels entrants'!$F93,IF(AA53=$AE$6,'Référentiel Appels entrants'!$H93,IF(AA53=$AE$7,"")))))</f>
        <v/>
      </c>
      <c r="AD53" s="80"/>
      <c r="AE53" s="82" t="str">
        <f t="shared" si="86"/>
        <v/>
      </c>
      <c r="AF53" s="41"/>
      <c r="AG53" s="61"/>
      <c r="AM53" s="41"/>
      <c r="AN53" s="41"/>
      <c r="AO53" s="41"/>
    </row>
    <row r="54" spans="1:41" x14ac:dyDescent="0.25">
      <c r="A54" s="107" t="str">
        <f>'Référentiel Appels entrants'!B94</f>
        <v>Clarté des commentaires</v>
      </c>
      <c r="B54" s="81"/>
      <c r="C54" s="68"/>
      <c r="D54" s="117">
        <f>IF(C54="NE","",'Référentiel Appels entrants'!$D94)</f>
        <v>30</v>
      </c>
      <c r="E54" s="138" t="str">
        <f>IF(C54="","",IF(C54=$AE$4,'Référentiel Appels entrants'!$D94,IF(C54=$AE$5,'Référentiel Appels entrants'!$F94,IF(C54=$AE$6,'Référentiel Appels entrants'!$H94,IF(C54=$AE$7,"")))))</f>
        <v/>
      </c>
      <c r="F54" s="80"/>
      <c r="G54" s="68"/>
      <c r="H54" s="117">
        <f>IF(G54="NE","",'Référentiel Appels entrants'!$D94)</f>
        <v>30</v>
      </c>
      <c r="I54" s="138" t="str">
        <f>IF(G54="","",IF(G54=$AE$4,'Référentiel Appels entrants'!$D94,IF(G54=$AE$5,'Référentiel Appels entrants'!$F94,IF(G54=$AE$6,'Référentiel Appels entrants'!$H94,IF(G54=$AE$7,"")))))</f>
        <v/>
      </c>
      <c r="J54" s="80"/>
      <c r="K54" s="68"/>
      <c r="L54" s="117">
        <f>IF(K54="NE","",'Référentiel Appels entrants'!$D94)</f>
        <v>30</v>
      </c>
      <c r="M54" s="138" t="str">
        <f>IF(K54="","",IF(K54=$AE$4,'Référentiel Appels entrants'!$D94,IF(K54=$AE$5,'Référentiel Appels entrants'!$F94,IF(K54=$AE$6,'Référentiel Appels entrants'!$H94,IF(K54=$AE$7,"")))))</f>
        <v/>
      </c>
      <c r="N54" s="80"/>
      <c r="O54" s="68"/>
      <c r="P54" s="117">
        <f>IF(O54="NE","",'Référentiel Appels entrants'!$D94)</f>
        <v>30</v>
      </c>
      <c r="Q54" s="138" t="str">
        <f>IF(O54="","",IF(O54=$AE$4,'Référentiel Appels entrants'!$D94,IF(O54=$AE$5,'Référentiel Appels entrants'!$F94,IF(O54=$AE$6,'Référentiel Appels entrants'!$H94,IF(O54=$AE$7,"")))))</f>
        <v/>
      </c>
      <c r="R54" s="80"/>
      <c r="S54" s="68"/>
      <c r="T54" s="117">
        <f>IF(S54="NE","",'Référentiel Appels entrants'!$D94)</f>
        <v>30</v>
      </c>
      <c r="U54" s="138" t="str">
        <f>IF(S54="","",IF(S54=$AE$4,'Référentiel Appels entrants'!$D94,IF(S54=$AE$5,'Référentiel Appels entrants'!$F94,IF(S54=$AE$6,'Référentiel Appels entrants'!$H94,IF(S54=$AE$7,"")))))</f>
        <v/>
      </c>
      <c r="V54" s="80"/>
      <c r="W54" s="68"/>
      <c r="X54" s="117">
        <f>IF(W54="NE","",'Référentiel Appels entrants'!$D94)</f>
        <v>30</v>
      </c>
      <c r="Y54" s="138" t="str">
        <f>IF(W54="","",IF(W54=$AE$4,'Référentiel Appels entrants'!$D94,IF(W54=$AE$5,'Référentiel Appels entrants'!$F94,IF(W54=$AE$6,'Référentiel Appels entrants'!$H94,IF(W54=$AE$7,"")))))</f>
        <v/>
      </c>
      <c r="Z54" s="80"/>
      <c r="AA54" s="68"/>
      <c r="AB54" s="117">
        <f>IF(AA54="NE","",'Référentiel Appels entrants'!$D94)</f>
        <v>30</v>
      </c>
      <c r="AC54" s="138" t="str">
        <f>IF(AA54="","",IF(AA54=$AE$4,'Référentiel Appels entrants'!$D94,IF(AA54=$AE$5,'Référentiel Appels entrants'!$F94,IF(AA54=$AE$6,'Référentiel Appels entrants'!$H94,IF(AA54=$AE$7,"")))))</f>
        <v/>
      </c>
      <c r="AD54" s="80"/>
      <c r="AE54" s="82" t="str">
        <f t="shared" si="86"/>
        <v/>
      </c>
      <c r="AF54" s="41"/>
      <c r="AG54" s="61"/>
      <c r="AM54" s="41"/>
      <c r="AN54" s="41"/>
      <c r="AO54" s="41"/>
    </row>
    <row r="55" spans="1:41" x14ac:dyDescent="0.25">
      <c r="A55" s="107" t="str">
        <f>'Référentiel Appels entrants'!B95</f>
        <v>Jugement de valeur</v>
      </c>
      <c r="B55" s="81"/>
      <c r="C55" s="68"/>
      <c r="D55" s="117">
        <f>IF(C55="NE","",'Référentiel Appels entrants'!$D95)</f>
        <v>30</v>
      </c>
      <c r="E55" s="138" t="str">
        <f>IF(C55="","",IF(C55=$AE$4,'Référentiel Appels entrants'!$D95,IF(C55=$AE$5,'Référentiel Appels entrants'!$F95,IF(C55=$AE$6,'Référentiel Appels entrants'!$H95,IF(C55=$AE$7,"")))))</f>
        <v/>
      </c>
      <c r="F55" s="80"/>
      <c r="G55" s="68"/>
      <c r="H55" s="117">
        <f>IF(G55="NE","",'Référentiel Appels entrants'!$D95)</f>
        <v>30</v>
      </c>
      <c r="I55" s="138" t="str">
        <f>IF(G55="","",IF(G55=$AE$4,'Référentiel Appels entrants'!$D95,IF(G55=$AE$5,'Référentiel Appels entrants'!$F95,IF(G55=$AE$6,'Référentiel Appels entrants'!$H95,IF(G55=$AE$7,"")))))</f>
        <v/>
      </c>
      <c r="J55" s="80"/>
      <c r="K55" s="68"/>
      <c r="L55" s="117">
        <f>IF(K55="NE","",'Référentiel Appels entrants'!$D95)</f>
        <v>30</v>
      </c>
      <c r="M55" s="138" t="str">
        <f>IF(K55="","",IF(K55=$AE$4,'Référentiel Appels entrants'!$D95,IF(K55=$AE$5,'Référentiel Appels entrants'!$F95,IF(K55=$AE$6,'Référentiel Appels entrants'!$H95,IF(K55=$AE$7,"")))))</f>
        <v/>
      </c>
      <c r="N55" s="80"/>
      <c r="O55" s="68"/>
      <c r="P55" s="117">
        <f>IF(O55="NE","",'Référentiel Appels entrants'!$D95)</f>
        <v>30</v>
      </c>
      <c r="Q55" s="138" t="str">
        <f>IF(O55="","",IF(O55=$AE$4,'Référentiel Appels entrants'!$D95,IF(O55=$AE$5,'Référentiel Appels entrants'!$F95,IF(O55=$AE$6,'Référentiel Appels entrants'!$H95,IF(O55=$AE$7,"")))))</f>
        <v/>
      </c>
      <c r="R55" s="80"/>
      <c r="S55" s="68"/>
      <c r="T55" s="117">
        <f>IF(S55="NE","",'Référentiel Appels entrants'!$D95)</f>
        <v>30</v>
      </c>
      <c r="U55" s="138" t="str">
        <f>IF(S55="","",IF(S55=$AE$4,'Référentiel Appels entrants'!$D95,IF(S55=$AE$5,'Référentiel Appels entrants'!$F95,IF(S55=$AE$6,'Référentiel Appels entrants'!$H95,IF(S55=$AE$7,"")))))</f>
        <v/>
      </c>
      <c r="V55" s="80"/>
      <c r="W55" s="68"/>
      <c r="X55" s="117">
        <f>IF(W55="NE","",'Référentiel Appels entrants'!$D95)</f>
        <v>30</v>
      </c>
      <c r="Y55" s="138" t="str">
        <f>IF(W55="","",IF(W55=$AE$4,'Référentiel Appels entrants'!$D95,IF(W55=$AE$5,'Référentiel Appels entrants'!$F95,IF(W55=$AE$6,'Référentiel Appels entrants'!$H95,IF(W55=$AE$7,"")))))</f>
        <v/>
      </c>
      <c r="Z55" s="80"/>
      <c r="AA55" s="68"/>
      <c r="AB55" s="117">
        <f>IF(AA55="NE","",'Référentiel Appels entrants'!$D95)</f>
        <v>30</v>
      </c>
      <c r="AC55" s="138" t="str">
        <f>IF(AA55="","",IF(AA55=$AE$4,'Référentiel Appels entrants'!$D95,IF(AA55=$AE$5,'Référentiel Appels entrants'!$F95,IF(AA55=$AE$6,'Référentiel Appels entrants'!$H95,IF(AA55=$AE$7,"")))))</f>
        <v/>
      </c>
      <c r="AD55" s="80"/>
      <c r="AE55" s="82" t="str">
        <f t="shared" si="86"/>
        <v/>
      </c>
      <c r="AF55" s="41"/>
      <c r="AG55" s="61"/>
      <c r="AM55" s="41"/>
      <c r="AN55" s="41"/>
      <c r="AO55" s="41"/>
    </row>
    <row r="56" spans="1:41" x14ac:dyDescent="0.25">
      <c r="A56" s="81"/>
      <c r="B56" s="81"/>
      <c r="C56" s="86"/>
      <c r="D56" s="88"/>
      <c r="E56" s="37"/>
      <c r="F56" s="80"/>
      <c r="G56" s="86"/>
      <c r="H56" s="88"/>
      <c r="I56" s="37"/>
      <c r="J56" s="80"/>
      <c r="K56" s="86"/>
      <c r="L56" s="88"/>
      <c r="M56" s="37"/>
      <c r="N56" s="80"/>
      <c r="O56" s="86"/>
      <c r="P56" s="88"/>
      <c r="Q56" s="37"/>
      <c r="R56" s="80"/>
      <c r="S56" s="86"/>
      <c r="T56" s="88"/>
      <c r="U56" s="37"/>
      <c r="V56" s="80"/>
      <c r="W56" s="86"/>
      <c r="X56" s="88"/>
      <c r="Y56" s="37"/>
      <c r="Z56" s="80"/>
      <c r="AA56" s="86"/>
      <c r="AB56" s="88"/>
      <c r="AC56" s="37"/>
      <c r="AD56" s="80"/>
      <c r="AE56" s="87"/>
      <c r="AF56" s="41"/>
      <c r="AG56" s="61"/>
      <c r="AM56" s="41"/>
      <c r="AN56" s="41"/>
      <c r="AO56" s="41"/>
    </row>
    <row r="57" spans="1:41" ht="20.45" customHeight="1" x14ac:dyDescent="0.25">
      <c r="A57" s="124" t="s">
        <v>17</v>
      </c>
      <c r="B57" s="81"/>
      <c r="C57" s="86"/>
      <c r="D57" s="119">
        <f>SUM(D15:D16,D19:D23,D26:D27,D30:D35,D38:D45,D48:D55)</f>
        <v>1000</v>
      </c>
      <c r="E57" s="37"/>
      <c r="F57" s="80"/>
      <c r="G57" s="86"/>
      <c r="H57" s="119">
        <f t="shared" ref="H57" si="87">SUM(H15:H16,H19:H23,H26:H27,H30:H35,H38:H45,H48:H55)</f>
        <v>1000</v>
      </c>
      <c r="I57" s="37"/>
      <c r="J57" s="80"/>
      <c r="K57" s="86"/>
      <c r="L57" s="119">
        <f t="shared" ref="L57" si="88">SUM(L15:L16,L19:L23,L26:L27,L30:L35,L38:L45,L48:L55)</f>
        <v>1000</v>
      </c>
      <c r="M57" s="37"/>
      <c r="N57" s="80"/>
      <c r="O57" s="86"/>
      <c r="P57" s="119">
        <f t="shared" ref="P57" si="89">SUM(P15:P16,P19:P23,P26:P27,P30:P35,P38:P45,P48:P55)</f>
        <v>1000</v>
      </c>
      <c r="Q57" s="37"/>
      <c r="R57" s="80"/>
      <c r="S57" s="86"/>
      <c r="T57" s="119">
        <f t="shared" ref="T57" si="90">SUM(T15:T16,T19:T23,T26:T27,T30:T35,T38:T45,T48:T55)</f>
        <v>1000</v>
      </c>
      <c r="U57" s="37"/>
      <c r="V57" s="80"/>
      <c r="W57" s="86"/>
      <c r="X57" s="119">
        <f t="shared" ref="X57" si="91">SUM(X15:X16,X19:X23,X26:X27,X30:X35,X38:X45,X48:X55)</f>
        <v>1000</v>
      </c>
      <c r="Y57" s="37"/>
      <c r="Z57" s="80"/>
      <c r="AA57" s="86"/>
      <c r="AB57" s="119">
        <f t="shared" ref="AB57" si="92">SUM(AB15:AB16,AB19:AB23,AB26:AB27,AB30:AB35,AB38:AB45,AB48:AB55)</f>
        <v>1000</v>
      </c>
      <c r="AC57" s="37"/>
      <c r="AD57" s="80"/>
      <c r="AE57" s="132">
        <f>SUM(D58,H58,L58,P58,T58,X58,AB58)/SUM(D57,H57,L57,P57,T57,X57,AB57)</f>
        <v>0</v>
      </c>
      <c r="AF57" s="41"/>
      <c r="AG57" s="61"/>
      <c r="AM57" s="41"/>
      <c r="AN57" s="41"/>
      <c r="AO57" s="41"/>
    </row>
    <row r="58" spans="1:41" x14ac:dyDescent="0.25">
      <c r="A58" s="86"/>
      <c r="B58" s="87"/>
      <c r="C58" s="86"/>
      <c r="D58" s="120">
        <f>SUM(E14,E18,E25,E29,E37,E47)</f>
        <v>0</v>
      </c>
      <c r="E58" s="37"/>
      <c r="F58" s="89"/>
      <c r="G58" s="86"/>
      <c r="H58" s="120">
        <f t="shared" ref="H58" si="93">SUM(I14,I18,I25,I29,I37,I47)</f>
        <v>0</v>
      </c>
      <c r="I58" s="37"/>
      <c r="J58" s="89"/>
      <c r="K58" s="86"/>
      <c r="L58" s="120">
        <f t="shared" ref="L58" si="94">SUM(M14,M18,M25,M29,M37,M47)</f>
        <v>0</v>
      </c>
      <c r="M58" s="37"/>
      <c r="N58" s="89"/>
      <c r="O58" s="86"/>
      <c r="P58" s="120">
        <f t="shared" ref="P58" si="95">SUM(Q14,Q18,Q25,Q29,Q37,Q47)</f>
        <v>0</v>
      </c>
      <c r="Q58" s="37"/>
      <c r="R58" s="89"/>
      <c r="S58" s="86"/>
      <c r="T58" s="120">
        <f t="shared" ref="T58" si="96">SUM(U14,U18,U25,U29,U37,U47)</f>
        <v>0</v>
      </c>
      <c r="U58" s="37"/>
      <c r="V58" s="89"/>
      <c r="W58" s="86"/>
      <c r="X58" s="120">
        <f t="shared" ref="X58" si="97">SUM(Y14,Y18,Y25,Y29,Y37,Y47)</f>
        <v>0</v>
      </c>
      <c r="Y58" s="37"/>
      <c r="Z58" s="89"/>
      <c r="AA58" s="86"/>
      <c r="AB58" s="120">
        <f t="shared" ref="AB58" si="98">SUM(AC14,AC18,AC25,AC29,AC37,AC47)</f>
        <v>0</v>
      </c>
      <c r="AC58" s="37"/>
      <c r="AD58" s="89"/>
      <c r="AF58" s="41"/>
      <c r="AG58" s="61"/>
      <c r="AM58" s="41"/>
      <c r="AN58" s="41"/>
      <c r="AO58" s="41"/>
    </row>
    <row r="59" spans="1:41" x14ac:dyDescent="0.25">
      <c r="A59" s="123" t="s">
        <v>26</v>
      </c>
      <c r="B59" s="90"/>
      <c r="C59" s="121">
        <f>IF(D58&lt;0,0,D58/D57)</f>
        <v>0</v>
      </c>
      <c r="D59" s="122"/>
      <c r="E59" s="36"/>
      <c r="F59" s="91"/>
      <c r="G59" s="121">
        <f t="shared" ref="G59" si="99">IF(H58&lt;0,0,H58/H57)</f>
        <v>0</v>
      </c>
      <c r="H59" s="122"/>
      <c r="I59" s="36"/>
      <c r="J59" s="91"/>
      <c r="K59" s="121">
        <f t="shared" ref="K59" si="100">IF(L58&lt;0,0,L58/L57)</f>
        <v>0</v>
      </c>
      <c r="L59" s="122"/>
      <c r="M59" s="36"/>
      <c r="N59" s="91"/>
      <c r="O59" s="121">
        <f t="shared" ref="O59" si="101">IF(P58&lt;0,0,P58/P57)</f>
        <v>0</v>
      </c>
      <c r="P59" s="122"/>
      <c r="Q59" s="36"/>
      <c r="R59" s="91"/>
      <c r="S59" s="121">
        <f t="shared" ref="S59" si="102">IF(T58&lt;0,0,T58/T57)</f>
        <v>0</v>
      </c>
      <c r="T59" s="122"/>
      <c r="U59" s="36"/>
      <c r="V59" s="91"/>
      <c r="W59" s="121">
        <f t="shared" ref="W59" si="103">IF(X58&lt;0,0,X58/X57)</f>
        <v>0</v>
      </c>
      <c r="X59" s="122"/>
      <c r="Y59" s="36"/>
      <c r="Z59" s="91"/>
      <c r="AA59" s="121">
        <f t="shared" ref="AA59" si="104">IF(AB58&lt;0,0,AB58/AB57)</f>
        <v>0</v>
      </c>
      <c r="AB59" s="122"/>
      <c r="AC59" s="36"/>
      <c r="AD59" s="91"/>
      <c r="AF59" s="41"/>
      <c r="AG59" s="61"/>
      <c r="AK59" s="41"/>
      <c r="AL59" s="41"/>
      <c r="AM59" s="41"/>
      <c r="AN59" s="41"/>
      <c r="AO59" s="41"/>
    </row>
    <row r="60" spans="1:41" x14ac:dyDescent="0.25">
      <c r="C60" s="83"/>
      <c r="D60" s="36"/>
      <c r="E60" s="36"/>
      <c r="G60" s="83"/>
      <c r="H60" s="36"/>
      <c r="I60" s="36"/>
      <c r="J60" s="41"/>
      <c r="K60" s="83"/>
      <c r="L60" s="36"/>
      <c r="M60" s="36"/>
      <c r="N60" s="41"/>
      <c r="O60" s="83"/>
      <c r="P60" s="36"/>
      <c r="Q60" s="36"/>
      <c r="R60" s="41"/>
      <c r="S60" s="83"/>
      <c r="T60" s="36"/>
      <c r="U60" s="36"/>
      <c r="V60" s="41"/>
      <c r="W60" s="83"/>
      <c r="X60" s="36"/>
      <c r="Y60" s="36"/>
      <c r="Z60" s="41"/>
      <c r="AA60" s="83"/>
      <c r="AB60" s="36"/>
      <c r="AC60" s="36"/>
      <c r="AD60" s="41"/>
    </row>
    <row r="61" spans="1:41" x14ac:dyDescent="0.25">
      <c r="C61" s="83"/>
      <c r="D61" s="36"/>
      <c r="E61" s="36"/>
      <c r="G61" s="83"/>
      <c r="H61" s="36"/>
      <c r="I61" s="36"/>
      <c r="J61" s="41"/>
      <c r="K61" s="83"/>
      <c r="L61" s="36"/>
      <c r="M61" s="36"/>
      <c r="N61" s="41"/>
      <c r="O61" s="83"/>
      <c r="P61" s="36"/>
      <c r="Q61" s="36"/>
      <c r="R61" s="41"/>
      <c r="S61" s="83"/>
      <c r="T61" s="36"/>
      <c r="U61" s="36"/>
      <c r="V61" s="41"/>
      <c r="W61" s="83"/>
      <c r="X61" s="36"/>
      <c r="Y61" s="36"/>
      <c r="Z61" s="41"/>
      <c r="AA61" s="83"/>
      <c r="AB61" s="36"/>
      <c r="AC61" s="36"/>
      <c r="AD61" s="41"/>
    </row>
    <row r="62" spans="1:41" x14ac:dyDescent="0.25">
      <c r="C62" s="83"/>
      <c r="D62" s="36"/>
      <c r="E62" s="36"/>
      <c r="G62" s="83"/>
      <c r="H62" s="36"/>
      <c r="I62" s="36"/>
      <c r="J62" s="41"/>
      <c r="K62" s="83"/>
      <c r="L62" s="36"/>
      <c r="M62" s="36"/>
      <c r="N62" s="41"/>
      <c r="O62" s="83"/>
      <c r="P62" s="36"/>
      <c r="Q62" s="36"/>
      <c r="R62" s="41"/>
      <c r="S62" s="83"/>
      <c r="T62" s="36"/>
      <c r="U62" s="36"/>
      <c r="V62" s="41"/>
      <c r="W62" s="83"/>
      <c r="X62" s="36"/>
      <c r="Y62" s="36"/>
      <c r="Z62" s="41"/>
      <c r="AA62" s="83"/>
      <c r="AB62" s="36"/>
      <c r="AC62" s="36"/>
      <c r="AD62" s="41"/>
    </row>
    <row r="63" spans="1:41" x14ac:dyDescent="0.25">
      <c r="A63" s="41"/>
      <c r="B63" s="41"/>
      <c r="C63" s="154" t="s">
        <v>20</v>
      </c>
      <c r="D63" s="154"/>
      <c r="E63" s="154"/>
      <c r="G63" s="154" t="s">
        <v>21</v>
      </c>
      <c r="H63" s="154"/>
      <c r="I63" s="154"/>
      <c r="J63" s="41"/>
      <c r="K63" s="154" t="s">
        <v>34</v>
      </c>
      <c r="L63" s="154"/>
      <c r="M63" s="154"/>
      <c r="N63" s="41"/>
      <c r="O63" s="154" t="s">
        <v>22</v>
      </c>
      <c r="P63" s="154"/>
      <c r="Q63" s="154"/>
      <c r="R63" s="41"/>
      <c r="S63" s="154" t="s">
        <v>35</v>
      </c>
      <c r="T63" s="154"/>
      <c r="U63" s="154"/>
      <c r="V63" s="41"/>
      <c r="W63" s="154" t="s">
        <v>42</v>
      </c>
      <c r="X63" s="154"/>
      <c r="Y63" s="154"/>
      <c r="Z63" s="41"/>
      <c r="AA63" s="154" t="s">
        <v>43</v>
      </c>
      <c r="AB63" s="154"/>
      <c r="AC63" s="154"/>
      <c r="AD63" s="41"/>
      <c r="AE63" s="41"/>
      <c r="AF63" s="41"/>
      <c r="AG63" s="41"/>
      <c r="AH63" s="41"/>
      <c r="AI63" s="41"/>
      <c r="AJ63" s="41"/>
      <c r="AK63" s="93"/>
      <c r="AN63" s="41"/>
      <c r="AO63" s="41"/>
    </row>
    <row r="64" spans="1:41" ht="15" customHeight="1" x14ac:dyDescent="0.25">
      <c r="A64" s="41"/>
      <c r="B64" s="41"/>
      <c r="C64" s="164" t="s">
        <v>36</v>
      </c>
      <c r="D64" s="164"/>
      <c r="E64" s="164"/>
      <c r="G64" s="164" t="s">
        <v>36</v>
      </c>
      <c r="H64" s="164"/>
      <c r="I64" s="164"/>
      <c r="J64" s="41"/>
      <c r="K64" s="164" t="s">
        <v>36</v>
      </c>
      <c r="L64" s="164"/>
      <c r="M64" s="164"/>
      <c r="N64" s="41"/>
      <c r="O64" s="164" t="s">
        <v>36</v>
      </c>
      <c r="P64" s="164"/>
      <c r="Q64" s="164"/>
      <c r="R64" s="41"/>
      <c r="S64" s="164" t="s">
        <v>36</v>
      </c>
      <c r="T64" s="164"/>
      <c r="U64" s="164"/>
      <c r="V64" s="41"/>
      <c r="W64" s="164" t="s">
        <v>36</v>
      </c>
      <c r="X64" s="164"/>
      <c r="Y64" s="164"/>
      <c r="Z64" s="41"/>
      <c r="AA64" s="164" t="s">
        <v>36</v>
      </c>
      <c r="AB64" s="164"/>
      <c r="AC64" s="164"/>
      <c r="AD64" s="41"/>
      <c r="AE64" s="41"/>
      <c r="AF64" s="41"/>
      <c r="AG64" s="41"/>
      <c r="AH64" s="41"/>
      <c r="AI64" s="41"/>
      <c r="AJ64" s="41"/>
      <c r="AK64" s="53"/>
      <c r="AL64" s="41"/>
      <c r="AM64" s="41"/>
      <c r="AN64" s="41"/>
      <c r="AO64" s="41"/>
    </row>
    <row r="65" spans="1:37" s="54" customFormat="1" ht="126.75" customHeight="1" x14ac:dyDescent="0.25">
      <c r="C65" s="163" t="s">
        <v>37</v>
      </c>
      <c r="D65" s="163"/>
      <c r="E65" s="163"/>
      <c r="G65" s="163" t="s">
        <v>37</v>
      </c>
      <c r="H65" s="163"/>
      <c r="I65" s="163"/>
      <c r="K65" s="163" t="s">
        <v>37</v>
      </c>
      <c r="L65" s="163"/>
      <c r="M65" s="163"/>
      <c r="O65" s="163" t="s">
        <v>37</v>
      </c>
      <c r="P65" s="163"/>
      <c r="Q65" s="163"/>
      <c r="S65" s="163" t="s">
        <v>37</v>
      </c>
      <c r="T65" s="163"/>
      <c r="U65" s="163"/>
      <c r="W65" s="163" t="s">
        <v>37</v>
      </c>
      <c r="X65" s="163"/>
      <c r="Y65" s="163"/>
      <c r="AA65" s="163" t="s">
        <v>37</v>
      </c>
      <c r="AB65" s="163"/>
      <c r="AC65" s="163"/>
      <c r="AK65" s="55"/>
    </row>
    <row r="66" spans="1:37" s="56" customFormat="1" ht="15" customHeight="1" x14ac:dyDescent="0.25">
      <c r="C66" s="162" t="s">
        <v>38</v>
      </c>
      <c r="D66" s="162"/>
      <c r="E66" s="162"/>
      <c r="G66" s="162" t="s">
        <v>38</v>
      </c>
      <c r="H66" s="162"/>
      <c r="I66" s="162"/>
      <c r="K66" s="162" t="s">
        <v>38</v>
      </c>
      <c r="L66" s="162"/>
      <c r="M66" s="162"/>
      <c r="O66" s="162" t="s">
        <v>38</v>
      </c>
      <c r="P66" s="162"/>
      <c r="Q66" s="162"/>
      <c r="S66" s="162" t="s">
        <v>38</v>
      </c>
      <c r="T66" s="162"/>
      <c r="U66" s="162"/>
      <c r="W66" s="162" t="s">
        <v>38</v>
      </c>
      <c r="X66" s="162"/>
      <c r="Y66" s="162"/>
      <c r="AA66" s="162" t="s">
        <v>38</v>
      </c>
      <c r="AB66" s="162"/>
      <c r="AC66" s="162"/>
      <c r="AK66" s="57"/>
    </row>
    <row r="67" spans="1:37" s="54" customFormat="1" ht="123.75" customHeight="1" x14ac:dyDescent="0.25">
      <c r="C67" s="163" t="s">
        <v>37</v>
      </c>
      <c r="D67" s="163"/>
      <c r="E67" s="163"/>
      <c r="G67" s="163" t="s">
        <v>37</v>
      </c>
      <c r="H67" s="163"/>
      <c r="I67" s="163"/>
      <c r="K67" s="163" t="s">
        <v>37</v>
      </c>
      <c r="L67" s="163"/>
      <c r="M67" s="163"/>
      <c r="O67" s="163" t="s">
        <v>37</v>
      </c>
      <c r="P67" s="163"/>
      <c r="Q67" s="163"/>
      <c r="S67" s="163" t="s">
        <v>37</v>
      </c>
      <c r="T67" s="163"/>
      <c r="U67" s="163"/>
      <c r="W67" s="163" t="s">
        <v>37</v>
      </c>
      <c r="X67" s="163"/>
      <c r="Y67" s="163"/>
      <c r="AA67" s="163" t="s">
        <v>37</v>
      </c>
      <c r="AB67" s="163"/>
      <c r="AC67" s="163"/>
      <c r="AK67" s="55"/>
    </row>
    <row r="68" spans="1:37" s="56" customFormat="1" ht="15" customHeight="1" x14ac:dyDescent="0.25">
      <c r="C68" s="162" t="s">
        <v>39</v>
      </c>
      <c r="D68" s="162"/>
      <c r="E68" s="162"/>
      <c r="G68" s="162" t="s">
        <v>39</v>
      </c>
      <c r="H68" s="162"/>
      <c r="I68" s="162"/>
      <c r="K68" s="162" t="s">
        <v>39</v>
      </c>
      <c r="L68" s="162"/>
      <c r="M68" s="162"/>
      <c r="O68" s="162" t="s">
        <v>39</v>
      </c>
      <c r="P68" s="162"/>
      <c r="Q68" s="162"/>
      <c r="S68" s="162" t="s">
        <v>39</v>
      </c>
      <c r="T68" s="162"/>
      <c r="U68" s="162"/>
      <c r="W68" s="162" t="s">
        <v>39</v>
      </c>
      <c r="X68" s="162"/>
      <c r="Y68" s="162"/>
      <c r="AA68" s="162" t="s">
        <v>39</v>
      </c>
      <c r="AB68" s="162"/>
      <c r="AC68" s="162"/>
      <c r="AK68" s="57"/>
    </row>
    <row r="69" spans="1:37" s="54" customFormat="1" ht="97.5" customHeight="1" x14ac:dyDescent="0.25">
      <c r="C69" s="163" t="s">
        <v>37</v>
      </c>
      <c r="D69" s="163"/>
      <c r="E69" s="163"/>
      <c r="G69" s="163" t="s">
        <v>37</v>
      </c>
      <c r="H69" s="163"/>
      <c r="I69" s="163"/>
      <c r="K69" s="163" t="s">
        <v>37</v>
      </c>
      <c r="L69" s="163"/>
      <c r="M69" s="163"/>
      <c r="O69" s="163" t="s">
        <v>37</v>
      </c>
      <c r="P69" s="163"/>
      <c r="Q69" s="163"/>
      <c r="S69" s="163" t="s">
        <v>37</v>
      </c>
      <c r="T69" s="163"/>
      <c r="U69" s="163"/>
      <c r="W69" s="163" t="s">
        <v>37</v>
      </c>
      <c r="X69" s="163"/>
      <c r="Y69" s="163"/>
      <c r="AA69" s="163" t="s">
        <v>37</v>
      </c>
      <c r="AB69" s="163"/>
      <c r="AC69" s="163"/>
      <c r="AK69" s="55"/>
    </row>
    <row r="70" spans="1:37" s="56" customFormat="1" ht="15" customHeight="1" x14ac:dyDescent="0.25">
      <c r="C70" s="162" t="s">
        <v>40</v>
      </c>
      <c r="D70" s="162"/>
      <c r="E70" s="162"/>
      <c r="G70" s="162" t="s">
        <v>40</v>
      </c>
      <c r="H70" s="162"/>
      <c r="I70" s="162"/>
      <c r="K70" s="162" t="s">
        <v>40</v>
      </c>
      <c r="L70" s="162"/>
      <c r="M70" s="162"/>
      <c r="O70" s="162" t="s">
        <v>40</v>
      </c>
      <c r="P70" s="162"/>
      <c r="Q70" s="162"/>
      <c r="S70" s="162" t="s">
        <v>40</v>
      </c>
      <c r="T70" s="162"/>
      <c r="U70" s="162"/>
      <c r="W70" s="162" t="s">
        <v>40</v>
      </c>
      <c r="X70" s="162"/>
      <c r="Y70" s="162"/>
      <c r="AA70" s="162" t="s">
        <v>40</v>
      </c>
      <c r="AB70" s="162"/>
      <c r="AC70" s="162"/>
      <c r="AK70" s="57"/>
    </row>
    <row r="71" spans="1:37" s="54" customFormat="1" ht="92.25" customHeight="1" x14ac:dyDescent="0.25">
      <c r="C71" s="163" t="s">
        <v>37</v>
      </c>
      <c r="D71" s="163"/>
      <c r="E71" s="163"/>
      <c r="G71" s="163" t="s">
        <v>37</v>
      </c>
      <c r="H71" s="163"/>
      <c r="I71" s="163"/>
      <c r="K71" s="163" t="s">
        <v>37</v>
      </c>
      <c r="L71" s="163"/>
      <c r="M71" s="163"/>
      <c r="O71" s="163" t="s">
        <v>37</v>
      </c>
      <c r="P71" s="163"/>
      <c r="Q71" s="163"/>
      <c r="S71" s="163" t="s">
        <v>37</v>
      </c>
      <c r="T71" s="163"/>
      <c r="U71" s="163"/>
      <c r="W71" s="163" t="s">
        <v>37</v>
      </c>
      <c r="X71" s="163"/>
      <c r="Y71" s="163"/>
      <c r="AA71" s="163" t="s">
        <v>37</v>
      </c>
      <c r="AB71" s="163"/>
      <c r="AC71" s="163"/>
      <c r="AK71" s="55"/>
    </row>
    <row r="72" spans="1:37" x14ac:dyDescent="0.25">
      <c r="A72" s="41"/>
      <c r="B72" s="41"/>
      <c r="C72" s="38"/>
      <c r="D72" s="38"/>
      <c r="E72" s="83"/>
      <c r="F72" s="29"/>
      <c r="G72" s="38"/>
      <c r="H72" s="38"/>
      <c r="I72" s="83"/>
      <c r="K72" s="38"/>
      <c r="L72" s="38"/>
      <c r="M72" s="83"/>
      <c r="N72" s="29"/>
      <c r="O72" s="38"/>
      <c r="P72" s="38"/>
      <c r="Q72" s="83"/>
      <c r="R72" s="29"/>
      <c r="S72" s="38"/>
      <c r="T72" s="38"/>
      <c r="U72" s="83"/>
      <c r="W72" s="38"/>
      <c r="X72" s="38"/>
      <c r="Y72" s="83"/>
      <c r="Z72" s="29"/>
      <c r="AA72" s="38"/>
      <c r="AB72" s="38"/>
      <c r="AC72" s="83"/>
      <c r="AD72" s="29"/>
      <c r="AE72" s="43"/>
      <c r="AG72" s="61"/>
      <c r="AI72" s="31"/>
    </row>
    <row r="73" spans="1:37" x14ac:dyDescent="0.25">
      <c r="A73" s="41"/>
      <c r="B73" s="41"/>
      <c r="C73" s="38"/>
      <c r="D73" s="38"/>
      <c r="E73" s="83"/>
      <c r="F73" s="29"/>
      <c r="G73" s="38"/>
      <c r="H73" s="38"/>
      <c r="I73" s="83"/>
      <c r="K73" s="38"/>
      <c r="L73" s="38"/>
      <c r="M73" s="83"/>
      <c r="N73" s="29"/>
      <c r="O73" s="38"/>
      <c r="P73" s="38"/>
      <c r="Q73" s="83"/>
      <c r="R73" s="29"/>
      <c r="S73" s="38"/>
      <c r="T73" s="38"/>
      <c r="U73" s="83"/>
      <c r="W73" s="38"/>
      <c r="X73" s="38"/>
      <c r="Y73" s="83"/>
      <c r="Z73" s="29"/>
      <c r="AA73" s="38"/>
      <c r="AB73" s="38"/>
      <c r="AC73" s="83"/>
      <c r="AD73" s="29"/>
      <c r="AE73" s="43"/>
      <c r="AG73" s="61"/>
      <c r="AI73" s="31"/>
    </row>
    <row r="74" spans="1:37" ht="23.25" customHeight="1" x14ac:dyDescent="0.25">
      <c r="A74" s="41"/>
      <c r="B74" s="41"/>
      <c r="C74" s="126"/>
      <c r="D74" s="126"/>
      <c r="E74" s="126"/>
      <c r="F74" s="127"/>
      <c r="G74" s="126"/>
      <c r="H74" s="126"/>
      <c r="I74" s="126"/>
      <c r="J74" s="127"/>
      <c r="K74" s="126"/>
      <c r="L74" s="126"/>
      <c r="M74" s="126"/>
      <c r="N74" s="127"/>
      <c r="O74" s="126"/>
      <c r="P74" s="126"/>
      <c r="Q74" s="126"/>
      <c r="R74" s="127"/>
      <c r="S74" s="126"/>
      <c r="T74" s="126"/>
      <c r="U74" s="126"/>
      <c r="V74" s="127"/>
      <c r="W74" s="126"/>
      <c r="X74" s="126"/>
      <c r="Y74" s="126"/>
      <c r="Z74" s="127"/>
      <c r="AA74" s="126"/>
      <c r="AB74" s="126"/>
      <c r="AC74" s="126"/>
      <c r="AD74" s="29"/>
      <c r="AE74" s="43"/>
      <c r="AG74" s="61"/>
      <c r="AI74" s="31"/>
      <c r="AJ74" s="43"/>
      <c r="AK74" s="43"/>
    </row>
    <row r="75" spans="1:37" x14ac:dyDescent="0.25">
      <c r="B75" s="95"/>
      <c r="C75" s="36"/>
      <c r="D75" s="36"/>
      <c r="E75" s="36"/>
      <c r="F75" s="95"/>
      <c r="G75" s="36"/>
      <c r="H75" s="36"/>
      <c r="I75" s="36"/>
      <c r="J75" s="95"/>
      <c r="K75" s="36"/>
      <c r="L75" s="36"/>
      <c r="M75" s="36"/>
      <c r="N75" s="95"/>
      <c r="O75" s="36"/>
      <c r="P75" s="36"/>
      <c r="Q75" s="36"/>
      <c r="R75" s="95"/>
      <c r="S75" s="36"/>
      <c r="T75" s="36"/>
      <c r="U75" s="36"/>
      <c r="V75" s="95"/>
      <c r="W75" s="36"/>
      <c r="X75" s="36"/>
      <c r="Y75" s="36"/>
      <c r="Z75" s="95"/>
      <c r="AA75" s="36"/>
      <c r="AB75" s="36"/>
      <c r="AC75" s="36"/>
      <c r="AD75" s="29"/>
      <c r="AE75" s="43"/>
      <c r="AG75" s="61"/>
      <c r="AI75" s="31"/>
    </row>
    <row r="76" spans="1:37" x14ac:dyDescent="0.25">
      <c r="B76" s="95"/>
      <c r="C76" s="36"/>
      <c r="D76" s="36"/>
      <c r="E76" s="36"/>
      <c r="F76" s="95"/>
      <c r="G76" s="36"/>
      <c r="H76" s="36"/>
      <c r="I76" s="36"/>
      <c r="J76" s="95"/>
      <c r="K76" s="36"/>
      <c r="L76" s="36"/>
      <c r="M76" s="36"/>
      <c r="N76" s="95"/>
      <c r="O76" s="36"/>
      <c r="P76" s="36"/>
      <c r="Q76" s="36"/>
      <c r="R76" s="95"/>
      <c r="S76" s="36"/>
      <c r="T76" s="36"/>
      <c r="U76" s="36"/>
      <c r="V76" s="95"/>
      <c r="W76" s="36"/>
      <c r="X76" s="36"/>
      <c r="Y76" s="36"/>
      <c r="Z76" s="95"/>
      <c r="AA76" s="36"/>
      <c r="AB76" s="36"/>
      <c r="AC76" s="36"/>
      <c r="AD76" s="95"/>
      <c r="AE76" s="43"/>
      <c r="AG76" s="61"/>
      <c r="AI76" s="31"/>
    </row>
    <row r="77" spans="1:37" ht="26.45" customHeight="1" x14ac:dyDescent="0.25">
      <c r="A77" s="128" t="s">
        <v>27</v>
      </c>
      <c r="B77" s="41"/>
      <c r="C77" s="166" t="s">
        <v>30</v>
      </c>
      <c r="D77" s="166"/>
      <c r="E77" s="166"/>
      <c r="G77" s="166" t="s">
        <v>44</v>
      </c>
      <c r="H77" s="166"/>
      <c r="I77" s="166"/>
      <c r="J77" s="41"/>
      <c r="K77" s="166" t="s">
        <v>31</v>
      </c>
      <c r="L77" s="166"/>
      <c r="M77" s="166"/>
      <c r="N77" s="41"/>
      <c r="O77" s="166" t="s">
        <v>32</v>
      </c>
      <c r="P77" s="166"/>
      <c r="Q77" s="166"/>
      <c r="R77" s="41"/>
      <c r="S77" s="166" t="s">
        <v>33</v>
      </c>
      <c r="T77" s="166"/>
      <c r="U77" s="166"/>
      <c r="V77" s="41"/>
      <c r="W77" s="166" t="s">
        <v>45</v>
      </c>
      <c r="X77" s="166"/>
      <c r="Y77" s="166"/>
      <c r="Z77" s="41"/>
      <c r="AA77" s="166" t="s">
        <v>46</v>
      </c>
      <c r="AB77" s="166"/>
      <c r="AC77" s="166"/>
      <c r="AD77" s="41"/>
      <c r="AE77" s="41"/>
      <c r="AG77" s="61"/>
      <c r="AI77" s="31"/>
    </row>
    <row r="78" spans="1:37" x14ac:dyDescent="0.25">
      <c r="A78" s="94" t="str">
        <f>IF(A6="","",A6)</f>
        <v/>
      </c>
      <c r="B78" s="41"/>
      <c r="C78" s="165"/>
      <c r="D78" s="165"/>
      <c r="E78" s="165"/>
      <c r="G78" s="165"/>
      <c r="H78" s="165"/>
      <c r="I78" s="165"/>
      <c r="J78" s="41"/>
      <c r="K78" s="165"/>
      <c r="L78" s="165"/>
      <c r="M78" s="165"/>
      <c r="N78" s="41"/>
      <c r="O78" s="165"/>
      <c r="P78" s="165"/>
      <c r="Q78" s="165"/>
      <c r="R78" s="41"/>
      <c r="S78" s="165"/>
      <c r="T78" s="165"/>
      <c r="U78" s="165"/>
      <c r="V78" s="41"/>
      <c r="W78" s="165"/>
      <c r="X78" s="165"/>
      <c r="Y78" s="165"/>
      <c r="Z78" s="41"/>
      <c r="AA78" s="165"/>
      <c r="AB78" s="165"/>
      <c r="AC78" s="165"/>
      <c r="AD78" s="41"/>
      <c r="AE78" s="41"/>
      <c r="AG78" s="61"/>
      <c r="AI78" s="31"/>
    </row>
    <row r="79" spans="1:37" x14ac:dyDescent="0.25">
      <c r="A79" s="130" t="s">
        <v>7</v>
      </c>
      <c r="B79" s="96"/>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G79" s="61"/>
      <c r="AI79" s="31"/>
    </row>
    <row r="80" spans="1:37" x14ac:dyDescent="0.25">
      <c r="A80" s="94" t="str">
        <f>IF(A4="","",A4)</f>
        <v/>
      </c>
      <c r="B80" s="96"/>
      <c r="C80" s="96"/>
      <c r="D80" s="96"/>
      <c r="E80" s="96"/>
      <c r="F80" s="96"/>
      <c r="G80" s="96"/>
      <c r="H80" s="96"/>
      <c r="I80" s="96"/>
      <c r="J80" s="96"/>
      <c r="K80" s="96"/>
      <c r="L80" s="96"/>
      <c r="M80" s="96"/>
      <c r="N80" s="96"/>
      <c r="O80" s="96"/>
      <c r="P80" s="96"/>
      <c r="Q80" s="96"/>
      <c r="R80" s="96"/>
      <c r="S80" s="96"/>
      <c r="T80" s="96"/>
      <c r="U80" s="96"/>
      <c r="V80" s="96"/>
      <c r="W80" s="96"/>
      <c r="X80" s="96"/>
      <c r="Y80" s="96"/>
      <c r="Z80" s="96"/>
      <c r="AA80" s="96"/>
      <c r="AB80" s="96"/>
      <c r="AC80" s="96"/>
      <c r="AD80" s="96"/>
      <c r="AE80" s="96"/>
      <c r="AG80" s="61"/>
      <c r="AI80" s="31"/>
    </row>
    <row r="81" spans="1:41" x14ac:dyDescent="0.25">
      <c r="A81" s="38"/>
      <c r="B81" s="95"/>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c r="AD81" s="29"/>
      <c r="AE81" s="43"/>
      <c r="AG81" s="61"/>
      <c r="AI81" s="31"/>
    </row>
    <row r="82" spans="1:41" x14ac:dyDescent="0.25">
      <c r="A82" s="108" t="s">
        <v>28</v>
      </c>
      <c r="B82" s="41"/>
      <c r="C82" s="41"/>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c r="AD82" s="29"/>
      <c r="AE82" s="43"/>
      <c r="AG82" s="61"/>
      <c r="AI82" s="31"/>
      <c r="AJ82" s="41"/>
      <c r="AK82" s="41"/>
      <c r="AL82" s="41"/>
      <c r="AM82" s="41"/>
      <c r="AN82" s="41"/>
      <c r="AO82" s="41"/>
    </row>
    <row r="83" spans="1:41" ht="61.5" customHeight="1" x14ac:dyDescent="0.25">
      <c r="A83" s="68"/>
      <c r="B83" s="41"/>
      <c r="C83" s="96"/>
      <c r="D83" s="96"/>
      <c r="E83" s="96"/>
      <c r="F83" s="96"/>
      <c r="G83" s="96"/>
      <c r="H83" s="96"/>
      <c r="I83" s="96"/>
      <c r="J83" s="96"/>
      <c r="K83" s="96"/>
      <c r="L83" s="96"/>
      <c r="M83" s="96"/>
      <c r="N83" s="96"/>
      <c r="O83" s="96"/>
      <c r="P83" s="96"/>
      <c r="Q83" s="96"/>
      <c r="R83" s="96"/>
      <c r="S83" s="96"/>
      <c r="T83" s="96"/>
      <c r="U83" s="96"/>
      <c r="V83" s="96"/>
      <c r="W83" s="96"/>
      <c r="X83" s="96"/>
      <c r="Y83" s="96"/>
      <c r="Z83" s="96"/>
      <c r="AA83" s="96"/>
      <c r="AB83" s="96"/>
      <c r="AC83" s="96"/>
      <c r="AE83" s="41"/>
      <c r="AF83" s="41"/>
      <c r="AG83" s="41"/>
      <c r="AH83" s="41"/>
      <c r="AI83" s="41"/>
      <c r="AJ83" s="41"/>
      <c r="AK83" s="41"/>
      <c r="AL83" s="41"/>
      <c r="AM83" s="41"/>
      <c r="AN83" s="41"/>
      <c r="AO83" s="41"/>
    </row>
    <row r="84" spans="1:41" x14ac:dyDescent="0.25">
      <c r="A84" s="129" t="s">
        <v>29</v>
      </c>
      <c r="B84" s="95"/>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E84" s="41"/>
      <c r="AF84" s="31"/>
      <c r="AG84" s="41"/>
      <c r="AI84" s="41"/>
    </row>
    <row r="85" spans="1:41" ht="61.9" customHeight="1" x14ac:dyDescent="0.25">
      <c r="A85" s="39"/>
      <c r="B85" s="95"/>
      <c r="C85" s="96"/>
      <c r="D85" s="96"/>
      <c r="E85" s="96"/>
      <c r="F85" s="96"/>
      <c r="G85" s="96"/>
      <c r="H85" s="96"/>
      <c r="I85" s="96"/>
      <c r="J85" s="96"/>
      <c r="K85" s="96"/>
      <c r="L85" s="96"/>
      <c r="M85" s="96"/>
      <c r="N85" s="96"/>
      <c r="O85" s="96"/>
      <c r="P85" s="96"/>
      <c r="Q85" s="96"/>
      <c r="R85" s="96"/>
      <c r="S85" s="96"/>
      <c r="T85" s="96"/>
      <c r="U85" s="96"/>
      <c r="V85" s="96"/>
      <c r="W85" s="96"/>
      <c r="X85" s="96"/>
      <c r="Y85" s="96"/>
      <c r="Z85" s="96"/>
      <c r="AA85" s="96"/>
      <c r="AB85" s="96"/>
      <c r="AC85" s="96"/>
      <c r="AE85" s="41"/>
      <c r="AF85" s="41"/>
      <c r="AG85" s="61"/>
      <c r="AI85" s="41"/>
      <c r="AO85" s="41"/>
    </row>
    <row r="86" spans="1:41" s="56" customFormat="1" x14ac:dyDescent="0.25">
      <c r="A86" s="54"/>
      <c r="B86" s="55"/>
      <c r="C86" s="97"/>
      <c r="D86" s="98"/>
      <c r="E86" s="98"/>
      <c r="F86" s="98"/>
      <c r="G86" s="97"/>
      <c r="H86" s="97"/>
      <c r="I86" s="99"/>
      <c r="J86" s="98"/>
      <c r="K86" s="100"/>
      <c r="L86" s="98"/>
      <c r="M86" s="97"/>
      <c r="N86" s="99"/>
      <c r="O86" s="57"/>
      <c r="P86" s="58"/>
      <c r="Q86" s="57"/>
      <c r="R86" s="97"/>
      <c r="S86" s="99"/>
      <c r="T86" s="99"/>
      <c r="U86" s="57"/>
      <c r="V86" s="57"/>
      <c r="W86" s="57"/>
      <c r="X86" s="97"/>
      <c r="Y86" s="99"/>
      <c r="Z86" s="99"/>
      <c r="AA86" s="57"/>
      <c r="AB86" s="57"/>
      <c r="AC86" s="43"/>
      <c r="AD86" s="43"/>
      <c r="AE86" s="57"/>
      <c r="AF86" s="57"/>
      <c r="AG86" s="57"/>
      <c r="AH86" s="57"/>
      <c r="AI86" s="57"/>
      <c r="AJ86" s="57"/>
      <c r="AK86" s="57"/>
    </row>
    <row r="87" spans="1:41" s="56" customFormat="1" x14ac:dyDescent="0.25">
      <c r="A87" s="54"/>
      <c r="B87" s="55"/>
      <c r="C87" s="97"/>
      <c r="D87" s="98"/>
      <c r="E87" s="98"/>
      <c r="F87" s="98"/>
      <c r="G87" s="97"/>
      <c r="H87" s="97"/>
      <c r="I87" s="99"/>
      <c r="J87" s="98"/>
      <c r="K87" s="100"/>
      <c r="L87" s="98"/>
      <c r="M87" s="97"/>
      <c r="N87" s="99"/>
      <c r="O87" s="57"/>
      <c r="P87" s="58"/>
      <c r="Q87" s="57"/>
      <c r="R87" s="97"/>
      <c r="S87" s="99"/>
      <c r="T87" s="99"/>
      <c r="U87" s="57"/>
      <c r="V87" s="57"/>
      <c r="W87" s="57"/>
      <c r="X87" s="97"/>
      <c r="Y87" s="99"/>
      <c r="Z87" s="99"/>
      <c r="AA87" s="57"/>
      <c r="AB87" s="57"/>
      <c r="AC87" s="43"/>
      <c r="AD87" s="43"/>
      <c r="AE87" s="57"/>
      <c r="AF87" s="57"/>
      <c r="AG87" s="57"/>
      <c r="AH87" s="57"/>
      <c r="AI87" s="57"/>
      <c r="AJ87" s="57"/>
      <c r="AK87" s="57"/>
    </row>
    <row r="88" spans="1:41" s="56" customFormat="1" x14ac:dyDescent="0.25">
      <c r="A88" s="54"/>
      <c r="B88" s="54"/>
      <c r="C88" s="101"/>
      <c r="D88" s="102"/>
      <c r="E88" s="102"/>
      <c r="F88" s="102"/>
      <c r="G88" s="101"/>
      <c r="H88" s="101"/>
      <c r="I88" s="103"/>
      <c r="J88" s="102"/>
      <c r="K88" s="104"/>
      <c r="L88" s="102"/>
      <c r="M88" s="101"/>
      <c r="N88" s="103"/>
      <c r="O88" s="103"/>
      <c r="Q88" s="59"/>
      <c r="S88" s="105"/>
      <c r="T88" s="103"/>
      <c r="U88" s="103"/>
      <c r="Y88" s="105"/>
      <c r="Z88" s="103"/>
      <c r="AA88" s="103"/>
      <c r="AC88" s="43"/>
      <c r="AD88" s="43"/>
      <c r="AF88" s="32"/>
    </row>
    <row r="89" spans="1:41" s="56" customFormat="1" x14ac:dyDescent="0.25">
      <c r="A89" s="54"/>
      <c r="B89" s="54"/>
      <c r="C89" s="101"/>
      <c r="D89" s="102"/>
      <c r="E89" s="102"/>
      <c r="F89" s="102"/>
      <c r="G89" s="101"/>
      <c r="H89" s="101"/>
      <c r="I89" s="103"/>
      <c r="J89" s="102"/>
      <c r="K89" s="104"/>
      <c r="L89" s="102"/>
      <c r="M89" s="101"/>
      <c r="N89" s="103"/>
      <c r="O89" s="103"/>
      <c r="Q89" s="59"/>
      <c r="S89" s="105"/>
      <c r="T89" s="103"/>
      <c r="U89" s="103"/>
      <c r="Y89" s="105"/>
      <c r="Z89" s="103"/>
      <c r="AA89" s="103"/>
      <c r="AC89" s="43"/>
      <c r="AD89" s="43"/>
      <c r="AF89" s="32"/>
    </row>
    <row r="90" spans="1:41" s="56" customFormat="1" x14ac:dyDescent="0.25">
      <c r="A90" s="54"/>
      <c r="B90" s="54"/>
      <c r="C90" s="101"/>
      <c r="D90" s="102"/>
      <c r="E90" s="102"/>
      <c r="F90" s="102"/>
      <c r="G90" s="101"/>
      <c r="H90" s="101"/>
      <c r="I90" s="103"/>
      <c r="J90" s="102"/>
      <c r="K90" s="104"/>
      <c r="L90" s="102"/>
      <c r="M90" s="101"/>
      <c r="N90" s="103"/>
      <c r="O90" s="103"/>
      <c r="Q90" s="59"/>
      <c r="S90" s="105"/>
      <c r="T90" s="103"/>
      <c r="U90" s="103"/>
      <c r="Y90" s="105"/>
      <c r="Z90" s="103"/>
      <c r="AA90" s="103"/>
      <c r="AC90" s="43"/>
      <c r="AD90" s="43"/>
      <c r="AF90" s="32"/>
    </row>
    <row r="91" spans="1:41" x14ac:dyDescent="0.25">
      <c r="D91" s="61"/>
      <c r="E91" s="61"/>
      <c r="F91" s="61"/>
      <c r="J91" s="61"/>
      <c r="K91" s="74"/>
      <c r="L91" s="61"/>
      <c r="M91" s="81"/>
      <c r="N91" s="29"/>
      <c r="P91" s="41"/>
      <c r="Q91" s="52"/>
      <c r="R91" s="41"/>
      <c r="S91" s="106"/>
      <c r="T91" s="29"/>
      <c r="V91" s="41"/>
      <c r="W91" s="41"/>
      <c r="X91" s="41"/>
      <c r="Y91" s="81"/>
      <c r="Z91" s="29"/>
      <c r="AB91" s="41"/>
      <c r="AE91" s="41"/>
      <c r="AF91" s="31"/>
      <c r="AG91" s="41"/>
      <c r="AH91" s="41"/>
      <c r="AI91" s="41"/>
      <c r="AJ91" s="41"/>
      <c r="AK91" s="41"/>
      <c r="AL91" s="41"/>
      <c r="AM91" s="41"/>
      <c r="AN91" s="41"/>
      <c r="AO91" s="41"/>
    </row>
  </sheetData>
  <mergeCells count="120">
    <mergeCell ref="H6:I6"/>
    <mergeCell ref="L6:M6"/>
    <mergeCell ref="C64:E64"/>
    <mergeCell ref="C65:E65"/>
    <mergeCell ref="C66:E66"/>
    <mergeCell ref="C68:E68"/>
    <mergeCell ref="C70:E70"/>
    <mergeCell ref="C71:E71"/>
    <mergeCell ref="C69:E69"/>
    <mergeCell ref="C67:E67"/>
    <mergeCell ref="G64:I64"/>
    <mergeCell ref="K64:M64"/>
    <mergeCell ref="G67:I67"/>
    <mergeCell ref="K67:M67"/>
    <mergeCell ref="G69:I69"/>
    <mergeCell ref="K69:M69"/>
    <mergeCell ref="AB7:AC7"/>
    <mergeCell ref="D3:E3"/>
    <mergeCell ref="D4:E4"/>
    <mergeCell ref="D5:E5"/>
    <mergeCell ref="D6:E6"/>
    <mergeCell ref="D7:E7"/>
    <mergeCell ref="H3:I3"/>
    <mergeCell ref="L3:M3"/>
    <mergeCell ref="P3:Q3"/>
    <mergeCell ref="T3:U3"/>
    <mergeCell ref="X3:Y3"/>
    <mergeCell ref="AB3:AC3"/>
    <mergeCell ref="H4:I4"/>
    <mergeCell ref="L4:M4"/>
    <mergeCell ref="P4:Q4"/>
    <mergeCell ref="T4:U4"/>
    <mergeCell ref="X4:Y4"/>
    <mergeCell ref="AB4:AC4"/>
    <mergeCell ref="H5:I5"/>
    <mergeCell ref="L5:M5"/>
    <mergeCell ref="P5:Q5"/>
    <mergeCell ref="T5:U5"/>
    <mergeCell ref="X5:Y5"/>
    <mergeCell ref="AB5:AC5"/>
    <mergeCell ref="C1:AF1"/>
    <mergeCell ref="D8:E8"/>
    <mergeCell ref="H8:I8"/>
    <mergeCell ref="L8:M8"/>
    <mergeCell ref="P8:Q8"/>
    <mergeCell ref="T8:U8"/>
    <mergeCell ref="X8:Y8"/>
    <mergeCell ref="AB8:AC8"/>
    <mergeCell ref="C63:E63"/>
    <mergeCell ref="G63:I63"/>
    <mergeCell ref="K63:M63"/>
    <mergeCell ref="O63:Q63"/>
    <mergeCell ref="S63:U63"/>
    <mergeCell ref="W63:Y63"/>
    <mergeCell ref="AA63:AC63"/>
    <mergeCell ref="P6:Q6"/>
    <mergeCell ref="T6:U6"/>
    <mergeCell ref="X6:Y6"/>
    <mergeCell ref="AB6:AC6"/>
    <mergeCell ref="H7:I7"/>
    <mergeCell ref="L7:M7"/>
    <mergeCell ref="P7:Q7"/>
    <mergeCell ref="T7:U7"/>
    <mergeCell ref="X7:Y7"/>
    <mergeCell ref="W64:Y64"/>
    <mergeCell ref="AA64:AC64"/>
    <mergeCell ref="G65:I65"/>
    <mergeCell ref="K65:M65"/>
    <mergeCell ref="O65:Q65"/>
    <mergeCell ref="S65:U65"/>
    <mergeCell ref="W65:Y65"/>
    <mergeCell ref="AA65:AC65"/>
    <mergeCell ref="G66:I66"/>
    <mergeCell ref="K66:M66"/>
    <mergeCell ref="O66:Q66"/>
    <mergeCell ref="S66:U66"/>
    <mergeCell ref="W66:Y66"/>
    <mergeCell ref="AA66:AC66"/>
    <mergeCell ref="O64:Q64"/>
    <mergeCell ref="S64:U64"/>
    <mergeCell ref="O67:Q67"/>
    <mergeCell ref="S67:U67"/>
    <mergeCell ref="W67:Y67"/>
    <mergeCell ref="AA67:AC67"/>
    <mergeCell ref="G68:I68"/>
    <mergeCell ref="K68:M68"/>
    <mergeCell ref="O68:Q68"/>
    <mergeCell ref="S68:U68"/>
    <mergeCell ref="W68:Y68"/>
    <mergeCell ref="AA68:AC68"/>
    <mergeCell ref="O69:Q69"/>
    <mergeCell ref="S69:U69"/>
    <mergeCell ref="W69:Y69"/>
    <mergeCell ref="AA69:AC69"/>
    <mergeCell ref="G70:I70"/>
    <mergeCell ref="K70:M70"/>
    <mergeCell ref="O70:Q70"/>
    <mergeCell ref="S70:U70"/>
    <mergeCell ref="W70:Y70"/>
    <mergeCell ref="AA70:AC70"/>
    <mergeCell ref="C78:E78"/>
    <mergeCell ref="G78:I78"/>
    <mergeCell ref="K78:M78"/>
    <mergeCell ref="O78:Q78"/>
    <mergeCell ref="S78:U78"/>
    <mergeCell ref="W78:Y78"/>
    <mergeCell ref="AA78:AC78"/>
    <mergeCell ref="G71:I71"/>
    <mergeCell ref="K71:M71"/>
    <mergeCell ref="O71:Q71"/>
    <mergeCell ref="S71:U71"/>
    <mergeCell ref="W71:Y71"/>
    <mergeCell ref="AA71:AC71"/>
    <mergeCell ref="C77:E77"/>
    <mergeCell ref="G77:I77"/>
    <mergeCell ref="K77:M77"/>
    <mergeCell ref="O77:Q77"/>
    <mergeCell ref="S77:U77"/>
    <mergeCell ref="W77:Y77"/>
    <mergeCell ref="AA77:AC77"/>
  </mergeCells>
  <phoneticPr fontId="17" type="noConversion"/>
  <conditionalFormatting sqref="C17:AE17">
    <cfRule type="cellIs" dxfId="0" priority="190" stopIfTrue="1" operator="lessThan">
      <formula>#REF!</formula>
    </cfRule>
  </conditionalFormatting>
  <dataValidations count="5">
    <dataValidation type="list" allowBlank="1" showInputMessage="1" showErrorMessage="1" sqref="F5 B5 J5 N5 R5 V5 Z5 AD5" xr:uid="{00000000-0002-0000-0200-000000000000}">
      <formula1>#REF!</formula1>
    </dataValidation>
    <dataValidation type="list" allowBlank="1" showInputMessage="1" showErrorMessage="1" sqref="F6 B7:B8 J6 N6 R6 V6 Z6 AD6" xr:uid="{00000000-0002-0000-0200-000001000000}">
      <formula1>#REF!</formula1>
    </dataValidation>
    <dataValidation type="list" allowBlank="1" showInputMessage="1" showErrorMessage="1" sqref="C48:C55 C38:C45 C15:C16 C19:C23 C30:C35 C26:C27 G48:G55 K48:K55 O48:O55 S48:S55 W48:W55 AA48:AA55 G38:G45 K38:K45 O38:O45 S38:S45 W38:W45 AA38:AA45 G15:G16 K15:K16 O15:O16 S15:S16 W15:W16 AA15:AA16 G19:G23 K19:K23 O19:O23 S19:S23 W19:W23 AA19:AA23 G30:G35 K30:K35 O30:O35 S30:S35 W30:W35 AA30:AA35 G26:G27 K26:K27 O26:O27 S26:S27 W26:W27 AA26:AA27" xr:uid="{00000000-0002-0000-0200-000002000000}">
      <formula1>$AE$4:$AE$7</formula1>
    </dataValidation>
    <dataValidation type="list" allowBlank="1" showInputMessage="1" showErrorMessage="1" sqref="B9" xr:uid="{00000000-0002-0000-0200-000003000000}">
      <formula1>$C$6:$C$8</formula1>
    </dataValidation>
    <dataValidation type="list" allowBlank="1" showInputMessage="1" showErrorMessage="1" sqref="F7 AD7 Z7 V7 R7 N7 J7 B6" xr:uid="{00000000-0002-0000-0200-000004000000}">
      <formula1>$A$5:$A$16</formula1>
    </dataValidation>
  </dataValidation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Référentiel Appels entrants</vt:lpstr>
      <vt:lpstr>Grille Appels entrants modèle</vt:lpstr>
      <vt:lpstr>Grille Appels entrants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Delaisse</dc:creator>
  <cp:lastModifiedBy>Hajer Chafra</cp:lastModifiedBy>
  <dcterms:created xsi:type="dcterms:W3CDTF">2021-04-23T14:28:22Z</dcterms:created>
  <dcterms:modified xsi:type="dcterms:W3CDTF">2022-02-16T16:47:35Z</dcterms:modified>
</cp:coreProperties>
</file>