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c1\DATA\c.hajer\Projet Qualité\Grilles ByTel\"/>
    </mc:Choice>
  </mc:AlternateContent>
  <xr:revisionPtr revIDLastSave="0" documentId="13_ncr:1_{355E8FA5-A992-40ED-84AB-B2B05CF301B5}" xr6:coauthVersionLast="47" xr6:coauthVersionMax="47" xr10:uidLastSave="{00000000-0000-0000-0000-000000000000}"/>
  <bookViews>
    <workbookView xWindow="-120" yWindow="-120" windowWidth="20730" windowHeight="11160" xr2:uid="{00000000-000D-0000-FFFF-FFFF00000000}"/>
  </bookViews>
  <sheets>
    <sheet name="Référentiel Appels sortants" sheetId="1" r:id="rId1"/>
    <sheet name="Grille Appels sortants modèle" sheetId="3" state="hidden" r:id="rId2"/>
    <sheet name="Grille Appels sortants" sheetId="2" state="hidden" r:id="rId3"/>
  </sheets>
  <definedNames>
    <definedName name="Z_4255F667_550A_4B0E_A50F_3B9AD14DB1D7_.wvu.PrintArea" localSheetId="0" hidden="1">'Référentiel Appels sortants'!$B$3:$F$103</definedName>
    <definedName name="Z_4255F667_550A_4B0E_A50F_3B9AD14DB1D7_.wvu.Rows" localSheetId="0" hidden="1">'Référentiel Appels sortants'!#REF!</definedName>
    <definedName name="Z_CF195CB2_F8B7_442F_8575_ECE55B139281_.wvu.PrintArea" localSheetId="0" hidden="1">'Référentiel Appels sortants'!$B$3:$F$103</definedName>
    <definedName name="Z_CF195CB2_F8B7_442F_8575_ECE55B139281_.wvu.Rows" localSheetId="0" hidden="1">'Référentiel Appels sortants'!#REF!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7" i="3" l="1"/>
  <c r="D57" i="3"/>
  <c r="E56" i="3"/>
  <c r="D56" i="3"/>
  <c r="E55" i="3"/>
  <c r="D55" i="3"/>
  <c r="E54" i="3"/>
  <c r="D54" i="3"/>
  <c r="E53" i="3"/>
  <c r="D53" i="3"/>
  <c r="E52" i="3"/>
  <c r="D52" i="3"/>
  <c r="E51" i="3"/>
  <c r="D51" i="3"/>
  <c r="E50" i="3"/>
  <c r="D50" i="3"/>
  <c r="E47" i="3"/>
  <c r="D47" i="3"/>
  <c r="E46" i="3"/>
  <c r="D46" i="3"/>
  <c r="E45" i="3"/>
  <c r="D45" i="3"/>
  <c r="E44" i="3"/>
  <c r="D44" i="3"/>
  <c r="E43" i="3"/>
  <c r="D43" i="3"/>
  <c r="E42" i="3"/>
  <c r="D42" i="3"/>
  <c r="E41" i="3"/>
  <c r="D41" i="3"/>
  <c r="E40" i="3"/>
  <c r="D40" i="3"/>
  <c r="E37" i="3"/>
  <c r="D37" i="3"/>
  <c r="E36" i="3"/>
  <c r="D36" i="3"/>
  <c r="E35" i="3"/>
  <c r="D35" i="3"/>
  <c r="E34" i="3"/>
  <c r="D34" i="3"/>
  <c r="E33" i="3"/>
  <c r="D33" i="3"/>
  <c r="E32" i="3"/>
  <c r="D32" i="3"/>
  <c r="E29" i="3"/>
  <c r="D29" i="3"/>
  <c r="E28" i="3"/>
  <c r="E27" i="3" s="1"/>
  <c r="D28" i="3"/>
  <c r="D27" i="3" s="1"/>
  <c r="E25" i="3"/>
  <c r="D25" i="3"/>
  <c r="E24" i="3"/>
  <c r="D24" i="3"/>
  <c r="E23" i="3"/>
  <c r="D23" i="3"/>
  <c r="E22" i="3"/>
  <c r="D22" i="3"/>
  <c r="E19" i="3"/>
  <c r="D19" i="3"/>
  <c r="E18" i="3"/>
  <c r="D18" i="3"/>
  <c r="E17" i="3"/>
  <c r="D17" i="3"/>
  <c r="E16" i="3"/>
  <c r="D16" i="3"/>
  <c r="E15" i="3"/>
  <c r="D15" i="3"/>
  <c r="A82" i="3"/>
  <c r="A80" i="3"/>
  <c r="A57" i="3"/>
  <c r="A56" i="3"/>
  <c r="A55" i="3"/>
  <c r="A54" i="3"/>
  <c r="A53" i="3"/>
  <c r="A52" i="3"/>
  <c r="A51" i="3"/>
  <c r="A50" i="3"/>
  <c r="A49" i="3"/>
  <c r="A47" i="3"/>
  <c r="A46" i="3"/>
  <c r="A45" i="3"/>
  <c r="A44" i="3"/>
  <c r="A43" i="3"/>
  <c r="A42" i="3"/>
  <c r="A41" i="3"/>
  <c r="A40" i="3"/>
  <c r="A39" i="3"/>
  <c r="A37" i="3"/>
  <c r="A36" i="3"/>
  <c r="A35" i="3"/>
  <c r="A34" i="3"/>
  <c r="A33" i="3"/>
  <c r="A32" i="3"/>
  <c r="A31" i="3"/>
  <c r="A29" i="3"/>
  <c r="A28" i="3"/>
  <c r="A27" i="3"/>
  <c r="A25" i="3"/>
  <c r="A24" i="3"/>
  <c r="A23" i="3"/>
  <c r="A22" i="3"/>
  <c r="A21" i="3"/>
  <c r="A19" i="3"/>
  <c r="A18" i="3"/>
  <c r="A17" i="3"/>
  <c r="A16" i="3"/>
  <c r="A15" i="3"/>
  <c r="A14" i="3"/>
  <c r="A82" i="2"/>
  <c r="A80" i="2"/>
  <c r="H15" i="2"/>
  <c r="I15" i="2"/>
  <c r="L15" i="2"/>
  <c r="M15" i="2"/>
  <c r="P15" i="2"/>
  <c r="Q15" i="2"/>
  <c r="T15" i="2"/>
  <c r="U15" i="2"/>
  <c r="X15" i="2"/>
  <c r="Y15" i="2"/>
  <c r="AB15" i="2"/>
  <c r="AC15" i="2"/>
  <c r="H16" i="2"/>
  <c r="I16" i="2"/>
  <c r="L16" i="2"/>
  <c r="M16" i="2"/>
  <c r="P16" i="2"/>
  <c r="Q16" i="2"/>
  <c r="T16" i="2"/>
  <c r="U16" i="2"/>
  <c r="X16" i="2"/>
  <c r="Y16" i="2"/>
  <c r="AB16" i="2"/>
  <c r="AC16" i="2"/>
  <c r="H17" i="2"/>
  <c r="I17" i="2"/>
  <c r="L17" i="2"/>
  <c r="M17" i="2"/>
  <c r="P17" i="2"/>
  <c r="Q17" i="2"/>
  <c r="T17" i="2"/>
  <c r="U17" i="2"/>
  <c r="X17" i="2"/>
  <c r="Y17" i="2"/>
  <c r="AB17" i="2"/>
  <c r="AC17" i="2"/>
  <c r="H18" i="2"/>
  <c r="I18" i="2"/>
  <c r="L18" i="2"/>
  <c r="M18" i="2"/>
  <c r="P18" i="2"/>
  <c r="Q18" i="2"/>
  <c r="T18" i="2"/>
  <c r="U18" i="2"/>
  <c r="X18" i="2"/>
  <c r="Y18" i="2"/>
  <c r="AB18" i="2"/>
  <c r="AC18" i="2"/>
  <c r="H19" i="2"/>
  <c r="I19" i="2"/>
  <c r="L19" i="2"/>
  <c r="M19" i="2"/>
  <c r="P19" i="2"/>
  <c r="Q19" i="2"/>
  <c r="T19" i="2"/>
  <c r="U19" i="2"/>
  <c r="X19" i="2"/>
  <c r="Y19" i="2"/>
  <c r="AB19" i="2"/>
  <c r="AC19" i="2"/>
  <c r="H22" i="2"/>
  <c r="I22" i="2"/>
  <c r="L22" i="2"/>
  <c r="M22" i="2"/>
  <c r="P22" i="2"/>
  <c r="Q22" i="2"/>
  <c r="T22" i="2"/>
  <c r="U22" i="2"/>
  <c r="X22" i="2"/>
  <c r="Y22" i="2"/>
  <c r="AB22" i="2"/>
  <c r="AC22" i="2"/>
  <c r="H23" i="2"/>
  <c r="I23" i="2"/>
  <c r="L23" i="2"/>
  <c r="M23" i="2"/>
  <c r="P23" i="2"/>
  <c r="Q23" i="2"/>
  <c r="T23" i="2"/>
  <c r="U23" i="2"/>
  <c r="X23" i="2"/>
  <c r="Y23" i="2"/>
  <c r="AB23" i="2"/>
  <c r="AC23" i="2"/>
  <c r="H24" i="2"/>
  <c r="I24" i="2"/>
  <c r="L24" i="2"/>
  <c r="M24" i="2"/>
  <c r="P24" i="2"/>
  <c r="Q24" i="2"/>
  <c r="T24" i="2"/>
  <c r="U24" i="2"/>
  <c r="X24" i="2"/>
  <c r="Y24" i="2"/>
  <c r="AB24" i="2"/>
  <c r="AC24" i="2"/>
  <c r="H25" i="2"/>
  <c r="I25" i="2"/>
  <c r="L25" i="2"/>
  <c r="M25" i="2"/>
  <c r="P25" i="2"/>
  <c r="Q25" i="2"/>
  <c r="T25" i="2"/>
  <c r="U25" i="2"/>
  <c r="X25" i="2"/>
  <c r="Y25" i="2"/>
  <c r="AB25" i="2"/>
  <c r="AC25" i="2"/>
  <c r="H28" i="2"/>
  <c r="I28" i="2"/>
  <c r="L28" i="2"/>
  <c r="M28" i="2"/>
  <c r="P28" i="2"/>
  <c r="Q28" i="2"/>
  <c r="T28" i="2"/>
  <c r="U28" i="2"/>
  <c r="X28" i="2"/>
  <c r="Y28" i="2"/>
  <c r="AB28" i="2"/>
  <c r="AC28" i="2"/>
  <c r="H29" i="2"/>
  <c r="I29" i="2"/>
  <c r="I27" i="2" s="1"/>
  <c r="L29" i="2"/>
  <c r="M29" i="2"/>
  <c r="P29" i="2"/>
  <c r="Q29" i="2"/>
  <c r="T29" i="2"/>
  <c r="U29" i="2"/>
  <c r="X29" i="2"/>
  <c r="Y29" i="2"/>
  <c r="AB29" i="2"/>
  <c r="AC29" i="2"/>
  <c r="AC27" i="2" s="1"/>
  <c r="H32" i="2"/>
  <c r="I32" i="2"/>
  <c r="L32" i="2"/>
  <c r="M32" i="2"/>
  <c r="P32" i="2"/>
  <c r="Q32" i="2"/>
  <c r="T32" i="2"/>
  <c r="U32" i="2"/>
  <c r="X32" i="2"/>
  <c r="Y32" i="2"/>
  <c r="AB32" i="2"/>
  <c r="AC32" i="2"/>
  <c r="H33" i="2"/>
  <c r="I33" i="2"/>
  <c r="L33" i="2"/>
  <c r="M33" i="2"/>
  <c r="P33" i="2"/>
  <c r="Q33" i="2"/>
  <c r="T33" i="2"/>
  <c r="U33" i="2"/>
  <c r="X33" i="2"/>
  <c r="Y33" i="2"/>
  <c r="AB33" i="2"/>
  <c r="AC33" i="2"/>
  <c r="H34" i="2"/>
  <c r="I34" i="2"/>
  <c r="L34" i="2"/>
  <c r="M34" i="2"/>
  <c r="P34" i="2"/>
  <c r="Q34" i="2"/>
  <c r="T34" i="2"/>
  <c r="U34" i="2"/>
  <c r="X34" i="2"/>
  <c r="Y34" i="2"/>
  <c r="AB34" i="2"/>
  <c r="AC34" i="2"/>
  <c r="H35" i="2"/>
  <c r="I35" i="2"/>
  <c r="L35" i="2"/>
  <c r="M35" i="2"/>
  <c r="P35" i="2"/>
  <c r="Q35" i="2"/>
  <c r="T35" i="2"/>
  <c r="U35" i="2"/>
  <c r="X35" i="2"/>
  <c r="Y35" i="2"/>
  <c r="AB35" i="2"/>
  <c r="AC35" i="2"/>
  <c r="H36" i="2"/>
  <c r="I36" i="2"/>
  <c r="L36" i="2"/>
  <c r="M36" i="2"/>
  <c r="P36" i="2"/>
  <c r="Q36" i="2"/>
  <c r="T36" i="2"/>
  <c r="U36" i="2"/>
  <c r="X36" i="2"/>
  <c r="Y36" i="2"/>
  <c r="AB36" i="2"/>
  <c r="AC36" i="2"/>
  <c r="H37" i="2"/>
  <c r="I37" i="2"/>
  <c r="L37" i="2"/>
  <c r="M37" i="2"/>
  <c r="P37" i="2"/>
  <c r="Q37" i="2"/>
  <c r="T37" i="2"/>
  <c r="U37" i="2"/>
  <c r="X37" i="2"/>
  <c r="Y37" i="2"/>
  <c r="AB37" i="2"/>
  <c r="AC37" i="2"/>
  <c r="H40" i="2"/>
  <c r="I40" i="2"/>
  <c r="L40" i="2"/>
  <c r="M40" i="2"/>
  <c r="P40" i="2"/>
  <c r="Q40" i="2"/>
  <c r="T40" i="2"/>
  <c r="U40" i="2"/>
  <c r="X40" i="2"/>
  <c r="Y40" i="2"/>
  <c r="AB40" i="2"/>
  <c r="AC40" i="2"/>
  <c r="H41" i="2"/>
  <c r="I41" i="2"/>
  <c r="L41" i="2"/>
  <c r="M41" i="2"/>
  <c r="P41" i="2"/>
  <c r="Q41" i="2"/>
  <c r="T41" i="2"/>
  <c r="U41" i="2"/>
  <c r="X41" i="2"/>
  <c r="Y41" i="2"/>
  <c r="AB41" i="2"/>
  <c r="AC41" i="2"/>
  <c r="H42" i="2"/>
  <c r="I42" i="2"/>
  <c r="L42" i="2"/>
  <c r="M42" i="2"/>
  <c r="P42" i="2"/>
  <c r="Q42" i="2"/>
  <c r="T42" i="2"/>
  <c r="U42" i="2"/>
  <c r="X42" i="2"/>
  <c r="Y42" i="2"/>
  <c r="AB42" i="2"/>
  <c r="AC42" i="2"/>
  <c r="H43" i="2"/>
  <c r="I43" i="2"/>
  <c r="L43" i="2"/>
  <c r="M43" i="2"/>
  <c r="P43" i="2"/>
  <c r="Q43" i="2"/>
  <c r="T43" i="2"/>
  <c r="U43" i="2"/>
  <c r="X43" i="2"/>
  <c r="Y43" i="2"/>
  <c r="AB43" i="2"/>
  <c r="AC43" i="2"/>
  <c r="H44" i="2"/>
  <c r="I44" i="2"/>
  <c r="L44" i="2"/>
  <c r="M44" i="2"/>
  <c r="P44" i="2"/>
  <c r="Q44" i="2"/>
  <c r="T44" i="2"/>
  <c r="U44" i="2"/>
  <c r="X44" i="2"/>
  <c r="Y44" i="2"/>
  <c r="AB44" i="2"/>
  <c r="AC44" i="2"/>
  <c r="H45" i="2"/>
  <c r="I45" i="2"/>
  <c r="L45" i="2"/>
  <c r="M45" i="2"/>
  <c r="P45" i="2"/>
  <c r="Q45" i="2"/>
  <c r="T45" i="2"/>
  <c r="U45" i="2"/>
  <c r="X45" i="2"/>
  <c r="Y45" i="2"/>
  <c r="AB45" i="2"/>
  <c r="AC45" i="2"/>
  <c r="H46" i="2"/>
  <c r="I46" i="2"/>
  <c r="L46" i="2"/>
  <c r="M46" i="2"/>
  <c r="P46" i="2"/>
  <c r="Q46" i="2"/>
  <c r="T46" i="2"/>
  <c r="U46" i="2"/>
  <c r="X46" i="2"/>
  <c r="Y46" i="2"/>
  <c r="AB46" i="2"/>
  <c r="AC46" i="2"/>
  <c r="H47" i="2"/>
  <c r="I47" i="2"/>
  <c r="L47" i="2"/>
  <c r="M47" i="2"/>
  <c r="P47" i="2"/>
  <c r="Q47" i="2"/>
  <c r="T47" i="2"/>
  <c r="U47" i="2"/>
  <c r="X47" i="2"/>
  <c r="Y47" i="2"/>
  <c r="AB47" i="2"/>
  <c r="AC47" i="2"/>
  <c r="H50" i="2"/>
  <c r="I50" i="2"/>
  <c r="L50" i="2"/>
  <c r="M50" i="2"/>
  <c r="P50" i="2"/>
  <c r="Q50" i="2"/>
  <c r="T50" i="2"/>
  <c r="U50" i="2"/>
  <c r="X50" i="2"/>
  <c r="Y50" i="2"/>
  <c r="AB50" i="2"/>
  <c r="AC50" i="2"/>
  <c r="H51" i="2"/>
  <c r="I51" i="2"/>
  <c r="L51" i="2"/>
  <c r="M51" i="2"/>
  <c r="P51" i="2"/>
  <c r="Q51" i="2"/>
  <c r="T51" i="2"/>
  <c r="U51" i="2"/>
  <c r="X51" i="2"/>
  <c r="Y51" i="2"/>
  <c r="AB51" i="2"/>
  <c r="AC51" i="2"/>
  <c r="H52" i="2"/>
  <c r="I52" i="2"/>
  <c r="L52" i="2"/>
  <c r="M52" i="2"/>
  <c r="P52" i="2"/>
  <c r="Q52" i="2"/>
  <c r="T52" i="2"/>
  <c r="U52" i="2"/>
  <c r="X52" i="2"/>
  <c r="Y52" i="2"/>
  <c r="AB52" i="2"/>
  <c r="AC52" i="2"/>
  <c r="H53" i="2"/>
  <c r="I53" i="2"/>
  <c r="L53" i="2"/>
  <c r="M53" i="2"/>
  <c r="P53" i="2"/>
  <c r="Q53" i="2"/>
  <c r="T53" i="2"/>
  <c r="U53" i="2"/>
  <c r="X53" i="2"/>
  <c r="Y53" i="2"/>
  <c r="AB53" i="2"/>
  <c r="AC53" i="2"/>
  <c r="H54" i="2"/>
  <c r="I54" i="2"/>
  <c r="L54" i="2"/>
  <c r="M54" i="2"/>
  <c r="P54" i="2"/>
  <c r="Q54" i="2"/>
  <c r="T54" i="2"/>
  <c r="U54" i="2"/>
  <c r="X54" i="2"/>
  <c r="Y54" i="2"/>
  <c r="AB54" i="2"/>
  <c r="AC54" i="2"/>
  <c r="H55" i="2"/>
  <c r="I55" i="2"/>
  <c r="L55" i="2"/>
  <c r="M55" i="2"/>
  <c r="P55" i="2"/>
  <c r="Q55" i="2"/>
  <c r="T55" i="2"/>
  <c r="U55" i="2"/>
  <c r="X55" i="2"/>
  <c r="Y55" i="2"/>
  <c r="AB55" i="2"/>
  <c r="AC55" i="2"/>
  <c r="H56" i="2"/>
  <c r="I56" i="2"/>
  <c r="L56" i="2"/>
  <c r="M56" i="2"/>
  <c r="P56" i="2"/>
  <c r="Q56" i="2"/>
  <c r="T56" i="2"/>
  <c r="U56" i="2"/>
  <c r="X56" i="2"/>
  <c r="Y56" i="2"/>
  <c r="AB56" i="2"/>
  <c r="AC56" i="2"/>
  <c r="H57" i="2"/>
  <c r="I57" i="2"/>
  <c r="L57" i="2"/>
  <c r="M57" i="2"/>
  <c r="P57" i="2"/>
  <c r="Q57" i="2"/>
  <c r="T57" i="2"/>
  <c r="U57" i="2"/>
  <c r="X57" i="2"/>
  <c r="Y57" i="2"/>
  <c r="AB57" i="2"/>
  <c r="AC57" i="2"/>
  <c r="D88" i="1"/>
  <c r="H27" i="2" l="1"/>
  <c r="P27" i="2"/>
  <c r="P59" i="2"/>
  <c r="H59" i="2"/>
  <c r="T27" i="2"/>
  <c r="G27" i="2"/>
  <c r="P14" i="2"/>
  <c r="C27" i="3"/>
  <c r="H21" i="2"/>
  <c r="H49" i="2"/>
  <c r="X31" i="2"/>
  <c r="P31" i="2"/>
  <c r="T14" i="2"/>
  <c r="U39" i="2"/>
  <c r="Y49" i="2"/>
  <c r="I49" i="2"/>
  <c r="G49" i="2" s="1"/>
  <c r="AB39" i="2"/>
  <c r="T39" i="2"/>
  <c r="S39" i="2" s="1"/>
  <c r="L39" i="2"/>
  <c r="AC49" i="2"/>
  <c r="AA49" i="2" s="1"/>
  <c r="U49" i="2"/>
  <c r="M49" i="2"/>
  <c r="X39" i="2"/>
  <c r="P39" i="2"/>
  <c r="H39" i="2"/>
  <c r="Y31" i="2"/>
  <c r="Q31" i="2"/>
  <c r="I31" i="2"/>
  <c r="U27" i="2"/>
  <c r="S27" i="2" s="1"/>
  <c r="M27" i="2"/>
  <c r="AB21" i="2"/>
  <c r="T21" i="2"/>
  <c r="L21" i="2"/>
  <c r="AC14" i="2"/>
  <c r="U14" i="2"/>
  <c r="S14" i="2" s="1"/>
  <c r="M14" i="2"/>
  <c r="D39" i="3"/>
  <c r="D49" i="3"/>
  <c r="AB59" i="2"/>
  <c r="L59" i="2"/>
  <c r="AB49" i="2"/>
  <c r="T49" i="2"/>
  <c r="L49" i="2"/>
  <c r="AC39" i="2"/>
  <c r="AA39" i="2" s="1"/>
  <c r="M39" i="2"/>
  <c r="H31" i="2"/>
  <c r="AB27" i="2"/>
  <c r="AA27" i="2" s="1"/>
  <c r="L27" i="2"/>
  <c r="Y21" i="2"/>
  <c r="Q21" i="2"/>
  <c r="I21" i="2"/>
  <c r="AB14" i="2"/>
  <c r="L14" i="2"/>
  <c r="E49" i="3"/>
  <c r="C49" i="3" s="1"/>
  <c r="M31" i="2"/>
  <c r="AC31" i="2"/>
  <c r="U31" i="2"/>
  <c r="Y27" i="2"/>
  <c r="Q27" i="2"/>
  <c r="O27" i="2" s="1"/>
  <c r="X21" i="2"/>
  <c r="P21" i="2"/>
  <c r="I14" i="2"/>
  <c r="Y14" i="2"/>
  <c r="Q14" i="2"/>
  <c r="O14" i="2" s="1"/>
  <c r="D31" i="3"/>
  <c r="Q49" i="2"/>
  <c r="X49" i="2"/>
  <c r="P49" i="2"/>
  <c r="Y39" i="2"/>
  <c r="Q39" i="2"/>
  <c r="I39" i="2"/>
  <c r="G39" i="2" s="1"/>
  <c r="AB31" i="2"/>
  <c r="T31" i="2"/>
  <c r="L31" i="2"/>
  <c r="X27" i="2"/>
  <c r="W27" i="2" s="1"/>
  <c r="AC21" i="2"/>
  <c r="U21" i="2"/>
  <c r="M21" i="2"/>
  <c r="X14" i="2"/>
  <c r="H14" i="2"/>
  <c r="G14" i="2" s="1"/>
  <c r="D21" i="3"/>
  <c r="E21" i="3"/>
  <c r="D14" i="3"/>
  <c r="E14" i="3"/>
  <c r="E31" i="3"/>
  <c r="C31" i="3" s="1"/>
  <c r="E39" i="3"/>
  <c r="C39" i="3" s="1"/>
  <c r="D59" i="3"/>
  <c r="W39" i="2"/>
  <c r="S31" i="2"/>
  <c r="K39" i="2"/>
  <c r="L60" i="2"/>
  <c r="K61" i="2" s="1"/>
  <c r="X59" i="2"/>
  <c r="T59" i="2"/>
  <c r="T60" i="2" l="1"/>
  <c r="O49" i="2"/>
  <c r="W21" i="2"/>
  <c r="X60" i="2"/>
  <c r="W61" i="2" s="1"/>
  <c r="G21" i="2"/>
  <c r="C21" i="3"/>
  <c r="K21" i="2"/>
  <c r="W31" i="2"/>
  <c r="H60" i="2"/>
  <c r="G61" i="2" s="1"/>
  <c r="W14" i="2"/>
  <c r="O39" i="2"/>
  <c r="O21" i="2"/>
  <c r="O31" i="2"/>
  <c r="C14" i="3"/>
  <c r="AA21" i="2"/>
  <c r="AA31" i="2"/>
  <c r="K14" i="2"/>
  <c r="S21" i="2"/>
  <c r="S49" i="2"/>
  <c r="AB60" i="2"/>
  <c r="AA61" i="2" s="1"/>
  <c r="P60" i="2"/>
  <c r="O61" i="2" s="1"/>
  <c r="K31" i="2"/>
  <c r="G31" i="2"/>
  <c r="AA14" i="2"/>
  <c r="K27" i="2"/>
  <c r="W49" i="2"/>
  <c r="K49" i="2"/>
  <c r="D60" i="3"/>
  <c r="S61" i="2"/>
  <c r="A51" i="2"/>
  <c r="D51" i="2"/>
  <c r="E51" i="2"/>
  <c r="A52" i="2"/>
  <c r="D52" i="2"/>
  <c r="E52" i="2"/>
  <c r="AE52" i="2" s="1"/>
  <c r="A53" i="2"/>
  <c r="D53" i="2"/>
  <c r="E53" i="2"/>
  <c r="A54" i="2"/>
  <c r="D54" i="2"/>
  <c r="E54" i="2"/>
  <c r="A55" i="2"/>
  <c r="D55" i="2"/>
  <c r="E55" i="2"/>
  <c r="A56" i="2"/>
  <c r="D56" i="2"/>
  <c r="E56" i="2"/>
  <c r="A57" i="2"/>
  <c r="D57" i="2"/>
  <c r="E57" i="2"/>
  <c r="D71" i="1"/>
  <c r="D21" i="1"/>
  <c r="D4" i="1"/>
  <c r="A42" i="2"/>
  <c r="D42" i="2"/>
  <c r="E42" i="2"/>
  <c r="A43" i="2"/>
  <c r="D43" i="2"/>
  <c r="E43" i="2"/>
  <c r="A44" i="2"/>
  <c r="D44" i="2"/>
  <c r="E44" i="2"/>
  <c r="A45" i="2"/>
  <c r="D45" i="2"/>
  <c r="E45" i="2"/>
  <c r="A46" i="2"/>
  <c r="D46" i="2"/>
  <c r="E46" i="2"/>
  <c r="A47" i="2"/>
  <c r="D47" i="2"/>
  <c r="E47" i="2"/>
  <c r="A19" i="2"/>
  <c r="A18" i="2"/>
  <c r="D18" i="2"/>
  <c r="E18" i="2"/>
  <c r="D19" i="2"/>
  <c r="E19" i="2"/>
  <c r="AE56" i="2" l="1"/>
  <c r="C61" i="3"/>
  <c r="AE51" i="2"/>
  <c r="AE53" i="2"/>
  <c r="AE57" i="2"/>
  <c r="AE54" i="2"/>
  <c r="AE55" i="2"/>
  <c r="AE45" i="2"/>
  <c r="AE46" i="2"/>
  <c r="AE47" i="2"/>
  <c r="AE42" i="2"/>
  <c r="AE43" i="2"/>
  <c r="AE44" i="2"/>
  <c r="AE18" i="2"/>
  <c r="AE19" i="2"/>
  <c r="E50" i="2" l="1"/>
  <c r="E49" i="2" s="1"/>
  <c r="E41" i="2"/>
  <c r="E40" i="2"/>
  <c r="E33" i="2"/>
  <c r="E34" i="2"/>
  <c r="E35" i="2"/>
  <c r="E36" i="2"/>
  <c r="E37" i="2"/>
  <c r="E32" i="2"/>
  <c r="E28" i="2"/>
  <c r="E29" i="2"/>
  <c r="E23" i="2"/>
  <c r="E24" i="2"/>
  <c r="E25" i="2"/>
  <c r="E22" i="2"/>
  <c r="E16" i="2"/>
  <c r="E17" i="2"/>
  <c r="E15" i="2"/>
  <c r="E39" i="2" l="1"/>
  <c r="E31" i="2"/>
  <c r="E14" i="2"/>
  <c r="D50" i="2"/>
  <c r="D41" i="2"/>
  <c r="AE41" i="2" s="1"/>
  <c r="D40" i="2"/>
  <c r="D37" i="2"/>
  <c r="AE37" i="2" s="1"/>
  <c r="D36" i="2"/>
  <c r="AE36" i="2" s="1"/>
  <c r="D35" i="2"/>
  <c r="AE35" i="2" s="1"/>
  <c r="D34" i="2"/>
  <c r="AE34" i="2" s="1"/>
  <c r="D33" i="2"/>
  <c r="AE33" i="2" s="1"/>
  <c r="D32" i="2"/>
  <c r="D29" i="2"/>
  <c r="AE29" i="2" s="1"/>
  <c r="D28" i="2"/>
  <c r="AE28" i="2" s="1"/>
  <c r="D25" i="2"/>
  <c r="AE25" i="2" s="1"/>
  <c r="D24" i="2"/>
  <c r="AE24" i="2" s="1"/>
  <c r="D23" i="2"/>
  <c r="AE23" i="2" s="1"/>
  <c r="D22" i="2"/>
  <c r="D17" i="2"/>
  <c r="D16" i="2"/>
  <c r="AE16" i="2" s="1"/>
  <c r="D15" i="2"/>
  <c r="AE15" i="2" s="1"/>
  <c r="H88" i="1"/>
  <c r="H71" i="1"/>
  <c r="H54" i="1"/>
  <c r="H39" i="1"/>
  <c r="H21" i="1"/>
  <c r="H4" i="1"/>
  <c r="D54" i="1"/>
  <c r="D39" i="1"/>
  <c r="D27" i="2" l="1"/>
  <c r="AE50" i="2"/>
  <c r="AE49" i="2" s="1"/>
  <c r="D49" i="2"/>
  <c r="AE40" i="2"/>
  <c r="AE39" i="2" s="1"/>
  <c r="D39" i="2"/>
  <c r="AE32" i="2"/>
  <c r="AE31" i="2" s="1"/>
  <c r="D31" i="2"/>
  <c r="AE27" i="2"/>
  <c r="AE22" i="2"/>
  <c r="AE21" i="2" s="1"/>
  <c r="D21" i="2"/>
  <c r="AE17" i="2"/>
  <c r="AE14" i="2" s="1"/>
  <c r="D59" i="2"/>
  <c r="D14" i="2"/>
  <c r="A50" i="2"/>
  <c r="A49" i="2"/>
  <c r="A41" i="2"/>
  <c r="A40" i="2"/>
  <c r="A39" i="2"/>
  <c r="A37" i="2"/>
  <c r="A36" i="2"/>
  <c r="A35" i="2"/>
  <c r="A34" i="2"/>
  <c r="A33" i="2"/>
  <c r="A32" i="2"/>
  <c r="A31" i="2"/>
  <c r="A29" i="2"/>
  <c r="A28" i="2"/>
  <c r="A27" i="2"/>
  <c r="A25" i="2"/>
  <c r="A24" i="2"/>
  <c r="A23" i="2"/>
  <c r="A22" i="2"/>
  <c r="A21" i="2"/>
  <c r="A17" i="2"/>
  <c r="A16" i="2"/>
  <c r="A15" i="2"/>
  <c r="A14" i="2"/>
  <c r="F88" i="1"/>
  <c r="F71" i="1"/>
  <c r="F54" i="1"/>
  <c r="F39" i="1"/>
  <c r="F21" i="1"/>
  <c r="F4" i="1"/>
  <c r="E21" i="2" l="1"/>
  <c r="C14" i="2"/>
  <c r="C21" i="2" l="1"/>
  <c r="C31" i="2"/>
  <c r="E27" i="2"/>
  <c r="C27" i="2" s="1"/>
  <c r="C49" i="2"/>
  <c r="C39" i="2"/>
  <c r="D60" i="2" l="1"/>
  <c r="AE59" i="2" s="1"/>
  <c r="C61" i="2" l="1"/>
  <c r="A8" i="2" s="1"/>
</calcChain>
</file>

<file path=xl/sharedStrings.xml><?xml version="1.0" encoding="utf-8"?>
<sst xmlns="http://schemas.openxmlformats.org/spreadsheetml/2006/main" count="370" uniqueCount="205">
  <si>
    <t xml:space="preserve">Suivi Qualité </t>
  </si>
  <si>
    <t>Accueil</t>
  </si>
  <si>
    <t>Conforme</t>
  </si>
  <si>
    <t>Non-Conforme</t>
  </si>
  <si>
    <t>Traitement des objections</t>
  </si>
  <si>
    <t>Gestion de la mise en attente</t>
  </si>
  <si>
    <t>Mise en attente</t>
  </si>
  <si>
    <t>Prise de congé</t>
  </si>
  <si>
    <t>Equipe</t>
  </si>
  <si>
    <t>Notation</t>
  </si>
  <si>
    <t>Type Appel</t>
  </si>
  <si>
    <t>Références Dossier</t>
  </si>
  <si>
    <t>Etat de brief</t>
  </si>
  <si>
    <t>Périmétre</t>
  </si>
  <si>
    <t>Média</t>
  </si>
  <si>
    <t>Collaborateur</t>
  </si>
  <si>
    <t>NE</t>
  </si>
  <si>
    <t>SI</t>
  </si>
  <si>
    <t>Situation Inacceptable</t>
  </si>
  <si>
    <t>Moyenne des écoutes</t>
  </si>
  <si>
    <t>Evaluateur</t>
  </si>
  <si>
    <t>Ecoute 1</t>
  </si>
  <si>
    <t>Ecoute 2</t>
  </si>
  <si>
    <t>Ecoute 4</t>
  </si>
  <si>
    <t>Obtenu</t>
  </si>
  <si>
    <t>coef</t>
  </si>
  <si>
    <t>Note item</t>
  </si>
  <si>
    <t>Note Moyenne des évaluations</t>
  </si>
  <si>
    <t>Nom du Chargé de Conduite d'Activité</t>
  </si>
  <si>
    <t>Visa de l'évalué</t>
  </si>
  <si>
    <t>Visa de l'évaluateur</t>
  </si>
  <si>
    <t>Date du débriefing 1</t>
  </si>
  <si>
    <t>Date du débriefing 3</t>
  </si>
  <si>
    <t>Date du débriefing 4</t>
  </si>
  <si>
    <t>Date du débriefing 5</t>
  </si>
  <si>
    <t>Ecoute 3</t>
  </si>
  <si>
    <t>Ecoute 5</t>
  </si>
  <si>
    <t>Points forts</t>
  </si>
  <si>
    <t>1-
2-
3-
4-
5-</t>
  </si>
  <si>
    <t>Axes d'améliorations</t>
  </si>
  <si>
    <t>Priorités</t>
  </si>
  <si>
    <t>Moyens</t>
  </si>
  <si>
    <t>Situation inacceptable</t>
  </si>
  <si>
    <t>Ecoute 6</t>
  </si>
  <si>
    <t>Ecoute 7</t>
  </si>
  <si>
    <t>Date du débriefing 2</t>
  </si>
  <si>
    <t>Date du débriefing 6</t>
  </si>
  <si>
    <t>Date du débriefing 7</t>
  </si>
  <si>
    <t>Global</t>
  </si>
  <si>
    <t>Accueil du client</t>
  </si>
  <si>
    <t>Présentation</t>
  </si>
  <si>
    <t>Identification</t>
  </si>
  <si>
    <t xml:space="preserve"> Présentation incomplète : manque un des éléments prérequis
Ton automatique, manque de sourire, présentation peu compréhensible.</t>
  </si>
  <si>
    <t>Présentation complète, manque de sourire et de chaleur Présentation incomplète ne respectant pas la structure d'accueil définie sur l'accord
Ton automatique, manque de sourire, présentation peu compréhensible.</t>
  </si>
  <si>
    <t>Identification complète, manque de sourire et de chaleur Absence d'identification ou incomplète
Impression d'interrogatoire, ton automatique</t>
  </si>
  <si>
    <t>La non disponibilité du client n'est pas prise en compte par le chargé de clientèle</t>
  </si>
  <si>
    <t>L'objet de l'appel n'est pas présenté.
Les objections ne sont pas prises en compte par le chargé de clientèle.</t>
  </si>
  <si>
    <t>Le chargé de clientèle se présente au client  :
- de façon claire et compréhensible.
- identification de l'appelant et de l'appelé *
* les exceptions devront être justifiées pour la non-identification de l'appelé</t>
  </si>
  <si>
    <t xml:space="preserve"> Présentation trop rapide de l'objet de l'appel, présentation erronée 
Quelques maladresses dans l'entrée en relation 
Absence d'entrée en relation ou manque de simplicité (complexité des informations communiquées)</t>
  </si>
  <si>
    <t>Validation avec l’interlocuteur de sa disponibilité ou prise de RDV  maladroite ou partielle Se montre trop pressant ou ne propose pas de réitérer son appel
Maladresses dans le traitement des objections liées au barrage d'un tiers, dans  la proposition ou la validation du rendez-vous Fuit les objections, ne propose pas un rendez-vous ou ne valide pas le créneau choisi</t>
  </si>
  <si>
    <t>S’assure de l’identité de son correspondant via une identification complète, ton chaleureux et dynamique
Exemple : "Je souhaiterais parler à Mme/Mr X / Vous êtes bien Mme/Mr X"</t>
  </si>
  <si>
    <t>Validation avec l’interlocuteur de sa disponibilité :
ex. "Avez-vous 5 minutes à m’accorder ?" / " Je vous rassure, cela ne prendra que quelques minutes"
Prise de rendez-vous si l'interlocuteur n'est pas disponible : ex. "A quel moment souhaitez-vous être recontacté ?" / "A quel moment puis je vous rappeler ? Le matin ou l'après midi ?"
Traitement des objections liées au barrage d'un tiers : ex. "Je cherche à joindre Mme/Mr X concernant son abonnement fibre"</t>
  </si>
  <si>
    <t>Diagnostic / Questionnement</t>
  </si>
  <si>
    <t>Proposition / Réponse adaptée</t>
  </si>
  <si>
    <t>Proposition / Conseil / Solution</t>
  </si>
  <si>
    <t>Logique et pertinence du questionnement, maîtrise de la méthode (questions ouvertes, entonnoir, …), efficacité du questionnement
Intérêt porté aux réponses de l'interlocuteur
Réel dialogue instauré entre les interlocuteurs 
Si nécessaire : 
Écoute active (ponctuation "oui", "d'accord", "je comprends", ...) et attentive (ne fait pas répéter l'interlocuteur), questionnement adapté permettant de mieux cibler la proposition si nécessaire, validation des besoins de l'interlocuteur réalisée avec souplesse.</t>
  </si>
  <si>
    <t>Proposition alternative, personnalisation de la proposition, réel conseil apporté à l'interlocuteur (ex.: prise de note de coordonnées, manipulations,...).
Juste valorisation de la proposition (adaptation à la demande et au profil de l'interlocuteur) : ex. "Je vous propose / Je vous confirme / Je vous conseille / Je vous invite / Je fais le nécessaire afin de... / Il vous suffit simplement de... / Le mieux pour vous / Nous allons réaliser ensemble..."</t>
  </si>
  <si>
    <t>Écoute l'interlocuteur, rebondit sur l'objection, propose une solution adaptée, bonne gestion du conflit : 
- Traitement efficace des objections non fondées
- Approfondissement efficace de l'objection si besoin (questionnement ou reformulation)
- Transformation positive de l'objection
- Valorisation adaptée et convaincante de tout ou partie de la solution ou de la proposition</t>
  </si>
  <si>
    <t>Proposition réalisée juste sur le fond mais pouvant être améliorée sur la forme (adaptation à la demande et au profil de l'interlocuteur) : ex. : utilisation du "on" pour guider l'interlocuteur, peu de valorisation, discours manquant de personnalisation et/ou d'implication de l'interlocuteur (ex. "il faut faire")
Pas de choix proposé à l'interlocuteur alors que plusieurs solutions possibles (proposition alternative) Absence de proposition, de solution ou de conseil. 
Accompagnement de l'interlocuteur absent ou très insuffisant.
Ne cherche pas la satisfaction de son interlocuteur.</t>
  </si>
  <si>
    <t>Bonne volonté, maladresses, proposition peu adaptée ou insuffisante : 
- Traitement efficace des objections non fondées
- Approfondissement maladroit de l'objection si besoin
- Transformation positive mais maladroite de l'objection
- Valorisation adaptée mais peu convaincante de tout ou partie de la solution ou de la proposition Ne laisse pas l'interlocuteur s'exprimer, s'oppose à lui, fuit ou ignore l'objection : 
- Traitement inefficace des objections non fondées
- Aucun approfondissement de l'objection si besoin
- Aucune transformation positive de l'objection
- Valorisation inadaptée et peu convaincante de tout ou partie de la solution ou de la proposition</t>
  </si>
  <si>
    <t>Questionnement maladroit : logique et pertinence des questions pouvant être optimisées (meilleur ciblage permettant de réaliser un gain de temps) Questionnement insuffisant ne permettant pas de cerner exactement la situation du client</t>
  </si>
  <si>
    <t>Traitement de la demande</t>
  </si>
  <si>
    <t xml:space="preserve">Prise de congé de l'accord </t>
  </si>
  <si>
    <t>La demande nécessite une synthèse (manipulations, livraison, courrier, escalade, ajout/suppression d'un service, ...) :  rappel des accords pris et actions à mener (ex. "Comme nous l'avons vu ensemble, ...", "J'ai bien enregistré votre demande, .... sera effectif à compter du...", "Je transmets immédiatement votre demande ...")
La demande ne nécessite pas de synthèse (demande et réponse simples, appel conflictuel, rappel à l'initiative du client pour mise en relation avec un autre service, transfert de la demande, demande hors périmètre) : validation simple de la compréhension (ex. "Souhaitez-vous d'autres précisions ?")</t>
  </si>
  <si>
    <t>Le chargé de clientèle assure une prise de congé courtoise avec au minimum une formule de politesse et laisse l'initiative au client de raccrocher.
Exemples : « Je vous remercie de votre accueil et vous souhaite une excellente journée / une excellente soirée /un excellent week-end..  Au revoir M / Mme X. »
Liste des cas où il est possible de raccrocher avant le client après prise de congé : 
- Appels conflictuels (après plusieurs tentatives d'apaisement du climat)
- Client n’ayant pas ou mal raccroché son téléphone 
- Mauvaise qualité du son ou bruit de fond important ne permettant pas de communiquer avec le client
- Cas de clients étrangers ne parlant pas la langue du service (français, anglais, allemand, italien)</t>
  </si>
  <si>
    <t>Synthèse partielle des décisions prises Absence de validation de la compréhension ou de la satisfaction de l'interlocuteur (décisions prises, rappel des démarches / explications / délais, ...) ne générant pas d'impact dans la compréhension de la réponse apportée
Absence de synthèse alors que nécessaire</t>
  </si>
  <si>
    <t>Le chargé de clientèle assure une prise de congé courtoise sans respecter la trame définie par l'accord. Prise de congé rapide ne respectant pas la structure définie : 
ex. : "Merci, au revoir", "Au revoir Monsieur / Madame"</t>
  </si>
  <si>
    <t>Annonce de la mise en attente</t>
  </si>
  <si>
    <t>Pertinence de la mise en attente</t>
  </si>
  <si>
    <t>Reprise définitive de la communication</t>
  </si>
  <si>
    <t>Temps d'attente</t>
  </si>
  <si>
    <t>Le chargé de clientèle annonce clairement au client, le cas échéant, la mise en attente.</t>
  </si>
  <si>
    <t>=&gt; avertissement de la mise en attente
Exemple : « Je vous remercie de bien vouloir patienter quelques instants / merci de patienter quelques instants,  je recherche votre information / je vérifie votre dossier »</t>
  </si>
  <si>
    <t>Mise en attente justifiée et pertinente permettant une réelle exploitation du dossier client (cas complexes) / recherche d'information /  validation (cas particulier, process dégradé, …)
Bonne exploitation de la mise en attente : anticipation des besoins</t>
  </si>
  <si>
    <t>Utilisation de la touche musicale + Reprise de la communication si  &gt; X min 
ex. : " M. / Mme X ? Je recherche toujours votre information, je vous fais de nouveau patienter quelques instants,..."
Utilisation de la touche musicale + Durée de la mise en attente précisée à l'interlocuteur =&gt; cas où le Chargé de Clientèle est obligé de se déplacer pour consulter une borne, …</t>
  </si>
  <si>
    <t>Reprise de la communication personnalisée et comprenant une formule de politesse : 
ex. : « M. / Mme X ? Je vous remercie d'avoir patienté ! »</t>
  </si>
  <si>
    <t>Le temps d'attente maximum du client lors de la mise en attente est fixé à X min.
=&gt; La durée de chaque mise en attente n'excède pas le temps défini</t>
  </si>
  <si>
    <t xml:space="preserve"> L'interlocuteur est mis en attente sans formule de politesse :
Exemple : "je reprends la ligne tout de suite"</t>
  </si>
  <si>
    <t xml:space="preserve"> Mise en attente injustifiée : traçage de la communication précédente, simple recherche dans le dossier ou dans l'Intranet, accès au dossier de l'interlocuteur, accès à un applicatif, …
Mauvaise exploitation de la mise en attente générant son renouvellement (non justifié)</t>
  </si>
  <si>
    <t xml:space="preserve"> Utilisation de la touche secret
Absence de reprise intermédiaire / d'indication de la durée de la mise en attente alors que nécessaire</t>
  </si>
  <si>
    <t>Reprise de la communication non personnalisée : 
ex. : « Je vous remercie d'avoir patienté ! » Reprise de la communication par la poursuite de la conversation initiale (absence de reprise de la communication normée)</t>
  </si>
  <si>
    <t xml:space="preserve"> La durée d'une des mises en attente est supérieure au délai défini sur l'activité</t>
  </si>
  <si>
    <t>Le chargé de clientèle interrompt le client en le mettant en attente.</t>
  </si>
  <si>
    <t>L'interlocuteur raccroche pendant le temps d'attente</t>
  </si>
  <si>
    <t>Personnalisation</t>
  </si>
  <si>
    <t>Expression orale</t>
  </si>
  <si>
    <t>Convivialité, ton</t>
  </si>
  <si>
    <t>Rythme</t>
  </si>
  <si>
    <t>Écoute active / Empathie</t>
  </si>
  <si>
    <t>Directivité / Gestion de l'entretien</t>
  </si>
  <si>
    <t>Pro activité &amp; valorisation</t>
  </si>
  <si>
    <t>Capital confiance / Qualité relationnelle</t>
  </si>
  <si>
    <t>Personnalisation suffisante (identification, prise de congé, suite à une mise en attente, ...)</t>
  </si>
  <si>
    <t>Communication efficace : phrases courtes, claires et concises, utilisation de verbes d'action, présent
exemples : "Je vous propose...", "c'est intéressant, n'est-ce pas ?"
Clarté du langage : vocabulaire commercial percutant, positif, imagé, adapté à l'interlocuteur et au contexte de l'appel
Personnalisation et formules de politesse suffisantes</t>
  </si>
  <si>
    <t>Attitude ouverte et disponible
Voix parfaitement compréhensible
Ton chaleureux, souriant, agréable, rassurant, résistant à l'agressivité</t>
  </si>
  <si>
    <t>Débit adapté, dynamique
Variation de l'intonation</t>
  </si>
  <si>
    <t>Écoute active (ponctuation) et attentive (ne fait pas répéter l'interlocuteur), tient compte des suggestions de l'interlocuteur (rebond)</t>
  </si>
  <si>
    <t>Conduit l'entretien avec souplesse et tact en s'adaptant à l'interlocuteur, maîtrise le temps de parole
Attitude active : guide parfaitement l'interlocuteur au cours des échanges
Bonne anticipation et / ou priorisation des demandes</t>
  </si>
  <si>
    <t>Proposition de services complémentaires, information sur les nouveautés
Bonne exploitation des données du dossier informatique
Présentation synthétique, valorisante et rassurante de l'entreprise, du service et des offres
Mise en avant convaincante de la société partenaire et de ses services (ex. moyens de paiement, espace abonné...)
Rappel des offres et services dont l'interlocuteur bénéficie ou peut bénéficier</t>
  </si>
  <si>
    <t>Rassure l'interlocuteur avec des mots positifs, valorise le produit
Attitude sûre et professionnelle, bon accompagnement pédagogique, sentiment de prise en charge de la demande</t>
  </si>
  <si>
    <t xml:space="preserve">Personnalisation insuffisante Absence de personnalisation ou abusive </t>
  </si>
  <si>
    <t>Trop ou pas assez de formules de politesse
Utilisation de phrases courtes, claires et concises
Utilisation rare du futur ou conditionnel
Vocabulaire commercial satisfaisant mais pas assez percutant ou valorisant
Jargon technique ou interne maladroit mais compréhensible par l'interlocuteur Absence de formule de politesse ou abusive
Utilisation de phrases longues et confuses
Tic de langage trop fréquent (d'accord, hein, ok, ...)
Utilisation fréquente du futur ou du conditionnel
Jargon technique et/ou interne incompréhensible pour l'interlocuteur
Expressions négatives, familières ou inadaptées</t>
  </si>
  <si>
    <t>Attitude ouverte et disponible
Ton parfois neutre, manque de sourire Ton familier, soporifique, désinvolte, sec, désagréable, expéditif
Absence de sourire, mauvaise articulation
Absence d'intérêt pour l'interlocuteur, attitude fermée</t>
  </si>
  <si>
    <t>Débit de paroles parfois trop rapide ou trop lent mais toujours compréhensible par le client
Quelques hésitations (silence, bégaiements …) Absence de dynamisme et de variation de l'intonation, débit en décalage avec la situation se traduisant par des répétitions ou des bégaiements, hésitations ou blancs fréquents</t>
  </si>
  <si>
    <t>Écoute inégale, ponctuations nombreuses mais non variées pouvant générer un doute sur la capacité d'écoute Absence d'intérêt porté à l'interlocuteur : le fait répéter, lui coupe la parole, ne ponctue pas l'écoute</t>
  </si>
  <si>
    <t>Maîtrise l'entretien mais manque de souplesse, inégale relance de l'intervenant
Temps de parole de l'interlocuteur partiellement maîtrisé 
Manque de logique dans la hiérarchisation des demandes  Trop directif / expéditif : donne l'impression à l'interlocuteur de déranger, manque de considération 
Trop passif, subit l'appel : absence totale d'initiative, aucun effort pour orienter l'interlocuteur, aucune maîtrise du temps de parole de l'interlocuteur
Aucune anticipation ou priorisation des demandes</t>
  </si>
  <si>
    <t>Valorisation effectuée avec quelques maladresses, manque de personnalisation, manque de réactivité Aucune proposition / valorisation alors qu'évidente, gère uniquement la demande sans aller au-delà
Absence de valorisation des services ou ne correspondant pas au profil / dossier de l'interlocuteur</t>
  </si>
  <si>
    <t>Tente de rassurer son interlocuteur, démontre la volonté de prendre en charge la demande et de trouver la bonne solution / proposition mais fait preuve de maladresses induisant un manque d'assurance :  "je réfléchis…" Aucune attention portée à l'interlocuteur, aucun effort pour se faire comprendre ou s'adapter à l'interlocuteur
Dénigre le produit, dévalorise la marque, les services ou ses collègues, cite la concurrence et ses avantages, attitudes commerciales trop poussées risquant de générer de la crainte (sentiment de vente forcée, ...)</t>
  </si>
  <si>
    <t>Maîtrise des offres</t>
  </si>
  <si>
    <t>Rappel</t>
  </si>
  <si>
    <t>Traçage de la demande dans le SI</t>
  </si>
  <si>
    <t>Traçage adapté à la demande</t>
  </si>
  <si>
    <t>Respect des engagements pris</t>
  </si>
  <si>
    <t>Clarté des commentaires</t>
  </si>
  <si>
    <t>Jugement de valeur</t>
  </si>
  <si>
    <t>Savoir ëtre téléphonique</t>
  </si>
  <si>
    <t>Respect des process de traitement</t>
  </si>
  <si>
    <t>Connaissance parfaite des offres et des services du parteniare permettant de valoriser le produit et de proposer le service le plus adapté au client / prospect.</t>
  </si>
  <si>
    <t>Dans le cas d'une réponse différée, le client est recontacté dans les délais convenus avec le chargé de clientèle.
Respect du délai X défini sur l'accord.</t>
  </si>
  <si>
    <t>Traçage en cohérence avec la demande et dans le respect des procédures</t>
  </si>
  <si>
    <t>Commentaire pertinent, compréhensible par tous, orthographe et syntaxe conformes</t>
  </si>
  <si>
    <t>Absence de jugement de valeur</t>
  </si>
  <si>
    <t>Connaissance partielle ou méconnaissace des offres et des services</t>
  </si>
  <si>
    <t>Délai de traitement non respecté mais hors délai jugé critique</t>
  </si>
  <si>
    <t>Absence de traçage</t>
  </si>
  <si>
    <t>Les actions menées ne sont pas conformes aux engagements pris avec l'interlocuteur</t>
  </si>
  <si>
    <t>Absence de commentaire alors que nécessaire, incompréhensible, fautes de syntaxe et d'orthographe</t>
  </si>
  <si>
    <t>Existence d'un jugement de valeur dans le traçage informatique</t>
  </si>
  <si>
    <t>Présentation de l'objet de l'appel 
Rappel du contexte</t>
  </si>
  <si>
    <t>Disponibilité 
Passage des barrages / Prise de RDV</t>
  </si>
  <si>
    <t>Le conseiller est manifestement incorrect dès le début de l'appel et le reste tout au long de l'appel</t>
  </si>
  <si>
    <t>Traçage partiel</t>
  </si>
  <si>
    <t>Les informations reportées sont inadaptées ou ne décrivent pas la situation réelle</t>
  </si>
  <si>
    <t>Commentaires inexploitables ou sans rapport avec l'objet d'appel</t>
  </si>
  <si>
    <t>Synthèse du contact et conclusion</t>
  </si>
  <si>
    <t>La prise de congé est incorrecte. Le conseiller raccroche sans informer le correspondant</t>
  </si>
  <si>
    <t>L'absence de synthèse amène à une compréhension erronée des termes de l'entretien</t>
  </si>
  <si>
    <t>Propos insultant ou discriminant contraire aux réglements lois nationales ou internationales</t>
  </si>
  <si>
    <t>Ne tient pas compte des réponses de l'interlocuteur, échange superficiel, interrogatoire</t>
  </si>
  <si>
    <t xml:space="preserve">L'appelé est induit en erreur par le chargé de clientèle.
</t>
  </si>
  <si>
    <t>Le conseiller s'exprime mal en français, parle dans une autre langue qu'en français
Le chargé de clientèle est incorrect avec le client.</t>
  </si>
  <si>
    <t>Le client n'est jamais recontacté.
=&gt; La réponse apportée intervient au delà du délai critique</t>
  </si>
  <si>
    <t xml:space="preserve">Solutions 30
Emetteur: Direction Support CA
Date de création: 23/05/2021
Version: 1
</t>
  </si>
  <si>
    <t>Activité</t>
  </si>
  <si>
    <t>Grilles appels sortants</t>
  </si>
  <si>
    <t>Critères</t>
  </si>
  <si>
    <t>AS_01</t>
  </si>
  <si>
    <t>AS_02</t>
  </si>
  <si>
    <t>AS_03</t>
  </si>
  <si>
    <t>AS_04</t>
  </si>
  <si>
    <t>AS_05</t>
  </si>
  <si>
    <t>AS_06</t>
  </si>
  <si>
    <t>AS_07</t>
  </si>
  <si>
    <t>AS_08</t>
  </si>
  <si>
    <t>AS_09</t>
  </si>
  <si>
    <t>AS_10</t>
  </si>
  <si>
    <t>AS_11</t>
  </si>
  <si>
    <t>AS_12</t>
  </si>
  <si>
    <t>AS_13</t>
  </si>
  <si>
    <t>AS_14</t>
  </si>
  <si>
    <t>AS_15</t>
  </si>
  <si>
    <t>AS_16</t>
  </si>
  <si>
    <t>AS_17</t>
  </si>
  <si>
    <t>AS_18</t>
  </si>
  <si>
    <t>AS_19</t>
  </si>
  <si>
    <t>AS_20</t>
  </si>
  <si>
    <t>AS_21</t>
  </si>
  <si>
    <t>AS_22</t>
  </si>
  <si>
    <t>AS_23</t>
  </si>
  <si>
    <t>AS_24</t>
  </si>
  <si>
    <t>AS_25</t>
  </si>
  <si>
    <t>AS_26</t>
  </si>
  <si>
    <t>AS_27</t>
  </si>
  <si>
    <t>AS_28</t>
  </si>
  <si>
    <t>AS_29</t>
  </si>
  <si>
    <t>AS_30</t>
  </si>
  <si>
    <t>AS_31</t>
  </si>
  <si>
    <t>AS_32</t>
  </si>
  <si>
    <t>AS_33</t>
  </si>
  <si>
    <t>Exploitation des outils</t>
  </si>
  <si>
    <t>AS_34</t>
  </si>
  <si>
    <t>Le conseiller exploite partiellement les outils mis à sa disposition.</t>
  </si>
  <si>
    <t xml:space="preserve"> Réponse juste mais hors périmètre d'action (répond à la place du service concerné) 
</t>
  </si>
  <si>
    <t>Le conseiller exploite les outils mis à sa disposition afin de verrouiller les informations à communiqu à son client.</t>
  </si>
  <si>
    <t>Le chargé de clientèle présente l'objet de l'appel de façon claire et compréhensible par le client
Entrée en relation simple, exposé clair et concis de l'objet de l'appel.
Accroche, met l’interlocuteur en situation d’écoute : "Je vous contacte au sujet de votre réclamation.."</t>
  </si>
  <si>
    <t>Le conseiller n'exploite pas les outils mis à sa disposition.</t>
  </si>
  <si>
    <r>
      <t>Le chargé de clientèle fournit, transmet des informations claires et conformes à</t>
    </r>
    <r>
      <rPr>
        <sz val="11"/>
        <color theme="3"/>
        <rFont val="Arial"/>
        <family val="2"/>
      </rPr>
      <t xml:space="preserve"> la situation.</t>
    </r>
  </si>
  <si>
    <t>Les actions sont conformes aux engagements pris : transfert de la demande au service dédié, modifications du dossier, envoi de mail, …</t>
  </si>
  <si>
    <t>Maîtrise des procédures</t>
  </si>
  <si>
    <t xml:space="preserve">Respect des process de traitement et/ou d'authentification définis dans le référentiel de l'activité (procédures, scripts, instructions, …)
Personnalisation pertinente, justifiée et adaptée du process en cas de nécessité (cas particulier visé par le superviseur)
</t>
  </si>
  <si>
    <t xml:space="preserve">Respect partiel des process de traitement n'ayant pas ou peu d'impact sur le client
</t>
  </si>
  <si>
    <t xml:space="preserve">Non respect des process définis (impact dans le traitement, impact financier, risque d'insatisfaction Partenaire et/ou Client Final, …)
Personnalisation à tort des process générant une gestion non équitable des clients / prospects (sans accord du superviseur)
Application abusive des process dégradés (discours de crise,...)
</t>
  </si>
  <si>
    <r>
      <t xml:space="preserve">Traçage de la communication réalisé dans les outils d'historisation </t>
    </r>
    <r>
      <rPr>
        <sz val="11"/>
        <color rgb="FFFF0000"/>
        <rFont val="Arial"/>
        <family val="2"/>
      </rPr>
      <t>(DiagPro, PC30, Snow et le lien de batonnage)</t>
    </r>
    <r>
      <rPr>
        <sz val="11"/>
        <color theme="1" tint="0.249977111117893"/>
        <rFont val="Arial"/>
        <family val="2"/>
      </rPr>
      <t xml:space="preserve">.
</t>
    </r>
  </si>
  <si>
    <t>Les actions menées ne sont pas conformes aux engagements pris avec l'interlocuteur impactant le traitement de la réclamation.</t>
  </si>
  <si>
    <t>Le client est pris en charge par un chargé de clientèle qui s'exprime de façon claire et compréhensible et qui respecte au minimum une formule d'accueil définie en fonction du service.
Présentation dynamique, souriante et complète
Exemple : "Bonjour, je suis "Prénom” de la cellule réclamation de Solution30"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</si>
</sst>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29"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16"/>
      <color theme="0"/>
      <name val="Calibri"/>
      <family val="2"/>
      <scheme val="minor"/>
    </font>
    <font>
      <sz val="10"/>
      <name val="Arial"/>
      <family val="2"/>
    </font>
    <font>
      <sz val="11"/>
      <name val="Arial"/>
      <family val="2"/>
    </font>
    <font>
      <sz val="11"/>
      <color indexed="20"/>
      <name val="Arial"/>
      <family val="2"/>
    </font>
    <font>
      <sz val="10"/>
      <color theme="1"/>
      <name val="Arial"/>
      <family val="2"/>
    </font>
    <font>
      <sz val="11"/>
      <color theme="1"/>
      <name val="Arial"/>
      <family val="2"/>
    </font>
    <font>
      <b/>
      <sz val="11"/>
      <color indexed="9"/>
      <name val="Arial"/>
      <family val="2"/>
    </font>
    <font>
      <b/>
      <sz val="12"/>
      <color theme="0"/>
      <name val="Arial"/>
      <family val="2"/>
    </font>
    <font>
      <b/>
      <sz val="11"/>
      <color theme="0"/>
      <name val="Arial"/>
      <family val="2"/>
    </font>
    <font>
      <sz val="11"/>
      <color theme="4" tint="-0.499984740745262"/>
      <name val="Arial"/>
      <family val="2"/>
    </font>
    <font>
      <sz val="11"/>
      <color theme="1" tint="0.249977111117893"/>
      <name val="Arial"/>
      <family val="2"/>
    </font>
    <font>
      <b/>
      <sz val="11"/>
      <color theme="4" tint="-0.499984740745262"/>
      <name val="Arial"/>
      <family val="2"/>
    </font>
    <font>
      <b/>
      <sz val="11"/>
      <color indexed="20"/>
      <name val="Arial"/>
      <family val="2"/>
    </font>
    <font>
      <sz val="8"/>
      <name val="Calibri"/>
      <family val="2"/>
      <scheme val="minor"/>
    </font>
    <font>
      <b/>
      <sz val="11"/>
      <color theme="0"/>
      <name val="Calibri"/>
      <family val="2"/>
      <scheme val="minor"/>
    </font>
    <font>
      <b/>
      <sz val="11"/>
      <color theme="1"/>
      <name val="Calibri"/>
      <family val="2"/>
      <scheme val="minor"/>
    </font>
    <font>
      <b/>
      <sz val="11"/>
      <color indexed="9"/>
      <name val="Calibri"/>
      <family val="2"/>
      <scheme val="minor"/>
    </font>
    <font>
      <sz val="11"/>
      <color theme="5" tint="-0.499984740745262"/>
      <name val="Calibri"/>
      <family val="2"/>
      <scheme val="minor"/>
    </font>
    <font>
      <vertAlign val="subscript"/>
      <sz val="11"/>
      <color theme="1"/>
      <name val="Calibri"/>
      <family val="2"/>
      <scheme val="minor"/>
    </font>
    <font>
      <b/>
      <sz val="11"/>
      <color rgb="FFFF0000"/>
      <name val="Calibri"/>
      <family val="2"/>
      <scheme val="minor"/>
    </font>
    <font>
      <b/>
      <sz val="11"/>
      <color theme="1" tint="0.34998626667073579"/>
      <name val="Calibri"/>
      <family val="2"/>
      <scheme val="minor"/>
    </font>
    <font>
      <sz val="11"/>
      <color theme="8" tint="-0.499984740745262"/>
      <name val="Calibri"/>
      <family val="2"/>
      <scheme val="minor"/>
    </font>
    <font>
      <b/>
      <sz val="11"/>
      <color indexed="20"/>
      <name val="Calibri"/>
      <family val="2"/>
      <scheme val="minor"/>
    </font>
    <font>
      <sz val="11"/>
      <color theme="3"/>
      <name val="Arial"/>
      <family val="2"/>
    </font>
    <font>
      <sz val="11"/>
      <color rgb="FFFF0000"/>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indexed="9"/>
        <bgColor indexed="64"/>
      </patternFill>
    </fill>
    <fill>
      <patternFill patternType="solid">
        <fgColor theme="2"/>
        <bgColor indexed="64"/>
      </patternFill>
    </fill>
    <fill>
      <patternFill patternType="solid">
        <fgColor rgb="FF48525C"/>
        <bgColor indexed="64"/>
      </patternFill>
    </fill>
    <fill>
      <patternFill patternType="solid">
        <fgColor rgb="FFFB9318"/>
        <bgColor indexed="64"/>
      </patternFill>
    </fill>
    <fill>
      <patternFill patternType="solid">
        <fgColor rgb="FFFF0000"/>
        <bgColor indexed="64"/>
      </patternFill>
    </fill>
  </fills>
  <borders count="13">
    <border>
      <left/>
      <right/>
      <top/>
      <bottom/>
      <diagonal/>
    </border>
    <border>
      <left style="thin">
        <color theme="6" tint="0.39991454817346722"/>
      </left>
      <right/>
      <top/>
      <bottom/>
      <diagonal/>
    </border>
    <border>
      <left style="thin">
        <color theme="0"/>
      </left>
      <right style="thin">
        <color theme="0"/>
      </right>
      <top style="thin">
        <color theme="0"/>
      </top>
      <bottom style="thin">
        <color theme="0"/>
      </bottom>
      <diagonal/>
    </border>
    <border>
      <left/>
      <right style="thin">
        <color indexed="64"/>
      </right>
      <top/>
      <bottom/>
      <diagonal/>
    </border>
    <border>
      <left style="thin">
        <color indexed="64"/>
      </left>
      <right/>
      <top/>
      <bottom/>
      <diagonal/>
    </border>
    <border>
      <left/>
      <right/>
      <top style="thin">
        <color theme="0"/>
      </top>
      <bottom style="thin">
        <color theme="0"/>
      </bottom>
      <diagonal/>
    </border>
    <border>
      <left style="thin">
        <color theme="0"/>
      </left>
      <right/>
      <top style="thin">
        <color theme="0"/>
      </top>
      <bottom/>
      <diagonal/>
    </border>
    <border>
      <left/>
      <right/>
      <top style="hair">
        <color theme="0"/>
      </top>
      <bottom style="hair">
        <color theme="0"/>
      </bottom>
      <diagonal/>
    </border>
    <border>
      <left style="hair">
        <color theme="0"/>
      </left>
      <right style="hair">
        <color theme="0"/>
      </right>
      <top style="hair">
        <color theme="0"/>
      </top>
      <bottom style="hair">
        <color theme="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8" fillId="0" borderId="0"/>
  </cellStyleXfs>
  <cellXfs count="162">
    <xf numFmtId="0" fontId="0" fillId="0" borderId="0" xfId="0"/>
    <xf numFmtId="0" fontId="6" fillId="0" borderId="0" xfId="3" applyFont="1" applyProtection="1"/>
    <xf numFmtId="0" fontId="6" fillId="0" borderId="0" xfId="3" applyFont="1" applyAlignment="1" applyProtection="1">
      <alignment vertical="center"/>
    </xf>
    <xf numFmtId="0" fontId="6" fillId="0" borderId="0" xfId="3" applyFont="1" applyAlignment="1" applyProtection="1">
      <alignment horizontal="left" vertical="center" wrapText="1"/>
    </xf>
    <xf numFmtId="0" fontId="7" fillId="0" borderId="0" xfId="3" applyFont="1" applyAlignment="1" applyProtection="1">
      <alignment wrapText="1"/>
    </xf>
    <xf numFmtId="0" fontId="6" fillId="0" borderId="0" xfId="3" applyFont="1" applyAlignment="1" applyProtection="1">
      <alignment wrapText="1"/>
    </xf>
    <xf numFmtId="0" fontId="9" fillId="0" borderId="0" xfId="4" applyFont="1" applyAlignment="1">
      <alignment vertical="center"/>
    </xf>
    <xf numFmtId="1" fontId="10" fillId="0" borderId="0" xfId="4" applyNumberFormat="1" applyFont="1" applyAlignment="1">
      <alignment horizontal="left" vertical="center" wrapText="1"/>
    </xf>
    <xf numFmtId="1" fontId="10" fillId="0" borderId="0" xfId="4" applyNumberFormat="1" applyFont="1" applyAlignment="1">
      <alignment vertical="center" wrapText="1"/>
    </xf>
    <xf numFmtId="0" fontId="6" fillId="0" borderId="0" xfId="4" applyFont="1"/>
    <xf numFmtId="0" fontId="14" fillId="2" borderId="2" xfId="4" applyFont="1" applyFill="1" applyBorder="1" applyAlignment="1">
      <alignment horizontal="left" vertical="center" wrapText="1"/>
    </xf>
    <xf numFmtId="49" fontId="14" fillId="2" borderId="2" xfId="4" applyNumberFormat="1" applyFont="1" applyFill="1" applyBorder="1" applyAlignment="1">
      <alignment vertical="center" wrapText="1"/>
    </xf>
    <xf numFmtId="0" fontId="14" fillId="2" borderId="2" xfId="4" applyFont="1" applyFill="1" applyBorder="1" applyAlignment="1">
      <alignment vertical="center" wrapText="1"/>
    </xf>
    <xf numFmtId="2" fontId="15" fillId="2" borderId="2" xfId="4" applyNumberFormat="1" applyFont="1" applyFill="1" applyBorder="1" applyAlignment="1">
      <alignment horizontal="center" vertical="center" wrapText="1"/>
    </xf>
    <xf numFmtId="0" fontId="13" fillId="0" borderId="0" xfId="4" applyFont="1"/>
    <xf numFmtId="1" fontId="10" fillId="3" borderId="0" xfId="4" applyNumberFormat="1" applyFont="1" applyFill="1" applyAlignment="1">
      <alignment horizontal="left" vertical="center" wrapText="1"/>
    </xf>
    <xf numFmtId="0" fontId="16" fillId="0" borderId="0" xfId="4" applyFont="1" applyAlignment="1">
      <alignment vertical="center" wrapText="1"/>
    </xf>
    <xf numFmtId="0" fontId="7" fillId="0" borderId="0" xfId="4" applyFont="1" applyAlignment="1">
      <alignment vertical="center" wrapText="1"/>
    </xf>
    <xf numFmtId="2" fontId="10" fillId="3" borderId="0" xfId="4" applyNumberFormat="1" applyFont="1" applyFill="1" applyAlignment="1">
      <alignment horizontal="center" vertical="center" wrapText="1"/>
    </xf>
    <xf numFmtId="0" fontId="9" fillId="0" borderId="0" xfId="4" applyFont="1"/>
    <xf numFmtId="0" fontId="16" fillId="0" borderId="0" xfId="4" applyFont="1" applyAlignment="1">
      <alignment horizontal="left" vertical="center" wrapText="1"/>
    </xf>
    <xf numFmtId="2" fontId="10" fillId="0" borderId="0" xfId="4" applyNumberFormat="1" applyFont="1" applyAlignment="1">
      <alignment horizontal="center" vertical="center" wrapText="1"/>
    </xf>
    <xf numFmtId="0" fontId="7" fillId="0" borderId="0" xfId="4" applyFont="1" applyAlignment="1">
      <alignment horizontal="left" vertical="center" wrapText="1"/>
    </xf>
    <xf numFmtId="2" fontId="6" fillId="0" borderId="0" xfId="4" applyNumberFormat="1" applyFont="1" applyAlignment="1">
      <alignment horizontal="left" vertical="center" wrapText="1"/>
    </xf>
    <xf numFmtId="2" fontId="16" fillId="4" borderId="0" xfId="4" applyNumberFormat="1" applyFont="1" applyFill="1" applyAlignment="1">
      <alignment horizontal="center" vertical="center" wrapText="1"/>
    </xf>
    <xf numFmtId="0" fontId="9" fillId="0" borderId="0" xfId="4" applyFont="1" applyAlignment="1">
      <alignment horizontal="left" vertical="center" wrapText="1"/>
    </xf>
    <xf numFmtId="0" fontId="9" fillId="0" borderId="0" xfId="4" applyFont="1" applyAlignment="1">
      <alignment vertical="center" wrapText="1"/>
    </xf>
    <xf numFmtId="2" fontId="9" fillId="0" borderId="0" xfId="4" applyNumberFormat="1" applyFont="1" applyAlignment="1">
      <alignment vertical="center"/>
    </xf>
    <xf numFmtId="0" fontId="2" fillId="0" borderId="0" xfId="0" applyFont="1" applyAlignment="1" applyProtection="1">
      <alignment horizontal="left" vertical="top" wrapText="1"/>
      <protection locked="0"/>
    </xf>
    <xf numFmtId="0" fontId="2" fillId="0" borderId="0" xfId="0" applyFont="1" applyProtection="1">
      <protection locked="0"/>
    </xf>
    <xf numFmtId="2" fontId="2" fillId="0" borderId="0" xfId="0" applyNumberFormat="1" applyFont="1" applyProtection="1">
      <protection locked="0"/>
    </xf>
    <xf numFmtId="0" fontId="3" fillId="0" borderId="0" xfId="0" applyFont="1" applyProtection="1">
      <protection locked="0"/>
    </xf>
    <xf numFmtId="0" fontId="3" fillId="0" borderId="0" xfId="0" applyFont="1" applyAlignment="1" applyProtection="1">
      <alignment horizontal="left"/>
      <protection locked="0"/>
    </xf>
    <xf numFmtId="0" fontId="2" fillId="0" borderId="0" xfId="0" applyFont="1" applyAlignment="1" applyProtection="1">
      <alignment vertical="top" wrapText="1"/>
      <protection locked="0"/>
    </xf>
    <xf numFmtId="0" fontId="2" fillId="0" borderId="0" xfId="0" applyFont="1" applyAlignment="1" applyProtection="1">
      <protection locked="0"/>
    </xf>
    <xf numFmtId="0" fontId="0" fillId="0" borderId="0" xfId="0" applyFont="1" applyFill="1" applyAlignment="1" applyProtection="1">
      <alignment horizontal="left" vertical="center" wrapText="1"/>
      <protection locked="0"/>
    </xf>
    <xf numFmtId="0" fontId="0" fillId="0" borderId="0" xfId="0" applyFont="1" applyFill="1" applyProtection="1">
      <protection locked="0"/>
    </xf>
    <xf numFmtId="2" fontId="0" fillId="0" borderId="0" xfId="0" applyNumberFormat="1" applyFont="1" applyFill="1" applyProtection="1">
      <protection locked="0"/>
    </xf>
    <xf numFmtId="0" fontId="0" fillId="0" borderId="0" xfId="0" applyFont="1" applyFill="1" applyAlignment="1" applyProtection="1">
      <alignment wrapText="1"/>
      <protection locked="0"/>
    </xf>
    <xf numFmtId="0" fontId="0" fillId="0" borderId="9" xfId="0" applyFont="1" applyFill="1" applyBorder="1" applyProtection="1">
      <protection locked="0"/>
    </xf>
    <xf numFmtId="0" fontId="0" fillId="0" borderId="3" xfId="0" applyFont="1" applyBorder="1" applyAlignment="1" applyProtection="1">
      <alignment vertical="top" wrapText="1"/>
      <protection locked="0"/>
    </xf>
    <xf numFmtId="0" fontId="0" fillId="0" borderId="0" xfId="0" applyFont="1" applyProtection="1">
      <protection locked="0"/>
    </xf>
    <xf numFmtId="0" fontId="0" fillId="0" borderId="0" xfId="0" applyFont="1" applyAlignment="1" applyProtection="1">
      <alignment horizontal="left" vertical="top" wrapText="1"/>
      <protection locked="0"/>
    </xf>
    <xf numFmtId="0" fontId="0" fillId="0" borderId="0" xfId="0" applyFont="1"/>
    <xf numFmtId="0" fontId="19" fillId="0" borderId="9" xfId="0" applyFont="1" applyFill="1" applyBorder="1" applyAlignment="1" applyProtection="1">
      <alignment horizontal="left" vertical="center"/>
      <protection locked="0"/>
    </xf>
    <xf numFmtId="0" fontId="0" fillId="0" borderId="0" xfId="0" applyFont="1" applyAlignment="1" applyProtection="1">
      <alignment horizontal="left" vertical="center" wrapText="1"/>
      <protection locked="0"/>
    </xf>
    <xf numFmtId="0" fontId="0" fillId="0" borderId="0" xfId="0" applyFont="1" applyAlignment="1" applyProtection="1">
      <alignment vertical="center"/>
      <protection locked="0"/>
    </xf>
    <xf numFmtId="2" fontId="0" fillId="0" borderId="0" xfId="0" applyNumberFormat="1" applyFont="1" applyAlignment="1" applyProtection="1">
      <protection locked="0"/>
    </xf>
    <xf numFmtId="2" fontId="0" fillId="0" borderId="0" xfId="0" applyNumberFormat="1" applyFont="1" applyProtection="1">
      <protection locked="0"/>
    </xf>
    <xf numFmtId="2" fontId="0" fillId="0" borderId="0" xfId="0" applyNumberFormat="1" applyFont="1" applyProtection="1">
      <protection hidden="1"/>
    </xf>
    <xf numFmtId="2" fontId="0" fillId="0" borderId="0" xfId="0" applyNumberFormat="1" applyFont="1" applyAlignment="1" applyProtection="1">
      <alignment horizontal="center"/>
      <protection locked="0"/>
    </xf>
    <xf numFmtId="0" fontId="0" fillId="0" borderId="0" xfId="0" applyFont="1" applyAlignment="1" applyProtection="1">
      <alignment wrapText="1"/>
      <protection locked="0"/>
    </xf>
    <xf numFmtId="1" fontId="0" fillId="0" borderId="0" xfId="0" applyNumberFormat="1" applyFont="1" applyProtection="1">
      <protection locked="0"/>
    </xf>
    <xf numFmtId="0" fontId="0" fillId="0" borderId="2" xfId="0" applyFont="1" applyBorder="1" applyProtection="1">
      <protection locked="0"/>
    </xf>
    <xf numFmtId="0" fontId="0" fillId="0" borderId="0" xfId="0" applyFont="1" applyAlignment="1" applyProtection="1">
      <alignment horizontal="left" wrapText="1"/>
      <protection locked="0"/>
    </xf>
    <xf numFmtId="0" fontId="0" fillId="0" borderId="2" xfId="0" applyFont="1" applyBorder="1" applyAlignment="1" applyProtection="1">
      <alignment horizontal="left" wrapText="1"/>
      <protection locked="0"/>
    </xf>
    <xf numFmtId="0" fontId="0" fillId="0" borderId="0" xfId="0" applyFont="1" applyAlignment="1" applyProtection="1">
      <alignment horizontal="left"/>
      <protection locked="0"/>
    </xf>
    <xf numFmtId="0" fontId="0" fillId="0" borderId="2" xfId="0" applyFont="1" applyBorder="1" applyAlignment="1" applyProtection="1">
      <alignment horizontal="left"/>
      <protection locked="0"/>
    </xf>
    <xf numFmtId="1" fontId="0" fillId="0" borderId="2" xfId="0" applyNumberFormat="1" applyFont="1" applyBorder="1" applyAlignment="1" applyProtection="1">
      <alignment horizontal="left"/>
      <protection locked="0"/>
    </xf>
    <xf numFmtId="1" fontId="0" fillId="0" borderId="0" xfId="0" applyNumberFormat="1" applyFont="1" applyAlignment="1" applyProtection="1">
      <alignment horizontal="left"/>
      <protection locked="0"/>
    </xf>
    <xf numFmtId="0" fontId="3" fillId="0" borderId="0" xfId="0" applyFont="1" applyAlignment="1" applyProtection="1">
      <alignment vertical="center" wrapText="1"/>
      <protection locked="0"/>
    </xf>
    <xf numFmtId="0" fontId="21" fillId="0" borderId="0" xfId="0" applyFont="1" applyProtection="1">
      <protection locked="0"/>
    </xf>
    <xf numFmtId="0" fontId="3" fillId="0" borderId="0" xfId="0" applyFont="1" applyAlignment="1" applyProtection="1">
      <alignment horizontal="center" vertical="center" wrapText="1"/>
      <protection locked="0"/>
    </xf>
    <xf numFmtId="0" fontId="21" fillId="0" borderId="0" xfId="0" applyFont="1" applyAlignment="1" applyProtection="1">
      <alignment vertical="center"/>
      <protection locked="0"/>
    </xf>
    <xf numFmtId="9" fontId="22" fillId="0" borderId="0" xfId="2" applyFont="1" applyFill="1" applyBorder="1" applyAlignment="1" applyProtection="1">
      <alignment horizontal="center" vertical="center" wrapText="1"/>
      <protection locked="0"/>
    </xf>
    <xf numFmtId="9" fontId="22" fillId="0" borderId="0" xfId="2" applyFont="1" applyFill="1" applyBorder="1" applyAlignment="1" applyProtection="1">
      <alignment horizontal="left" vertical="center" wrapText="1"/>
      <protection locked="0"/>
    </xf>
    <xf numFmtId="9" fontId="19" fillId="0" borderId="5" xfId="2" applyFont="1" applyFill="1" applyBorder="1" applyAlignment="1" applyProtection="1">
      <alignment horizontal="center" vertical="center"/>
      <protection locked="0"/>
    </xf>
    <xf numFmtId="9" fontId="19" fillId="0" borderId="5" xfId="2" applyFont="1" applyFill="1" applyBorder="1" applyAlignment="1" applyProtection="1">
      <alignment horizontal="left" vertical="center"/>
      <protection locked="0"/>
    </xf>
    <xf numFmtId="0" fontId="19" fillId="0" borderId="9" xfId="0" applyFont="1" applyFill="1" applyBorder="1" applyAlignment="1" applyProtection="1">
      <alignment horizontal="center" vertical="center"/>
      <protection locked="0"/>
    </xf>
    <xf numFmtId="10" fontId="19" fillId="0" borderId="9" xfId="2" applyNumberFormat="1" applyFont="1" applyFill="1" applyBorder="1" applyAlignment="1" applyProtection="1">
      <alignment horizontal="center" vertical="center"/>
      <protection locked="0"/>
    </xf>
    <xf numFmtId="9" fontId="0" fillId="0" borderId="0" xfId="2" applyFont="1" applyFill="1" applyAlignment="1" applyProtection="1">
      <alignment horizontal="left" vertical="center"/>
      <protection locked="0"/>
    </xf>
    <xf numFmtId="9" fontId="23" fillId="0" borderId="5" xfId="2" applyFont="1" applyFill="1" applyBorder="1" applyAlignment="1" applyProtection="1">
      <alignment horizontal="center" vertical="center"/>
      <protection locked="0"/>
    </xf>
    <xf numFmtId="9" fontId="23" fillId="0" borderId="5" xfId="2" applyFont="1" applyFill="1" applyBorder="1" applyAlignment="1" applyProtection="1">
      <alignment vertical="center"/>
      <protection locked="0"/>
    </xf>
    <xf numFmtId="0" fontId="18" fillId="0" borderId="0" xfId="0" applyFont="1" applyAlignment="1" applyProtection="1">
      <alignment horizontal="center" vertical="center"/>
      <protection locked="0"/>
    </xf>
    <xf numFmtId="1" fontId="21" fillId="0" borderId="0" xfId="0" applyNumberFormat="1" applyFont="1" applyProtection="1">
      <protection locked="0"/>
    </xf>
    <xf numFmtId="0" fontId="23" fillId="0" borderId="5" xfId="0" applyFont="1" applyBorder="1" applyAlignment="1" applyProtection="1">
      <alignment horizontal="center" vertical="center"/>
      <protection locked="0"/>
    </xf>
    <xf numFmtId="9" fontId="23" fillId="0" borderId="0" xfId="2" applyFont="1" applyFill="1" applyBorder="1" applyAlignment="1" applyProtection="1">
      <alignment horizontal="center" vertical="center"/>
      <protection locked="0"/>
    </xf>
    <xf numFmtId="1" fontId="2" fillId="0" borderId="0" xfId="0" applyNumberFormat="1" applyFont="1" applyAlignment="1" applyProtection="1">
      <alignment horizontal="center" vertical="center"/>
      <protection locked="0"/>
    </xf>
    <xf numFmtId="0" fontId="23" fillId="0" borderId="0" xfId="0" applyFont="1" applyAlignment="1" applyProtection="1">
      <alignment vertical="center"/>
      <protection locked="0"/>
    </xf>
    <xf numFmtId="1" fontId="23" fillId="0" borderId="7" xfId="0" applyNumberFormat="1" applyFont="1" applyBorder="1" applyAlignment="1" applyProtection="1">
      <alignment horizontal="left" vertical="center"/>
      <protection locked="0"/>
    </xf>
    <xf numFmtId="9" fontId="2" fillId="0" borderId="0" xfId="2" applyFont="1" applyFill="1" applyBorder="1" applyAlignment="1" applyProtection="1">
      <alignment horizontal="left" vertical="center"/>
      <protection locked="0"/>
    </xf>
    <xf numFmtId="9" fontId="2" fillId="0" borderId="0" xfId="2" applyFont="1" applyFill="1" applyAlignment="1" applyProtection="1">
      <protection locked="0"/>
    </xf>
    <xf numFmtId="9" fontId="24" fillId="5" borderId="8" xfId="2" applyFont="1" applyFill="1" applyBorder="1" applyAlignment="1" applyProtection="1">
      <alignment horizontal="center" vertical="center"/>
      <protection locked="0"/>
    </xf>
    <xf numFmtId="9" fontId="0" fillId="0" borderId="0" xfId="2" applyFont="1" applyFill="1" applyAlignment="1" applyProtection="1">
      <protection locked="0"/>
    </xf>
    <xf numFmtId="0" fontId="0" fillId="0" borderId="0" xfId="0" applyFont="1" applyFill="1" applyAlignment="1" applyProtection="1">
      <alignment vertical="center" wrapText="1"/>
      <protection locked="0"/>
    </xf>
    <xf numFmtId="0" fontId="25" fillId="0" borderId="0" xfId="0" applyFont="1" applyAlignment="1" applyProtection="1">
      <alignment vertical="center" wrapText="1"/>
      <protection locked="0"/>
    </xf>
    <xf numFmtId="0" fontId="19" fillId="0" borderId="0" xfId="0" applyFont="1" applyFill="1" applyAlignment="1" applyProtection="1">
      <alignment horizontal="center" vertical="center"/>
      <protection locked="0"/>
    </xf>
    <xf numFmtId="0" fontId="26" fillId="0" borderId="0" xfId="0" applyFont="1" applyAlignment="1" applyProtection="1">
      <alignment horizontal="center" vertical="center"/>
      <protection locked="0"/>
    </xf>
    <xf numFmtId="1" fontId="19" fillId="0" borderId="0" xfId="0" applyNumberFormat="1" applyFont="1" applyFill="1" applyAlignment="1" applyProtection="1">
      <alignment horizontal="center" vertical="center"/>
      <protection locked="0"/>
    </xf>
    <xf numFmtId="0" fontId="23" fillId="0" borderId="0" xfId="0" applyFont="1" applyAlignment="1" applyProtection="1">
      <alignment horizontal="left" vertical="center"/>
      <protection locked="0"/>
    </xf>
    <xf numFmtId="1" fontId="23" fillId="0" borderId="5" xfId="0" applyNumberFormat="1" applyFont="1" applyBorder="1" applyAlignment="1" applyProtection="1">
      <alignment horizontal="left" vertical="center"/>
      <protection locked="0"/>
    </xf>
    <xf numFmtId="1" fontId="23" fillId="0" borderId="2" xfId="0" applyNumberFormat="1" applyFont="1" applyBorder="1" applyAlignment="1" applyProtection="1">
      <alignment horizontal="left" vertical="center"/>
      <protection locked="0"/>
    </xf>
    <xf numFmtId="0" fontId="21" fillId="0" borderId="0" xfId="0" applyFont="1" applyAlignment="1" applyProtection="1">
      <alignment horizontal="center"/>
      <protection locked="0"/>
    </xf>
    <xf numFmtId="0" fontId="21" fillId="0" borderId="2" xfId="0" applyFont="1" applyBorder="1" applyProtection="1">
      <protection locked="0"/>
    </xf>
    <xf numFmtId="0" fontId="19" fillId="0" borderId="9" xfId="0" applyFont="1" applyFill="1" applyBorder="1" applyAlignment="1" applyProtection="1">
      <alignment vertical="center"/>
      <protection locked="0"/>
    </xf>
    <xf numFmtId="9" fontId="2" fillId="0" borderId="0" xfId="2" applyFont="1" applyFill="1" applyProtection="1">
      <protection locked="0"/>
    </xf>
    <xf numFmtId="0" fontId="23" fillId="0" borderId="0" xfId="0" applyFont="1" applyBorder="1" applyAlignment="1" applyProtection="1">
      <alignment vertical="center"/>
      <protection locked="0"/>
    </xf>
    <xf numFmtId="9" fontId="2" fillId="0" borderId="2" xfId="2" applyFont="1" applyFill="1" applyBorder="1" applyAlignment="1" applyProtection="1">
      <alignment horizontal="left"/>
      <protection locked="0"/>
    </xf>
    <xf numFmtId="0" fontId="21" fillId="0" borderId="2" xfId="0" applyFont="1" applyBorder="1" applyAlignment="1" applyProtection="1">
      <alignment horizontal="left"/>
      <protection locked="0"/>
    </xf>
    <xf numFmtId="0" fontId="2" fillId="0" borderId="2" xfId="0" applyFont="1" applyBorder="1" applyAlignment="1" applyProtection="1">
      <alignment horizontal="left"/>
      <protection locked="0"/>
    </xf>
    <xf numFmtId="1" fontId="21" fillId="0" borderId="2" xfId="0" applyNumberFormat="1" applyFont="1" applyBorder="1" applyAlignment="1" applyProtection="1">
      <alignment horizontal="left"/>
      <protection locked="0"/>
    </xf>
    <xf numFmtId="9" fontId="2" fillId="0" borderId="0" xfId="2" applyFont="1" applyFill="1" applyAlignment="1" applyProtection="1">
      <alignment horizontal="left"/>
      <protection locked="0"/>
    </xf>
    <xf numFmtId="0" fontId="21" fillId="0" borderId="0" xfId="0" applyFont="1" applyAlignment="1" applyProtection="1">
      <alignment horizontal="left"/>
      <protection locked="0"/>
    </xf>
    <xf numFmtId="0" fontId="2" fillId="0" borderId="0" xfId="0" applyFont="1" applyAlignment="1" applyProtection="1">
      <alignment horizontal="left"/>
      <protection locked="0"/>
    </xf>
    <xf numFmtId="1" fontId="21" fillId="0" borderId="0" xfId="0" applyNumberFormat="1" applyFont="1" applyAlignment="1" applyProtection="1">
      <alignment horizontal="left"/>
      <protection locked="0"/>
    </xf>
    <xf numFmtId="9" fontId="2" fillId="0" borderId="0" xfId="2" applyFont="1" applyFill="1" applyBorder="1" applyAlignment="1" applyProtection="1">
      <alignment horizontal="left"/>
      <protection locked="0"/>
    </xf>
    <xf numFmtId="9" fontId="2" fillId="0" borderId="0" xfId="2" applyFont="1" applyFill="1" applyAlignment="1" applyProtection="1">
      <alignment horizontal="center"/>
      <protection locked="0"/>
    </xf>
    <xf numFmtId="0" fontId="3" fillId="6" borderId="9" xfId="0" applyFont="1" applyFill="1" applyBorder="1" applyAlignment="1" applyProtection="1">
      <alignment horizontal="left" vertical="center"/>
      <protection locked="0"/>
    </xf>
    <xf numFmtId="0" fontId="18" fillId="6" borderId="9" xfId="0" applyFont="1" applyFill="1" applyBorder="1" applyAlignment="1" applyProtection="1">
      <alignment horizontal="left" vertical="center"/>
      <protection locked="0"/>
    </xf>
    <xf numFmtId="1" fontId="18" fillId="6" borderId="9" xfId="0" applyNumberFormat="1" applyFont="1" applyFill="1" applyBorder="1" applyAlignment="1" applyProtection="1">
      <alignment horizontal="left" vertical="center"/>
      <protection locked="0"/>
    </xf>
    <xf numFmtId="1" fontId="18" fillId="6" borderId="9" xfId="0" applyNumberFormat="1" applyFont="1" applyFill="1" applyBorder="1" applyAlignment="1" applyProtection="1">
      <alignment horizontal="left" vertical="center" wrapText="1"/>
      <protection locked="0"/>
    </xf>
    <xf numFmtId="1" fontId="18" fillId="7" borderId="9" xfId="0" applyNumberFormat="1" applyFont="1" applyFill="1" applyBorder="1" applyAlignment="1" applyProtection="1">
      <alignment horizontal="left" vertical="center" wrapText="1"/>
      <protection locked="0"/>
    </xf>
    <xf numFmtId="1" fontId="18" fillId="6" borderId="9" xfId="0" applyNumberFormat="1" applyFont="1" applyFill="1" applyBorder="1" applyAlignment="1" applyProtection="1">
      <alignment vertical="center"/>
      <protection locked="0"/>
    </xf>
    <xf numFmtId="14" fontId="19" fillId="7" borderId="9" xfId="0" applyNumberFormat="1" applyFont="1" applyFill="1" applyBorder="1" applyAlignment="1" applyProtection="1">
      <alignment vertical="center"/>
      <protection locked="0"/>
    </xf>
    <xf numFmtId="0" fontId="18" fillId="6" borderId="9" xfId="0" applyFont="1" applyFill="1" applyBorder="1" applyAlignment="1" applyProtection="1">
      <alignment horizontal="center" vertical="center"/>
      <protection locked="0"/>
    </xf>
    <xf numFmtId="2" fontId="18" fillId="6" borderId="9" xfId="0" applyNumberFormat="1" applyFont="1" applyFill="1" applyBorder="1" applyAlignment="1" applyProtection="1">
      <alignment horizontal="center" vertical="center" wrapText="1"/>
      <protection locked="0"/>
    </xf>
    <xf numFmtId="10" fontId="18" fillId="7" borderId="9" xfId="2" applyNumberFormat="1" applyFont="1" applyFill="1" applyBorder="1" applyAlignment="1" applyProtection="1">
      <alignment horizontal="center" vertical="center" wrapText="1"/>
      <protection locked="0"/>
    </xf>
    <xf numFmtId="1" fontId="18" fillId="7" borderId="9" xfId="0" applyNumberFormat="1" applyFont="1" applyFill="1" applyBorder="1" applyAlignment="1" applyProtection="1">
      <alignment horizontal="center" vertical="center"/>
      <protection locked="0"/>
    </xf>
    <xf numFmtId="1" fontId="18" fillId="7" borderId="9" xfId="0" applyNumberFormat="1" applyFont="1" applyFill="1" applyBorder="1" applyAlignment="1" applyProtection="1">
      <alignment horizontal="center" vertical="center" wrapText="1"/>
      <protection locked="0"/>
    </xf>
    <xf numFmtId="2" fontId="18" fillId="6" borderId="9" xfId="0" applyNumberFormat="1" applyFont="1" applyFill="1" applyBorder="1" applyAlignment="1" applyProtection="1">
      <alignment horizontal="center" vertical="center"/>
      <protection locked="0"/>
    </xf>
    <xf numFmtId="2" fontId="18" fillId="7" borderId="9" xfId="0" applyNumberFormat="1" applyFont="1" applyFill="1" applyBorder="1" applyAlignment="1" applyProtection="1">
      <alignment horizontal="center" vertical="center"/>
      <protection locked="0"/>
    </xf>
    <xf numFmtId="10" fontId="18" fillId="6" borderId="9" xfId="2" applyNumberFormat="1" applyFont="1" applyFill="1" applyBorder="1" applyAlignment="1" applyProtection="1">
      <alignment horizontal="center" vertical="center"/>
      <protection locked="0"/>
    </xf>
    <xf numFmtId="1" fontId="18" fillId="6" borderId="9" xfId="0" applyNumberFormat="1" applyFont="1" applyFill="1" applyBorder="1" applyAlignment="1" applyProtection="1">
      <alignment horizontal="center" vertical="center"/>
      <protection locked="0"/>
    </xf>
    <xf numFmtId="1" fontId="18" fillId="7" borderId="9" xfId="0" applyNumberFormat="1" applyFont="1" applyFill="1" applyBorder="1" applyAlignment="1" applyProtection="1">
      <alignment horizontal="left" vertical="center"/>
      <protection locked="0"/>
    </xf>
    <xf numFmtId="0" fontId="18" fillId="7" borderId="9" xfId="0" applyFont="1" applyFill="1" applyBorder="1" applyAlignment="1" applyProtection="1">
      <alignment horizontal="left" vertical="center"/>
      <protection locked="0"/>
    </xf>
    <xf numFmtId="0" fontId="3" fillId="6" borderId="9" xfId="0" applyFont="1" applyFill="1" applyBorder="1" applyAlignment="1" applyProtection="1">
      <alignment vertical="top" wrapText="1"/>
      <protection locked="0"/>
    </xf>
    <xf numFmtId="0" fontId="19" fillId="6" borderId="0" xfId="0" applyFont="1" applyFill="1" applyBorder="1" applyAlignment="1" applyProtection="1">
      <alignment vertical="center"/>
      <protection locked="0"/>
    </xf>
    <xf numFmtId="0" fontId="20" fillId="6" borderId="0" xfId="0" applyFont="1" applyFill="1" applyBorder="1" applyAlignment="1" applyProtection="1">
      <alignment vertical="center"/>
      <protection locked="0"/>
    </xf>
    <xf numFmtId="0" fontId="18" fillId="6" borderId="9" xfId="0" applyFont="1" applyFill="1" applyBorder="1" applyAlignment="1" applyProtection="1">
      <alignment vertical="center"/>
      <protection locked="0"/>
    </xf>
    <xf numFmtId="0" fontId="18" fillId="7" borderId="9" xfId="0" applyFont="1" applyFill="1" applyBorder="1" applyAlignment="1" applyProtection="1">
      <alignment vertical="center"/>
      <protection locked="0"/>
    </xf>
    <xf numFmtId="2" fontId="18" fillId="7" borderId="9" xfId="0" applyNumberFormat="1" applyFont="1" applyFill="1" applyBorder="1" applyAlignment="1" applyProtection="1">
      <alignment vertical="center"/>
      <protection locked="0"/>
    </xf>
    <xf numFmtId="10" fontId="20" fillId="7" borderId="8" xfId="2" applyNumberFormat="1" applyFont="1" applyFill="1" applyBorder="1" applyAlignment="1" applyProtection="1">
      <alignment horizontal="center" vertical="center" wrapText="1"/>
      <protection locked="0"/>
    </xf>
    <xf numFmtId="9" fontId="20" fillId="6" borderId="6" xfId="2" applyFont="1" applyFill="1" applyBorder="1" applyAlignment="1" applyProtection="1">
      <alignment horizontal="center" vertical="center"/>
      <protection locked="0"/>
    </xf>
    <xf numFmtId="1" fontId="18" fillId="6" borderId="9" xfId="0" applyNumberFormat="1" applyFont="1" applyFill="1" applyBorder="1" applyAlignment="1" applyProtection="1">
      <alignment horizontal="center" vertical="center" wrapText="1"/>
      <protection locked="0"/>
    </xf>
    <xf numFmtId="1" fontId="11" fillId="6" borderId="2" xfId="0" applyNumberFormat="1" applyFont="1" applyFill="1" applyBorder="1" applyAlignment="1">
      <alignment horizontal="left" vertical="center"/>
    </xf>
    <xf numFmtId="1" fontId="11" fillId="6" borderId="2" xfId="0" applyNumberFormat="1" applyFont="1" applyFill="1" applyBorder="1" applyAlignment="1">
      <alignment horizontal="center" vertical="center"/>
    </xf>
    <xf numFmtId="2" fontId="12" fillId="6" borderId="2" xfId="4" applyNumberFormat="1" applyFont="1" applyFill="1" applyBorder="1" applyAlignment="1">
      <alignment horizontal="center" vertical="center" wrapText="1"/>
    </xf>
    <xf numFmtId="0" fontId="18" fillId="7" borderId="9" xfId="0" applyNumberFormat="1" applyFont="1" applyFill="1" applyBorder="1" applyAlignment="1" applyProtection="1">
      <alignment horizontal="center" vertical="center" wrapText="1"/>
      <protection locked="0"/>
    </xf>
    <xf numFmtId="0" fontId="24" fillId="5" borderId="8" xfId="2" applyNumberFormat="1" applyFont="1" applyFill="1" applyBorder="1" applyAlignment="1" applyProtection="1">
      <alignment horizontal="center" vertical="center"/>
      <protection locked="0"/>
    </xf>
    <xf numFmtId="0" fontId="0" fillId="0" borderId="0" xfId="0" applyNumberFormat="1" applyFont="1" applyFill="1" applyProtection="1">
      <protection locked="0"/>
    </xf>
    <xf numFmtId="0" fontId="0" fillId="0" borderId="0" xfId="0" applyNumberFormat="1" applyFont="1" applyFill="1" applyAlignment="1" applyProtection="1">
      <alignment vertical="center" wrapText="1"/>
      <protection locked="0"/>
    </xf>
    <xf numFmtId="0" fontId="19" fillId="0" borderId="0" xfId="0" applyNumberFormat="1" applyFont="1" applyFill="1" applyAlignment="1" applyProtection="1">
      <alignment horizontal="center" vertical="center"/>
      <protection locked="0"/>
    </xf>
    <xf numFmtId="0" fontId="28" fillId="2" borderId="2" xfId="4" applyFont="1" applyFill="1" applyBorder="1" applyAlignment="1">
      <alignment vertical="center" wrapText="1"/>
    </xf>
    <xf numFmtId="2" fontId="15" fillId="8" borderId="2" xfId="4"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0" fillId="0" borderId="9" xfId="0" applyFont="1" applyFill="1" applyBorder="1" applyAlignment="1" applyProtection="1">
      <alignment horizontal="center"/>
      <protection locked="0"/>
    </xf>
    <xf numFmtId="20" fontId="18" fillId="7" borderId="9" xfId="0" applyNumberFormat="1" applyFont="1" applyFill="1" applyBorder="1" applyAlignment="1" applyProtection="1">
      <alignment horizontal="center" vertical="center" wrapText="1"/>
      <protection locked="0"/>
    </xf>
    <xf numFmtId="0" fontId="0" fillId="0" borderId="9" xfId="0" applyFont="1" applyFill="1" applyBorder="1" applyAlignment="1" applyProtection="1">
      <alignment horizontal="left" vertical="top" wrapText="1" shrinkToFit="1"/>
      <protection locked="0"/>
    </xf>
    <xf numFmtId="0" fontId="18" fillId="7" borderId="9" xfId="0" applyFont="1" applyFill="1" applyBorder="1" applyAlignment="1" applyProtection="1">
      <alignment horizontal="left" vertical="center" wrapText="1"/>
      <protection locked="0"/>
    </xf>
    <xf numFmtId="164" fontId="18" fillId="7" borderId="9" xfId="1" applyFont="1" applyFill="1" applyBorder="1" applyAlignment="1" applyProtection="1">
      <alignment horizontal="left" vertical="top" wrapText="1"/>
      <protection locked="0"/>
    </xf>
    <xf numFmtId="1" fontId="18" fillId="6" borderId="9" xfId="0" applyNumberFormat="1" applyFont="1" applyFill="1" applyBorder="1" applyAlignment="1" applyProtection="1">
      <alignment horizontal="left" vertical="center"/>
      <protection locked="0"/>
    </xf>
    <xf numFmtId="14" fontId="19" fillId="7" borderId="10" xfId="0" applyNumberFormat="1" applyFont="1" applyFill="1" applyBorder="1" applyAlignment="1" applyProtection="1">
      <alignment horizontal="center" vertical="center"/>
      <protection locked="0"/>
    </xf>
    <xf numFmtId="14" fontId="19" fillId="7" borderId="11" xfId="0" applyNumberFormat="1" applyFont="1" applyFill="1" applyBorder="1" applyAlignment="1" applyProtection="1">
      <alignment horizontal="center" vertical="center"/>
      <protection locked="0"/>
    </xf>
    <xf numFmtId="14" fontId="19" fillId="7" borderId="12" xfId="0" applyNumberFormat="1" applyFont="1" applyFill="1" applyBorder="1" applyAlignment="1" applyProtection="1">
      <alignment horizontal="center" vertical="center"/>
      <protection locked="0"/>
    </xf>
    <xf numFmtId="1" fontId="18" fillId="6" borderId="10" xfId="0" applyNumberFormat="1" applyFont="1" applyFill="1" applyBorder="1" applyAlignment="1" applyProtection="1">
      <alignment horizontal="left" vertical="center"/>
      <protection locked="0"/>
    </xf>
    <xf numFmtId="1" fontId="18" fillId="6" borderId="11" xfId="0" applyNumberFormat="1" applyFont="1" applyFill="1" applyBorder="1" applyAlignment="1" applyProtection="1">
      <alignment horizontal="left" vertical="center"/>
      <protection locked="0"/>
    </xf>
    <xf numFmtId="1" fontId="18" fillId="6" borderId="12" xfId="0" applyNumberFormat="1" applyFont="1" applyFill="1" applyBorder="1" applyAlignment="1" applyProtection="1">
      <alignment horizontal="left" vertical="center"/>
      <protection locked="0"/>
    </xf>
    <xf numFmtId="0" fontId="19" fillId="0" borderId="9" xfId="0" applyFont="1" applyFill="1" applyBorder="1" applyAlignment="1" applyProtection="1">
      <alignment horizontal="left" vertical="center"/>
      <protection locked="0"/>
    </xf>
    <xf numFmtId="0" fontId="0" fillId="0" borderId="9" xfId="0" applyFont="1" applyFill="1" applyBorder="1" applyAlignment="1" applyProtection="1">
      <alignment horizontal="left" vertical="center"/>
      <protection locked="0"/>
    </xf>
    <xf numFmtId="0" fontId="4" fillId="6" borderId="4" xfId="0" applyFont="1" applyFill="1" applyBorder="1" applyAlignment="1" applyProtection="1">
      <alignment horizontal="center" vertical="center" wrapText="1"/>
      <protection locked="0"/>
    </xf>
    <xf numFmtId="0" fontId="4" fillId="6" borderId="0" xfId="0" applyFont="1" applyFill="1" applyBorder="1" applyAlignment="1" applyProtection="1">
      <alignment horizontal="center" vertical="center" wrapText="1"/>
      <protection locked="0"/>
    </xf>
  </cellXfs>
  <cellStyles count="5">
    <cellStyle name="Milliers" xfId="1" builtinId="3"/>
    <cellStyle name="Normal" xfId="0" builtinId="0"/>
    <cellStyle name="Normal 2" xfId="3" xr:uid="{00000000-0005-0000-0000-000002000000}"/>
    <cellStyle name="Normal 3" xfId="4" xr:uid="{00000000-0005-0000-0000-000003000000}"/>
    <cellStyle name="Pourcentage" xfId="2" builtinId="5"/>
  </cellStyles>
  <dxfs count="102">
    <dxf>
      <font>
        <b/>
        <i val="0"/>
        <color rgb="FFFF0000"/>
      </font>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2" defaultPivotStyle="PivotStyleLight16"/>
  <colors>
    <mruColors>
      <color rgb="FF48525C"/>
      <color rgb="FFFB9318"/>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3">
    <pageSetUpPr fitToPage="1"/>
  </sheetPr>
  <dimension ref="A1:M550"/>
  <sheetViews>
    <sheetView showGridLines="0" tabSelected="1" zoomScale="81" zoomScaleNormal="90" zoomScaleSheetLayoutView="50" workbookViewId="0">
      <pane xSplit="2" ySplit="1" topLeftCell="C2" activePane="bottomRight" state="frozen"/>
      <selection activeCell="C22" sqref="C22"/>
      <selection pane="topRight" activeCell="C22" sqref="C22"/>
      <selection pane="bottomLeft" activeCell="C22" sqref="C22"/>
      <selection pane="bottomRight" activeCell="E6" sqref="E6"/>
    </sheetView>
  </sheetViews>
  <sheetFormatPr baseColWidth="10" defaultColWidth="7" defaultRowHeight="14.25" x14ac:dyDescent="0.2"/>
  <cols>
    <col min="1" max="1" width="34.7109375" style="2" customWidth="1"/>
    <col min="2" max="2" width="36.5703125" style="3" customWidth="1"/>
    <col min="3" max="3" width="70.140625" style="4" customWidth="1"/>
    <col min="4" max="4" width="11.140625" style="5" customWidth="1"/>
    <col min="5" max="5" width="58.5703125" style="4" customWidth="1"/>
    <col min="6" max="6" width="11.140625" style="5" customWidth="1"/>
    <col min="7" max="7" width="58.5703125" style="4" customWidth="1"/>
    <col min="8" max="8" width="11.140625" style="5" customWidth="1"/>
    <col min="9" max="16384" width="7" style="1"/>
  </cols>
  <sheetData>
    <row r="1" spans="1:8" ht="57.6" customHeight="1" x14ac:dyDescent="0.2">
      <c r="A1" s="125" t="s">
        <v>152</v>
      </c>
      <c r="B1" s="144" t="s">
        <v>0</v>
      </c>
      <c r="C1" s="145"/>
      <c r="D1" s="145"/>
      <c r="E1" s="145"/>
      <c r="F1" s="145"/>
      <c r="G1" s="145"/>
      <c r="H1" s="145"/>
    </row>
    <row r="3" spans="1:8" s="9" customFormat="1" ht="15" x14ac:dyDescent="0.2">
      <c r="A3" s="6"/>
      <c r="B3" s="7"/>
      <c r="C3" s="8"/>
      <c r="D3" s="8"/>
      <c r="E3" s="8"/>
      <c r="F3" s="8"/>
      <c r="G3" s="8"/>
      <c r="H3" s="8"/>
    </row>
    <row r="4" spans="1:8" s="9" customFormat="1" ht="15.75" x14ac:dyDescent="0.2">
      <c r="A4" s="134" t="s">
        <v>155</v>
      </c>
      <c r="B4" s="134" t="s">
        <v>1</v>
      </c>
      <c r="C4" s="135" t="s">
        <v>2</v>
      </c>
      <c r="D4" s="136">
        <f>SUM(D5:D19)</f>
        <v>120</v>
      </c>
      <c r="E4" s="135" t="s">
        <v>3</v>
      </c>
      <c r="F4" s="136">
        <f>SUM(F5:F7)</f>
        <v>0</v>
      </c>
      <c r="G4" s="135" t="s">
        <v>42</v>
      </c>
      <c r="H4" s="136">
        <f>SUM(H5:H7)</f>
        <v>-1000</v>
      </c>
    </row>
    <row r="5" spans="1:8" s="14" customFormat="1" ht="71.25" x14ac:dyDescent="0.2">
      <c r="A5" s="10" t="s">
        <v>156</v>
      </c>
      <c r="B5" s="10" t="s">
        <v>49</v>
      </c>
      <c r="C5" s="11" t="s">
        <v>57</v>
      </c>
      <c r="D5" s="13">
        <v>20</v>
      </c>
      <c r="E5" s="12" t="s">
        <v>52</v>
      </c>
      <c r="F5" s="13">
        <v>0</v>
      </c>
      <c r="G5" s="12" t="s">
        <v>140</v>
      </c>
      <c r="H5" s="13">
        <v>-1000</v>
      </c>
    </row>
    <row r="6" spans="1:8" s="14" customFormat="1" ht="85.5" x14ac:dyDescent="0.2">
      <c r="A6" s="10" t="s">
        <v>157</v>
      </c>
      <c r="B6" s="10" t="s">
        <v>50</v>
      </c>
      <c r="C6" s="11" t="s">
        <v>204</v>
      </c>
      <c r="D6" s="13">
        <v>30</v>
      </c>
      <c r="E6" s="12" t="s">
        <v>53</v>
      </c>
      <c r="F6" s="13">
        <v>0</v>
      </c>
      <c r="G6" s="12"/>
      <c r="H6" s="13"/>
    </row>
    <row r="7" spans="1:8" s="14" customFormat="1" ht="57" x14ac:dyDescent="0.2">
      <c r="A7" s="10" t="s">
        <v>158</v>
      </c>
      <c r="B7" s="10" t="s">
        <v>51</v>
      </c>
      <c r="C7" s="11" t="s">
        <v>60</v>
      </c>
      <c r="D7" s="13">
        <v>20</v>
      </c>
      <c r="E7" s="12" t="s">
        <v>54</v>
      </c>
      <c r="F7" s="13">
        <v>0</v>
      </c>
      <c r="G7" s="12"/>
      <c r="H7" s="13"/>
    </row>
    <row r="8" spans="1:8" s="14" customFormat="1" ht="114" x14ac:dyDescent="0.2">
      <c r="A8" s="10" t="s">
        <v>159</v>
      </c>
      <c r="B8" s="10" t="s">
        <v>139</v>
      </c>
      <c r="C8" s="11" t="s">
        <v>61</v>
      </c>
      <c r="D8" s="13">
        <v>20</v>
      </c>
      <c r="E8" s="12" t="s">
        <v>59</v>
      </c>
      <c r="F8" s="13">
        <v>0</v>
      </c>
      <c r="G8" s="12" t="s">
        <v>55</v>
      </c>
      <c r="H8" s="13">
        <v>-1000</v>
      </c>
    </row>
    <row r="9" spans="1:8" s="14" customFormat="1" ht="71.25" x14ac:dyDescent="0.2">
      <c r="A9" s="10" t="s">
        <v>160</v>
      </c>
      <c r="B9" s="10" t="s">
        <v>138</v>
      </c>
      <c r="C9" s="11" t="s">
        <v>194</v>
      </c>
      <c r="D9" s="13">
        <v>30</v>
      </c>
      <c r="E9" s="12" t="s">
        <v>58</v>
      </c>
      <c r="F9" s="13">
        <v>0</v>
      </c>
      <c r="G9" s="12" t="s">
        <v>56</v>
      </c>
      <c r="H9" s="13">
        <v>-1000</v>
      </c>
    </row>
    <row r="10" spans="1:8" s="14" customFormat="1" ht="15" x14ac:dyDescent="0.2">
      <c r="A10" s="10"/>
      <c r="B10" s="10"/>
      <c r="C10" s="11"/>
      <c r="D10" s="13"/>
      <c r="E10" s="12"/>
      <c r="F10" s="13"/>
      <c r="G10" s="12"/>
      <c r="H10" s="13"/>
    </row>
    <row r="11" spans="1:8" s="14" customFormat="1" ht="15" x14ac:dyDescent="0.2">
      <c r="A11" s="10"/>
      <c r="B11" s="10"/>
      <c r="C11" s="11"/>
      <c r="D11" s="13"/>
      <c r="E11" s="12"/>
      <c r="F11" s="13"/>
      <c r="G11" s="12"/>
      <c r="H11" s="13"/>
    </row>
    <row r="12" spans="1:8" s="14" customFormat="1" ht="15" x14ac:dyDescent="0.2">
      <c r="A12" s="10"/>
      <c r="B12" s="10"/>
      <c r="C12" s="11"/>
      <c r="D12" s="13"/>
      <c r="E12" s="12"/>
      <c r="F12" s="13"/>
      <c r="G12" s="12"/>
      <c r="H12" s="13"/>
    </row>
    <row r="13" spans="1:8" s="14" customFormat="1" ht="15" x14ac:dyDescent="0.2">
      <c r="A13" s="10"/>
      <c r="B13" s="10"/>
      <c r="C13" s="11"/>
      <c r="D13" s="13"/>
      <c r="E13" s="12"/>
      <c r="F13" s="13"/>
      <c r="G13" s="12"/>
      <c r="H13" s="13"/>
    </row>
    <row r="14" spans="1:8" s="14" customFormat="1" ht="15" x14ac:dyDescent="0.2">
      <c r="A14" s="10"/>
      <c r="B14" s="10"/>
      <c r="C14" s="11"/>
      <c r="D14" s="13"/>
      <c r="E14" s="12"/>
      <c r="F14" s="13"/>
      <c r="G14" s="12"/>
      <c r="H14" s="13"/>
    </row>
    <row r="15" spans="1:8" s="14" customFormat="1" ht="15" x14ac:dyDescent="0.2">
      <c r="A15" s="10"/>
      <c r="B15" s="10"/>
      <c r="C15" s="11"/>
      <c r="D15" s="13"/>
      <c r="E15" s="12"/>
      <c r="F15" s="13"/>
      <c r="G15" s="12"/>
      <c r="H15" s="13"/>
    </row>
    <row r="16" spans="1:8" s="14" customFormat="1" ht="15" x14ac:dyDescent="0.2">
      <c r="A16" s="10"/>
      <c r="B16" s="10"/>
      <c r="C16" s="11"/>
      <c r="D16" s="13"/>
      <c r="E16" s="12"/>
      <c r="F16" s="13"/>
      <c r="G16" s="12"/>
      <c r="H16" s="13"/>
    </row>
    <row r="17" spans="1:8" s="14" customFormat="1" ht="15" x14ac:dyDescent="0.2">
      <c r="A17" s="10"/>
      <c r="B17" s="10"/>
      <c r="C17" s="11"/>
      <c r="D17" s="13"/>
      <c r="E17" s="12"/>
      <c r="F17" s="13"/>
      <c r="G17" s="12"/>
      <c r="H17" s="13"/>
    </row>
    <row r="18" spans="1:8" s="14" customFormat="1" ht="15" x14ac:dyDescent="0.2">
      <c r="A18" s="10"/>
      <c r="B18" s="10"/>
      <c r="C18" s="11"/>
      <c r="D18" s="13"/>
      <c r="E18" s="12"/>
      <c r="F18" s="13"/>
      <c r="G18" s="12"/>
      <c r="H18" s="13"/>
    </row>
    <row r="19" spans="1:8" s="14" customFormat="1" ht="15" x14ac:dyDescent="0.2">
      <c r="A19" s="10"/>
      <c r="B19" s="10"/>
      <c r="C19" s="11"/>
      <c r="D19" s="13"/>
      <c r="E19" s="12"/>
      <c r="F19" s="13"/>
      <c r="G19" s="12"/>
      <c r="H19" s="13"/>
    </row>
    <row r="20" spans="1:8" s="19" customFormat="1" ht="15" x14ac:dyDescent="0.2">
      <c r="A20" s="15"/>
      <c r="B20" s="15"/>
      <c r="C20" s="16"/>
      <c r="D20" s="18"/>
      <c r="E20" s="17"/>
      <c r="F20" s="18"/>
      <c r="G20" s="17"/>
      <c r="H20" s="18"/>
    </row>
    <row r="21" spans="1:8" s="9" customFormat="1" ht="15.75" customHeight="1" x14ac:dyDescent="0.2">
      <c r="A21" s="134"/>
      <c r="B21" s="134" t="s">
        <v>71</v>
      </c>
      <c r="C21" s="135" t="s">
        <v>2</v>
      </c>
      <c r="D21" s="136">
        <f>SUM(D22:D28)</f>
        <v>160</v>
      </c>
      <c r="E21" s="135" t="s">
        <v>3</v>
      </c>
      <c r="F21" s="136">
        <f>SUM(F22:F28)</f>
        <v>0</v>
      </c>
      <c r="G21" s="135" t="s">
        <v>42</v>
      </c>
      <c r="H21" s="136">
        <f>SUM(H22:H28)</f>
        <v>-3000</v>
      </c>
    </row>
    <row r="22" spans="1:8" s="14" customFormat="1" ht="135" customHeight="1" x14ac:dyDescent="0.2">
      <c r="A22" s="10" t="s">
        <v>161</v>
      </c>
      <c r="B22" s="10" t="s">
        <v>62</v>
      </c>
      <c r="C22" s="11" t="s">
        <v>65</v>
      </c>
      <c r="D22" s="13">
        <v>40</v>
      </c>
      <c r="E22" s="12" t="s">
        <v>70</v>
      </c>
      <c r="F22" s="13">
        <v>0</v>
      </c>
      <c r="G22" s="12" t="s">
        <v>148</v>
      </c>
      <c r="H22" s="13">
        <v>-1000</v>
      </c>
    </row>
    <row r="23" spans="1:8" s="14" customFormat="1" ht="38.25" customHeight="1" x14ac:dyDescent="0.2">
      <c r="A23" s="10" t="s">
        <v>162</v>
      </c>
      <c r="B23" s="10" t="s">
        <v>189</v>
      </c>
      <c r="C23" s="11" t="s">
        <v>193</v>
      </c>
      <c r="D23" s="13">
        <v>30</v>
      </c>
      <c r="E23" s="12" t="s">
        <v>191</v>
      </c>
      <c r="F23" s="13">
        <v>0</v>
      </c>
      <c r="G23" s="12" t="s">
        <v>195</v>
      </c>
      <c r="H23" s="13">
        <v>-1000</v>
      </c>
    </row>
    <row r="24" spans="1:8" s="14" customFormat="1" ht="42.75" x14ac:dyDescent="0.2">
      <c r="A24" s="10" t="s">
        <v>163</v>
      </c>
      <c r="B24" s="10" t="s">
        <v>63</v>
      </c>
      <c r="C24" s="11" t="s">
        <v>196</v>
      </c>
      <c r="D24" s="13">
        <v>50</v>
      </c>
      <c r="E24" s="12" t="s">
        <v>192</v>
      </c>
      <c r="F24" s="13">
        <v>0</v>
      </c>
      <c r="G24" s="12" t="s">
        <v>149</v>
      </c>
      <c r="H24" s="13">
        <v>-1000</v>
      </c>
    </row>
    <row r="25" spans="1:8" s="14" customFormat="1" ht="171" x14ac:dyDescent="0.2">
      <c r="A25" s="10" t="s">
        <v>164</v>
      </c>
      <c r="B25" s="10" t="s">
        <v>64</v>
      </c>
      <c r="C25" s="10" t="s">
        <v>66</v>
      </c>
      <c r="D25" s="13">
        <v>20</v>
      </c>
      <c r="E25" s="10" t="s">
        <v>68</v>
      </c>
      <c r="F25" s="13">
        <v>0</v>
      </c>
      <c r="G25" s="12"/>
      <c r="H25" s="13"/>
    </row>
    <row r="26" spans="1:8" s="14" customFormat="1" ht="199.5" x14ac:dyDescent="0.2">
      <c r="A26" s="10" t="s">
        <v>165</v>
      </c>
      <c r="B26" s="10" t="s">
        <v>4</v>
      </c>
      <c r="C26" s="11" t="s">
        <v>67</v>
      </c>
      <c r="D26" s="13">
        <v>20</v>
      </c>
      <c r="E26" s="12" t="s">
        <v>69</v>
      </c>
      <c r="F26" s="13">
        <v>0</v>
      </c>
      <c r="G26" s="12"/>
      <c r="H26" s="13"/>
    </row>
    <row r="27" spans="1:8" s="14" customFormat="1" ht="15" x14ac:dyDescent="0.2">
      <c r="A27" s="10"/>
      <c r="B27" s="10"/>
      <c r="C27" s="11"/>
      <c r="D27" s="13"/>
      <c r="E27" s="12"/>
      <c r="F27" s="13"/>
      <c r="G27" s="12"/>
      <c r="H27" s="13"/>
    </row>
    <row r="28" spans="1:8" s="14" customFormat="1" ht="15" x14ac:dyDescent="0.2">
      <c r="A28" s="10"/>
      <c r="B28" s="10"/>
      <c r="C28" s="11"/>
      <c r="D28" s="13"/>
      <c r="E28" s="12"/>
      <c r="F28" s="13"/>
      <c r="G28" s="12"/>
      <c r="H28" s="13"/>
    </row>
    <row r="29" spans="1:8" s="14" customFormat="1" ht="15" x14ac:dyDescent="0.2">
      <c r="A29" s="10"/>
      <c r="B29" s="10"/>
      <c r="C29" s="11"/>
      <c r="D29" s="13"/>
      <c r="E29" s="12"/>
      <c r="F29" s="13"/>
      <c r="G29" s="12"/>
      <c r="H29" s="13"/>
    </row>
    <row r="30" spans="1:8" s="14" customFormat="1" ht="15" x14ac:dyDescent="0.2">
      <c r="A30" s="10"/>
      <c r="B30" s="10"/>
      <c r="C30" s="11"/>
      <c r="D30" s="13"/>
      <c r="E30" s="12"/>
      <c r="F30" s="13"/>
      <c r="G30" s="12"/>
      <c r="H30" s="13"/>
    </row>
    <row r="31" spans="1:8" s="14" customFormat="1" ht="15" x14ac:dyDescent="0.2">
      <c r="A31" s="10"/>
      <c r="B31" s="10"/>
      <c r="C31" s="11"/>
      <c r="D31" s="13"/>
      <c r="E31" s="12"/>
      <c r="F31" s="13"/>
      <c r="G31" s="12"/>
      <c r="H31" s="13"/>
    </row>
    <row r="32" spans="1:8" s="14" customFormat="1" ht="15" x14ac:dyDescent="0.2">
      <c r="A32" s="10"/>
      <c r="B32" s="10"/>
      <c r="C32" s="11"/>
      <c r="D32" s="13"/>
      <c r="E32" s="12"/>
      <c r="F32" s="13"/>
      <c r="G32" s="12"/>
      <c r="H32" s="13"/>
    </row>
    <row r="33" spans="1:13" s="14" customFormat="1" ht="15" x14ac:dyDescent="0.2">
      <c r="A33" s="10"/>
      <c r="B33" s="10"/>
      <c r="C33" s="11"/>
      <c r="D33" s="13"/>
      <c r="E33" s="12"/>
      <c r="F33" s="13"/>
      <c r="G33" s="12"/>
      <c r="H33" s="13"/>
    </row>
    <row r="34" spans="1:13" s="14" customFormat="1" ht="15" x14ac:dyDescent="0.2">
      <c r="A34" s="10"/>
      <c r="B34" s="10"/>
      <c r="C34" s="11"/>
      <c r="D34" s="13"/>
      <c r="E34" s="12"/>
      <c r="F34" s="13"/>
      <c r="G34" s="12"/>
      <c r="H34" s="13"/>
    </row>
    <row r="35" spans="1:13" s="14" customFormat="1" ht="15" x14ac:dyDescent="0.2">
      <c r="A35" s="10"/>
      <c r="B35" s="10"/>
      <c r="C35" s="11"/>
      <c r="D35" s="13"/>
      <c r="E35" s="12"/>
      <c r="F35" s="13"/>
      <c r="G35" s="12"/>
      <c r="H35" s="13"/>
    </row>
    <row r="36" spans="1:13" s="14" customFormat="1" ht="15" x14ac:dyDescent="0.2">
      <c r="A36" s="10"/>
      <c r="B36" s="10"/>
      <c r="C36" s="11"/>
      <c r="D36" s="13"/>
      <c r="E36" s="12"/>
      <c r="F36" s="13"/>
      <c r="G36" s="12"/>
      <c r="H36" s="13"/>
    </row>
    <row r="37" spans="1:13" s="14" customFormat="1" ht="15" x14ac:dyDescent="0.2">
      <c r="A37" s="10"/>
      <c r="B37" s="10"/>
      <c r="C37" s="11"/>
      <c r="D37" s="13"/>
      <c r="E37" s="12"/>
      <c r="F37" s="13"/>
      <c r="G37" s="12"/>
      <c r="H37" s="13"/>
    </row>
    <row r="38" spans="1:13" s="19" customFormat="1" ht="15" x14ac:dyDescent="0.2">
      <c r="A38" s="20"/>
      <c r="B38" s="20"/>
      <c r="C38" s="16"/>
      <c r="D38" s="21"/>
      <c r="E38" s="17"/>
      <c r="F38" s="21"/>
      <c r="G38" s="17"/>
      <c r="H38" s="21"/>
    </row>
    <row r="39" spans="1:13" s="9" customFormat="1" ht="15.75" x14ac:dyDescent="0.2">
      <c r="A39" s="134"/>
      <c r="B39" s="134" t="s">
        <v>7</v>
      </c>
      <c r="C39" s="135" t="s">
        <v>2</v>
      </c>
      <c r="D39" s="136">
        <f>SUM(D40:D41)</f>
        <v>120</v>
      </c>
      <c r="E39" s="135" t="s">
        <v>3</v>
      </c>
      <c r="F39" s="136">
        <f>SUM(F40:F41)</f>
        <v>0</v>
      </c>
      <c r="G39" s="135" t="s">
        <v>42</v>
      </c>
      <c r="H39" s="136">
        <f>SUM(H40:H41)</f>
        <v>-2000</v>
      </c>
      <c r="I39" s="19"/>
      <c r="J39" s="19"/>
      <c r="K39" s="19"/>
      <c r="L39" s="19"/>
      <c r="M39" s="19"/>
    </row>
    <row r="40" spans="1:13" s="14" customFormat="1" ht="142.5" x14ac:dyDescent="0.2">
      <c r="A40" s="10" t="s">
        <v>166</v>
      </c>
      <c r="B40" s="10" t="s">
        <v>144</v>
      </c>
      <c r="C40" s="11" t="s">
        <v>73</v>
      </c>
      <c r="D40" s="13">
        <v>60</v>
      </c>
      <c r="E40" s="12" t="s">
        <v>75</v>
      </c>
      <c r="F40" s="13">
        <v>0</v>
      </c>
      <c r="G40" s="12" t="s">
        <v>146</v>
      </c>
      <c r="H40" s="13">
        <v>-1000</v>
      </c>
    </row>
    <row r="41" spans="1:13" s="14" customFormat="1" ht="199.5" x14ac:dyDescent="0.2">
      <c r="A41" s="10" t="s">
        <v>167</v>
      </c>
      <c r="B41" s="10" t="s">
        <v>72</v>
      </c>
      <c r="C41" s="11" t="s">
        <v>74</v>
      </c>
      <c r="D41" s="13">
        <v>60</v>
      </c>
      <c r="E41" s="12" t="s">
        <v>76</v>
      </c>
      <c r="F41" s="13">
        <v>0</v>
      </c>
      <c r="G41" s="12" t="s">
        <v>145</v>
      </c>
      <c r="H41" s="13">
        <v>-1000</v>
      </c>
    </row>
    <row r="42" spans="1:13" s="14" customFormat="1" ht="15" x14ac:dyDescent="0.2">
      <c r="A42" s="10"/>
      <c r="B42" s="10"/>
      <c r="C42" s="11"/>
      <c r="D42" s="13"/>
      <c r="E42" s="12"/>
      <c r="F42" s="13"/>
      <c r="G42" s="12"/>
      <c r="H42" s="13"/>
    </row>
    <row r="43" spans="1:13" s="14" customFormat="1" ht="15" x14ac:dyDescent="0.2">
      <c r="A43" s="10"/>
      <c r="B43" s="10"/>
      <c r="C43" s="11"/>
      <c r="D43" s="13"/>
      <c r="E43" s="12"/>
      <c r="F43" s="13"/>
      <c r="G43" s="12"/>
      <c r="H43" s="13"/>
    </row>
    <row r="44" spans="1:13" s="14" customFormat="1" ht="15" x14ac:dyDescent="0.2">
      <c r="A44" s="10"/>
      <c r="B44" s="10"/>
      <c r="C44" s="11"/>
      <c r="D44" s="13"/>
      <c r="E44" s="12"/>
      <c r="F44" s="13"/>
      <c r="G44" s="12"/>
      <c r="H44" s="13"/>
    </row>
    <row r="45" spans="1:13" s="14" customFormat="1" ht="15" x14ac:dyDescent="0.2">
      <c r="A45" s="10"/>
      <c r="B45" s="10"/>
      <c r="C45" s="11"/>
      <c r="D45" s="13"/>
      <c r="E45" s="12"/>
      <c r="F45" s="13"/>
      <c r="G45" s="12"/>
      <c r="H45" s="13"/>
    </row>
    <row r="46" spans="1:13" s="14" customFormat="1" ht="15" x14ac:dyDescent="0.2">
      <c r="A46" s="10"/>
      <c r="B46" s="10"/>
      <c r="C46" s="11"/>
      <c r="D46" s="13"/>
      <c r="E46" s="12"/>
      <c r="F46" s="13"/>
      <c r="G46" s="12"/>
      <c r="H46" s="13"/>
    </row>
    <row r="47" spans="1:13" s="14" customFormat="1" ht="15" x14ac:dyDescent="0.2">
      <c r="A47" s="10"/>
      <c r="B47" s="10"/>
      <c r="C47" s="11"/>
      <c r="D47" s="13"/>
      <c r="E47" s="12"/>
      <c r="F47" s="13"/>
      <c r="G47" s="12"/>
      <c r="H47" s="13"/>
    </row>
    <row r="48" spans="1:13" s="14" customFormat="1" ht="15" x14ac:dyDescent="0.2">
      <c r="A48" s="10"/>
      <c r="B48" s="10"/>
      <c r="C48" s="11"/>
      <c r="D48" s="13"/>
      <c r="E48" s="12"/>
      <c r="F48" s="13"/>
      <c r="G48" s="12"/>
      <c r="H48" s="13"/>
    </row>
    <row r="49" spans="1:13" s="14" customFormat="1" ht="15" x14ac:dyDescent="0.2">
      <c r="A49" s="10"/>
      <c r="B49" s="10"/>
      <c r="C49" s="11"/>
      <c r="D49" s="13"/>
      <c r="E49" s="12"/>
      <c r="F49" s="13"/>
      <c r="G49" s="12"/>
      <c r="H49" s="13"/>
    </row>
    <row r="50" spans="1:13" s="14" customFormat="1" ht="15" x14ac:dyDescent="0.2">
      <c r="A50" s="10"/>
      <c r="B50" s="10"/>
      <c r="C50" s="11"/>
      <c r="D50" s="13"/>
      <c r="E50" s="12"/>
      <c r="F50" s="13"/>
      <c r="G50" s="12"/>
      <c r="H50" s="13"/>
    </row>
    <row r="51" spans="1:13" s="14" customFormat="1" ht="15" x14ac:dyDescent="0.2">
      <c r="A51" s="10"/>
      <c r="B51" s="10"/>
      <c r="C51" s="11"/>
      <c r="D51" s="13"/>
      <c r="E51" s="12"/>
      <c r="F51" s="13"/>
      <c r="G51" s="12"/>
      <c r="H51" s="13"/>
    </row>
    <row r="52" spans="1:13" s="14" customFormat="1" ht="15" x14ac:dyDescent="0.2">
      <c r="A52" s="10"/>
      <c r="B52" s="10"/>
      <c r="C52" s="11"/>
      <c r="D52" s="13"/>
      <c r="E52" s="12"/>
      <c r="F52" s="13"/>
      <c r="G52" s="12"/>
      <c r="H52" s="13"/>
    </row>
    <row r="53" spans="1:13" s="19" customFormat="1" ht="15" x14ac:dyDescent="0.2">
      <c r="A53" s="20"/>
      <c r="B53" s="20"/>
      <c r="C53" s="22"/>
      <c r="D53" s="23"/>
      <c r="E53" s="22"/>
      <c r="F53" s="23"/>
      <c r="G53" s="22"/>
      <c r="H53" s="23"/>
    </row>
    <row r="54" spans="1:13" s="9" customFormat="1" ht="15.75" x14ac:dyDescent="0.2">
      <c r="A54" s="134"/>
      <c r="B54" s="134" t="s">
        <v>6</v>
      </c>
      <c r="C54" s="135" t="s">
        <v>2</v>
      </c>
      <c r="D54" s="136">
        <f>SUM(D55:D65)</f>
        <v>50</v>
      </c>
      <c r="E54" s="135" t="s">
        <v>3</v>
      </c>
      <c r="F54" s="136">
        <f>SUM(F55:F65)</f>
        <v>0</v>
      </c>
      <c r="G54" s="135" t="s">
        <v>42</v>
      </c>
      <c r="H54" s="136">
        <f>SUM(H55:H65)</f>
        <v>-2000</v>
      </c>
      <c r="I54" s="19"/>
      <c r="J54" s="19"/>
      <c r="K54" s="19"/>
      <c r="L54" s="19"/>
      <c r="M54" s="19"/>
    </row>
    <row r="55" spans="1:13" s="14" customFormat="1" ht="28.5" x14ac:dyDescent="0.2">
      <c r="A55" s="10" t="s">
        <v>168</v>
      </c>
      <c r="B55" s="10" t="s">
        <v>6</v>
      </c>
      <c r="C55" s="11" t="s">
        <v>81</v>
      </c>
      <c r="D55" s="13">
        <v>20</v>
      </c>
      <c r="E55" s="12" t="s">
        <v>87</v>
      </c>
      <c r="F55" s="13">
        <v>0</v>
      </c>
      <c r="G55" s="12" t="s">
        <v>92</v>
      </c>
      <c r="H55" s="13">
        <v>-1000</v>
      </c>
    </row>
    <row r="56" spans="1:13" s="14" customFormat="1" ht="57" x14ac:dyDescent="0.2">
      <c r="A56" s="10" t="s">
        <v>169</v>
      </c>
      <c r="B56" s="10" t="s">
        <v>77</v>
      </c>
      <c r="C56" s="11" t="s">
        <v>82</v>
      </c>
      <c r="D56" s="13">
        <v>5</v>
      </c>
      <c r="E56" s="12" t="s">
        <v>87</v>
      </c>
      <c r="F56" s="13">
        <v>0</v>
      </c>
      <c r="G56" s="12"/>
      <c r="H56" s="13"/>
    </row>
    <row r="57" spans="1:13" s="14" customFormat="1" ht="85.5" x14ac:dyDescent="0.2">
      <c r="A57" s="10" t="s">
        <v>170</v>
      </c>
      <c r="B57" s="10" t="s">
        <v>78</v>
      </c>
      <c r="C57" s="11" t="s">
        <v>83</v>
      </c>
      <c r="D57" s="13">
        <v>5</v>
      </c>
      <c r="E57" s="12" t="s">
        <v>88</v>
      </c>
      <c r="F57" s="13">
        <v>0</v>
      </c>
      <c r="G57" s="12"/>
      <c r="H57" s="13"/>
    </row>
    <row r="58" spans="1:13" s="14" customFormat="1" ht="99.75" x14ac:dyDescent="0.2">
      <c r="A58" s="10" t="s">
        <v>171</v>
      </c>
      <c r="B58" s="10" t="s">
        <v>5</v>
      </c>
      <c r="C58" s="11" t="s">
        <v>84</v>
      </c>
      <c r="D58" s="13">
        <v>5</v>
      </c>
      <c r="E58" s="12" t="s">
        <v>89</v>
      </c>
      <c r="F58" s="13">
        <v>0</v>
      </c>
      <c r="G58" s="12"/>
      <c r="H58" s="13"/>
    </row>
    <row r="59" spans="1:13" s="14" customFormat="1" ht="57" x14ac:dyDescent="0.2">
      <c r="A59" s="10" t="s">
        <v>172</v>
      </c>
      <c r="B59" s="10" t="s">
        <v>79</v>
      </c>
      <c r="C59" s="11" t="s">
        <v>85</v>
      </c>
      <c r="D59" s="13">
        <v>10</v>
      </c>
      <c r="E59" s="12" t="s">
        <v>90</v>
      </c>
      <c r="F59" s="13">
        <v>0</v>
      </c>
      <c r="G59" s="12"/>
      <c r="H59" s="13"/>
    </row>
    <row r="60" spans="1:13" s="14" customFormat="1" ht="42.75" x14ac:dyDescent="0.2">
      <c r="A60" s="10" t="s">
        <v>173</v>
      </c>
      <c r="B60" s="10" t="s">
        <v>80</v>
      </c>
      <c r="C60" s="11" t="s">
        <v>86</v>
      </c>
      <c r="D60" s="13">
        <v>5</v>
      </c>
      <c r="E60" s="12" t="s">
        <v>91</v>
      </c>
      <c r="F60" s="13">
        <v>0</v>
      </c>
      <c r="G60" s="12" t="s">
        <v>93</v>
      </c>
      <c r="H60" s="13">
        <v>-1000</v>
      </c>
    </row>
    <row r="61" spans="1:13" s="14" customFormat="1" ht="15" x14ac:dyDescent="0.2">
      <c r="A61" s="10"/>
      <c r="B61" s="10"/>
      <c r="C61" s="11"/>
      <c r="D61" s="13"/>
      <c r="E61" s="12"/>
      <c r="F61" s="13"/>
      <c r="G61" s="12"/>
      <c r="H61" s="13"/>
    </row>
    <row r="62" spans="1:13" s="14" customFormat="1" ht="15" x14ac:dyDescent="0.2">
      <c r="A62" s="10"/>
      <c r="B62" s="10"/>
      <c r="C62" s="11"/>
      <c r="D62" s="13"/>
      <c r="E62" s="12"/>
      <c r="F62" s="13"/>
      <c r="G62" s="12"/>
      <c r="H62" s="13"/>
    </row>
    <row r="63" spans="1:13" s="14" customFormat="1" ht="15" x14ac:dyDescent="0.2">
      <c r="A63" s="10"/>
      <c r="B63" s="10"/>
      <c r="C63" s="11"/>
      <c r="D63" s="13"/>
      <c r="E63" s="12"/>
      <c r="F63" s="13"/>
      <c r="G63" s="12"/>
      <c r="H63" s="13"/>
    </row>
    <row r="64" spans="1:13" s="14" customFormat="1" ht="15" x14ac:dyDescent="0.2">
      <c r="A64" s="10"/>
      <c r="B64" s="10"/>
      <c r="C64" s="11"/>
      <c r="D64" s="13"/>
      <c r="E64" s="12"/>
      <c r="F64" s="13"/>
      <c r="G64" s="12"/>
      <c r="H64" s="13"/>
    </row>
    <row r="65" spans="1:8" s="14" customFormat="1" ht="15" x14ac:dyDescent="0.2">
      <c r="A65" s="10"/>
      <c r="B65" s="10"/>
      <c r="C65" s="11"/>
      <c r="D65" s="13"/>
      <c r="E65" s="12"/>
      <c r="F65" s="13"/>
      <c r="G65" s="12"/>
      <c r="H65" s="13"/>
    </row>
    <row r="66" spans="1:8" s="14" customFormat="1" ht="15" x14ac:dyDescent="0.2">
      <c r="A66" s="10"/>
      <c r="B66" s="10"/>
      <c r="C66" s="11"/>
      <c r="D66" s="13"/>
      <c r="E66" s="12"/>
      <c r="F66" s="13"/>
      <c r="G66" s="12"/>
      <c r="H66" s="13"/>
    </row>
    <row r="67" spans="1:8" s="14" customFormat="1" ht="15" x14ac:dyDescent="0.2">
      <c r="A67" s="10"/>
      <c r="B67" s="10"/>
      <c r="C67" s="11"/>
      <c r="D67" s="13"/>
      <c r="E67" s="12"/>
      <c r="F67" s="13"/>
      <c r="G67" s="12"/>
      <c r="H67" s="13"/>
    </row>
    <row r="68" spans="1:8" s="14" customFormat="1" ht="15" x14ac:dyDescent="0.2">
      <c r="A68" s="10"/>
      <c r="B68" s="10"/>
      <c r="C68" s="11"/>
      <c r="D68" s="13"/>
      <c r="E68" s="12"/>
      <c r="F68" s="13"/>
      <c r="G68" s="12"/>
      <c r="H68" s="13"/>
    </row>
    <row r="69" spans="1:8" s="14" customFormat="1" ht="15" x14ac:dyDescent="0.2">
      <c r="A69" s="10"/>
      <c r="B69" s="10"/>
      <c r="C69" s="11"/>
      <c r="D69" s="13"/>
      <c r="E69" s="12"/>
      <c r="F69" s="13"/>
      <c r="G69" s="12"/>
      <c r="H69" s="13"/>
    </row>
    <row r="70" spans="1:8" s="19" customFormat="1" ht="15" x14ac:dyDescent="0.2">
      <c r="A70" s="20"/>
      <c r="B70" s="20"/>
      <c r="C70" s="22"/>
      <c r="D70" s="23"/>
      <c r="E70" s="22"/>
      <c r="F70" s="23"/>
      <c r="G70" s="22"/>
      <c r="H70" s="23"/>
    </row>
    <row r="71" spans="1:8" s="9" customFormat="1" ht="15.75" x14ac:dyDescent="0.2">
      <c r="A71" s="134"/>
      <c r="B71" s="134" t="s">
        <v>125</v>
      </c>
      <c r="C71" s="135" t="s">
        <v>2</v>
      </c>
      <c r="D71" s="136">
        <f>SUM(D72:D86)</f>
        <v>230</v>
      </c>
      <c r="E71" s="135" t="s">
        <v>3</v>
      </c>
      <c r="F71" s="136">
        <f>SUM(F72:F73)</f>
        <v>0</v>
      </c>
      <c r="G71" s="135" t="s">
        <v>42</v>
      </c>
      <c r="H71" s="136">
        <f>SUM(H72:H73)</f>
        <v>-1000</v>
      </c>
    </row>
    <row r="72" spans="1:8" s="14" customFormat="1" ht="28.5" x14ac:dyDescent="0.2">
      <c r="A72" s="10" t="s">
        <v>174</v>
      </c>
      <c r="B72" s="10" t="s">
        <v>94</v>
      </c>
      <c r="C72" s="11" t="s">
        <v>102</v>
      </c>
      <c r="D72" s="13">
        <v>20</v>
      </c>
      <c r="E72" s="12" t="s">
        <v>110</v>
      </c>
      <c r="F72" s="13">
        <v>0</v>
      </c>
      <c r="G72" s="12"/>
      <c r="H72" s="13"/>
    </row>
    <row r="73" spans="1:8" s="14" customFormat="1" ht="199.5" x14ac:dyDescent="0.2">
      <c r="A73" s="10" t="s">
        <v>175</v>
      </c>
      <c r="B73" s="10" t="s">
        <v>95</v>
      </c>
      <c r="C73" s="11" t="s">
        <v>103</v>
      </c>
      <c r="D73" s="13">
        <v>50</v>
      </c>
      <c r="E73" s="12" t="s">
        <v>111</v>
      </c>
      <c r="F73" s="13">
        <v>0</v>
      </c>
      <c r="G73" s="12" t="s">
        <v>150</v>
      </c>
      <c r="H73" s="13">
        <v>-1000</v>
      </c>
    </row>
    <row r="74" spans="1:8" s="14" customFormat="1" ht="71.25" x14ac:dyDescent="0.2">
      <c r="A74" s="10" t="s">
        <v>176</v>
      </c>
      <c r="B74" s="12" t="s">
        <v>96</v>
      </c>
      <c r="C74" s="11" t="s">
        <v>104</v>
      </c>
      <c r="D74" s="13">
        <v>30</v>
      </c>
      <c r="E74" s="12" t="s">
        <v>112</v>
      </c>
      <c r="F74" s="13">
        <v>0</v>
      </c>
      <c r="G74" s="12"/>
      <c r="H74" s="13"/>
    </row>
    <row r="75" spans="1:8" s="14" customFormat="1" ht="85.5" x14ac:dyDescent="0.2">
      <c r="A75" s="10" t="s">
        <v>177</v>
      </c>
      <c r="B75" s="10" t="s">
        <v>97</v>
      </c>
      <c r="C75" s="11" t="s">
        <v>105</v>
      </c>
      <c r="D75" s="13">
        <v>20</v>
      </c>
      <c r="E75" s="12" t="s">
        <v>113</v>
      </c>
      <c r="F75" s="13">
        <v>0</v>
      </c>
      <c r="G75" s="12"/>
      <c r="H75" s="13"/>
    </row>
    <row r="76" spans="1:8" s="14" customFormat="1" ht="57" x14ac:dyDescent="0.2">
      <c r="A76" s="10" t="s">
        <v>178</v>
      </c>
      <c r="B76" s="10" t="s">
        <v>98</v>
      </c>
      <c r="C76" s="11" t="s">
        <v>106</v>
      </c>
      <c r="D76" s="13">
        <v>30</v>
      </c>
      <c r="E76" s="12" t="s">
        <v>114</v>
      </c>
      <c r="F76" s="13">
        <v>0</v>
      </c>
      <c r="G76" s="12"/>
      <c r="H76" s="13"/>
    </row>
    <row r="77" spans="1:8" s="14" customFormat="1" ht="142.5" x14ac:dyDescent="0.2">
      <c r="A77" s="10" t="s">
        <v>179</v>
      </c>
      <c r="B77" s="10" t="s">
        <v>99</v>
      </c>
      <c r="C77" s="11" t="s">
        <v>107</v>
      </c>
      <c r="D77" s="13">
        <v>30</v>
      </c>
      <c r="E77" s="12" t="s">
        <v>115</v>
      </c>
      <c r="F77" s="13">
        <v>0</v>
      </c>
      <c r="G77" s="12"/>
      <c r="H77" s="13"/>
    </row>
    <row r="78" spans="1:8" s="14" customFormat="1" ht="128.25" x14ac:dyDescent="0.2">
      <c r="A78" s="10" t="s">
        <v>180</v>
      </c>
      <c r="B78" s="10" t="s">
        <v>100</v>
      </c>
      <c r="C78" s="11" t="s">
        <v>108</v>
      </c>
      <c r="D78" s="13">
        <v>20</v>
      </c>
      <c r="E78" s="12" t="s">
        <v>116</v>
      </c>
      <c r="F78" s="13">
        <v>0</v>
      </c>
      <c r="G78" s="12"/>
      <c r="H78" s="13"/>
    </row>
    <row r="79" spans="1:8" s="14" customFormat="1" ht="142.5" x14ac:dyDescent="0.2">
      <c r="A79" s="10" t="s">
        <v>181</v>
      </c>
      <c r="B79" s="10" t="s">
        <v>101</v>
      </c>
      <c r="C79" s="11" t="s">
        <v>109</v>
      </c>
      <c r="D79" s="13">
        <v>30</v>
      </c>
      <c r="E79" s="12" t="s">
        <v>117</v>
      </c>
      <c r="F79" s="13">
        <v>0</v>
      </c>
      <c r="G79" s="12"/>
      <c r="H79" s="13"/>
    </row>
    <row r="80" spans="1:8" s="14" customFormat="1" ht="15" x14ac:dyDescent="0.2">
      <c r="A80" s="10"/>
      <c r="B80" s="10"/>
      <c r="C80" s="11"/>
      <c r="D80" s="13"/>
      <c r="E80" s="12"/>
      <c r="F80" s="13"/>
      <c r="G80" s="12"/>
      <c r="H80" s="13"/>
    </row>
    <row r="81" spans="1:13" s="14" customFormat="1" ht="15" x14ac:dyDescent="0.2">
      <c r="A81" s="10"/>
      <c r="B81" s="10"/>
      <c r="C81" s="11"/>
      <c r="D81" s="13"/>
      <c r="E81" s="12"/>
      <c r="F81" s="13"/>
      <c r="G81" s="12"/>
      <c r="H81" s="13"/>
    </row>
    <row r="82" spans="1:13" s="14" customFormat="1" ht="15" x14ac:dyDescent="0.2">
      <c r="A82" s="10"/>
      <c r="B82" s="10"/>
      <c r="C82" s="11"/>
      <c r="D82" s="13"/>
      <c r="E82" s="12"/>
      <c r="F82" s="13"/>
      <c r="G82" s="12"/>
      <c r="H82" s="13"/>
    </row>
    <row r="83" spans="1:13" s="14" customFormat="1" ht="15" x14ac:dyDescent="0.2">
      <c r="A83" s="10"/>
      <c r="B83" s="10"/>
      <c r="C83" s="11"/>
      <c r="D83" s="13"/>
      <c r="E83" s="12"/>
      <c r="F83" s="13"/>
      <c r="G83" s="12"/>
      <c r="H83" s="13"/>
    </row>
    <row r="84" spans="1:13" s="14" customFormat="1" ht="15" x14ac:dyDescent="0.2">
      <c r="A84" s="10"/>
      <c r="B84" s="10"/>
      <c r="C84" s="11"/>
      <c r="D84" s="13"/>
      <c r="E84" s="12"/>
      <c r="F84" s="13"/>
      <c r="G84" s="12"/>
      <c r="H84" s="13"/>
    </row>
    <row r="85" spans="1:13" s="14" customFormat="1" ht="15" x14ac:dyDescent="0.2">
      <c r="A85" s="10"/>
      <c r="B85" s="10"/>
      <c r="C85" s="11"/>
      <c r="D85" s="13"/>
      <c r="E85" s="12"/>
      <c r="F85" s="13"/>
      <c r="G85" s="12"/>
      <c r="H85" s="13"/>
    </row>
    <row r="86" spans="1:13" s="14" customFormat="1" ht="15" x14ac:dyDescent="0.2">
      <c r="A86" s="10"/>
      <c r="B86" s="10"/>
      <c r="C86" s="11"/>
      <c r="D86" s="13"/>
      <c r="E86" s="12"/>
      <c r="F86" s="13"/>
      <c r="G86" s="12"/>
      <c r="H86" s="13"/>
    </row>
    <row r="87" spans="1:13" s="19" customFormat="1" ht="15" x14ac:dyDescent="0.2">
      <c r="A87" s="20"/>
      <c r="B87" s="20"/>
      <c r="C87" s="22"/>
      <c r="D87" s="24"/>
      <c r="E87" s="22"/>
      <c r="F87" s="24"/>
      <c r="G87" s="22"/>
      <c r="H87" s="24"/>
    </row>
    <row r="88" spans="1:13" s="9" customFormat="1" ht="15.75" x14ac:dyDescent="0.2">
      <c r="A88" s="134"/>
      <c r="B88" s="134" t="s">
        <v>126</v>
      </c>
      <c r="C88" s="135" t="s">
        <v>2</v>
      </c>
      <c r="D88" s="136">
        <f>SUM(D89:D96)</f>
        <v>320</v>
      </c>
      <c r="E88" s="135" t="s">
        <v>3</v>
      </c>
      <c r="F88" s="136">
        <f>SUM(F89:F90)</f>
        <v>0</v>
      </c>
      <c r="G88" s="135" t="s">
        <v>42</v>
      </c>
      <c r="H88" s="136">
        <f>SUM(H89:H90)</f>
        <v>1000</v>
      </c>
      <c r="I88" s="19"/>
      <c r="J88" s="19"/>
      <c r="K88" s="19"/>
      <c r="L88" s="19"/>
      <c r="M88" s="19"/>
    </row>
    <row r="89" spans="1:13" s="14" customFormat="1" ht="159.75" customHeight="1" x14ac:dyDescent="0.2">
      <c r="A89" s="10" t="s">
        <v>182</v>
      </c>
      <c r="B89" s="10" t="s">
        <v>198</v>
      </c>
      <c r="C89" s="11" t="s">
        <v>199</v>
      </c>
      <c r="D89" s="13">
        <v>70</v>
      </c>
      <c r="E89" s="12" t="s">
        <v>200</v>
      </c>
      <c r="F89" s="13">
        <v>0</v>
      </c>
      <c r="G89" s="12" t="s">
        <v>201</v>
      </c>
      <c r="H89" s="13">
        <v>1000</v>
      </c>
    </row>
    <row r="90" spans="1:13" s="14" customFormat="1" ht="42.75" x14ac:dyDescent="0.2">
      <c r="A90" s="10" t="s">
        <v>183</v>
      </c>
      <c r="B90" s="10" t="s">
        <v>118</v>
      </c>
      <c r="C90" s="11" t="s">
        <v>127</v>
      </c>
      <c r="D90" s="13">
        <v>20</v>
      </c>
      <c r="E90" s="12" t="s">
        <v>132</v>
      </c>
      <c r="F90" s="13">
        <v>0</v>
      </c>
      <c r="G90" s="12"/>
      <c r="H90" s="13"/>
    </row>
    <row r="91" spans="1:13" s="14" customFormat="1" ht="42.75" x14ac:dyDescent="0.2">
      <c r="A91" s="10" t="s">
        <v>184</v>
      </c>
      <c r="B91" s="10" t="s">
        <v>119</v>
      </c>
      <c r="C91" s="11" t="s">
        <v>128</v>
      </c>
      <c r="D91" s="13">
        <v>20</v>
      </c>
      <c r="E91" s="12" t="s">
        <v>133</v>
      </c>
      <c r="F91" s="13">
        <v>0</v>
      </c>
      <c r="G91" s="12" t="s">
        <v>151</v>
      </c>
      <c r="H91" s="13">
        <v>1000</v>
      </c>
    </row>
    <row r="92" spans="1:13" s="14" customFormat="1" ht="51" customHeight="1" x14ac:dyDescent="0.2">
      <c r="A92" s="10" t="s">
        <v>185</v>
      </c>
      <c r="B92" s="10" t="s">
        <v>120</v>
      </c>
      <c r="C92" s="11" t="s">
        <v>202</v>
      </c>
      <c r="D92" s="13">
        <v>70</v>
      </c>
      <c r="E92" s="12" t="s">
        <v>141</v>
      </c>
      <c r="F92" s="13">
        <v>0</v>
      </c>
      <c r="G92" s="12" t="s">
        <v>134</v>
      </c>
      <c r="H92" s="13">
        <v>1000</v>
      </c>
    </row>
    <row r="93" spans="1:13" s="14" customFormat="1" ht="28.5" x14ac:dyDescent="0.2">
      <c r="A93" s="10" t="s">
        <v>186</v>
      </c>
      <c r="B93" s="10" t="s">
        <v>121</v>
      </c>
      <c r="C93" s="11" t="s">
        <v>129</v>
      </c>
      <c r="D93" s="13">
        <v>50</v>
      </c>
      <c r="E93" s="12" t="s">
        <v>142</v>
      </c>
      <c r="F93" s="13">
        <v>0</v>
      </c>
      <c r="G93" s="12" t="s">
        <v>143</v>
      </c>
      <c r="H93" s="13">
        <v>1000</v>
      </c>
    </row>
    <row r="94" spans="1:13" s="14" customFormat="1" ht="42.75" x14ac:dyDescent="0.2">
      <c r="A94" s="10" t="s">
        <v>187</v>
      </c>
      <c r="B94" s="10" t="s">
        <v>122</v>
      </c>
      <c r="C94" s="11" t="s">
        <v>197</v>
      </c>
      <c r="D94" s="13">
        <v>30</v>
      </c>
      <c r="E94" s="12" t="s">
        <v>135</v>
      </c>
      <c r="F94" s="13">
        <v>0</v>
      </c>
      <c r="G94" s="142" t="s">
        <v>203</v>
      </c>
      <c r="H94" s="143">
        <v>1000</v>
      </c>
    </row>
    <row r="95" spans="1:13" s="14" customFormat="1" ht="28.5" x14ac:dyDescent="0.2">
      <c r="A95" s="10" t="s">
        <v>188</v>
      </c>
      <c r="B95" s="10" t="s">
        <v>123</v>
      </c>
      <c r="C95" s="11" t="s">
        <v>130</v>
      </c>
      <c r="D95" s="13">
        <v>30</v>
      </c>
      <c r="E95" s="12" t="s">
        <v>136</v>
      </c>
      <c r="F95" s="13">
        <v>0</v>
      </c>
      <c r="G95" s="12"/>
      <c r="H95" s="13"/>
    </row>
    <row r="96" spans="1:13" s="14" customFormat="1" ht="28.5" x14ac:dyDescent="0.2">
      <c r="A96" s="10" t="s">
        <v>190</v>
      </c>
      <c r="B96" s="10" t="s">
        <v>124</v>
      </c>
      <c r="C96" s="11" t="s">
        <v>131</v>
      </c>
      <c r="D96" s="13">
        <v>30</v>
      </c>
      <c r="E96" s="12" t="s">
        <v>137</v>
      </c>
      <c r="F96" s="13">
        <v>0</v>
      </c>
      <c r="G96" s="12" t="s">
        <v>147</v>
      </c>
      <c r="H96" s="13">
        <v>-1000</v>
      </c>
    </row>
    <row r="97" spans="1:11" s="14" customFormat="1" ht="15" x14ac:dyDescent="0.2">
      <c r="A97" s="10"/>
      <c r="B97" s="10"/>
      <c r="C97" s="11"/>
      <c r="D97" s="13"/>
      <c r="E97" s="12"/>
      <c r="F97" s="13"/>
      <c r="G97" s="12"/>
      <c r="H97" s="13"/>
    </row>
    <row r="98" spans="1:11" s="14" customFormat="1" ht="15" x14ac:dyDescent="0.2">
      <c r="A98" s="10"/>
      <c r="B98" s="10"/>
      <c r="C98" s="11"/>
      <c r="D98" s="13"/>
      <c r="E98" s="12"/>
      <c r="F98" s="13"/>
      <c r="G98" s="12"/>
      <c r="H98" s="13"/>
    </row>
    <row r="99" spans="1:11" s="14" customFormat="1" ht="15" x14ac:dyDescent="0.2">
      <c r="A99" s="10"/>
      <c r="B99" s="10"/>
      <c r="C99" s="11"/>
      <c r="D99" s="13"/>
      <c r="E99" s="12"/>
      <c r="F99" s="13"/>
      <c r="G99" s="12"/>
      <c r="H99" s="13"/>
    </row>
    <row r="100" spans="1:11" s="14" customFormat="1" ht="15" x14ac:dyDescent="0.2">
      <c r="A100" s="10"/>
      <c r="B100" s="10"/>
      <c r="C100" s="11"/>
      <c r="D100" s="13"/>
      <c r="E100" s="12"/>
      <c r="F100" s="13"/>
      <c r="G100" s="12"/>
      <c r="H100" s="13"/>
    </row>
    <row r="101" spans="1:11" s="14" customFormat="1" ht="15" x14ac:dyDescent="0.2">
      <c r="A101" s="10"/>
      <c r="B101" s="10"/>
      <c r="C101" s="11"/>
      <c r="D101" s="13"/>
      <c r="E101" s="12"/>
      <c r="F101" s="13"/>
      <c r="G101" s="12"/>
      <c r="H101" s="13"/>
    </row>
    <row r="102" spans="1:11" s="14" customFormat="1" ht="15" x14ac:dyDescent="0.2">
      <c r="A102" s="10"/>
      <c r="B102" s="10"/>
      <c r="C102" s="11"/>
      <c r="D102" s="13"/>
      <c r="E102" s="12"/>
      <c r="F102" s="13"/>
      <c r="G102" s="12"/>
      <c r="H102" s="13"/>
    </row>
    <row r="103" spans="1:11" s="19" customFormat="1" x14ac:dyDescent="0.2">
      <c r="A103" s="6"/>
      <c r="B103" s="25"/>
      <c r="C103" s="26"/>
      <c r="D103" s="27"/>
      <c r="E103" s="26"/>
      <c r="F103" s="27"/>
      <c r="G103" s="26"/>
      <c r="H103" s="27"/>
    </row>
    <row r="104" spans="1:11" s="4" customFormat="1" x14ac:dyDescent="0.2">
      <c r="A104" s="2"/>
      <c r="B104" s="3"/>
      <c r="D104" s="5"/>
      <c r="F104" s="5"/>
      <c r="H104" s="5"/>
      <c r="I104" s="1"/>
      <c r="J104" s="1"/>
      <c r="K104" s="1"/>
    </row>
    <row r="105" spans="1:11" s="4" customFormat="1" x14ac:dyDescent="0.2">
      <c r="A105" s="2"/>
      <c r="B105" s="3"/>
      <c r="D105" s="5"/>
      <c r="F105" s="5"/>
      <c r="H105" s="5"/>
      <c r="I105" s="1"/>
      <c r="J105" s="1"/>
      <c r="K105" s="1"/>
    </row>
    <row r="106" spans="1:11" s="4" customFormat="1" x14ac:dyDescent="0.2">
      <c r="A106" s="2"/>
      <c r="B106" s="3"/>
      <c r="D106" s="5"/>
      <c r="F106" s="5"/>
      <c r="H106" s="5"/>
      <c r="I106" s="1"/>
      <c r="J106" s="1"/>
      <c r="K106" s="1"/>
    </row>
    <row r="107" spans="1:11" s="4" customFormat="1" x14ac:dyDescent="0.2">
      <c r="A107" s="2"/>
      <c r="B107" s="3"/>
      <c r="D107" s="5"/>
      <c r="F107" s="5"/>
      <c r="H107" s="5"/>
      <c r="I107" s="1"/>
      <c r="J107" s="1"/>
      <c r="K107" s="1"/>
    </row>
    <row r="108" spans="1:11" s="4" customFormat="1" x14ac:dyDescent="0.2">
      <c r="A108" s="2"/>
      <c r="B108" s="3"/>
      <c r="D108" s="5"/>
      <c r="F108" s="5"/>
      <c r="H108" s="5"/>
      <c r="I108" s="1"/>
      <c r="J108" s="1"/>
      <c r="K108" s="1"/>
    </row>
    <row r="109" spans="1:11" s="4" customFormat="1" x14ac:dyDescent="0.2">
      <c r="A109" s="2"/>
      <c r="B109" s="3"/>
      <c r="D109" s="5"/>
      <c r="F109" s="5"/>
      <c r="H109" s="5"/>
      <c r="I109" s="1"/>
      <c r="J109" s="1"/>
      <c r="K109" s="1"/>
    </row>
    <row r="110" spans="1:11" s="4" customFormat="1" x14ac:dyDescent="0.2">
      <c r="A110" s="2"/>
      <c r="B110" s="3"/>
      <c r="D110" s="5"/>
      <c r="F110" s="5"/>
      <c r="H110" s="5"/>
      <c r="I110" s="1"/>
      <c r="J110" s="1"/>
      <c r="K110" s="1"/>
    </row>
    <row r="111" spans="1:11" s="4" customFormat="1" x14ac:dyDescent="0.2">
      <c r="A111" s="2"/>
      <c r="B111" s="3"/>
      <c r="D111" s="5"/>
      <c r="F111" s="5"/>
      <c r="H111" s="5"/>
      <c r="I111" s="1"/>
      <c r="J111" s="1"/>
      <c r="K111" s="1"/>
    </row>
    <row r="112" spans="1:11" s="4" customFormat="1" x14ac:dyDescent="0.2">
      <c r="A112" s="2"/>
      <c r="B112" s="3"/>
      <c r="D112" s="5"/>
      <c r="F112" s="5"/>
      <c r="H112" s="5"/>
      <c r="I112" s="1"/>
      <c r="J112" s="1"/>
      <c r="K112" s="1"/>
    </row>
    <row r="113" spans="1:11" s="4" customFormat="1" x14ac:dyDescent="0.2">
      <c r="A113" s="2"/>
      <c r="B113" s="3"/>
      <c r="D113" s="5"/>
      <c r="F113" s="5"/>
      <c r="H113" s="5"/>
      <c r="I113" s="1"/>
      <c r="J113" s="1"/>
      <c r="K113" s="1"/>
    </row>
    <row r="114" spans="1:11" s="4" customFormat="1" x14ac:dyDescent="0.2">
      <c r="A114" s="2"/>
      <c r="B114" s="3"/>
      <c r="D114" s="5"/>
      <c r="F114" s="5"/>
      <c r="H114" s="5"/>
      <c r="I114" s="1"/>
      <c r="J114" s="1"/>
      <c r="K114" s="1"/>
    </row>
    <row r="115" spans="1:11" s="4" customFormat="1" x14ac:dyDescent="0.2">
      <c r="A115" s="2"/>
      <c r="B115" s="3"/>
      <c r="D115" s="5"/>
      <c r="F115" s="5"/>
      <c r="H115" s="5"/>
      <c r="I115" s="1"/>
      <c r="J115" s="1"/>
      <c r="K115" s="1"/>
    </row>
    <row r="116" spans="1:11" s="4" customFormat="1" x14ac:dyDescent="0.2">
      <c r="A116" s="2"/>
      <c r="B116" s="3"/>
      <c r="D116" s="5"/>
      <c r="F116" s="5"/>
      <c r="H116" s="5"/>
      <c r="I116" s="1"/>
      <c r="J116" s="1"/>
      <c r="K116" s="1"/>
    </row>
    <row r="117" spans="1:11" s="4" customFormat="1" x14ac:dyDescent="0.2">
      <c r="A117" s="2"/>
      <c r="B117" s="3"/>
      <c r="D117" s="5"/>
      <c r="F117" s="5"/>
      <c r="H117" s="5"/>
      <c r="I117" s="1"/>
      <c r="J117" s="1"/>
      <c r="K117" s="1"/>
    </row>
    <row r="118" spans="1:11" s="4" customFormat="1" x14ac:dyDescent="0.2">
      <c r="A118" s="2"/>
      <c r="B118" s="3"/>
      <c r="D118" s="5"/>
      <c r="F118" s="5"/>
      <c r="H118" s="5"/>
      <c r="I118" s="1"/>
      <c r="J118" s="1"/>
      <c r="K118" s="1"/>
    </row>
    <row r="119" spans="1:11" s="4" customFormat="1" x14ac:dyDescent="0.2">
      <c r="A119" s="2"/>
      <c r="B119" s="3"/>
      <c r="D119" s="5"/>
      <c r="F119" s="5"/>
      <c r="H119" s="5"/>
      <c r="I119" s="1"/>
      <c r="J119" s="1"/>
      <c r="K119" s="1"/>
    </row>
    <row r="120" spans="1:11" s="4" customFormat="1" x14ac:dyDescent="0.2">
      <c r="A120" s="2"/>
      <c r="B120" s="3"/>
      <c r="D120" s="5"/>
      <c r="F120" s="5"/>
      <c r="H120" s="5"/>
      <c r="I120" s="1"/>
      <c r="J120" s="1"/>
      <c r="K120" s="1"/>
    </row>
    <row r="121" spans="1:11" s="4" customFormat="1" x14ac:dyDescent="0.2">
      <c r="A121" s="2"/>
      <c r="B121" s="3"/>
      <c r="D121" s="5"/>
      <c r="F121" s="5"/>
      <c r="H121" s="5"/>
      <c r="I121" s="1"/>
      <c r="J121" s="1"/>
      <c r="K121" s="1"/>
    </row>
    <row r="122" spans="1:11" s="4" customFormat="1" x14ac:dyDescent="0.2">
      <c r="A122" s="2"/>
      <c r="B122" s="3"/>
      <c r="D122" s="5"/>
      <c r="F122" s="5"/>
      <c r="H122" s="5"/>
      <c r="I122" s="1"/>
      <c r="J122" s="1"/>
      <c r="K122" s="1"/>
    </row>
    <row r="123" spans="1:11" s="4" customFormat="1" x14ac:dyDescent="0.2">
      <c r="A123" s="2"/>
      <c r="B123" s="3"/>
      <c r="D123" s="5"/>
      <c r="F123" s="5"/>
      <c r="H123" s="5"/>
      <c r="I123" s="1"/>
      <c r="J123" s="1"/>
      <c r="K123" s="1"/>
    </row>
    <row r="124" spans="1:11" s="4" customFormat="1" x14ac:dyDescent="0.2">
      <c r="A124" s="2"/>
      <c r="B124" s="3"/>
      <c r="D124" s="5"/>
      <c r="F124" s="5"/>
      <c r="H124" s="5"/>
      <c r="I124" s="1"/>
      <c r="J124" s="1"/>
      <c r="K124" s="1"/>
    </row>
    <row r="125" spans="1:11" s="4" customFormat="1" x14ac:dyDescent="0.2">
      <c r="A125" s="2"/>
      <c r="B125" s="3"/>
      <c r="D125" s="5"/>
      <c r="F125" s="5"/>
      <c r="H125" s="5"/>
      <c r="I125" s="1"/>
      <c r="J125" s="1"/>
      <c r="K125" s="1"/>
    </row>
    <row r="126" spans="1:11" s="4" customFormat="1" x14ac:dyDescent="0.2">
      <c r="A126" s="2"/>
      <c r="B126" s="3"/>
      <c r="D126" s="5"/>
      <c r="F126" s="5"/>
      <c r="H126" s="5"/>
      <c r="I126" s="1"/>
      <c r="J126" s="1"/>
      <c r="K126" s="1"/>
    </row>
    <row r="127" spans="1:11" s="4" customFormat="1" x14ac:dyDescent="0.2">
      <c r="A127" s="2"/>
      <c r="B127" s="3"/>
      <c r="D127" s="5"/>
      <c r="F127" s="5"/>
      <c r="H127" s="5"/>
      <c r="I127" s="1"/>
      <c r="J127" s="1"/>
      <c r="K127" s="1"/>
    </row>
    <row r="128" spans="1:11" s="4" customFormat="1" x14ac:dyDescent="0.2">
      <c r="A128" s="2"/>
      <c r="B128" s="3"/>
      <c r="D128" s="5"/>
      <c r="F128" s="5"/>
      <c r="H128" s="5"/>
      <c r="I128" s="1"/>
      <c r="J128" s="1"/>
      <c r="K128" s="1"/>
    </row>
    <row r="129" spans="1:11" s="4" customFormat="1" x14ac:dyDescent="0.2">
      <c r="A129" s="2"/>
      <c r="B129" s="3"/>
      <c r="D129" s="5"/>
      <c r="F129" s="5"/>
      <c r="H129" s="5"/>
      <c r="I129" s="1"/>
      <c r="J129" s="1"/>
      <c r="K129" s="1"/>
    </row>
    <row r="130" spans="1:11" s="4" customFormat="1" x14ac:dyDescent="0.2">
      <c r="A130" s="2"/>
      <c r="B130" s="3"/>
      <c r="D130" s="5"/>
      <c r="F130" s="5"/>
      <c r="H130" s="5"/>
      <c r="I130" s="1"/>
      <c r="J130" s="1"/>
      <c r="K130" s="1"/>
    </row>
    <row r="131" spans="1:11" s="4" customFormat="1" x14ac:dyDescent="0.2">
      <c r="A131" s="2"/>
      <c r="B131" s="3"/>
      <c r="D131" s="5"/>
      <c r="F131" s="5"/>
      <c r="H131" s="5"/>
      <c r="I131" s="1"/>
      <c r="J131" s="1"/>
      <c r="K131" s="1"/>
    </row>
    <row r="132" spans="1:11" s="4" customFormat="1" x14ac:dyDescent="0.2">
      <c r="A132" s="2"/>
      <c r="B132" s="3"/>
      <c r="D132" s="5"/>
      <c r="F132" s="5"/>
      <c r="H132" s="5"/>
      <c r="I132" s="1"/>
      <c r="J132" s="1"/>
      <c r="K132" s="1"/>
    </row>
    <row r="133" spans="1:11" s="4" customFormat="1" x14ac:dyDescent="0.2">
      <c r="A133" s="2"/>
      <c r="B133" s="3"/>
      <c r="D133" s="5"/>
      <c r="F133" s="5"/>
      <c r="H133" s="5"/>
      <c r="I133" s="1"/>
      <c r="J133" s="1"/>
      <c r="K133" s="1"/>
    </row>
    <row r="134" spans="1:11" s="4" customFormat="1" x14ac:dyDescent="0.2">
      <c r="A134" s="2"/>
      <c r="B134" s="3"/>
      <c r="D134" s="5"/>
      <c r="F134" s="5"/>
      <c r="H134" s="5"/>
      <c r="I134" s="1"/>
      <c r="J134" s="1"/>
      <c r="K134" s="1"/>
    </row>
    <row r="135" spans="1:11" s="4" customFormat="1" x14ac:dyDescent="0.2">
      <c r="A135" s="2"/>
      <c r="B135" s="3"/>
      <c r="D135" s="5"/>
      <c r="F135" s="5"/>
      <c r="H135" s="5"/>
      <c r="I135" s="1"/>
      <c r="J135" s="1"/>
      <c r="K135" s="1"/>
    </row>
    <row r="136" spans="1:11" s="4" customFormat="1" x14ac:dyDescent="0.2">
      <c r="A136" s="2"/>
      <c r="B136" s="3"/>
      <c r="D136" s="5"/>
      <c r="F136" s="5"/>
      <c r="H136" s="5"/>
      <c r="I136" s="1"/>
      <c r="J136" s="1"/>
      <c r="K136" s="1"/>
    </row>
    <row r="137" spans="1:11" s="4" customFormat="1" x14ac:dyDescent="0.2">
      <c r="A137" s="2"/>
      <c r="B137" s="3"/>
      <c r="D137" s="5"/>
      <c r="F137" s="5"/>
      <c r="H137" s="5"/>
      <c r="I137" s="1"/>
      <c r="J137" s="1"/>
      <c r="K137" s="1"/>
    </row>
    <row r="138" spans="1:11" s="4" customFormat="1" x14ac:dyDescent="0.2">
      <c r="A138" s="2"/>
      <c r="B138" s="3"/>
      <c r="D138" s="5"/>
      <c r="F138" s="5"/>
      <c r="H138" s="5"/>
      <c r="I138" s="1"/>
      <c r="J138" s="1"/>
      <c r="K138" s="1"/>
    </row>
    <row r="139" spans="1:11" s="4" customFormat="1" x14ac:dyDescent="0.2">
      <c r="A139" s="2"/>
      <c r="B139" s="3"/>
      <c r="D139" s="5"/>
      <c r="F139" s="5"/>
      <c r="H139" s="5"/>
      <c r="I139" s="1"/>
      <c r="J139" s="1"/>
      <c r="K139" s="1"/>
    </row>
    <row r="140" spans="1:11" s="4" customFormat="1" x14ac:dyDescent="0.2">
      <c r="A140" s="2"/>
      <c r="B140" s="3"/>
      <c r="D140" s="5"/>
      <c r="F140" s="5"/>
      <c r="H140" s="5"/>
      <c r="I140" s="1"/>
      <c r="J140" s="1"/>
      <c r="K140" s="1"/>
    </row>
    <row r="141" spans="1:11" s="4" customFormat="1" x14ac:dyDescent="0.2">
      <c r="A141" s="2"/>
      <c r="B141" s="3"/>
      <c r="D141" s="5"/>
      <c r="F141" s="5"/>
      <c r="H141" s="5"/>
      <c r="I141" s="1"/>
      <c r="J141" s="1"/>
      <c r="K141" s="1"/>
    </row>
    <row r="142" spans="1:11" s="4" customFormat="1" x14ac:dyDescent="0.2">
      <c r="A142" s="2"/>
      <c r="B142" s="3"/>
      <c r="D142" s="5"/>
      <c r="F142" s="5"/>
      <c r="H142" s="5"/>
      <c r="I142" s="1"/>
      <c r="J142" s="1"/>
      <c r="K142" s="1"/>
    </row>
    <row r="143" spans="1:11" s="4" customFormat="1" x14ac:dyDescent="0.2">
      <c r="A143" s="2"/>
      <c r="B143" s="3"/>
      <c r="D143" s="5"/>
      <c r="F143" s="5"/>
      <c r="H143" s="5"/>
      <c r="I143" s="1"/>
      <c r="J143" s="1"/>
      <c r="K143" s="1"/>
    </row>
    <row r="144" spans="1:11" s="4" customFormat="1" x14ac:dyDescent="0.2">
      <c r="A144" s="2"/>
      <c r="B144" s="3"/>
      <c r="D144" s="5"/>
      <c r="F144" s="5"/>
      <c r="H144" s="5"/>
      <c r="I144" s="1"/>
      <c r="J144" s="1"/>
      <c r="K144" s="1"/>
    </row>
    <row r="145" spans="1:11" s="4" customFormat="1" x14ac:dyDescent="0.2">
      <c r="A145" s="2"/>
      <c r="B145" s="3"/>
      <c r="D145" s="5"/>
      <c r="F145" s="5"/>
      <c r="H145" s="5"/>
      <c r="I145" s="1"/>
      <c r="J145" s="1"/>
      <c r="K145" s="1"/>
    </row>
    <row r="146" spans="1:11" s="4" customFormat="1" x14ac:dyDescent="0.2">
      <c r="A146" s="2"/>
      <c r="B146" s="3"/>
      <c r="D146" s="5"/>
      <c r="F146" s="5"/>
      <c r="H146" s="5"/>
      <c r="I146" s="1"/>
      <c r="J146" s="1"/>
      <c r="K146" s="1"/>
    </row>
    <row r="147" spans="1:11" s="4" customFormat="1" x14ac:dyDescent="0.2">
      <c r="A147" s="2"/>
      <c r="B147" s="3"/>
      <c r="D147" s="5"/>
      <c r="F147" s="5"/>
      <c r="H147" s="5"/>
      <c r="I147" s="1"/>
      <c r="J147" s="1"/>
      <c r="K147" s="1"/>
    </row>
    <row r="148" spans="1:11" s="4" customFormat="1" x14ac:dyDescent="0.2">
      <c r="A148" s="2"/>
      <c r="B148" s="3"/>
      <c r="D148" s="5"/>
      <c r="F148" s="5"/>
      <c r="H148" s="5"/>
      <c r="I148" s="1"/>
      <c r="J148" s="1"/>
      <c r="K148" s="1"/>
    </row>
    <row r="149" spans="1:11" s="4" customFormat="1" x14ac:dyDescent="0.2">
      <c r="A149" s="2"/>
      <c r="B149" s="3"/>
      <c r="D149" s="5"/>
      <c r="F149" s="5"/>
      <c r="H149" s="5"/>
      <c r="I149" s="1"/>
      <c r="J149" s="1"/>
      <c r="K149" s="1"/>
    </row>
    <row r="150" spans="1:11" s="4" customFormat="1" x14ac:dyDescent="0.2">
      <c r="A150" s="2"/>
      <c r="B150" s="3"/>
      <c r="D150" s="5"/>
      <c r="F150" s="5"/>
      <c r="H150" s="5"/>
      <c r="I150" s="1"/>
      <c r="J150" s="1"/>
      <c r="K150" s="1"/>
    </row>
    <row r="151" spans="1:11" s="4" customFormat="1" x14ac:dyDescent="0.2">
      <c r="A151" s="2"/>
      <c r="B151" s="3"/>
      <c r="D151" s="5"/>
      <c r="F151" s="5"/>
      <c r="H151" s="5"/>
      <c r="I151" s="1"/>
      <c r="J151" s="1"/>
      <c r="K151" s="1"/>
    </row>
    <row r="152" spans="1:11" s="4" customFormat="1" x14ac:dyDescent="0.2">
      <c r="A152" s="2"/>
      <c r="B152" s="3"/>
      <c r="D152" s="5"/>
      <c r="F152" s="5"/>
      <c r="H152" s="5"/>
      <c r="I152" s="1"/>
      <c r="J152" s="1"/>
      <c r="K152" s="1"/>
    </row>
    <row r="153" spans="1:11" s="4" customFormat="1" x14ac:dyDescent="0.2">
      <c r="A153" s="2"/>
      <c r="B153" s="3"/>
      <c r="D153" s="5"/>
      <c r="F153" s="5"/>
      <c r="H153" s="5"/>
      <c r="I153" s="1"/>
      <c r="J153" s="1"/>
      <c r="K153" s="1"/>
    </row>
    <row r="154" spans="1:11" s="4" customFormat="1" x14ac:dyDescent="0.2">
      <c r="A154" s="2"/>
      <c r="B154" s="3"/>
      <c r="D154" s="5"/>
      <c r="F154" s="5"/>
      <c r="H154" s="5"/>
      <c r="I154" s="1"/>
      <c r="J154" s="1"/>
      <c r="K154" s="1"/>
    </row>
    <row r="155" spans="1:11" s="4" customFormat="1" x14ac:dyDescent="0.2">
      <c r="A155" s="2"/>
      <c r="B155" s="3"/>
      <c r="D155" s="5"/>
      <c r="F155" s="5"/>
      <c r="H155" s="5"/>
      <c r="I155" s="1"/>
      <c r="J155" s="1"/>
      <c r="K155" s="1"/>
    </row>
    <row r="156" spans="1:11" s="4" customFormat="1" x14ac:dyDescent="0.2">
      <c r="A156" s="2"/>
      <c r="B156" s="3"/>
      <c r="D156" s="5"/>
      <c r="F156" s="5"/>
      <c r="H156" s="5"/>
      <c r="I156" s="1"/>
      <c r="J156" s="1"/>
      <c r="K156" s="1"/>
    </row>
    <row r="157" spans="1:11" s="4" customFormat="1" x14ac:dyDescent="0.2">
      <c r="A157" s="2"/>
      <c r="B157" s="3"/>
      <c r="D157" s="5"/>
      <c r="F157" s="5"/>
      <c r="H157" s="5"/>
      <c r="I157" s="1"/>
      <c r="J157" s="1"/>
      <c r="K157" s="1"/>
    </row>
    <row r="158" spans="1:11" s="4" customFormat="1" x14ac:dyDescent="0.2">
      <c r="A158" s="2"/>
      <c r="B158" s="3"/>
      <c r="D158" s="5"/>
      <c r="F158" s="5"/>
      <c r="H158" s="5"/>
      <c r="I158" s="1"/>
      <c r="J158" s="1"/>
      <c r="K158" s="1"/>
    </row>
    <row r="159" spans="1:11" s="4" customFormat="1" x14ac:dyDescent="0.2">
      <c r="A159" s="2"/>
      <c r="B159" s="3"/>
      <c r="D159" s="5"/>
      <c r="F159" s="5"/>
      <c r="H159" s="5"/>
      <c r="I159" s="1"/>
      <c r="J159" s="1"/>
      <c r="K159" s="1"/>
    </row>
    <row r="160" spans="1:11" s="4" customFormat="1" x14ac:dyDescent="0.2">
      <c r="A160" s="2"/>
      <c r="B160" s="3"/>
      <c r="D160" s="5"/>
      <c r="F160" s="5"/>
      <c r="H160" s="5"/>
      <c r="I160" s="1"/>
      <c r="J160" s="1"/>
      <c r="K160" s="1"/>
    </row>
    <row r="161" spans="1:11" s="4" customFormat="1" x14ac:dyDescent="0.2">
      <c r="A161" s="2"/>
      <c r="B161" s="3"/>
      <c r="D161" s="5"/>
      <c r="F161" s="5"/>
      <c r="H161" s="5"/>
      <c r="I161" s="1"/>
      <c r="J161" s="1"/>
      <c r="K161" s="1"/>
    </row>
    <row r="162" spans="1:11" s="4" customFormat="1" x14ac:dyDescent="0.2">
      <c r="A162" s="2"/>
      <c r="B162" s="3"/>
      <c r="D162" s="5"/>
      <c r="F162" s="5"/>
      <c r="H162" s="5"/>
      <c r="I162" s="1"/>
      <c r="J162" s="1"/>
      <c r="K162" s="1"/>
    </row>
    <row r="163" spans="1:11" s="4" customFormat="1" x14ac:dyDescent="0.2">
      <c r="A163" s="2"/>
      <c r="B163" s="3"/>
      <c r="D163" s="5"/>
      <c r="F163" s="5"/>
      <c r="H163" s="5"/>
      <c r="I163" s="1"/>
      <c r="J163" s="1"/>
      <c r="K163" s="1"/>
    </row>
    <row r="164" spans="1:11" s="4" customFormat="1" x14ac:dyDescent="0.2">
      <c r="A164" s="2"/>
      <c r="B164" s="3"/>
      <c r="D164" s="5"/>
      <c r="F164" s="5"/>
      <c r="H164" s="5"/>
      <c r="I164" s="1"/>
      <c r="J164" s="1"/>
      <c r="K164" s="1"/>
    </row>
    <row r="165" spans="1:11" s="4" customFormat="1" x14ac:dyDescent="0.2">
      <c r="A165" s="2"/>
      <c r="B165" s="3"/>
      <c r="D165" s="5"/>
      <c r="F165" s="5"/>
      <c r="H165" s="5"/>
      <c r="I165" s="1"/>
      <c r="J165" s="1"/>
      <c r="K165" s="1"/>
    </row>
    <row r="166" spans="1:11" s="4" customFormat="1" x14ac:dyDescent="0.2">
      <c r="A166" s="2"/>
      <c r="B166" s="3"/>
      <c r="D166" s="5"/>
      <c r="F166" s="5"/>
      <c r="H166" s="5"/>
      <c r="I166" s="1"/>
      <c r="J166" s="1"/>
      <c r="K166" s="1"/>
    </row>
    <row r="167" spans="1:11" s="4" customFormat="1" x14ac:dyDescent="0.2">
      <c r="A167" s="2"/>
      <c r="B167" s="3"/>
      <c r="D167" s="5"/>
      <c r="F167" s="5"/>
      <c r="H167" s="5"/>
      <c r="I167" s="1"/>
      <c r="J167" s="1"/>
      <c r="K167" s="1"/>
    </row>
    <row r="168" spans="1:11" s="4" customFormat="1" x14ac:dyDescent="0.2">
      <c r="A168" s="2"/>
      <c r="B168" s="3"/>
      <c r="D168" s="5"/>
      <c r="F168" s="5"/>
      <c r="H168" s="5"/>
      <c r="I168" s="1"/>
      <c r="J168" s="1"/>
      <c r="K168" s="1"/>
    </row>
    <row r="169" spans="1:11" s="4" customFormat="1" x14ac:dyDescent="0.2">
      <c r="A169" s="2"/>
      <c r="B169" s="3"/>
      <c r="D169" s="5"/>
      <c r="F169" s="5"/>
      <c r="H169" s="5"/>
      <c r="I169" s="1"/>
      <c r="J169" s="1"/>
      <c r="K169" s="1"/>
    </row>
    <row r="170" spans="1:11" s="4" customFormat="1" x14ac:dyDescent="0.2">
      <c r="A170" s="2"/>
      <c r="B170" s="3"/>
      <c r="D170" s="5"/>
      <c r="F170" s="5"/>
      <c r="H170" s="5"/>
      <c r="I170" s="1"/>
      <c r="J170" s="1"/>
      <c r="K170" s="1"/>
    </row>
    <row r="171" spans="1:11" s="4" customFormat="1" x14ac:dyDescent="0.2">
      <c r="A171" s="2"/>
      <c r="B171" s="3"/>
      <c r="D171" s="5"/>
      <c r="F171" s="5"/>
      <c r="H171" s="5"/>
      <c r="I171" s="1"/>
      <c r="J171" s="1"/>
      <c r="K171" s="1"/>
    </row>
    <row r="172" spans="1:11" s="4" customFormat="1" x14ac:dyDescent="0.2">
      <c r="A172" s="2"/>
      <c r="B172" s="3"/>
      <c r="D172" s="5"/>
      <c r="F172" s="5"/>
      <c r="H172" s="5"/>
      <c r="I172" s="1"/>
      <c r="J172" s="1"/>
      <c r="K172" s="1"/>
    </row>
    <row r="173" spans="1:11" s="4" customFormat="1" x14ac:dyDescent="0.2">
      <c r="A173" s="2"/>
      <c r="B173" s="3"/>
      <c r="D173" s="5"/>
      <c r="F173" s="5"/>
      <c r="H173" s="5"/>
      <c r="I173" s="1"/>
      <c r="J173" s="1"/>
      <c r="K173" s="1"/>
    </row>
    <row r="174" spans="1:11" s="4" customFormat="1" x14ac:dyDescent="0.2">
      <c r="A174" s="2"/>
      <c r="B174" s="3"/>
      <c r="D174" s="5"/>
      <c r="F174" s="5"/>
      <c r="H174" s="5"/>
      <c r="I174" s="1"/>
      <c r="J174" s="1"/>
      <c r="K174" s="1"/>
    </row>
    <row r="175" spans="1:11" s="4" customFormat="1" x14ac:dyDescent="0.2">
      <c r="A175" s="2"/>
      <c r="B175" s="3"/>
      <c r="D175" s="5"/>
      <c r="F175" s="5"/>
      <c r="H175" s="5"/>
      <c r="I175" s="1"/>
      <c r="J175" s="1"/>
      <c r="K175" s="1"/>
    </row>
    <row r="176" spans="1:11" s="4" customFormat="1" x14ac:dyDescent="0.2">
      <c r="A176" s="2"/>
      <c r="B176" s="3"/>
      <c r="D176" s="5"/>
      <c r="F176" s="5"/>
      <c r="H176" s="5"/>
      <c r="I176" s="1"/>
      <c r="J176" s="1"/>
      <c r="K176" s="1"/>
    </row>
    <row r="177" spans="1:11" s="4" customFormat="1" x14ac:dyDescent="0.2">
      <c r="A177" s="2"/>
      <c r="B177" s="3"/>
      <c r="D177" s="5"/>
      <c r="F177" s="5"/>
      <c r="H177" s="5"/>
      <c r="I177" s="1"/>
      <c r="J177" s="1"/>
      <c r="K177" s="1"/>
    </row>
    <row r="178" spans="1:11" s="4" customFormat="1" x14ac:dyDescent="0.2">
      <c r="A178" s="2"/>
      <c r="B178" s="3"/>
      <c r="D178" s="5"/>
      <c r="F178" s="5"/>
      <c r="H178" s="5"/>
      <c r="I178" s="1"/>
      <c r="J178" s="1"/>
      <c r="K178" s="1"/>
    </row>
    <row r="179" spans="1:11" s="4" customFormat="1" x14ac:dyDescent="0.2">
      <c r="A179" s="2"/>
      <c r="B179" s="3"/>
      <c r="D179" s="5"/>
      <c r="F179" s="5"/>
      <c r="H179" s="5"/>
      <c r="I179" s="1"/>
      <c r="J179" s="1"/>
      <c r="K179" s="1"/>
    </row>
    <row r="180" spans="1:11" s="4" customFormat="1" x14ac:dyDescent="0.2">
      <c r="A180" s="2"/>
      <c r="B180" s="3"/>
      <c r="D180" s="5"/>
      <c r="F180" s="5"/>
      <c r="H180" s="5"/>
      <c r="I180" s="1"/>
      <c r="J180" s="1"/>
      <c r="K180" s="1"/>
    </row>
    <row r="181" spans="1:11" s="4" customFormat="1" x14ac:dyDescent="0.2">
      <c r="A181" s="2"/>
      <c r="B181" s="3"/>
      <c r="D181" s="5"/>
      <c r="F181" s="5"/>
      <c r="H181" s="5"/>
      <c r="I181" s="1"/>
      <c r="J181" s="1"/>
      <c r="K181" s="1"/>
    </row>
    <row r="182" spans="1:11" s="4" customFormat="1" x14ac:dyDescent="0.2">
      <c r="A182" s="2"/>
      <c r="B182" s="3"/>
      <c r="D182" s="5"/>
      <c r="F182" s="5"/>
      <c r="H182" s="5"/>
      <c r="I182" s="1"/>
      <c r="J182" s="1"/>
      <c r="K182" s="1"/>
    </row>
    <row r="183" spans="1:11" s="4" customFormat="1" x14ac:dyDescent="0.2">
      <c r="A183" s="2"/>
      <c r="B183" s="3"/>
      <c r="D183" s="5"/>
      <c r="F183" s="5"/>
      <c r="H183" s="5"/>
      <c r="I183" s="1"/>
      <c r="J183" s="1"/>
      <c r="K183" s="1"/>
    </row>
    <row r="184" spans="1:11" s="4" customFormat="1" x14ac:dyDescent="0.2">
      <c r="A184" s="2"/>
      <c r="B184" s="3"/>
      <c r="D184" s="5"/>
      <c r="F184" s="5"/>
      <c r="H184" s="5"/>
      <c r="I184" s="1"/>
      <c r="J184" s="1"/>
      <c r="K184" s="1"/>
    </row>
    <row r="185" spans="1:11" s="4" customFormat="1" x14ac:dyDescent="0.2">
      <c r="A185" s="2"/>
      <c r="B185" s="3"/>
      <c r="D185" s="5"/>
      <c r="F185" s="5"/>
      <c r="H185" s="5"/>
      <c r="I185" s="1"/>
      <c r="J185" s="1"/>
      <c r="K185" s="1"/>
    </row>
    <row r="186" spans="1:11" s="4" customFormat="1" x14ac:dyDescent="0.2">
      <c r="A186" s="2"/>
      <c r="B186" s="3"/>
      <c r="D186" s="5"/>
      <c r="F186" s="5"/>
      <c r="H186" s="5"/>
      <c r="I186" s="1"/>
      <c r="J186" s="1"/>
      <c r="K186" s="1"/>
    </row>
    <row r="187" spans="1:11" s="4" customFormat="1" x14ac:dyDescent="0.2">
      <c r="A187" s="2"/>
      <c r="B187" s="3"/>
      <c r="D187" s="5"/>
      <c r="F187" s="5"/>
      <c r="H187" s="5"/>
      <c r="I187" s="1"/>
      <c r="J187" s="1"/>
      <c r="K187" s="1"/>
    </row>
    <row r="188" spans="1:11" s="4" customFormat="1" x14ac:dyDescent="0.2">
      <c r="A188" s="2"/>
      <c r="B188" s="3"/>
      <c r="D188" s="5"/>
      <c r="F188" s="5"/>
      <c r="H188" s="5"/>
      <c r="I188" s="1"/>
      <c r="J188" s="1"/>
      <c r="K188" s="1"/>
    </row>
    <row r="189" spans="1:11" s="4" customFormat="1" x14ac:dyDescent="0.2">
      <c r="A189" s="2"/>
      <c r="B189" s="3"/>
      <c r="D189" s="5"/>
      <c r="F189" s="5"/>
      <c r="H189" s="5"/>
      <c r="I189" s="1"/>
      <c r="J189" s="1"/>
      <c r="K189" s="1"/>
    </row>
    <row r="190" spans="1:11" s="4" customFormat="1" x14ac:dyDescent="0.2">
      <c r="A190" s="2"/>
      <c r="B190" s="3"/>
      <c r="D190" s="5"/>
      <c r="F190" s="5"/>
      <c r="H190" s="5"/>
      <c r="I190" s="1"/>
      <c r="J190" s="1"/>
      <c r="K190" s="1"/>
    </row>
    <row r="191" spans="1:11" s="4" customFormat="1" x14ac:dyDescent="0.2">
      <c r="A191" s="2"/>
      <c r="B191" s="3"/>
      <c r="D191" s="5"/>
      <c r="F191" s="5"/>
      <c r="H191" s="5"/>
      <c r="I191" s="1"/>
      <c r="J191" s="1"/>
      <c r="K191" s="1"/>
    </row>
    <row r="192" spans="1:11" s="4" customFormat="1" x14ac:dyDescent="0.2">
      <c r="A192" s="2"/>
      <c r="B192" s="3"/>
      <c r="D192" s="5"/>
      <c r="F192" s="5"/>
      <c r="H192" s="5"/>
      <c r="I192" s="1"/>
      <c r="J192" s="1"/>
      <c r="K192" s="1"/>
    </row>
    <row r="193" spans="1:11" s="4" customFormat="1" x14ac:dyDescent="0.2">
      <c r="A193" s="2"/>
      <c r="B193" s="3"/>
      <c r="D193" s="5"/>
      <c r="F193" s="5"/>
      <c r="H193" s="5"/>
      <c r="I193" s="1"/>
      <c r="J193" s="1"/>
      <c r="K193" s="1"/>
    </row>
    <row r="194" spans="1:11" s="4" customFormat="1" x14ac:dyDescent="0.2">
      <c r="A194" s="2"/>
      <c r="B194" s="3"/>
      <c r="D194" s="5"/>
      <c r="F194" s="5"/>
      <c r="H194" s="5"/>
      <c r="I194" s="1"/>
      <c r="J194" s="1"/>
      <c r="K194" s="1"/>
    </row>
    <row r="195" spans="1:11" s="4" customFormat="1" x14ac:dyDescent="0.2">
      <c r="A195" s="2"/>
      <c r="B195" s="3"/>
      <c r="D195" s="5"/>
      <c r="F195" s="5"/>
      <c r="H195" s="5"/>
      <c r="I195" s="1"/>
      <c r="J195" s="1"/>
      <c r="K195" s="1"/>
    </row>
    <row r="196" spans="1:11" s="4" customFormat="1" x14ac:dyDescent="0.2">
      <c r="A196" s="2"/>
      <c r="B196" s="3"/>
      <c r="D196" s="5"/>
      <c r="F196" s="5"/>
      <c r="H196" s="5"/>
      <c r="I196" s="1"/>
      <c r="J196" s="1"/>
      <c r="K196" s="1"/>
    </row>
    <row r="197" spans="1:11" s="4" customFormat="1" x14ac:dyDescent="0.2">
      <c r="A197" s="2"/>
      <c r="B197" s="3"/>
      <c r="D197" s="5"/>
      <c r="F197" s="5"/>
      <c r="H197" s="5"/>
      <c r="I197" s="1"/>
      <c r="J197" s="1"/>
      <c r="K197" s="1"/>
    </row>
    <row r="198" spans="1:11" s="4" customFormat="1" x14ac:dyDescent="0.2">
      <c r="A198" s="2"/>
      <c r="B198" s="3"/>
      <c r="D198" s="5"/>
      <c r="F198" s="5"/>
      <c r="H198" s="5"/>
      <c r="I198" s="1"/>
      <c r="J198" s="1"/>
      <c r="K198" s="1"/>
    </row>
    <row r="199" spans="1:11" s="4" customFormat="1" x14ac:dyDescent="0.2">
      <c r="A199" s="2"/>
      <c r="B199" s="3"/>
      <c r="D199" s="5"/>
      <c r="F199" s="5"/>
      <c r="H199" s="5"/>
      <c r="I199" s="1"/>
      <c r="J199" s="1"/>
      <c r="K199" s="1"/>
    </row>
    <row r="200" spans="1:11" s="4" customFormat="1" x14ac:dyDescent="0.2">
      <c r="A200" s="2"/>
      <c r="B200" s="3"/>
      <c r="D200" s="5"/>
      <c r="F200" s="5"/>
      <c r="H200" s="5"/>
      <c r="I200" s="1"/>
      <c r="J200" s="1"/>
      <c r="K200" s="1"/>
    </row>
    <row r="201" spans="1:11" s="4" customFormat="1" x14ac:dyDescent="0.2">
      <c r="A201" s="2"/>
      <c r="B201" s="3"/>
      <c r="D201" s="5"/>
      <c r="F201" s="5"/>
      <c r="H201" s="5"/>
      <c r="I201" s="1"/>
      <c r="J201" s="1"/>
      <c r="K201" s="1"/>
    </row>
    <row r="202" spans="1:11" s="4" customFormat="1" x14ac:dyDescent="0.2">
      <c r="A202" s="2"/>
      <c r="B202" s="3"/>
      <c r="D202" s="5"/>
      <c r="F202" s="5"/>
      <c r="H202" s="5"/>
      <c r="I202" s="1"/>
      <c r="J202" s="1"/>
      <c r="K202" s="1"/>
    </row>
    <row r="203" spans="1:11" s="4" customFormat="1" x14ac:dyDescent="0.2">
      <c r="A203" s="2"/>
      <c r="B203" s="3"/>
      <c r="D203" s="5"/>
      <c r="F203" s="5"/>
      <c r="H203" s="5"/>
      <c r="I203" s="1"/>
      <c r="J203" s="1"/>
      <c r="K203" s="1"/>
    </row>
    <row r="204" spans="1:11" s="4" customFormat="1" x14ac:dyDescent="0.2">
      <c r="A204" s="2"/>
      <c r="B204" s="3"/>
      <c r="D204" s="5"/>
      <c r="F204" s="5"/>
      <c r="H204" s="5"/>
      <c r="I204" s="1"/>
      <c r="J204" s="1"/>
      <c r="K204" s="1"/>
    </row>
    <row r="205" spans="1:11" s="4" customFormat="1" x14ac:dyDescent="0.2">
      <c r="A205" s="2"/>
      <c r="B205" s="3"/>
      <c r="D205" s="5"/>
      <c r="F205" s="5"/>
      <c r="H205" s="5"/>
      <c r="I205" s="1"/>
      <c r="J205" s="1"/>
      <c r="K205" s="1"/>
    </row>
    <row r="206" spans="1:11" s="4" customFormat="1" x14ac:dyDescent="0.2">
      <c r="A206" s="2"/>
      <c r="B206" s="3"/>
      <c r="D206" s="5"/>
      <c r="F206" s="5"/>
      <c r="H206" s="5"/>
      <c r="I206" s="1"/>
      <c r="J206" s="1"/>
      <c r="K206" s="1"/>
    </row>
    <row r="207" spans="1:11" s="4" customFormat="1" x14ac:dyDescent="0.2">
      <c r="A207" s="2"/>
      <c r="B207" s="3"/>
      <c r="D207" s="5"/>
      <c r="F207" s="5"/>
      <c r="H207" s="5"/>
      <c r="I207" s="1"/>
      <c r="J207" s="1"/>
      <c r="K207" s="1"/>
    </row>
    <row r="208" spans="1:11" s="4" customFormat="1" x14ac:dyDescent="0.2">
      <c r="A208" s="2"/>
      <c r="B208" s="3"/>
      <c r="D208" s="5"/>
      <c r="F208" s="5"/>
      <c r="H208" s="5"/>
      <c r="I208" s="1"/>
      <c r="J208" s="1"/>
      <c r="K208" s="1"/>
    </row>
    <row r="209" spans="1:11" s="4" customFormat="1" x14ac:dyDescent="0.2">
      <c r="A209" s="2"/>
      <c r="B209" s="3"/>
      <c r="D209" s="5"/>
      <c r="F209" s="5"/>
      <c r="H209" s="5"/>
      <c r="I209" s="1"/>
      <c r="J209" s="1"/>
      <c r="K209" s="1"/>
    </row>
    <row r="210" spans="1:11" s="4" customFormat="1" x14ac:dyDescent="0.2">
      <c r="A210" s="2"/>
      <c r="B210" s="3"/>
      <c r="D210" s="5"/>
      <c r="F210" s="5"/>
      <c r="H210" s="5"/>
      <c r="I210" s="1"/>
      <c r="J210" s="1"/>
      <c r="K210" s="1"/>
    </row>
    <row r="211" spans="1:11" s="4" customFormat="1" x14ac:dyDescent="0.2">
      <c r="A211" s="2"/>
      <c r="B211" s="3"/>
      <c r="D211" s="5"/>
      <c r="F211" s="5"/>
      <c r="H211" s="5"/>
      <c r="I211" s="1"/>
      <c r="J211" s="1"/>
      <c r="K211" s="1"/>
    </row>
    <row r="212" spans="1:11" s="4" customFormat="1" x14ac:dyDescent="0.2">
      <c r="A212" s="2"/>
      <c r="B212" s="3"/>
      <c r="D212" s="5"/>
      <c r="F212" s="5"/>
      <c r="H212" s="5"/>
      <c r="I212" s="1"/>
      <c r="J212" s="1"/>
      <c r="K212" s="1"/>
    </row>
    <row r="213" spans="1:11" s="4" customFormat="1" x14ac:dyDescent="0.2">
      <c r="A213" s="2"/>
      <c r="B213" s="3"/>
      <c r="D213" s="5"/>
      <c r="F213" s="5"/>
      <c r="H213" s="5"/>
      <c r="I213" s="1"/>
      <c r="J213" s="1"/>
      <c r="K213" s="1"/>
    </row>
    <row r="214" spans="1:11" s="4" customFormat="1" x14ac:dyDescent="0.2">
      <c r="A214" s="2"/>
      <c r="B214" s="3"/>
      <c r="D214" s="5"/>
      <c r="F214" s="5"/>
      <c r="H214" s="5"/>
      <c r="I214" s="1"/>
      <c r="J214" s="1"/>
      <c r="K214" s="1"/>
    </row>
    <row r="215" spans="1:11" s="4" customFormat="1" x14ac:dyDescent="0.2">
      <c r="A215" s="2"/>
      <c r="B215" s="3"/>
      <c r="D215" s="5"/>
      <c r="F215" s="5"/>
      <c r="H215" s="5"/>
      <c r="I215" s="1"/>
      <c r="J215" s="1"/>
      <c r="K215" s="1"/>
    </row>
    <row r="216" spans="1:11" s="4" customFormat="1" x14ac:dyDescent="0.2">
      <c r="A216" s="2"/>
      <c r="B216" s="3"/>
      <c r="D216" s="5"/>
      <c r="F216" s="5"/>
      <c r="H216" s="5"/>
      <c r="I216" s="1"/>
      <c r="J216" s="1"/>
      <c r="K216" s="1"/>
    </row>
    <row r="217" spans="1:11" s="4" customFormat="1" x14ac:dyDescent="0.2">
      <c r="A217" s="2"/>
      <c r="B217" s="3"/>
      <c r="D217" s="5"/>
      <c r="F217" s="5"/>
      <c r="H217" s="5"/>
      <c r="I217" s="1"/>
      <c r="J217" s="1"/>
      <c r="K217" s="1"/>
    </row>
    <row r="218" spans="1:11" s="4" customFormat="1" x14ac:dyDescent="0.2">
      <c r="A218" s="2"/>
      <c r="B218" s="3"/>
      <c r="D218" s="5"/>
      <c r="F218" s="5"/>
      <c r="H218" s="5"/>
      <c r="I218" s="1"/>
      <c r="J218" s="1"/>
      <c r="K218" s="1"/>
    </row>
    <row r="219" spans="1:11" s="4" customFormat="1" x14ac:dyDescent="0.2">
      <c r="A219" s="2"/>
      <c r="B219" s="3"/>
      <c r="D219" s="5"/>
      <c r="F219" s="5"/>
      <c r="H219" s="5"/>
      <c r="I219" s="1"/>
      <c r="J219" s="1"/>
      <c r="K219" s="1"/>
    </row>
    <row r="220" spans="1:11" s="4" customFormat="1" x14ac:dyDescent="0.2">
      <c r="A220" s="2"/>
      <c r="B220" s="3"/>
      <c r="D220" s="5"/>
      <c r="F220" s="5"/>
      <c r="H220" s="5"/>
      <c r="I220" s="1"/>
      <c r="J220" s="1"/>
      <c r="K220" s="1"/>
    </row>
    <row r="221" spans="1:11" s="4" customFormat="1" x14ac:dyDescent="0.2">
      <c r="A221" s="2"/>
      <c r="B221" s="3"/>
      <c r="D221" s="5"/>
      <c r="F221" s="5"/>
      <c r="H221" s="5"/>
      <c r="I221" s="1"/>
      <c r="J221" s="1"/>
      <c r="K221" s="1"/>
    </row>
    <row r="222" spans="1:11" s="4" customFormat="1" x14ac:dyDescent="0.2">
      <c r="A222" s="2"/>
      <c r="B222" s="3"/>
      <c r="D222" s="5"/>
      <c r="F222" s="5"/>
      <c r="H222" s="5"/>
      <c r="I222" s="1"/>
      <c r="J222" s="1"/>
      <c r="K222" s="1"/>
    </row>
    <row r="223" spans="1:11" s="4" customFormat="1" x14ac:dyDescent="0.2">
      <c r="A223" s="2"/>
      <c r="B223" s="3"/>
      <c r="D223" s="5"/>
      <c r="F223" s="5"/>
      <c r="H223" s="5"/>
      <c r="I223" s="1"/>
      <c r="J223" s="1"/>
      <c r="K223" s="1"/>
    </row>
    <row r="224" spans="1:11" s="4" customFormat="1" x14ac:dyDescent="0.2">
      <c r="A224" s="2"/>
      <c r="B224" s="3"/>
      <c r="D224" s="5"/>
      <c r="F224" s="5"/>
      <c r="H224" s="5"/>
      <c r="I224" s="1"/>
      <c r="J224" s="1"/>
      <c r="K224" s="1"/>
    </row>
    <row r="225" spans="1:11" s="4" customFormat="1" x14ac:dyDescent="0.2">
      <c r="A225" s="2"/>
      <c r="B225" s="3"/>
      <c r="D225" s="5"/>
      <c r="F225" s="5"/>
      <c r="H225" s="5"/>
      <c r="I225" s="1"/>
      <c r="J225" s="1"/>
      <c r="K225" s="1"/>
    </row>
    <row r="226" spans="1:11" s="4" customFormat="1" x14ac:dyDescent="0.2">
      <c r="A226" s="2"/>
      <c r="B226" s="3"/>
      <c r="D226" s="5"/>
      <c r="F226" s="5"/>
      <c r="H226" s="5"/>
      <c r="I226" s="1"/>
      <c r="J226" s="1"/>
      <c r="K226" s="1"/>
    </row>
    <row r="227" spans="1:11" s="4" customFormat="1" x14ac:dyDescent="0.2">
      <c r="A227" s="2"/>
      <c r="B227" s="3"/>
      <c r="D227" s="5"/>
      <c r="F227" s="5"/>
      <c r="H227" s="5"/>
      <c r="I227" s="1"/>
      <c r="J227" s="1"/>
      <c r="K227" s="1"/>
    </row>
    <row r="228" spans="1:11" s="4" customFormat="1" x14ac:dyDescent="0.2">
      <c r="A228" s="2"/>
      <c r="B228" s="3"/>
      <c r="D228" s="5"/>
      <c r="F228" s="5"/>
      <c r="H228" s="5"/>
      <c r="I228" s="1"/>
      <c r="J228" s="1"/>
      <c r="K228" s="1"/>
    </row>
    <row r="229" spans="1:11" s="4" customFormat="1" x14ac:dyDescent="0.2">
      <c r="A229" s="2"/>
      <c r="B229" s="3"/>
      <c r="D229" s="5"/>
      <c r="F229" s="5"/>
      <c r="H229" s="5"/>
      <c r="I229" s="1"/>
      <c r="J229" s="1"/>
      <c r="K229" s="1"/>
    </row>
    <row r="230" spans="1:11" s="4" customFormat="1" x14ac:dyDescent="0.2">
      <c r="A230" s="2"/>
      <c r="B230" s="3"/>
      <c r="D230" s="5"/>
      <c r="F230" s="5"/>
      <c r="H230" s="5"/>
      <c r="I230" s="1"/>
      <c r="J230" s="1"/>
      <c r="K230" s="1"/>
    </row>
    <row r="231" spans="1:11" s="4" customFormat="1" x14ac:dyDescent="0.2">
      <c r="A231" s="2"/>
      <c r="B231" s="3"/>
      <c r="D231" s="5"/>
      <c r="F231" s="5"/>
      <c r="H231" s="5"/>
      <c r="I231" s="1"/>
      <c r="J231" s="1"/>
      <c r="K231" s="1"/>
    </row>
    <row r="232" spans="1:11" s="4" customFormat="1" x14ac:dyDescent="0.2">
      <c r="A232" s="2"/>
      <c r="B232" s="3"/>
      <c r="D232" s="5"/>
      <c r="F232" s="5"/>
      <c r="H232" s="5"/>
      <c r="I232" s="1"/>
      <c r="J232" s="1"/>
      <c r="K232" s="1"/>
    </row>
    <row r="233" spans="1:11" s="4" customFormat="1" x14ac:dyDescent="0.2">
      <c r="A233" s="2"/>
      <c r="B233" s="3"/>
      <c r="D233" s="5"/>
      <c r="F233" s="5"/>
      <c r="H233" s="5"/>
      <c r="I233" s="1"/>
      <c r="J233" s="1"/>
      <c r="K233" s="1"/>
    </row>
    <row r="234" spans="1:11" s="4" customFormat="1" x14ac:dyDescent="0.2">
      <c r="A234" s="2"/>
      <c r="B234" s="3"/>
      <c r="D234" s="5"/>
      <c r="F234" s="5"/>
      <c r="H234" s="5"/>
      <c r="I234" s="1"/>
      <c r="J234" s="1"/>
      <c r="K234" s="1"/>
    </row>
    <row r="235" spans="1:11" s="4" customFormat="1" x14ac:dyDescent="0.2">
      <c r="A235" s="2"/>
      <c r="B235" s="3"/>
      <c r="D235" s="5"/>
      <c r="F235" s="5"/>
      <c r="H235" s="5"/>
      <c r="I235" s="1"/>
      <c r="J235" s="1"/>
      <c r="K235" s="1"/>
    </row>
    <row r="236" spans="1:11" s="4" customFormat="1" x14ac:dyDescent="0.2">
      <c r="A236" s="2"/>
      <c r="B236" s="3"/>
      <c r="D236" s="5"/>
      <c r="F236" s="5"/>
      <c r="H236" s="5"/>
      <c r="I236" s="1"/>
      <c r="J236" s="1"/>
      <c r="K236" s="1"/>
    </row>
    <row r="237" spans="1:11" s="4" customFormat="1" x14ac:dyDescent="0.2">
      <c r="A237" s="2"/>
      <c r="B237" s="3"/>
      <c r="D237" s="5"/>
      <c r="F237" s="5"/>
      <c r="H237" s="5"/>
      <c r="I237" s="1"/>
      <c r="J237" s="1"/>
      <c r="K237" s="1"/>
    </row>
    <row r="238" spans="1:11" s="4" customFormat="1" x14ac:dyDescent="0.2">
      <c r="A238" s="2"/>
      <c r="B238" s="3"/>
      <c r="D238" s="5"/>
      <c r="F238" s="5"/>
      <c r="H238" s="5"/>
      <c r="I238" s="1"/>
      <c r="J238" s="1"/>
      <c r="K238" s="1"/>
    </row>
    <row r="239" spans="1:11" s="4" customFormat="1" x14ac:dyDescent="0.2">
      <c r="A239" s="2"/>
      <c r="B239" s="3"/>
      <c r="D239" s="5"/>
      <c r="F239" s="5"/>
      <c r="H239" s="5"/>
      <c r="I239" s="1"/>
      <c r="J239" s="1"/>
      <c r="K239" s="1"/>
    </row>
    <row r="240" spans="1:11" s="4" customFormat="1" x14ac:dyDescent="0.2">
      <c r="A240" s="2"/>
      <c r="B240" s="3"/>
      <c r="D240" s="5"/>
      <c r="F240" s="5"/>
      <c r="H240" s="5"/>
      <c r="I240" s="1"/>
      <c r="J240" s="1"/>
      <c r="K240" s="1"/>
    </row>
    <row r="241" spans="1:11" s="4" customFormat="1" x14ac:dyDescent="0.2">
      <c r="A241" s="2"/>
      <c r="B241" s="3"/>
      <c r="D241" s="5"/>
      <c r="F241" s="5"/>
      <c r="H241" s="5"/>
      <c r="I241" s="1"/>
      <c r="J241" s="1"/>
      <c r="K241" s="1"/>
    </row>
    <row r="242" spans="1:11" s="4" customFormat="1" x14ac:dyDescent="0.2">
      <c r="A242" s="2"/>
      <c r="B242" s="3"/>
      <c r="D242" s="5"/>
      <c r="F242" s="5"/>
      <c r="H242" s="5"/>
      <c r="I242" s="1"/>
      <c r="J242" s="1"/>
      <c r="K242" s="1"/>
    </row>
    <row r="243" spans="1:11" s="4" customFormat="1" x14ac:dyDescent="0.2">
      <c r="A243" s="2"/>
      <c r="B243" s="3"/>
      <c r="D243" s="5"/>
      <c r="F243" s="5"/>
      <c r="H243" s="5"/>
      <c r="I243" s="1"/>
      <c r="J243" s="1"/>
      <c r="K243" s="1"/>
    </row>
    <row r="244" spans="1:11" s="4" customFormat="1" x14ac:dyDescent="0.2">
      <c r="A244" s="2"/>
      <c r="B244" s="3"/>
      <c r="D244" s="5"/>
      <c r="F244" s="5"/>
      <c r="H244" s="5"/>
      <c r="I244" s="1"/>
      <c r="J244" s="1"/>
      <c r="K244" s="1"/>
    </row>
    <row r="245" spans="1:11" s="4" customFormat="1" x14ac:dyDescent="0.2">
      <c r="A245" s="2"/>
      <c r="B245" s="3"/>
      <c r="D245" s="5"/>
      <c r="F245" s="5"/>
      <c r="H245" s="5"/>
      <c r="I245" s="1"/>
      <c r="J245" s="1"/>
      <c r="K245" s="1"/>
    </row>
    <row r="246" spans="1:11" s="4" customFormat="1" x14ac:dyDescent="0.2">
      <c r="A246" s="2"/>
      <c r="B246" s="3"/>
      <c r="D246" s="5"/>
      <c r="F246" s="5"/>
      <c r="H246" s="5"/>
      <c r="I246" s="1"/>
      <c r="J246" s="1"/>
      <c r="K246" s="1"/>
    </row>
    <row r="247" spans="1:11" s="4" customFormat="1" x14ac:dyDescent="0.2">
      <c r="A247" s="2"/>
      <c r="B247" s="3"/>
      <c r="D247" s="5"/>
      <c r="F247" s="5"/>
      <c r="H247" s="5"/>
      <c r="I247" s="1"/>
      <c r="J247" s="1"/>
      <c r="K247" s="1"/>
    </row>
    <row r="248" spans="1:11" s="4" customFormat="1" x14ac:dyDescent="0.2">
      <c r="A248" s="2"/>
      <c r="B248" s="3"/>
      <c r="D248" s="5"/>
      <c r="F248" s="5"/>
      <c r="H248" s="5"/>
      <c r="I248" s="1"/>
      <c r="J248" s="1"/>
      <c r="K248" s="1"/>
    </row>
    <row r="249" spans="1:11" s="4" customFormat="1" x14ac:dyDescent="0.2">
      <c r="A249" s="2"/>
      <c r="B249" s="3"/>
      <c r="D249" s="5"/>
      <c r="F249" s="5"/>
      <c r="H249" s="5"/>
      <c r="I249" s="1"/>
      <c r="J249" s="1"/>
      <c r="K249" s="1"/>
    </row>
    <row r="250" spans="1:11" s="4" customFormat="1" x14ac:dyDescent="0.2">
      <c r="A250" s="2"/>
      <c r="B250" s="3"/>
      <c r="D250" s="5"/>
      <c r="F250" s="5"/>
      <c r="H250" s="5"/>
      <c r="I250" s="1"/>
      <c r="J250" s="1"/>
      <c r="K250" s="1"/>
    </row>
    <row r="251" spans="1:11" s="4" customFormat="1" x14ac:dyDescent="0.2">
      <c r="A251" s="2"/>
      <c r="B251" s="3"/>
      <c r="D251" s="5"/>
      <c r="F251" s="5"/>
      <c r="H251" s="5"/>
      <c r="I251" s="1"/>
      <c r="J251" s="1"/>
      <c r="K251" s="1"/>
    </row>
    <row r="252" spans="1:11" s="4" customFormat="1" x14ac:dyDescent="0.2">
      <c r="A252" s="2"/>
      <c r="B252" s="3"/>
      <c r="D252" s="5"/>
      <c r="F252" s="5"/>
      <c r="H252" s="5"/>
      <c r="I252" s="1"/>
      <c r="J252" s="1"/>
      <c r="K252" s="1"/>
    </row>
    <row r="253" spans="1:11" s="4" customFormat="1" x14ac:dyDescent="0.2">
      <c r="A253" s="2"/>
      <c r="B253" s="3"/>
      <c r="D253" s="5"/>
      <c r="F253" s="5"/>
      <c r="H253" s="5"/>
      <c r="I253" s="1"/>
      <c r="J253" s="1"/>
      <c r="K253" s="1"/>
    </row>
    <row r="254" spans="1:11" s="4" customFormat="1" x14ac:dyDescent="0.2">
      <c r="A254" s="2"/>
      <c r="B254" s="3"/>
      <c r="D254" s="5"/>
      <c r="F254" s="5"/>
      <c r="H254" s="5"/>
      <c r="I254" s="1"/>
      <c r="J254" s="1"/>
      <c r="K254" s="1"/>
    </row>
    <row r="255" spans="1:11" s="4" customFormat="1" x14ac:dyDescent="0.2">
      <c r="A255" s="2"/>
      <c r="B255" s="3"/>
      <c r="D255" s="5"/>
      <c r="F255" s="5"/>
      <c r="H255" s="5"/>
      <c r="I255" s="1"/>
      <c r="J255" s="1"/>
      <c r="K255" s="1"/>
    </row>
    <row r="256" spans="1:11" s="4" customFormat="1" x14ac:dyDescent="0.2">
      <c r="A256" s="2"/>
      <c r="B256" s="3"/>
      <c r="D256" s="5"/>
      <c r="F256" s="5"/>
      <c r="H256" s="5"/>
      <c r="I256" s="1"/>
      <c r="J256" s="1"/>
      <c r="K256" s="1"/>
    </row>
    <row r="257" spans="1:11" s="4" customFormat="1" x14ac:dyDescent="0.2">
      <c r="A257" s="2"/>
      <c r="B257" s="3"/>
      <c r="D257" s="5"/>
      <c r="F257" s="5"/>
      <c r="H257" s="5"/>
      <c r="I257" s="1"/>
      <c r="J257" s="1"/>
      <c r="K257" s="1"/>
    </row>
    <row r="258" spans="1:11" s="4" customFormat="1" x14ac:dyDescent="0.2">
      <c r="A258" s="2"/>
      <c r="B258" s="3"/>
      <c r="D258" s="5"/>
      <c r="F258" s="5"/>
      <c r="H258" s="5"/>
      <c r="I258" s="1"/>
      <c r="J258" s="1"/>
      <c r="K258" s="1"/>
    </row>
    <row r="259" spans="1:11" s="4" customFormat="1" x14ac:dyDescent="0.2">
      <c r="A259" s="2"/>
      <c r="B259" s="3"/>
      <c r="D259" s="5"/>
      <c r="F259" s="5"/>
      <c r="H259" s="5"/>
      <c r="I259" s="1"/>
      <c r="J259" s="1"/>
      <c r="K259" s="1"/>
    </row>
    <row r="260" spans="1:11" s="4" customFormat="1" x14ac:dyDescent="0.2">
      <c r="A260" s="2"/>
      <c r="B260" s="3"/>
      <c r="D260" s="5"/>
      <c r="F260" s="5"/>
      <c r="H260" s="5"/>
      <c r="I260" s="1"/>
      <c r="J260" s="1"/>
      <c r="K260" s="1"/>
    </row>
    <row r="261" spans="1:11" s="4" customFormat="1" x14ac:dyDescent="0.2">
      <c r="A261" s="2"/>
      <c r="B261" s="3"/>
      <c r="D261" s="5"/>
      <c r="F261" s="5"/>
      <c r="H261" s="5"/>
      <c r="I261" s="1"/>
      <c r="J261" s="1"/>
      <c r="K261" s="1"/>
    </row>
    <row r="262" spans="1:11" s="4" customFormat="1" x14ac:dyDescent="0.2">
      <c r="A262" s="2"/>
      <c r="B262" s="3"/>
      <c r="D262" s="5"/>
      <c r="F262" s="5"/>
      <c r="H262" s="5"/>
      <c r="I262" s="1"/>
      <c r="J262" s="1"/>
      <c r="K262" s="1"/>
    </row>
    <row r="263" spans="1:11" s="4" customFormat="1" x14ac:dyDescent="0.2">
      <c r="A263" s="2"/>
      <c r="B263" s="3"/>
      <c r="D263" s="5"/>
      <c r="F263" s="5"/>
      <c r="H263" s="5"/>
      <c r="I263" s="1"/>
      <c r="J263" s="1"/>
      <c r="K263" s="1"/>
    </row>
    <row r="264" spans="1:11" s="4" customFormat="1" x14ac:dyDescent="0.2">
      <c r="A264" s="2"/>
      <c r="B264" s="3"/>
      <c r="D264" s="5"/>
      <c r="F264" s="5"/>
      <c r="H264" s="5"/>
      <c r="I264" s="1"/>
      <c r="J264" s="1"/>
      <c r="K264" s="1"/>
    </row>
    <row r="265" spans="1:11" s="4" customFormat="1" x14ac:dyDescent="0.2">
      <c r="A265" s="2"/>
      <c r="B265" s="3"/>
      <c r="D265" s="5"/>
      <c r="F265" s="5"/>
      <c r="H265" s="5"/>
      <c r="I265" s="1"/>
      <c r="J265" s="1"/>
      <c r="K265" s="1"/>
    </row>
    <row r="266" spans="1:11" s="4" customFormat="1" x14ac:dyDescent="0.2">
      <c r="A266" s="2"/>
      <c r="B266" s="3"/>
      <c r="D266" s="5"/>
      <c r="F266" s="5"/>
      <c r="H266" s="5"/>
      <c r="I266" s="1"/>
      <c r="J266" s="1"/>
      <c r="K266" s="1"/>
    </row>
    <row r="267" spans="1:11" s="4" customFormat="1" x14ac:dyDescent="0.2">
      <c r="A267" s="2"/>
      <c r="B267" s="3"/>
      <c r="D267" s="5"/>
      <c r="F267" s="5"/>
      <c r="H267" s="5"/>
      <c r="I267" s="1"/>
      <c r="J267" s="1"/>
      <c r="K267" s="1"/>
    </row>
    <row r="268" spans="1:11" s="4" customFormat="1" x14ac:dyDescent="0.2">
      <c r="A268" s="2"/>
      <c r="B268" s="3"/>
      <c r="D268" s="5"/>
      <c r="F268" s="5"/>
      <c r="H268" s="5"/>
      <c r="I268" s="1"/>
      <c r="J268" s="1"/>
      <c r="K268" s="1"/>
    </row>
    <row r="269" spans="1:11" s="4" customFormat="1" x14ac:dyDescent="0.2">
      <c r="A269" s="2"/>
      <c r="B269" s="3"/>
      <c r="D269" s="5"/>
      <c r="F269" s="5"/>
      <c r="H269" s="5"/>
      <c r="I269" s="1"/>
      <c r="J269" s="1"/>
      <c r="K269" s="1"/>
    </row>
    <row r="270" spans="1:11" s="4" customFormat="1" x14ac:dyDescent="0.2">
      <c r="A270" s="2"/>
      <c r="B270" s="3"/>
      <c r="D270" s="5"/>
      <c r="F270" s="5"/>
      <c r="H270" s="5"/>
      <c r="I270" s="1"/>
      <c r="J270" s="1"/>
      <c r="K270" s="1"/>
    </row>
    <row r="271" spans="1:11" s="4" customFormat="1" x14ac:dyDescent="0.2">
      <c r="A271" s="2"/>
      <c r="B271" s="3"/>
      <c r="D271" s="5"/>
      <c r="F271" s="5"/>
      <c r="H271" s="5"/>
      <c r="I271" s="1"/>
      <c r="J271" s="1"/>
      <c r="K271" s="1"/>
    </row>
    <row r="272" spans="1:11" s="4" customFormat="1" x14ac:dyDescent="0.2">
      <c r="A272" s="2"/>
      <c r="B272" s="3"/>
      <c r="D272" s="5"/>
      <c r="F272" s="5"/>
      <c r="H272" s="5"/>
      <c r="I272" s="1"/>
      <c r="J272" s="1"/>
      <c r="K272" s="1"/>
    </row>
    <row r="273" spans="1:11" s="4" customFormat="1" x14ac:dyDescent="0.2">
      <c r="A273" s="2"/>
      <c r="B273" s="3"/>
      <c r="D273" s="5"/>
      <c r="F273" s="5"/>
      <c r="H273" s="5"/>
      <c r="I273" s="1"/>
      <c r="J273" s="1"/>
      <c r="K273" s="1"/>
    </row>
    <row r="274" spans="1:11" s="4" customFormat="1" x14ac:dyDescent="0.2">
      <c r="A274" s="2"/>
      <c r="B274" s="3"/>
      <c r="D274" s="5"/>
      <c r="F274" s="5"/>
      <c r="H274" s="5"/>
      <c r="I274" s="1"/>
      <c r="J274" s="1"/>
      <c r="K274" s="1"/>
    </row>
    <row r="275" spans="1:11" s="4" customFormat="1" x14ac:dyDescent="0.2">
      <c r="A275" s="2"/>
      <c r="B275" s="3"/>
      <c r="D275" s="5"/>
      <c r="F275" s="5"/>
      <c r="H275" s="5"/>
      <c r="I275" s="1"/>
      <c r="J275" s="1"/>
      <c r="K275" s="1"/>
    </row>
    <row r="276" spans="1:11" s="4" customFormat="1" x14ac:dyDescent="0.2">
      <c r="A276" s="2"/>
      <c r="B276" s="3"/>
      <c r="D276" s="5"/>
      <c r="F276" s="5"/>
      <c r="H276" s="5"/>
      <c r="I276" s="1"/>
      <c r="J276" s="1"/>
      <c r="K276" s="1"/>
    </row>
    <row r="277" spans="1:11" s="4" customFormat="1" x14ac:dyDescent="0.2">
      <c r="A277" s="2"/>
      <c r="B277" s="3"/>
      <c r="D277" s="5"/>
      <c r="F277" s="5"/>
      <c r="H277" s="5"/>
      <c r="I277" s="1"/>
      <c r="J277" s="1"/>
      <c r="K277" s="1"/>
    </row>
    <row r="278" spans="1:11" s="4" customFormat="1" x14ac:dyDescent="0.2">
      <c r="A278" s="2"/>
      <c r="B278" s="3"/>
      <c r="D278" s="5"/>
      <c r="F278" s="5"/>
      <c r="H278" s="5"/>
      <c r="I278" s="1"/>
      <c r="J278" s="1"/>
      <c r="K278" s="1"/>
    </row>
    <row r="279" spans="1:11" s="4" customFormat="1" x14ac:dyDescent="0.2">
      <c r="A279" s="2"/>
      <c r="B279" s="3"/>
      <c r="D279" s="5"/>
      <c r="F279" s="5"/>
      <c r="H279" s="5"/>
      <c r="I279" s="1"/>
      <c r="J279" s="1"/>
      <c r="K279" s="1"/>
    </row>
    <row r="280" spans="1:11" s="4" customFormat="1" x14ac:dyDescent="0.2">
      <c r="A280" s="2"/>
      <c r="B280" s="3"/>
      <c r="D280" s="5"/>
      <c r="F280" s="5"/>
      <c r="H280" s="5"/>
      <c r="I280" s="1"/>
      <c r="J280" s="1"/>
      <c r="K280" s="1"/>
    </row>
    <row r="281" spans="1:11" s="4" customFormat="1" x14ac:dyDescent="0.2">
      <c r="A281" s="2"/>
      <c r="B281" s="3"/>
      <c r="D281" s="5"/>
      <c r="F281" s="5"/>
      <c r="H281" s="5"/>
      <c r="I281" s="1"/>
      <c r="J281" s="1"/>
      <c r="K281" s="1"/>
    </row>
    <row r="282" spans="1:11" s="4" customFormat="1" x14ac:dyDescent="0.2">
      <c r="A282" s="2"/>
      <c r="B282" s="3"/>
      <c r="D282" s="5"/>
      <c r="F282" s="5"/>
      <c r="H282" s="5"/>
      <c r="I282" s="1"/>
      <c r="J282" s="1"/>
      <c r="K282" s="1"/>
    </row>
    <row r="283" spans="1:11" s="4" customFormat="1" x14ac:dyDescent="0.2">
      <c r="A283" s="2"/>
      <c r="B283" s="3"/>
      <c r="D283" s="5"/>
      <c r="F283" s="5"/>
      <c r="H283" s="5"/>
      <c r="I283" s="1"/>
      <c r="J283" s="1"/>
      <c r="K283" s="1"/>
    </row>
    <row r="284" spans="1:11" s="4" customFormat="1" x14ac:dyDescent="0.2">
      <c r="A284" s="2"/>
      <c r="B284" s="3"/>
      <c r="D284" s="5"/>
      <c r="F284" s="5"/>
      <c r="H284" s="5"/>
      <c r="I284" s="1"/>
      <c r="J284" s="1"/>
      <c r="K284" s="1"/>
    </row>
    <row r="285" spans="1:11" s="4" customFormat="1" x14ac:dyDescent="0.2">
      <c r="A285" s="2"/>
      <c r="B285" s="3"/>
      <c r="D285" s="5"/>
      <c r="F285" s="5"/>
      <c r="H285" s="5"/>
      <c r="I285" s="1"/>
      <c r="J285" s="1"/>
      <c r="K285" s="1"/>
    </row>
    <row r="286" spans="1:11" s="4" customFormat="1" x14ac:dyDescent="0.2">
      <c r="A286" s="2"/>
      <c r="B286" s="3"/>
      <c r="D286" s="5"/>
      <c r="F286" s="5"/>
      <c r="H286" s="5"/>
      <c r="I286" s="1"/>
      <c r="J286" s="1"/>
      <c r="K286" s="1"/>
    </row>
    <row r="287" spans="1:11" s="4" customFormat="1" x14ac:dyDescent="0.2">
      <c r="A287" s="2"/>
      <c r="B287" s="3"/>
      <c r="D287" s="5"/>
      <c r="F287" s="5"/>
      <c r="H287" s="5"/>
      <c r="I287" s="1"/>
      <c r="J287" s="1"/>
      <c r="K287" s="1"/>
    </row>
    <row r="288" spans="1:11" s="4" customFormat="1" x14ac:dyDescent="0.2">
      <c r="A288" s="2"/>
      <c r="B288" s="3"/>
      <c r="D288" s="5"/>
      <c r="F288" s="5"/>
      <c r="H288" s="5"/>
      <c r="I288" s="1"/>
      <c r="J288" s="1"/>
      <c r="K288" s="1"/>
    </row>
    <row r="289" spans="1:11" s="4" customFormat="1" x14ac:dyDescent="0.2">
      <c r="A289" s="2"/>
      <c r="B289" s="3"/>
      <c r="D289" s="5"/>
      <c r="F289" s="5"/>
      <c r="H289" s="5"/>
      <c r="I289" s="1"/>
      <c r="J289" s="1"/>
      <c r="K289" s="1"/>
    </row>
    <row r="290" spans="1:11" s="4" customFormat="1" x14ac:dyDescent="0.2">
      <c r="A290" s="2"/>
      <c r="B290" s="3"/>
      <c r="D290" s="5"/>
      <c r="F290" s="5"/>
      <c r="H290" s="5"/>
      <c r="I290" s="1"/>
      <c r="J290" s="1"/>
      <c r="K290" s="1"/>
    </row>
    <row r="291" spans="1:11" s="4" customFormat="1" x14ac:dyDescent="0.2">
      <c r="A291" s="2"/>
      <c r="B291" s="3"/>
      <c r="D291" s="5"/>
      <c r="F291" s="5"/>
      <c r="H291" s="5"/>
      <c r="I291" s="1"/>
      <c r="J291" s="1"/>
      <c r="K291" s="1"/>
    </row>
    <row r="292" spans="1:11" s="4" customFormat="1" x14ac:dyDescent="0.2">
      <c r="A292" s="2"/>
      <c r="B292" s="3"/>
      <c r="D292" s="5"/>
      <c r="F292" s="5"/>
      <c r="H292" s="5"/>
      <c r="I292" s="1"/>
      <c r="J292" s="1"/>
      <c r="K292" s="1"/>
    </row>
    <row r="293" spans="1:11" s="4" customFormat="1" x14ac:dyDescent="0.2">
      <c r="A293" s="2"/>
      <c r="B293" s="3"/>
      <c r="D293" s="5"/>
      <c r="F293" s="5"/>
      <c r="H293" s="5"/>
      <c r="I293" s="1"/>
      <c r="J293" s="1"/>
      <c r="K293" s="1"/>
    </row>
    <row r="294" spans="1:11" s="4" customFormat="1" x14ac:dyDescent="0.2">
      <c r="A294" s="2"/>
      <c r="B294" s="3"/>
      <c r="D294" s="5"/>
      <c r="F294" s="5"/>
      <c r="H294" s="5"/>
      <c r="I294" s="1"/>
      <c r="J294" s="1"/>
      <c r="K294" s="1"/>
    </row>
    <row r="295" spans="1:11" s="4" customFormat="1" x14ac:dyDescent="0.2">
      <c r="A295" s="2"/>
      <c r="B295" s="3"/>
      <c r="D295" s="5"/>
      <c r="F295" s="5"/>
      <c r="H295" s="5"/>
      <c r="I295" s="1"/>
      <c r="J295" s="1"/>
      <c r="K295" s="1"/>
    </row>
    <row r="296" spans="1:11" s="4" customFormat="1" x14ac:dyDescent="0.2">
      <c r="A296" s="2"/>
      <c r="B296" s="3"/>
      <c r="D296" s="5"/>
      <c r="F296" s="5"/>
      <c r="H296" s="5"/>
      <c r="I296" s="1"/>
      <c r="J296" s="1"/>
      <c r="K296" s="1"/>
    </row>
    <row r="297" spans="1:11" s="4" customFormat="1" x14ac:dyDescent="0.2">
      <c r="A297" s="2"/>
      <c r="B297" s="3"/>
      <c r="D297" s="5"/>
      <c r="F297" s="5"/>
      <c r="H297" s="5"/>
      <c r="I297" s="1"/>
      <c r="J297" s="1"/>
      <c r="K297" s="1"/>
    </row>
    <row r="298" spans="1:11" s="4" customFormat="1" x14ac:dyDescent="0.2">
      <c r="A298" s="2"/>
      <c r="B298" s="3"/>
      <c r="D298" s="5"/>
      <c r="F298" s="5"/>
      <c r="H298" s="5"/>
      <c r="I298" s="1"/>
      <c r="J298" s="1"/>
      <c r="K298" s="1"/>
    </row>
    <row r="299" spans="1:11" s="4" customFormat="1" x14ac:dyDescent="0.2">
      <c r="A299" s="2"/>
      <c r="B299" s="3"/>
      <c r="D299" s="5"/>
      <c r="F299" s="5"/>
      <c r="H299" s="5"/>
      <c r="I299" s="1"/>
      <c r="J299" s="1"/>
      <c r="K299" s="1"/>
    </row>
    <row r="300" spans="1:11" s="4" customFormat="1" x14ac:dyDescent="0.2">
      <c r="A300" s="2"/>
      <c r="B300" s="3"/>
      <c r="D300" s="5"/>
      <c r="F300" s="5"/>
      <c r="H300" s="5"/>
      <c r="I300" s="1"/>
      <c r="J300" s="1"/>
      <c r="K300" s="1"/>
    </row>
    <row r="301" spans="1:11" s="4" customFormat="1" x14ac:dyDescent="0.2">
      <c r="A301" s="2"/>
      <c r="B301" s="3"/>
      <c r="D301" s="5"/>
      <c r="F301" s="5"/>
      <c r="H301" s="5"/>
      <c r="I301" s="1"/>
      <c r="J301" s="1"/>
      <c r="K301" s="1"/>
    </row>
    <row r="302" spans="1:11" s="4" customFormat="1" x14ac:dyDescent="0.2">
      <c r="A302" s="2"/>
      <c r="B302" s="3"/>
      <c r="D302" s="5"/>
      <c r="F302" s="5"/>
      <c r="H302" s="5"/>
      <c r="I302" s="1"/>
      <c r="J302" s="1"/>
      <c r="K302" s="1"/>
    </row>
    <row r="303" spans="1:11" s="4" customFormat="1" x14ac:dyDescent="0.2">
      <c r="A303" s="2"/>
      <c r="B303" s="3"/>
      <c r="D303" s="5"/>
      <c r="F303" s="5"/>
      <c r="H303" s="5"/>
      <c r="I303" s="1"/>
      <c r="J303" s="1"/>
      <c r="K303" s="1"/>
    </row>
    <row r="304" spans="1:11" s="4" customFormat="1" x14ac:dyDescent="0.2">
      <c r="A304" s="2"/>
      <c r="B304" s="3"/>
      <c r="D304" s="5"/>
      <c r="F304" s="5"/>
      <c r="H304" s="5"/>
      <c r="I304" s="1"/>
      <c r="J304" s="1"/>
      <c r="K304" s="1"/>
    </row>
    <row r="305" spans="1:11" s="4" customFormat="1" x14ac:dyDescent="0.2">
      <c r="A305" s="2"/>
      <c r="B305" s="3"/>
      <c r="D305" s="5"/>
      <c r="F305" s="5"/>
      <c r="H305" s="5"/>
      <c r="I305" s="1"/>
      <c r="J305" s="1"/>
      <c r="K305" s="1"/>
    </row>
    <row r="306" spans="1:11" s="4" customFormat="1" x14ac:dyDescent="0.2">
      <c r="A306" s="2"/>
      <c r="B306" s="3"/>
      <c r="D306" s="5"/>
      <c r="F306" s="5"/>
      <c r="H306" s="5"/>
      <c r="I306" s="1"/>
      <c r="J306" s="1"/>
      <c r="K306" s="1"/>
    </row>
    <row r="307" spans="1:11" s="4" customFormat="1" x14ac:dyDescent="0.2">
      <c r="A307" s="2"/>
      <c r="B307" s="3"/>
      <c r="D307" s="5"/>
      <c r="F307" s="5"/>
      <c r="H307" s="5"/>
      <c r="I307" s="1"/>
      <c r="J307" s="1"/>
      <c r="K307" s="1"/>
    </row>
    <row r="308" spans="1:11" s="4" customFormat="1" x14ac:dyDescent="0.2">
      <c r="A308" s="2"/>
      <c r="B308" s="3"/>
      <c r="D308" s="5"/>
      <c r="F308" s="5"/>
      <c r="H308" s="5"/>
      <c r="I308" s="1"/>
      <c r="J308" s="1"/>
      <c r="K308" s="1"/>
    </row>
    <row r="309" spans="1:11" s="4" customFormat="1" x14ac:dyDescent="0.2">
      <c r="A309" s="2"/>
      <c r="B309" s="3"/>
      <c r="D309" s="5"/>
      <c r="F309" s="5"/>
      <c r="H309" s="5"/>
      <c r="I309" s="1"/>
      <c r="J309" s="1"/>
      <c r="K309" s="1"/>
    </row>
    <row r="310" spans="1:11" s="4" customFormat="1" x14ac:dyDescent="0.2">
      <c r="A310" s="2"/>
      <c r="B310" s="3"/>
      <c r="D310" s="5"/>
      <c r="F310" s="5"/>
      <c r="H310" s="5"/>
      <c r="I310" s="1"/>
      <c r="J310" s="1"/>
      <c r="K310" s="1"/>
    </row>
    <row r="311" spans="1:11" s="4" customFormat="1" x14ac:dyDescent="0.2">
      <c r="A311" s="2"/>
      <c r="B311" s="3"/>
      <c r="D311" s="5"/>
      <c r="F311" s="5"/>
      <c r="H311" s="5"/>
      <c r="I311" s="1"/>
      <c r="J311" s="1"/>
      <c r="K311" s="1"/>
    </row>
    <row r="312" spans="1:11" s="4" customFormat="1" x14ac:dyDescent="0.2">
      <c r="A312" s="2"/>
      <c r="B312" s="3"/>
      <c r="D312" s="5"/>
      <c r="F312" s="5"/>
      <c r="H312" s="5"/>
      <c r="I312" s="1"/>
      <c r="J312" s="1"/>
      <c r="K312" s="1"/>
    </row>
    <row r="313" spans="1:11" s="4" customFormat="1" x14ac:dyDescent="0.2">
      <c r="A313" s="2"/>
      <c r="B313" s="3"/>
      <c r="D313" s="5"/>
      <c r="F313" s="5"/>
      <c r="H313" s="5"/>
      <c r="I313" s="1"/>
      <c r="J313" s="1"/>
      <c r="K313" s="1"/>
    </row>
    <row r="314" spans="1:11" s="4" customFormat="1" x14ac:dyDescent="0.2">
      <c r="A314" s="2"/>
      <c r="B314" s="3"/>
      <c r="D314" s="5"/>
      <c r="F314" s="5"/>
      <c r="H314" s="5"/>
      <c r="I314" s="1"/>
      <c r="J314" s="1"/>
      <c r="K314" s="1"/>
    </row>
    <row r="315" spans="1:11" s="4" customFormat="1" x14ac:dyDescent="0.2">
      <c r="A315" s="2"/>
      <c r="B315" s="3"/>
      <c r="D315" s="5"/>
      <c r="F315" s="5"/>
      <c r="H315" s="5"/>
      <c r="I315" s="1"/>
      <c r="J315" s="1"/>
      <c r="K315" s="1"/>
    </row>
    <row r="316" spans="1:11" s="4" customFormat="1" x14ac:dyDescent="0.2">
      <c r="A316" s="2"/>
      <c r="B316" s="3"/>
      <c r="D316" s="5"/>
      <c r="F316" s="5"/>
      <c r="H316" s="5"/>
      <c r="I316" s="1"/>
      <c r="J316" s="1"/>
      <c r="K316" s="1"/>
    </row>
    <row r="317" spans="1:11" s="4" customFormat="1" x14ac:dyDescent="0.2">
      <c r="A317" s="2"/>
      <c r="B317" s="3"/>
      <c r="D317" s="5"/>
      <c r="F317" s="5"/>
      <c r="H317" s="5"/>
      <c r="I317" s="1"/>
      <c r="J317" s="1"/>
      <c r="K317" s="1"/>
    </row>
    <row r="318" spans="1:11" s="4" customFormat="1" x14ac:dyDescent="0.2">
      <c r="A318" s="2"/>
      <c r="B318" s="3"/>
      <c r="D318" s="5"/>
      <c r="F318" s="5"/>
      <c r="H318" s="5"/>
      <c r="I318" s="1"/>
      <c r="J318" s="1"/>
      <c r="K318" s="1"/>
    </row>
    <row r="319" spans="1:11" s="4" customFormat="1" x14ac:dyDescent="0.2">
      <c r="A319" s="2"/>
      <c r="B319" s="3"/>
      <c r="D319" s="5"/>
      <c r="F319" s="5"/>
      <c r="H319" s="5"/>
      <c r="I319" s="1"/>
      <c r="J319" s="1"/>
      <c r="K319" s="1"/>
    </row>
    <row r="320" spans="1:11" s="4" customFormat="1" x14ac:dyDescent="0.2">
      <c r="A320" s="2"/>
      <c r="B320" s="3"/>
      <c r="D320" s="5"/>
      <c r="F320" s="5"/>
      <c r="H320" s="5"/>
      <c r="I320" s="1"/>
      <c r="J320" s="1"/>
      <c r="K320" s="1"/>
    </row>
    <row r="321" spans="1:11" s="4" customFormat="1" x14ac:dyDescent="0.2">
      <c r="A321" s="2"/>
      <c r="B321" s="3"/>
      <c r="D321" s="5"/>
      <c r="F321" s="5"/>
      <c r="H321" s="5"/>
      <c r="I321" s="1"/>
      <c r="J321" s="1"/>
      <c r="K321" s="1"/>
    </row>
    <row r="322" spans="1:11" s="4" customFormat="1" x14ac:dyDescent="0.2">
      <c r="A322" s="2"/>
      <c r="B322" s="3"/>
      <c r="D322" s="5"/>
      <c r="F322" s="5"/>
      <c r="H322" s="5"/>
      <c r="I322" s="1"/>
      <c r="J322" s="1"/>
      <c r="K322" s="1"/>
    </row>
    <row r="323" spans="1:11" s="4" customFormat="1" x14ac:dyDescent="0.2">
      <c r="A323" s="2"/>
      <c r="B323" s="3"/>
      <c r="D323" s="5"/>
      <c r="F323" s="5"/>
      <c r="H323" s="5"/>
      <c r="I323" s="1"/>
      <c r="J323" s="1"/>
      <c r="K323" s="1"/>
    </row>
    <row r="324" spans="1:11" s="4" customFormat="1" x14ac:dyDescent="0.2">
      <c r="A324" s="2"/>
      <c r="B324" s="3"/>
      <c r="D324" s="5"/>
      <c r="F324" s="5"/>
      <c r="H324" s="5"/>
      <c r="I324" s="1"/>
      <c r="J324" s="1"/>
      <c r="K324" s="1"/>
    </row>
    <row r="325" spans="1:11" s="4" customFormat="1" x14ac:dyDescent="0.2">
      <c r="A325" s="2"/>
      <c r="B325" s="3"/>
      <c r="D325" s="5"/>
      <c r="F325" s="5"/>
      <c r="H325" s="5"/>
      <c r="I325" s="1"/>
      <c r="J325" s="1"/>
      <c r="K325" s="1"/>
    </row>
    <row r="326" spans="1:11" s="4" customFormat="1" x14ac:dyDescent="0.2">
      <c r="A326" s="2"/>
      <c r="B326" s="3"/>
      <c r="D326" s="5"/>
      <c r="F326" s="5"/>
      <c r="H326" s="5"/>
      <c r="I326" s="1"/>
      <c r="J326" s="1"/>
      <c r="K326" s="1"/>
    </row>
    <row r="327" spans="1:11" s="4" customFormat="1" x14ac:dyDescent="0.2">
      <c r="A327" s="2"/>
      <c r="B327" s="3"/>
      <c r="D327" s="5"/>
      <c r="F327" s="5"/>
      <c r="H327" s="5"/>
      <c r="I327" s="1"/>
      <c r="J327" s="1"/>
      <c r="K327" s="1"/>
    </row>
    <row r="328" spans="1:11" s="4" customFormat="1" x14ac:dyDescent="0.2">
      <c r="A328" s="2"/>
      <c r="B328" s="3"/>
      <c r="D328" s="5"/>
      <c r="F328" s="5"/>
      <c r="H328" s="5"/>
      <c r="I328" s="1"/>
      <c r="J328" s="1"/>
      <c r="K328" s="1"/>
    </row>
    <row r="329" spans="1:11" s="4" customFormat="1" x14ac:dyDescent="0.2">
      <c r="A329" s="2"/>
      <c r="B329" s="3"/>
      <c r="D329" s="5"/>
      <c r="F329" s="5"/>
      <c r="H329" s="5"/>
      <c r="I329" s="1"/>
      <c r="J329" s="1"/>
      <c r="K329" s="1"/>
    </row>
    <row r="330" spans="1:11" s="4" customFormat="1" x14ac:dyDescent="0.2">
      <c r="A330" s="2"/>
      <c r="B330" s="3"/>
      <c r="D330" s="5"/>
      <c r="F330" s="5"/>
      <c r="H330" s="5"/>
      <c r="I330" s="1"/>
      <c r="J330" s="1"/>
      <c r="K330" s="1"/>
    </row>
    <row r="331" spans="1:11" s="4" customFormat="1" x14ac:dyDescent="0.2">
      <c r="A331" s="2"/>
      <c r="B331" s="3"/>
      <c r="D331" s="5"/>
      <c r="F331" s="5"/>
      <c r="H331" s="5"/>
      <c r="I331" s="1"/>
      <c r="J331" s="1"/>
      <c r="K331" s="1"/>
    </row>
    <row r="332" spans="1:11" s="4" customFormat="1" x14ac:dyDescent="0.2">
      <c r="A332" s="2"/>
      <c r="B332" s="3"/>
      <c r="D332" s="5"/>
      <c r="F332" s="5"/>
      <c r="H332" s="5"/>
      <c r="I332" s="1"/>
      <c r="J332" s="1"/>
      <c r="K332" s="1"/>
    </row>
    <row r="333" spans="1:11" s="4" customFormat="1" x14ac:dyDescent="0.2">
      <c r="A333" s="2"/>
      <c r="B333" s="3"/>
      <c r="D333" s="5"/>
      <c r="F333" s="5"/>
      <c r="H333" s="5"/>
      <c r="I333" s="1"/>
      <c r="J333" s="1"/>
      <c r="K333" s="1"/>
    </row>
    <row r="334" spans="1:11" s="4" customFormat="1" x14ac:dyDescent="0.2">
      <c r="A334" s="2"/>
      <c r="B334" s="3"/>
      <c r="D334" s="5"/>
      <c r="F334" s="5"/>
      <c r="H334" s="5"/>
      <c r="I334" s="1"/>
      <c r="J334" s="1"/>
      <c r="K334" s="1"/>
    </row>
    <row r="335" spans="1:11" s="4" customFormat="1" x14ac:dyDescent="0.2">
      <c r="A335" s="2"/>
      <c r="B335" s="3"/>
      <c r="D335" s="5"/>
      <c r="F335" s="5"/>
      <c r="H335" s="5"/>
      <c r="I335" s="1"/>
      <c r="J335" s="1"/>
      <c r="K335" s="1"/>
    </row>
    <row r="336" spans="1:11" s="4" customFormat="1" x14ac:dyDescent="0.2">
      <c r="A336" s="2"/>
      <c r="B336" s="3"/>
      <c r="D336" s="5"/>
      <c r="F336" s="5"/>
      <c r="H336" s="5"/>
      <c r="I336" s="1"/>
      <c r="J336" s="1"/>
      <c r="K336" s="1"/>
    </row>
    <row r="337" spans="1:11" s="4" customFormat="1" x14ac:dyDescent="0.2">
      <c r="A337" s="2"/>
      <c r="B337" s="3"/>
      <c r="D337" s="5"/>
      <c r="F337" s="5"/>
      <c r="H337" s="5"/>
      <c r="I337" s="1"/>
      <c r="J337" s="1"/>
      <c r="K337" s="1"/>
    </row>
    <row r="338" spans="1:11" s="4" customFormat="1" x14ac:dyDescent="0.2">
      <c r="A338" s="2"/>
      <c r="B338" s="3"/>
      <c r="D338" s="5"/>
      <c r="F338" s="5"/>
      <c r="H338" s="5"/>
      <c r="I338" s="1"/>
      <c r="J338" s="1"/>
      <c r="K338" s="1"/>
    </row>
    <row r="339" spans="1:11" s="4" customFormat="1" x14ac:dyDescent="0.2">
      <c r="A339" s="2"/>
      <c r="B339" s="3"/>
      <c r="D339" s="5"/>
      <c r="F339" s="5"/>
      <c r="H339" s="5"/>
      <c r="I339" s="1"/>
      <c r="J339" s="1"/>
      <c r="K339" s="1"/>
    </row>
    <row r="340" spans="1:11" s="4" customFormat="1" x14ac:dyDescent="0.2">
      <c r="A340" s="2"/>
      <c r="B340" s="3"/>
      <c r="D340" s="5"/>
      <c r="F340" s="5"/>
      <c r="H340" s="5"/>
      <c r="I340" s="1"/>
      <c r="J340" s="1"/>
      <c r="K340" s="1"/>
    </row>
    <row r="341" spans="1:11" s="4" customFormat="1" x14ac:dyDescent="0.2">
      <c r="A341" s="2"/>
      <c r="B341" s="3"/>
      <c r="D341" s="5"/>
      <c r="F341" s="5"/>
      <c r="H341" s="5"/>
      <c r="I341" s="1"/>
      <c r="J341" s="1"/>
      <c r="K341" s="1"/>
    </row>
    <row r="342" spans="1:11" s="4" customFormat="1" x14ac:dyDescent="0.2">
      <c r="A342" s="2"/>
      <c r="B342" s="3"/>
      <c r="D342" s="5"/>
      <c r="F342" s="5"/>
      <c r="H342" s="5"/>
      <c r="I342" s="1"/>
      <c r="J342" s="1"/>
      <c r="K342" s="1"/>
    </row>
    <row r="343" spans="1:11" s="4" customFormat="1" x14ac:dyDescent="0.2">
      <c r="A343" s="2"/>
      <c r="B343" s="3"/>
      <c r="D343" s="5"/>
      <c r="F343" s="5"/>
      <c r="H343" s="5"/>
      <c r="I343" s="1"/>
      <c r="J343" s="1"/>
      <c r="K343" s="1"/>
    </row>
    <row r="344" spans="1:11" s="4" customFormat="1" x14ac:dyDescent="0.2">
      <c r="A344" s="2"/>
      <c r="B344" s="3"/>
      <c r="D344" s="5"/>
      <c r="F344" s="5"/>
      <c r="H344" s="5"/>
      <c r="I344" s="1"/>
      <c r="J344" s="1"/>
      <c r="K344" s="1"/>
    </row>
    <row r="345" spans="1:11" s="4" customFormat="1" x14ac:dyDescent="0.2">
      <c r="A345" s="2"/>
      <c r="B345" s="3"/>
      <c r="D345" s="5"/>
      <c r="F345" s="5"/>
      <c r="H345" s="5"/>
      <c r="I345" s="1"/>
      <c r="J345" s="1"/>
      <c r="K345" s="1"/>
    </row>
    <row r="346" spans="1:11" s="4" customFormat="1" x14ac:dyDescent="0.2">
      <c r="A346" s="2"/>
      <c r="B346" s="3"/>
      <c r="D346" s="5"/>
      <c r="F346" s="5"/>
      <c r="H346" s="5"/>
      <c r="I346" s="1"/>
      <c r="J346" s="1"/>
      <c r="K346" s="1"/>
    </row>
    <row r="347" spans="1:11" s="4" customFormat="1" x14ac:dyDescent="0.2">
      <c r="A347" s="2"/>
      <c r="B347" s="3"/>
      <c r="D347" s="5"/>
      <c r="F347" s="5"/>
      <c r="H347" s="5"/>
      <c r="I347" s="1"/>
      <c r="J347" s="1"/>
      <c r="K347" s="1"/>
    </row>
    <row r="348" spans="1:11" s="4" customFormat="1" x14ac:dyDescent="0.2">
      <c r="A348" s="2"/>
      <c r="B348" s="3"/>
      <c r="D348" s="5"/>
      <c r="F348" s="5"/>
      <c r="H348" s="5"/>
      <c r="I348" s="1"/>
      <c r="J348" s="1"/>
      <c r="K348" s="1"/>
    </row>
    <row r="349" spans="1:11" s="4" customFormat="1" x14ac:dyDescent="0.2">
      <c r="A349" s="2"/>
      <c r="B349" s="3"/>
      <c r="D349" s="5"/>
      <c r="F349" s="5"/>
      <c r="H349" s="5"/>
      <c r="I349" s="1"/>
      <c r="J349" s="1"/>
      <c r="K349" s="1"/>
    </row>
    <row r="350" spans="1:11" s="4" customFormat="1" x14ac:dyDescent="0.2">
      <c r="A350" s="2"/>
      <c r="B350" s="3"/>
      <c r="D350" s="5"/>
      <c r="F350" s="5"/>
      <c r="H350" s="5"/>
      <c r="I350" s="1"/>
      <c r="J350" s="1"/>
      <c r="K350" s="1"/>
    </row>
    <row r="351" spans="1:11" s="4" customFormat="1" x14ac:dyDescent="0.2">
      <c r="A351" s="2"/>
      <c r="B351" s="3"/>
      <c r="D351" s="5"/>
      <c r="F351" s="5"/>
      <c r="H351" s="5"/>
      <c r="I351" s="1"/>
      <c r="J351" s="1"/>
      <c r="K351" s="1"/>
    </row>
    <row r="352" spans="1:11" s="4" customFormat="1" x14ac:dyDescent="0.2">
      <c r="A352" s="2"/>
      <c r="B352" s="3"/>
      <c r="D352" s="5"/>
      <c r="F352" s="5"/>
      <c r="H352" s="5"/>
      <c r="I352" s="1"/>
      <c r="J352" s="1"/>
      <c r="K352" s="1"/>
    </row>
    <row r="353" spans="1:11" s="4" customFormat="1" x14ac:dyDescent="0.2">
      <c r="A353" s="2"/>
      <c r="B353" s="3"/>
      <c r="D353" s="5"/>
      <c r="F353" s="5"/>
      <c r="H353" s="5"/>
      <c r="I353" s="1"/>
      <c r="J353" s="1"/>
      <c r="K353" s="1"/>
    </row>
    <row r="354" spans="1:11" s="4" customFormat="1" x14ac:dyDescent="0.2">
      <c r="A354" s="2"/>
      <c r="B354" s="3"/>
      <c r="D354" s="5"/>
      <c r="F354" s="5"/>
      <c r="H354" s="5"/>
      <c r="I354" s="1"/>
      <c r="J354" s="1"/>
      <c r="K354" s="1"/>
    </row>
    <row r="355" spans="1:11" s="4" customFormat="1" x14ac:dyDescent="0.2">
      <c r="A355" s="2"/>
      <c r="B355" s="3"/>
      <c r="D355" s="5"/>
      <c r="F355" s="5"/>
      <c r="H355" s="5"/>
      <c r="I355" s="1"/>
      <c r="J355" s="1"/>
      <c r="K355" s="1"/>
    </row>
    <row r="356" spans="1:11" s="4" customFormat="1" x14ac:dyDescent="0.2">
      <c r="A356" s="2"/>
      <c r="B356" s="3"/>
      <c r="D356" s="5"/>
      <c r="F356" s="5"/>
      <c r="H356" s="5"/>
      <c r="I356" s="1"/>
      <c r="J356" s="1"/>
      <c r="K356" s="1"/>
    </row>
    <row r="357" spans="1:11" s="4" customFormat="1" x14ac:dyDescent="0.2">
      <c r="A357" s="2"/>
      <c r="B357" s="3"/>
      <c r="D357" s="5"/>
      <c r="F357" s="5"/>
      <c r="H357" s="5"/>
      <c r="I357" s="1"/>
      <c r="J357" s="1"/>
      <c r="K357" s="1"/>
    </row>
    <row r="358" spans="1:11" s="4" customFormat="1" x14ac:dyDescent="0.2">
      <c r="A358" s="2"/>
      <c r="B358" s="3"/>
      <c r="D358" s="5"/>
      <c r="F358" s="5"/>
      <c r="H358" s="5"/>
      <c r="I358" s="1"/>
      <c r="J358" s="1"/>
      <c r="K358" s="1"/>
    </row>
    <row r="359" spans="1:11" s="4" customFormat="1" x14ac:dyDescent="0.2">
      <c r="A359" s="2"/>
      <c r="B359" s="3"/>
      <c r="D359" s="5"/>
      <c r="F359" s="5"/>
      <c r="H359" s="5"/>
      <c r="I359" s="1"/>
      <c r="J359" s="1"/>
      <c r="K359" s="1"/>
    </row>
    <row r="360" spans="1:11" s="4" customFormat="1" x14ac:dyDescent="0.2">
      <c r="A360" s="2"/>
      <c r="B360" s="3"/>
      <c r="D360" s="5"/>
      <c r="F360" s="5"/>
      <c r="H360" s="5"/>
      <c r="I360" s="1"/>
      <c r="J360" s="1"/>
      <c r="K360" s="1"/>
    </row>
    <row r="361" spans="1:11" s="4" customFormat="1" x14ac:dyDescent="0.2">
      <c r="A361" s="2"/>
      <c r="B361" s="3"/>
      <c r="D361" s="5"/>
      <c r="F361" s="5"/>
      <c r="H361" s="5"/>
      <c r="I361" s="1"/>
      <c r="J361" s="1"/>
      <c r="K361" s="1"/>
    </row>
    <row r="362" spans="1:11" s="4" customFormat="1" x14ac:dyDescent="0.2">
      <c r="A362" s="2"/>
      <c r="B362" s="3"/>
      <c r="D362" s="5"/>
      <c r="F362" s="5"/>
      <c r="H362" s="5"/>
      <c r="I362" s="1"/>
      <c r="J362" s="1"/>
      <c r="K362" s="1"/>
    </row>
    <row r="363" spans="1:11" s="4" customFormat="1" x14ac:dyDescent="0.2">
      <c r="A363" s="2"/>
      <c r="B363" s="3"/>
      <c r="D363" s="5"/>
      <c r="F363" s="5"/>
      <c r="H363" s="5"/>
      <c r="I363" s="1"/>
      <c r="J363" s="1"/>
      <c r="K363" s="1"/>
    </row>
    <row r="364" spans="1:11" s="4" customFormat="1" x14ac:dyDescent="0.2">
      <c r="A364" s="2"/>
      <c r="B364" s="3"/>
      <c r="D364" s="5"/>
      <c r="F364" s="5"/>
      <c r="H364" s="5"/>
      <c r="I364" s="1"/>
      <c r="J364" s="1"/>
      <c r="K364" s="1"/>
    </row>
    <row r="365" spans="1:11" s="4" customFormat="1" x14ac:dyDescent="0.2">
      <c r="A365" s="2"/>
      <c r="B365" s="3"/>
      <c r="D365" s="5"/>
      <c r="F365" s="5"/>
      <c r="H365" s="5"/>
      <c r="I365" s="1"/>
      <c r="J365" s="1"/>
      <c r="K365" s="1"/>
    </row>
    <row r="366" spans="1:11" s="4" customFormat="1" x14ac:dyDescent="0.2">
      <c r="A366" s="2"/>
      <c r="B366" s="3"/>
      <c r="D366" s="5"/>
      <c r="F366" s="5"/>
      <c r="H366" s="5"/>
      <c r="I366" s="1"/>
      <c r="J366" s="1"/>
      <c r="K366" s="1"/>
    </row>
    <row r="367" spans="1:11" s="4" customFormat="1" x14ac:dyDescent="0.2">
      <c r="A367" s="2"/>
      <c r="B367" s="3"/>
      <c r="D367" s="5"/>
      <c r="F367" s="5"/>
      <c r="H367" s="5"/>
      <c r="I367" s="1"/>
      <c r="J367" s="1"/>
      <c r="K367" s="1"/>
    </row>
    <row r="368" spans="1:11" s="4" customFormat="1" x14ac:dyDescent="0.2">
      <c r="A368" s="2"/>
      <c r="B368" s="3"/>
      <c r="D368" s="5"/>
      <c r="F368" s="5"/>
      <c r="H368" s="5"/>
      <c r="I368" s="1"/>
      <c r="J368" s="1"/>
      <c r="K368" s="1"/>
    </row>
    <row r="369" spans="1:11" s="4" customFormat="1" x14ac:dyDescent="0.2">
      <c r="A369" s="2"/>
      <c r="B369" s="3"/>
      <c r="D369" s="5"/>
      <c r="F369" s="5"/>
      <c r="H369" s="5"/>
      <c r="I369" s="1"/>
      <c r="J369" s="1"/>
      <c r="K369" s="1"/>
    </row>
    <row r="370" spans="1:11" s="4" customFormat="1" x14ac:dyDescent="0.2">
      <c r="A370" s="2"/>
      <c r="B370" s="3"/>
      <c r="D370" s="5"/>
      <c r="F370" s="5"/>
      <c r="H370" s="5"/>
      <c r="I370" s="1"/>
      <c r="J370" s="1"/>
      <c r="K370" s="1"/>
    </row>
    <row r="371" spans="1:11" s="4" customFormat="1" x14ac:dyDescent="0.2">
      <c r="A371" s="2"/>
      <c r="B371" s="3"/>
      <c r="D371" s="5"/>
      <c r="F371" s="5"/>
      <c r="H371" s="5"/>
      <c r="I371" s="1"/>
      <c r="J371" s="1"/>
      <c r="K371" s="1"/>
    </row>
    <row r="372" spans="1:11" s="4" customFormat="1" x14ac:dyDescent="0.2">
      <c r="A372" s="2"/>
      <c r="B372" s="3"/>
      <c r="D372" s="5"/>
      <c r="F372" s="5"/>
      <c r="H372" s="5"/>
      <c r="I372" s="1"/>
      <c r="J372" s="1"/>
      <c r="K372" s="1"/>
    </row>
    <row r="373" spans="1:11" s="4" customFormat="1" x14ac:dyDescent="0.2">
      <c r="A373" s="2"/>
      <c r="B373" s="3"/>
      <c r="D373" s="5"/>
      <c r="F373" s="5"/>
      <c r="H373" s="5"/>
      <c r="I373" s="1"/>
      <c r="J373" s="1"/>
      <c r="K373" s="1"/>
    </row>
    <row r="374" spans="1:11" s="4" customFormat="1" x14ac:dyDescent="0.2">
      <c r="A374" s="2"/>
      <c r="B374" s="3"/>
      <c r="D374" s="5"/>
      <c r="F374" s="5"/>
      <c r="H374" s="5"/>
      <c r="I374" s="1"/>
      <c r="J374" s="1"/>
      <c r="K374" s="1"/>
    </row>
    <row r="375" spans="1:11" s="4" customFormat="1" x14ac:dyDescent="0.2">
      <c r="A375" s="2"/>
      <c r="B375" s="3"/>
      <c r="D375" s="5"/>
      <c r="F375" s="5"/>
      <c r="H375" s="5"/>
      <c r="I375" s="1"/>
      <c r="J375" s="1"/>
      <c r="K375" s="1"/>
    </row>
    <row r="376" spans="1:11" s="4" customFormat="1" x14ac:dyDescent="0.2">
      <c r="A376" s="2"/>
      <c r="B376" s="3"/>
      <c r="D376" s="5"/>
      <c r="F376" s="5"/>
      <c r="H376" s="5"/>
      <c r="I376" s="1"/>
      <c r="J376" s="1"/>
      <c r="K376" s="1"/>
    </row>
    <row r="377" spans="1:11" s="4" customFormat="1" x14ac:dyDescent="0.2">
      <c r="A377" s="2"/>
      <c r="B377" s="3"/>
      <c r="D377" s="5"/>
      <c r="F377" s="5"/>
      <c r="H377" s="5"/>
      <c r="I377" s="1"/>
      <c r="J377" s="1"/>
      <c r="K377" s="1"/>
    </row>
    <row r="378" spans="1:11" s="4" customFormat="1" x14ac:dyDescent="0.2">
      <c r="A378" s="2"/>
      <c r="B378" s="3"/>
      <c r="D378" s="5"/>
      <c r="F378" s="5"/>
      <c r="H378" s="5"/>
      <c r="I378" s="1"/>
      <c r="J378" s="1"/>
      <c r="K378" s="1"/>
    </row>
    <row r="379" spans="1:11" s="4" customFormat="1" x14ac:dyDescent="0.2">
      <c r="A379" s="2"/>
      <c r="B379" s="3"/>
      <c r="D379" s="5"/>
      <c r="F379" s="5"/>
      <c r="H379" s="5"/>
      <c r="I379" s="1"/>
      <c r="J379" s="1"/>
      <c r="K379" s="1"/>
    </row>
    <row r="380" spans="1:11" s="4" customFormat="1" x14ac:dyDescent="0.2">
      <c r="A380" s="2"/>
      <c r="B380" s="3"/>
      <c r="D380" s="5"/>
      <c r="F380" s="5"/>
      <c r="H380" s="5"/>
      <c r="I380" s="1"/>
      <c r="J380" s="1"/>
      <c r="K380" s="1"/>
    </row>
    <row r="381" spans="1:11" s="4" customFormat="1" x14ac:dyDescent="0.2">
      <c r="A381" s="2"/>
      <c r="B381" s="3"/>
      <c r="D381" s="5"/>
      <c r="F381" s="5"/>
      <c r="H381" s="5"/>
      <c r="I381" s="1"/>
      <c r="J381" s="1"/>
      <c r="K381" s="1"/>
    </row>
    <row r="382" spans="1:11" s="4" customFormat="1" x14ac:dyDescent="0.2">
      <c r="A382" s="2"/>
      <c r="B382" s="3"/>
      <c r="D382" s="5"/>
      <c r="F382" s="5"/>
      <c r="H382" s="5"/>
      <c r="I382" s="1"/>
      <c r="J382" s="1"/>
      <c r="K382" s="1"/>
    </row>
    <row r="383" spans="1:11" s="4" customFormat="1" x14ac:dyDescent="0.2">
      <c r="A383" s="2"/>
      <c r="B383" s="3"/>
      <c r="D383" s="5"/>
      <c r="F383" s="5"/>
      <c r="H383" s="5"/>
      <c r="I383" s="1"/>
      <c r="J383" s="1"/>
      <c r="K383" s="1"/>
    </row>
    <row r="384" spans="1:11" s="4" customFormat="1" x14ac:dyDescent="0.2">
      <c r="A384" s="2"/>
      <c r="B384" s="3"/>
      <c r="D384" s="5"/>
      <c r="F384" s="5"/>
      <c r="H384" s="5"/>
      <c r="I384" s="1"/>
      <c r="J384" s="1"/>
      <c r="K384" s="1"/>
    </row>
    <row r="385" spans="1:11" s="4" customFormat="1" x14ac:dyDescent="0.2">
      <c r="A385" s="2"/>
      <c r="B385" s="3"/>
      <c r="D385" s="5"/>
      <c r="F385" s="5"/>
      <c r="H385" s="5"/>
      <c r="I385" s="1"/>
      <c r="J385" s="1"/>
      <c r="K385" s="1"/>
    </row>
    <row r="386" spans="1:11" s="4" customFormat="1" x14ac:dyDescent="0.2">
      <c r="A386" s="2"/>
      <c r="B386" s="3"/>
      <c r="D386" s="5"/>
      <c r="F386" s="5"/>
      <c r="H386" s="5"/>
      <c r="I386" s="1"/>
      <c r="J386" s="1"/>
      <c r="K386" s="1"/>
    </row>
    <row r="387" spans="1:11" s="4" customFormat="1" x14ac:dyDescent="0.2">
      <c r="A387" s="2"/>
      <c r="B387" s="3"/>
      <c r="D387" s="5"/>
      <c r="F387" s="5"/>
      <c r="H387" s="5"/>
      <c r="I387" s="1"/>
      <c r="J387" s="1"/>
      <c r="K387" s="1"/>
    </row>
    <row r="388" spans="1:11" s="4" customFormat="1" x14ac:dyDescent="0.2">
      <c r="A388" s="2"/>
      <c r="B388" s="3"/>
      <c r="D388" s="5"/>
      <c r="F388" s="5"/>
      <c r="H388" s="5"/>
      <c r="I388" s="1"/>
      <c r="J388" s="1"/>
      <c r="K388" s="1"/>
    </row>
    <row r="389" spans="1:11" s="4" customFormat="1" x14ac:dyDescent="0.2">
      <c r="A389" s="2"/>
      <c r="B389" s="3"/>
      <c r="D389" s="5"/>
      <c r="F389" s="5"/>
      <c r="H389" s="5"/>
      <c r="I389" s="1"/>
      <c r="J389" s="1"/>
      <c r="K389" s="1"/>
    </row>
    <row r="390" spans="1:11" s="4" customFormat="1" x14ac:dyDescent="0.2">
      <c r="A390" s="2"/>
      <c r="B390" s="3"/>
      <c r="D390" s="5"/>
      <c r="F390" s="5"/>
      <c r="H390" s="5"/>
      <c r="I390" s="1"/>
      <c r="J390" s="1"/>
      <c r="K390" s="1"/>
    </row>
    <row r="391" spans="1:11" s="4" customFormat="1" x14ac:dyDescent="0.2">
      <c r="A391" s="2"/>
      <c r="B391" s="3"/>
      <c r="D391" s="5"/>
      <c r="F391" s="5"/>
      <c r="H391" s="5"/>
      <c r="I391" s="1"/>
      <c r="J391" s="1"/>
      <c r="K391" s="1"/>
    </row>
    <row r="392" spans="1:11" s="4" customFormat="1" x14ac:dyDescent="0.2">
      <c r="A392" s="2"/>
      <c r="B392" s="3"/>
      <c r="D392" s="5"/>
      <c r="F392" s="5"/>
      <c r="H392" s="5"/>
      <c r="I392" s="1"/>
      <c r="J392" s="1"/>
      <c r="K392" s="1"/>
    </row>
    <row r="393" spans="1:11" s="4" customFormat="1" x14ac:dyDescent="0.2">
      <c r="A393" s="2"/>
      <c r="B393" s="3"/>
      <c r="D393" s="5"/>
      <c r="F393" s="5"/>
      <c r="H393" s="5"/>
      <c r="I393" s="1"/>
      <c r="J393" s="1"/>
      <c r="K393" s="1"/>
    </row>
    <row r="394" spans="1:11" s="4" customFormat="1" x14ac:dyDescent="0.2">
      <c r="A394" s="2"/>
      <c r="B394" s="3"/>
      <c r="D394" s="5"/>
      <c r="F394" s="5"/>
      <c r="H394" s="5"/>
      <c r="I394" s="1"/>
      <c r="J394" s="1"/>
      <c r="K394" s="1"/>
    </row>
    <row r="395" spans="1:11" s="4" customFormat="1" x14ac:dyDescent="0.2">
      <c r="A395" s="2"/>
      <c r="B395" s="3"/>
      <c r="D395" s="5"/>
      <c r="F395" s="5"/>
      <c r="H395" s="5"/>
      <c r="I395" s="1"/>
      <c r="J395" s="1"/>
      <c r="K395" s="1"/>
    </row>
    <row r="396" spans="1:11" s="4" customFormat="1" x14ac:dyDescent="0.2">
      <c r="A396" s="2"/>
      <c r="B396" s="3"/>
      <c r="D396" s="5"/>
      <c r="F396" s="5"/>
      <c r="H396" s="5"/>
      <c r="I396" s="1"/>
      <c r="J396" s="1"/>
      <c r="K396" s="1"/>
    </row>
    <row r="397" spans="1:11" s="4" customFormat="1" x14ac:dyDescent="0.2">
      <c r="A397" s="2"/>
      <c r="B397" s="3"/>
      <c r="D397" s="5"/>
      <c r="F397" s="5"/>
      <c r="H397" s="5"/>
      <c r="I397" s="1"/>
      <c r="J397" s="1"/>
      <c r="K397" s="1"/>
    </row>
    <row r="398" spans="1:11" s="4" customFormat="1" x14ac:dyDescent="0.2">
      <c r="A398" s="2"/>
      <c r="B398" s="3"/>
      <c r="D398" s="5"/>
      <c r="F398" s="5"/>
      <c r="H398" s="5"/>
      <c r="I398" s="1"/>
      <c r="J398" s="1"/>
      <c r="K398" s="1"/>
    </row>
    <row r="399" spans="1:11" s="4" customFormat="1" x14ac:dyDescent="0.2">
      <c r="A399" s="2"/>
      <c r="B399" s="3"/>
      <c r="D399" s="5"/>
      <c r="F399" s="5"/>
      <c r="H399" s="5"/>
      <c r="I399" s="1"/>
      <c r="J399" s="1"/>
      <c r="K399" s="1"/>
    </row>
    <row r="400" spans="1:11" s="4" customFormat="1" x14ac:dyDescent="0.2">
      <c r="A400" s="2"/>
      <c r="B400" s="3"/>
      <c r="D400" s="5"/>
      <c r="F400" s="5"/>
      <c r="H400" s="5"/>
      <c r="I400" s="1"/>
      <c r="J400" s="1"/>
      <c r="K400" s="1"/>
    </row>
    <row r="401" spans="1:11" s="4" customFormat="1" x14ac:dyDescent="0.2">
      <c r="A401" s="2"/>
      <c r="B401" s="3"/>
      <c r="D401" s="5"/>
      <c r="F401" s="5"/>
      <c r="H401" s="5"/>
      <c r="I401" s="1"/>
      <c r="J401" s="1"/>
      <c r="K401" s="1"/>
    </row>
    <row r="402" spans="1:11" s="4" customFormat="1" x14ac:dyDescent="0.2">
      <c r="A402" s="2"/>
      <c r="B402" s="3"/>
      <c r="D402" s="5"/>
      <c r="F402" s="5"/>
      <c r="H402" s="5"/>
      <c r="I402" s="1"/>
      <c r="J402" s="1"/>
      <c r="K402" s="1"/>
    </row>
    <row r="403" spans="1:11" s="4" customFormat="1" x14ac:dyDescent="0.2">
      <c r="A403" s="2"/>
      <c r="B403" s="3"/>
      <c r="D403" s="5"/>
      <c r="F403" s="5"/>
      <c r="H403" s="5"/>
      <c r="I403" s="1"/>
      <c r="J403" s="1"/>
      <c r="K403" s="1"/>
    </row>
    <row r="404" spans="1:11" s="4" customFormat="1" x14ac:dyDescent="0.2">
      <c r="A404" s="2"/>
      <c r="B404" s="3"/>
      <c r="D404" s="5"/>
      <c r="F404" s="5"/>
      <c r="H404" s="5"/>
      <c r="I404" s="1"/>
      <c r="J404" s="1"/>
      <c r="K404" s="1"/>
    </row>
    <row r="405" spans="1:11" s="4" customFormat="1" x14ac:dyDescent="0.2">
      <c r="A405" s="2"/>
      <c r="B405" s="3"/>
      <c r="D405" s="5"/>
      <c r="F405" s="5"/>
      <c r="H405" s="5"/>
      <c r="I405" s="1"/>
      <c r="J405" s="1"/>
      <c r="K405" s="1"/>
    </row>
    <row r="406" spans="1:11" s="4" customFormat="1" x14ac:dyDescent="0.2">
      <c r="A406" s="2"/>
      <c r="B406" s="3"/>
      <c r="D406" s="5"/>
      <c r="F406" s="5"/>
      <c r="H406" s="5"/>
      <c r="I406" s="1"/>
      <c r="J406" s="1"/>
      <c r="K406" s="1"/>
    </row>
    <row r="407" spans="1:11" s="4" customFormat="1" x14ac:dyDescent="0.2">
      <c r="A407" s="2"/>
      <c r="B407" s="3"/>
      <c r="D407" s="5"/>
      <c r="F407" s="5"/>
      <c r="H407" s="5"/>
      <c r="I407" s="1"/>
      <c r="J407" s="1"/>
      <c r="K407" s="1"/>
    </row>
    <row r="408" spans="1:11" s="4" customFormat="1" x14ac:dyDescent="0.2">
      <c r="A408" s="2"/>
      <c r="B408" s="3"/>
      <c r="D408" s="5"/>
      <c r="F408" s="5"/>
      <c r="H408" s="5"/>
      <c r="I408" s="1"/>
      <c r="J408" s="1"/>
      <c r="K408" s="1"/>
    </row>
    <row r="409" spans="1:11" s="4" customFormat="1" x14ac:dyDescent="0.2">
      <c r="A409" s="2"/>
      <c r="B409" s="3"/>
      <c r="D409" s="5"/>
      <c r="F409" s="5"/>
      <c r="H409" s="5"/>
      <c r="I409" s="1"/>
      <c r="J409" s="1"/>
      <c r="K409" s="1"/>
    </row>
    <row r="410" spans="1:11" s="4" customFormat="1" x14ac:dyDescent="0.2">
      <c r="A410" s="2"/>
      <c r="B410" s="3"/>
      <c r="D410" s="5"/>
      <c r="F410" s="5"/>
      <c r="H410" s="5"/>
      <c r="I410" s="1"/>
      <c r="J410" s="1"/>
      <c r="K410" s="1"/>
    </row>
    <row r="411" spans="1:11" s="4" customFormat="1" x14ac:dyDescent="0.2">
      <c r="A411" s="2"/>
      <c r="B411" s="3"/>
      <c r="D411" s="5"/>
      <c r="F411" s="5"/>
      <c r="H411" s="5"/>
      <c r="I411" s="1"/>
      <c r="J411" s="1"/>
      <c r="K411" s="1"/>
    </row>
    <row r="412" spans="1:11" s="4" customFormat="1" x14ac:dyDescent="0.2">
      <c r="A412" s="2"/>
      <c r="B412" s="3"/>
      <c r="D412" s="5"/>
      <c r="F412" s="5"/>
      <c r="H412" s="5"/>
      <c r="I412" s="1"/>
      <c r="J412" s="1"/>
      <c r="K412" s="1"/>
    </row>
    <row r="413" spans="1:11" s="4" customFormat="1" x14ac:dyDescent="0.2">
      <c r="A413" s="2"/>
      <c r="B413" s="3"/>
      <c r="D413" s="5"/>
      <c r="F413" s="5"/>
      <c r="H413" s="5"/>
      <c r="I413" s="1"/>
      <c r="J413" s="1"/>
      <c r="K413" s="1"/>
    </row>
    <row r="414" spans="1:11" s="4" customFormat="1" x14ac:dyDescent="0.2">
      <c r="A414" s="2"/>
      <c r="B414" s="3"/>
      <c r="D414" s="5"/>
      <c r="F414" s="5"/>
      <c r="H414" s="5"/>
      <c r="I414" s="1"/>
      <c r="J414" s="1"/>
      <c r="K414" s="1"/>
    </row>
    <row r="415" spans="1:11" s="4" customFormat="1" x14ac:dyDescent="0.2">
      <c r="A415" s="2"/>
      <c r="B415" s="3"/>
      <c r="D415" s="5"/>
      <c r="F415" s="5"/>
      <c r="H415" s="5"/>
      <c r="I415" s="1"/>
      <c r="J415" s="1"/>
      <c r="K415" s="1"/>
    </row>
    <row r="416" spans="1:11" s="4" customFormat="1" x14ac:dyDescent="0.2">
      <c r="A416" s="2"/>
      <c r="B416" s="3"/>
      <c r="D416" s="5"/>
      <c r="F416" s="5"/>
      <c r="H416" s="5"/>
      <c r="I416" s="1"/>
      <c r="J416" s="1"/>
      <c r="K416" s="1"/>
    </row>
    <row r="417" spans="1:11" s="4" customFormat="1" x14ac:dyDescent="0.2">
      <c r="A417" s="2"/>
      <c r="B417" s="3"/>
      <c r="D417" s="5"/>
      <c r="F417" s="5"/>
      <c r="H417" s="5"/>
      <c r="I417" s="1"/>
      <c r="J417" s="1"/>
      <c r="K417" s="1"/>
    </row>
    <row r="418" spans="1:11" s="4" customFormat="1" x14ac:dyDescent="0.2">
      <c r="A418" s="2"/>
      <c r="B418" s="3"/>
      <c r="D418" s="5"/>
      <c r="F418" s="5"/>
      <c r="H418" s="5"/>
      <c r="I418" s="1"/>
      <c r="J418" s="1"/>
      <c r="K418" s="1"/>
    </row>
    <row r="419" spans="1:11" s="4" customFormat="1" x14ac:dyDescent="0.2">
      <c r="A419" s="2"/>
      <c r="B419" s="3"/>
      <c r="D419" s="5"/>
      <c r="F419" s="5"/>
      <c r="H419" s="5"/>
      <c r="I419" s="1"/>
      <c r="J419" s="1"/>
      <c r="K419" s="1"/>
    </row>
    <row r="420" spans="1:11" s="4" customFormat="1" x14ac:dyDescent="0.2">
      <c r="A420" s="2"/>
      <c r="B420" s="3"/>
      <c r="D420" s="5"/>
      <c r="F420" s="5"/>
      <c r="H420" s="5"/>
      <c r="I420" s="1"/>
      <c r="J420" s="1"/>
      <c r="K420" s="1"/>
    </row>
    <row r="421" spans="1:11" s="4" customFormat="1" x14ac:dyDescent="0.2">
      <c r="A421" s="2"/>
      <c r="B421" s="3"/>
      <c r="D421" s="5"/>
      <c r="F421" s="5"/>
      <c r="H421" s="5"/>
      <c r="I421" s="1"/>
      <c r="J421" s="1"/>
      <c r="K421" s="1"/>
    </row>
    <row r="422" spans="1:11" s="4" customFormat="1" x14ac:dyDescent="0.2">
      <c r="A422" s="2"/>
      <c r="B422" s="3"/>
      <c r="D422" s="5"/>
      <c r="F422" s="5"/>
      <c r="H422" s="5"/>
      <c r="I422" s="1"/>
      <c r="J422" s="1"/>
      <c r="K422" s="1"/>
    </row>
    <row r="423" spans="1:11" s="4" customFormat="1" x14ac:dyDescent="0.2">
      <c r="A423" s="2"/>
      <c r="B423" s="3"/>
      <c r="D423" s="5"/>
      <c r="F423" s="5"/>
      <c r="H423" s="5"/>
      <c r="I423" s="1"/>
      <c r="J423" s="1"/>
      <c r="K423" s="1"/>
    </row>
    <row r="424" spans="1:11" s="4" customFormat="1" x14ac:dyDescent="0.2">
      <c r="A424" s="2"/>
      <c r="B424" s="3"/>
      <c r="D424" s="5"/>
      <c r="F424" s="5"/>
      <c r="H424" s="5"/>
      <c r="I424" s="1"/>
      <c r="J424" s="1"/>
      <c r="K424" s="1"/>
    </row>
    <row r="425" spans="1:11" s="4" customFormat="1" x14ac:dyDescent="0.2">
      <c r="A425" s="2"/>
      <c r="B425" s="3"/>
      <c r="D425" s="5"/>
      <c r="F425" s="5"/>
      <c r="H425" s="5"/>
      <c r="I425" s="1"/>
      <c r="J425" s="1"/>
      <c r="K425" s="1"/>
    </row>
    <row r="426" spans="1:11" s="4" customFormat="1" x14ac:dyDescent="0.2">
      <c r="A426" s="2"/>
      <c r="B426" s="3"/>
      <c r="D426" s="5"/>
      <c r="F426" s="5"/>
      <c r="H426" s="5"/>
      <c r="I426" s="1"/>
      <c r="J426" s="1"/>
      <c r="K426" s="1"/>
    </row>
    <row r="427" spans="1:11" s="4" customFormat="1" x14ac:dyDescent="0.2">
      <c r="A427" s="2"/>
      <c r="B427" s="3"/>
      <c r="D427" s="5"/>
      <c r="F427" s="5"/>
      <c r="H427" s="5"/>
      <c r="I427" s="1"/>
      <c r="J427" s="1"/>
      <c r="K427" s="1"/>
    </row>
    <row r="428" spans="1:11" s="4" customFormat="1" x14ac:dyDescent="0.2">
      <c r="A428" s="2"/>
      <c r="B428" s="3"/>
      <c r="D428" s="5"/>
      <c r="F428" s="5"/>
      <c r="H428" s="5"/>
      <c r="I428" s="1"/>
      <c r="J428" s="1"/>
      <c r="K428" s="1"/>
    </row>
    <row r="429" spans="1:11" s="4" customFormat="1" x14ac:dyDescent="0.2">
      <c r="A429" s="2"/>
      <c r="B429" s="3"/>
      <c r="D429" s="5"/>
      <c r="F429" s="5"/>
      <c r="H429" s="5"/>
      <c r="I429" s="1"/>
      <c r="J429" s="1"/>
      <c r="K429" s="1"/>
    </row>
    <row r="430" spans="1:11" s="4" customFormat="1" x14ac:dyDescent="0.2">
      <c r="A430" s="2"/>
      <c r="B430" s="3"/>
      <c r="D430" s="5"/>
      <c r="F430" s="5"/>
      <c r="H430" s="5"/>
      <c r="I430" s="1"/>
      <c r="J430" s="1"/>
      <c r="K430" s="1"/>
    </row>
    <row r="431" spans="1:11" s="4" customFormat="1" x14ac:dyDescent="0.2">
      <c r="A431" s="2"/>
      <c r="B431" s="3"/>
      <c r="D431" s="5"/>
      <c r="F431" s="5"/>
      <c r="H431" s="5"/>
      <c r="I431" s="1"/>
      <c r="J431" s="1"/>
      <c r="K431" s="1"/>
    </row>
    <row r="432" spans="1:11" s="4" customFormat="1" x14ac:dyDescent="0.2">
      <c r="A432" s="2"/>
      <c r="B432" s="3"/>
      <c r="D432" s="5"/>
      <c r="F432" s="5"/>
      <c r="H432" s="5"/>
      <c r="I432" s="1"/>
      <c r="J432" s="1"/>
      <c r="K432" s="1"/>
    </row>
    <row r="433" spans="1:11" s="4" customFormat="1" x14ac:dyDescent="0.2">
      <c r="A433" s="2"/>
      <c r="B433" s="3"/>
      <c r="D433" s="5"/>
      <c r="F433" s="5"/>
      <c r="H433" s="5"/>
      <c r="I433" s="1"/>
      <c r="J433" s="1"/>
      <c r="K433" s="1"/>
    </row>
    <row r="434" spans="1:11" s="4" customFormat="1" x14ac:dyDescent="0.2">
      <c r="A434" s="2"/>
      <c r="B434" s="3"/>
      <c r="D434" s="5"/>
      <c r="F434" s="5"/>
      <c r="H434" s="5"/>
      <c r="I434" s="1"/>
      <c r="J434" s="1"/>
      <c r="K434" s="1"/>
    </row>
    <row r="435" spans="1:11" s="4" customFormat="1" x14ac:dyDescent="0.2">
      <c r="A435" s="2"/>
      <c r="B435" s="3"/>
      <c r="D435" s="5"/>
      <c r="F435" s="5"/>
      <c r="H435" s="5"/>
      <c r="I435" s="1"/>
      <c r="J435" s="1"/>
      <c r="K435" s="1"/>
    </row>
    <row r="436" spans="1:11" s="4" customFormat="1" x14ac:dyDescent="0.2">
      <c r="A436" s="2"/>
      <c r="B436" s="3"/>
      <c r="D436" s="5"/>
      <c r="F436" s="5"/>
      <c r="H436" s="5"/>
      <c r="I436" s="1"/>
      <c r="J436" s="1"/>
      <c r="K436" s="1"/>
    </row>
    <row r="437" spans="1:11" s="4" customFormat="1" x14ac:dyDescent="0.2">
      <c r="A437" s="2"/>
      <c r="B437" s="3"/>
      <c r="D437" s="5"/>
      <c r="F437" s="5"/>
      <c r="H437" s="5"/>
      <c r="I437" s="1"/>
      <c r="J437" s="1"/>
      <c r="K437" s="1"/>
    </row>
    <row r="438" spans="1:11" s="4" customFormat="1" x14ac:dyDescent="0.2">
      <c r="A438" s="2"/>
      <c r="B438" s="3"/>
      <c r="D438" s="5"/>
      <c r="F438" s="5"/>
      <c r="H438" s="5"/>
      <c r="I438" s="1"/>
      <c r="J438" s="1"/>
      <c r="K438" s="1"/>
    </row>
    <row r="439" spans="1:11" s="4" customFormat="1" x14ac:dyDescent="0.2">
      <c r="A439" s="2"/>
      <c r="B439" s="3"/>
      <c r="D439" s="5"/>
      <c r="F439" s="5"/>
      <c r="H439" s="5"/>
      <c r="I439" s="1"/>
      <c r="J439" s="1"/>
      <c r="K439" s="1"/>
    </row>
    <row r="440" spans="1:11" s="4" customFormat="1" x14ac:dyDescent="0.2">
      <c r="A440" s="2"/>
      <c r="B440" s="3"/>
      <c r="D440" s="5"/>
      <c r="F440" s="5"/>
      <c r="H440" s="5"/>
      <c r="I440" s="1"/>
      <c r="J440" s="1"/>
      <c r="K440" s="1"/>
    </row>
    <row r="441" spans="1:11" s="4" customFormat="1" x14ac:dyDescent="0.2">
      <c r="A441" s="2"/>
      <c r="B441" s="3"/>
      <c r="D441" s="5"/>
      <c r="F441" s="5"/>
      <c r="H441" s="5"/>
      <c r="I441" s="1"/>
      <c r="J441" s="1"/>
      <c r="K441" s="1"/>
    </row>
    <row r="442" spans="1:11" s="4" customFormat="1" x14ac:dyDescent="0.2">
      <c r="A442" s="2"/>
      <c r="B442" s="3"/>
      <c r="D442" s="5"/>
      <c r="F442" s="5"/>
      <c r="H442" s="5"/>
      <c r="I442" s="1"/>
      <c r="J442" s="1"/>
      <c r="K442" s="1"/>
    </row>
    <row r="443" spans="1:11" s="4" customFormat="1" x14ac:dyDescent="0.2">
      <c r="A443" s="2"/>
      <c r="B443" s="3"/>
      <c r="D443" s="5"/>
      <c r="F443" s="5"/>
      <c r="H443" s="5"/>
      <c r="I443" s="1"/>
      <c r="J443" s="1"/>
      <c r="K443" s="1"/>
    </row>
    <row r="444" spans="1:11" s="4" customFormat="1" x14ac:dyDescent="0.2">
      <c r="A444" s="2"/>
      <c r="B444" s="3"/>
      <c r="D444" s="5"/>
      <c r="F444" s="5"/>
      <c r="H444" s="5"/>
      <c r="I444" s="1"/>
      <c r="J444" s="1"/>
      <c r="K444" s="1"/>
    </row>
    <row r="445" spans="1:11" s="4" customFormat="1" x14ac:dyDescent="0.2">
      <c r="A445" s="2"/>
      <c r="B445" s="3"/>
      <c r="D445" s="5"/>
      <c r="F445" s="5"/>
      <c r="H445" s="5"/>
      <c r="I445" s="1"/>
      <c r="J445" s="1"/>
      <c r="K445" s="1"/>
    </row>
    <row r="446" spans="1:11" s="4" customFormat="1" x14ac:dyDescent="0.2">
      <c r="A446" s="2"/>
      <c r="B446" s="3"/>
      <c r="D446" s="5"/>
      <c r="F446" s="5"/>
      <c r="H446" s="5"/>
      <c r="I446" s="1"/>
      <c r="J446" s="1"/>
      <c r="K446" s="1"/>
    </row>
    <row r="447" spans="1:11" s="4" customFormat="1" x14ac:dyDescent="0.2">
      <c r="A447" s="2"/>
      <c r="B447" s="3"/>
      <c r="D447" s="5"/>
      <c r="F447" s="5"/>
      <c r="H447" s="5"/>
      <c r="I447" s="1"/>
      <c r="J447" s="1"/>
      <c r="K447" s="1"/>
    </row>
    <row r="448" spans="1:11" s="4" customFormat="1" x14ac:dyDescent="0.2">
      <c r="A448" s="2"/>
      <c r="B448" s="3"/>
      <c r="D448" s="5"/>
      <c r="F448" s="5"/>
      <c r="H448" s="5"/>
      <c r="I448" s="1"/>
      <c r="J448" s="1"/>
      <c r="K448" s="1"/>
    </row>
    <row r="449" spans="1:11" s="4" customFormat="1" x14ac:dyDescent="0.2">
      <c r="A449" s="2"/>
      <c r="B449" s="3"/>
      <c r="D449" s="5"/>
      <c r="F449" s="5"/>
      <c r="H449" s="5"/>
      <c r="I449" s="1"/>
      <c r="J449" s="1"/>
      <c r="K449" s="1"/>
    </row>
    <row r="450" spans="1:11" s="4" customFormat="1" x14ac:dyDescent="0.2">
      <c r="A450" s="2"/>
      <c r="B450" s="3"/>
      <c r="D450" s="5"/>
      <c r="F450" s="5"/>
      <c r="H450" s="5"/>
      <c r="I450" s="1"/>
      <c r="J450" s="1"/>
      <c r="K450" s="1"/>
    </row>
    <row r="451" spans="1:11" s="4" customFormat="1" x14ac:dyDescent="0.2">
      <c r="A451" s="2"/>
      <c r="B451" s="3"/>
      <c r="D451" s="5"/>
      <c r="F451" s="5"/>
      <c r="H451" s="5"/>
      <c r="I451" s="1"/>
      <c r="J451" s="1"/>
      <c r="K451" s="1"/>
    </row>
    <row r="452" spans="1:11" s="4" customFormat="1" x14ac:dyDescent="0.2">
      <c r="A452" s="2"/>
      <c r="B452" s="3"/>
      <c r="D452" s="5"/>
      <c r="F452" s="5"/>
      <c r="H452" s="5"/>
      <c r="I452" s="1"/>
      <c r="J452" s="1"/>
      <c r="K452" s="1"/>
    </row>
    <row r="453" spans="1:11" s="4" customFormat="1" x14ac:dyDescent="0.2">
      <c r="A453" s="2"/>
      <c r="B453" s="3"/>
      <c r="D453" s="5"/>
      <c r="F453" s="5"/>
      <c r="H453" s="5"/>
      <c r="I453" s="1"/>
      <c r="J453" s="1"/>
      <c r="K453" s="1"/>
    </row>
    <row r="454" spans="1:11" s="4" customFormat="1" x14ac:dyDescent="0.2">
      <c r="A454" s="2"/>
      <c r="B454" s="3"/>
      <c r="D454" s="5"/>
      <c r="F454" s="5"/>
      <c r="H454" s="5"/>
      <c r="I454" s="1"/>
      <c r="J454" s="1"/>
      <c r="K454" s="1"/>
    </row>
    <row r="455" spans="1:11" s="4" customFormat="1" x14ac:dyDescent="0.2">
      <c r="A455" s="2"/>
      <c r="B455" s="3"/>
      <c r="D455" s="5"/>
      <c r="F455" s="5"/>
      <c r="H455" s="5"/>
      <c r="I455" s="1"/>
      <c r="J455" s="1"/>
      <c r="K455" s="1"/>
    </row>
    <row r="456" spans="1:11" s="4" customFormat="1" x14ac:dyDescent="0.2">
      <c r="A456" s="2"/>
      <c r="B456" s="3"/>
      <c r="D456" s="5"/>
      <c r="F456" s="5"/>
      <c r="H456" s="5"/>
      <c r="I456" s="1"/>
      <c r="J456" s="1"/>
      <c r="K456" s="1"/>
    </row>
    <row r="457" spans="1:11" s="4" customFormat="1" x14ac:dyDescent="0.2">
      <c r="A457" s="2"/>
      <c r="B457" s="3"/>
      <c r="D457" s="5"/>
      <c r="F457" s="5"/>
      <c r="H457" s="5"/>
      <c r="I457" s="1"/>
      <c r="J457" s="1"/>
      <c r="K457" s="1"/>
    </row>
    <row r="458" spans="1:11" s="4" customFormat="1" x14ac:dyDescent="0.2">
      <c r="A458" s="2"/>
      <c r="B458" s="3"/>
      <c r="D458" s="5"/>
      <c r="F458" s="5"/>
      <c r="H458" s="5"/>
      <c r="I458" s="1"/>
      <c r="J458" s="1"/>
      <c r="K458" s="1"/>
    </row>
    <row r="459" spans="1:11" s="4" customFormat="1" x14ac:dyDescent="0.2">
      <c r="A459" s="2"/>
      <c r="B459" s="3"/>
      <c r="D459" s="5"/>
      <c r="F459" s="5"/>
      <c r="H459" s="5"/>
      <c r="I459" s="1"/>
      <c r="J459" s="1"/>
      <c r="K459" s="1"/>
    </row>
    <row r="460" spans="1:11" s="4" customFormat="1" x14ac:dyDescent="0.2">
      <c r="A460" s="2"/>
      <c r="B460" s="3"/>
      <c r="D460" s="5"/>
      <c r="F460" s="5"/>
      <c r="H460" s="5"/>
      <c r="I460" s="1"/>
      <c r="J460" s="1"/>
      <c r="K460" s="1"/>
    </row>
    <row r="461" spans="1:11" s="4" customFormat="1" x14ac:dyDescent="0.2">
      <c r="A461" s="2"/>
      <c r="B461" s="3"/>
      <c r="D461" s="5"/>
      <c r="F461" s="5"/>
      <c r="H461" s="5"/>
      <c r="I461" s="1"/>
      <c r="J461" s="1"/>
      <c r="K461" s="1"/>
    </row>
    <row r="462" spans="1:11" s="4" customFormat="1" x14ac:dyDescent="0.2">
      <c r="A462" s="2"/>
      <c r="B462" s="3"/>
      <c r="D462" s="5"/>
      <c r="F462" s="5"/>
      <c r="H462" s="5"/>
      <c r="I462" s="1"/>
      <c r="J462" s="1"/>
      <c r="K462" s="1"/>
    </row>
    <row r="463" spans="1:11" s="4" customFormat="1" x14ac:dyDescent="0.2">
      <c r="A463" s="2"/>
      <c r="B463" s="3"/>
      <c r="D463" s="5"/>
      <c r="F463" s="5"/>
      <c r="H463" s="5"/>
      <c r="I463" s="1"/>
      <c r="J463" s="1"/>
      <c r="K463" s="1"/>
    </row>
    <row r="464" spans="1:11" s="4" customFormat="1" x14ac:dyDescent="0.2">
      <c r="A464" s="2"/>
      <c r="B464" s="3"/>
      <c r="D464" s="5"/>
      <c r="F464" s="5"/>
      <c r="H464" s="5"/>
      <c r="I464" s="1"/>
      <c r="J464" s="1"/>
      <c r="K464" s="1"/>
    </row>
    <row r="465" spans="1:11" s="4" customFormat="1" x14ac:dyDescent="0.2">
      <c r="A465" s="2"/>
      <c r="B465" s="3"/>
      <c r="D465" s="5"/>
      <c r="F465" s="5"/>
      <c r="H465" s="5"/>
      <c r="I465" s="1"/>
      <c r="J465" s="1"/>
      <c r="K465" s="1"/>
    </row>
    <row r="466" spans="1:11" s="4" customFormat="1" x14ac:dyDescent="0.2">
      <c r="A466" s="2"/>
      <c r="B466" s="3"/>
      <c r="D466" s="5"/>
      <c r="F466" s="5"/>
      <c r="H466" s="5"/>
      <c r="I466" s="1"/>
      <c r="J466" s="1"/>
      <c r="K466" s="1"/>
    </row>
    <row r="467" spans="1:11" s="4" customFormat="1" x14ac:dyDescent="0.2">
      <c r="A467" s="2"/>
      <c r="B467" s="3"/>
      <c r="D467" s="5"/>
      <c r="F467" s="5"/>
      <c r="H467" s="5"/>
      <c r="I467" s="1"/>
      <c r="J467" s="1"/>
      <c r="K467" s="1"/>
    </row>
    <row r="468" spans="1:11" s="4" customFormat="1" x14ac:dyDescent="0.2">
      <c r="A468" s="2"/>
      <c r="B468" s="3"/>
      <c r="D468" s="5"/>
      <c r="F468" s="5"/>
      <c r="H468" s="5"/>
      <c r="I468" s="1"/>
      <c r="J468" s="1"/>
      <c r="K468" s="1"/>
    </row>
    <row r="469" spans="1:11" s="4" customFormat="1" x14ac:dyDescent="0.2">
      <c r="A469" s="2"/>
      <c r="B469" s="3"/>
      <c r="D469" s="5"/>
      <c r="F469" s="5"/>
      <c r="H469" s="5"/>
      <c r="I469" s="1"/>
      <c r="J469" s="1"/>
      <c r="K469" s="1"/>
    </row>
    <row r="470" spans="1:11" s="4" customFormat="1" x14ac:dyDescent="0.2">
      <c r="A470" s="2"/>
      <c r="B470" s="3"/>
      <c r="D470" s="5"/>
      <c r="F470" s="5"/>
      <c r="H470" s="5"/>
      <c r="I470" s="1"/>
      <c r="J470" s="1"/>
      <c r="K470" s="1"/>
    </row>
    <row r="471" spans="1:11" s="4" customFormat="1" x14ac:dyDescent="0.2">
      <c r="A471" s="2"/>
      <c r="B471" s="3"/>
      <c r="D471" s="5"/>
      <c r="F471" s="5"/>
      <c r="H471" s="5"/>
      <c r="I471" s="1"/>
      <c r="J471" s="1"/>
      <c r="K471" s="1"/>
    </row>
    <row r="472" spans="1:11" s="4" customFormat="1" x14ac:dyDescent="0.2">
      <c r="A472" s="2"/>
      <c r="B472" s="3"/>
      <c r="D472" s="5"/>
      <c r="F472" s="5"/>
      <c r="H472" s="5"/>
      <c r="I472" s="1"/>
      <c r="J472" s="1"/>
      <c r="K472" s="1"/>
    </row>
    <row r="473" spans="1:11" s="4" customFormat="1" x14ac:dyDescent="0.2">
      <c r="A473" s="2"/>
      <c r="B473" s="3"/>
      <c r="D473" s="5"/>
      <c r="F473" s="5"/>
      <c r="H473" s="5"/>
      <c r="I473" s="1"/>
      <c r="J473" s="1"/>
      <c r="K473" s="1"/>
    </row>
    <row r="474" spans="1:11" s="4" customFormat="1" x14ac:dyDescent="0.2">
      <c r="A474" s="2"/>
      <c r="B474" s="3"/>
      <c r="D474" s="5"/>
      <c r="F474" s="5"/>
      <c r="H474" s="5"/>
      <c r="I474" s="1"/>
      <c r="J474" s="1"/>
      <c r="K474" s="1"/>
    </row>
    <row r="475" spans="1:11" s="4" customFormat="1" x14ac:dyDescent="0.2">
      <c r="A475" s="2"/>
      <c r="B475" s="3"/>
      <c r="D475" s="5"/>
      <c r="F475" s="5"/>
      <c r="H475" s="5"/>
      <c r="I475" s="1"/>
      <c r="J475" s="1"/>
      <c r="K475" s="1"/>
    </row>
    <row r="476" spans="1:11" s="4" customFormat="1" x14ac:dyDescent="0.2">
      <c r="A476" s="2"/>
      <c r="B476" s="3"/>
      <c r="D476" s="5"/>
      <c r="F476" s="5"/>
      <c r="H476" s="5"/>
      <c r="I476" s="1"/>
      <c r="J476" s="1"/>
      <c r="K476" s="1"/>
    </row>
    <row r="477" spans="1:11" s="4" customFormat="1" x14ac:dyDescent="0.2">
      <c r="A477" s="2"/>
      <c r="B477" s="3"/>
      <c r="D477" s="5"/>
      <c r="F477" s="5"/>
      <c r="H477" s="5"/>
      <c r="I477" s="1"/>
      <c r="J477" s="1"/>
      <c r="K477" s="1"/>
    </row>
    <row r="478" spans="1:11" s="4" customFormat="1" x14ac:dyDescent="0.2">
      <c r="A478" s="2"/>
      <c r="B478" s="3"/>
      <c r="D478" s="5"/>
      <c r="F478" s="5"/>
      <c r="H478" s="5"/>
      <c r="I478" s="1"/>
      <c r="J478" s="1"/>
      <c r="K478" s="1"/>
    </row>
    <row r="479" spans="1:11" s="4" customFormat="1" x14ac:dyDescent="0.2">
      <c r="A479" s="2"/>
      <c r="B479" s="3"/>
      <c r="D479" s="5"/>
      <c r="F479" s="5"/>
      <c r="H479" s="5"/>
      <c r="I479" s="1"/>
      <c r="J479" s="1"/>
      <c r="K479" s="1"/>
    </row>
    <row r="480" spans="1:11" s="4" customFormat="1" x14ac:dyDescent="0.2">
      <c r="A480" s="2"/>
      <c r="B480" s="3"/>
      <c r="D480" s="5"/>
      <c r="F480" s="5"/>
      <c r="H480" s="5"/>
      <c r="I480" s="1"/>
      <c r="J480" s="1"/>
      <c r="K480" s="1"/>
    </row>
    <row r="481" spans="1:11" s="4" customFormat="1" x14ac:dyDescent="0.2">
      <c r="A481" s="2"/>
      <c r="B481" s="3"/>
      <c r="D481" s="5"/>
      <c r="F481" s="5"/>
      <c r="H481" s="5"/>
      <c r="I481" s="1"/>
      <c r="J481" s="1"/>
      <c r="K481" s="1"/>
    </row>
    <row r="482" spans="1:11" s="4" customFormat="1" x14ac:dyDescent="0.2">
      <c r="A482" s="2"/>
      <c r="B482" s="3"/>
      <c r="D482" s="5"/>
      <c r="F482" s="5"/>
      <c r="H482" s="5"/>
      <c r="I482" s="1"/>
      <c r="J482" s="1"/>
      <c r="K482" s="1"/>
    </row>
    <row r="483" spans="1:11" s="4" customFormat="1" x14ac:dyDescent="0.2">
      <c r="A483" s="2"/>
      <c r="B483" s="3"/>
      <c r="D483" s="5"/>
      <c r="F483" s="5"/>
      <c r="H483" s="5"/>
      <c r="I483" s="1"/>
      <c r="J483" s="1"/>
      <c r="K483" s="1"/>
    </row>
    <row r="484" spans="1:11" s="4" customFormat="1" x14ac:dyDescent="0.2">
      <c r="A484" s="2"/>
      <c r="B484" s="3"/>
      <c r="D484" s="5"/>
      <c r="F484" s="5"/>
      <c r="H484" s="5"/>
      <c r="I484" s="1"/>
      <c r="J484" s="1"/>
      <c r="K484" s="1"/>
    </row>
    <row r="485" spans="1:11" s="4" customFormat="1" x14ac:dyDescent="0.2">
      <c r="A485" s="2"/>
      <c r="B485" s="3"/>
      <c r="D485" s="5"/>
      <c r="F485" s="5"/>
      <c r="H485" s="5"/>
      <c r="I485" s="1"/>
      <c r="J485" s="1"/>
      <c r="K485" s="1"/>
    </row>
    <row r="486" spans="1:11" s="4" customFormat="1" x14ac:dyDescent="0.2">
      <c r="A486" s="2"/>
      <c r="B486" s="3"/>
      <c r="D486" s="5"/>
      <c r="F486" s="5"/>
      <c r="H486" s="5"/>
      <c r="I486" s="1"/>
      <c r="J486" s="1"/>
      <c r="K486" s="1"/>
    </row>
    <row r="487" spans="1:11" s="4" customFormat="1" x14ac:dyDescent="0.2">
      <c r="A487" s="2"/>
      <c r="B487" s="3"/>
      <c r="D487" s="5"/>
      <c r="F487" s="5"/>
      <c r="H487" s="5"/>
      <c r="I487" s="1"/>
      <c r="J487" s="1"/>
      <c r="K487" s="1"/>
    </row>
    <row r="488" spans="1:11" s="4" customFormat="1" x14ac:dyDescent="0.2">
      <c r="A488" s="2"/>
      <c r="B488" s="3"/>
      <c r="D488" s="5"/>
      <c r="F488" s="5"/>
      <c r="H488" s="5"/>
      <c r="I488" s="1"/>
      <c r="J488" s="1"/>
      <c r="K488" s="1"/>
    </row>
    <row r="489" spans="1:11" s="4" customFormat="1" x14ac:dyDescent="0.2">
      <c r="A489" s="2"/>
      <c r="B489" s="3"/>
      <c r="D489" s="5"/>
      <c r="F489" s="5"/>
      <c r="H489" s="5"/>
      <c r="I489" s="1"/>
      <c r="J489" s="1"/>
      <c r="K489" s="1"/>
    </row>
    <row r="490" spans="1:11" s="4" customFormat="1" x14ac:dyDescent="0.2">
      <c r="A490" s="2"/>
      <c r="B490" s="3"/>
      <c r="D490" s="5"/>
      <c r="F490" s="5"/>
      <c r="H490" s="5"/>
      <c r="I490" s="1"/>
      <c r="J490" s="1"/>
      <c r="K490" s="1"/>
    </row>
    <row r="491" spans="1:11" s="4" customFormat="1" x14ac:dyDescent="0.2">
      <c r="A491" s="2"/>
      <c r="B491" s="3"/>
      <c r="D491" s="5"/>
      <c r="F491" s="5"/>
      <c r="H491" s="5"/>
      <c r="I491" s="1"/>
      <c r="J491" s="1"/>
      <c r="K491" s="1"/>
    </row>
    <row r="492" spans="1:11" s="4" customFormat="1" x14ac:dyDescent="0.2">
      <c r="A492" s="2"/>
      <c r="B492" s="3"/>
      <c r="D492" s="5"/>
      <c r="F492" s="5"/>
      <c r="H492" s="5"/>
      <c r="I492" s="1"/>
      <c r="J492" s="1"/>
      <c r="K492" s="1"/>
    </row>
    <row r="493" spans="1:11" s="4" customFormat="1" x14ac:dyDescent="0.2">
      <c r="A493" s="2"/>
      <c r="B493" s="3"/>
      <c r="D493" s="5"/>
      <c r="F493" s="5"/>
      <c r="H493" s="5"/>
      <c r="I493" s="1"/>
      <c r="J493" s="1"/>
      <c r="K493" s="1"/>
    </row>
    <row r="494" spans="1:11" s="4" customFormat="1" x14ac:dyDescent="0.2">
      <c r="A494" s="2"/>
      <c r="B494" s="3"/>
      <c r="D494" s="5"/>
      <c r="F494" s="5"/>
      <c r="H494" s="5"/>
      <c r="I494" s="1"/>
      <c r="J494" s="1"/>
      <c r="K494" s="1"/>
    </row>
    <row r="495" spans="1:11" s="4" customFormat="1" x14ac:dyDescent="0.2">
      <c r="A495" s="2"/>
      <c r="B495" s="3"/>
      <c r="D495" s="5"/>
      <c r="F495" s="5"/>
      <c r="H495" s="5"/>
      <c r="I495" s="1"/>
      <c r="J495" s="1"/>
      <c r="K495" s="1"/>
    </row>
    <row r="496" spans="1:11" s="4" customFormat="1" x14ac:dyDescent="0.2">
      <c r="A496" s="2"/>
      <c r="B496" s="3"/>
      <c r="D496" s="5"/>
      <c r="F496" s="5"/>
      <c r="H496" s="5"/>
      <c r="I496" s="1"/>
      <c r="J496" s="1"/>
      <c r="K496" s="1"/>
    </row>
    <row r="497" spans="1:11" s="4" customFormat="1" x14ac:dyDescent="0.2">
      <c r="A497" s="2"/>
      <c r="B497" s="3"/>
      <c r="D497" s="5"/>
      <c r="F497" s="5"/>
      <c r="H497" s="5"/>
      <c r="I497" s="1"/>
      <c r="J497" s="1"/>
      <c r="K497" s="1"/>
    </row>
    <row r="498" spans="1:11" s="4" customFormat="1" x14ac:dyDescent="0.2">
      <c r="A498" s="2"/>
      <c r="B498" s="3"/>
      <c r="D498" s="5"/>
      <c r="F498" s="5"/>
      <c r="H498" s="5"/>
      <c r="I498" s="1"/>
      <c r="J498" s="1"/>
      <c r="K498" s="1"/>
    </row>
    <row r="499" spans="1:11" s="4" customFormat="1" x14ac:dyDescent="0.2">
      <c r="A499" s="2"/>
      <c r="B499" s="3"/>
      <c r="D499" s="5"/>
      <c r="F499" s="5"/>
      <c r="H499" s="5"/>
      <c r="I499" s="1"/>
      <c r="J499" s="1"/>
      <c r="K499" s="1"/>
    </row>
    <row r="500" spans="1:11" s="4" customFormat="1" x14ac:dyDescent="0.2">
      <c r="A500" s="2"/>
      <c r="B500" s="3"/>
      <c r="D500" s="5"/>
      <c r="F500" s="5"/>
      <c r="H500" s="5"/>
      <c r="I500" s="1"/>
      <c r="J500" s="1"/>
      <c r="K500" s="1"/>
    </row>
    <row r="501" spans="1:11" s="4" customFormat="1" x14ac:dyDescent="0.2">
      <c r="A501" s="2"/>
      <c r="B501" s="3"/>
      <c r="D501" s="5"/>
      <c r="F501" s="5"/>
      <c r="H501" s="5"/>
      <c r="I501" s="1"/>
      <c r="J501" s="1"/>
      <c r="K501" s="1"/>
    </row>
    <row r="502" spans="1:11" s="4" customFormat="1" x14ac:dyDescent="0.2">
      <c r="A502" s="2"/>
      <c r="B502" s="3"/>
      <c r="D502" s="5"/>
      <c r="F502" s="5"/>
      <c r="H502" s="5"/>
      <c r="I502" s="1"/>
      <c r="J502" s="1"/>
      <c r="K502" s="1"/>
    </row>
    <row r="503" spans="1:11" s="4" customFormat="1" x14ac:dyDescent="0.2">
      <c r="A503" s="2"/>
      <c r="B503" s="3"/>
      <c r="D503" s="5"/>
      <c r="F503" s="5"/>
      <c r="H503" s="5"/>
      <c r="I503" s="1"/>
      <c r="J503" s="1"/>
      <c r="K503" s="1"/>
    </row>
    <row r="504" spans="1:11" s="4" customFormat="1" x14ac:dyDescent="0.2">
      <c r="A504" s="2"/>
      <c r="B504" s="3"/>
      <c r="D504" s="5"/>
      <c r="F504" s="5"/>
      <c r="H504" s="5"/>
      <c r="I504" s="1"/>
      <c r="J504" s="1"/>
      <c r="K504" s="1"/>
    </row>
    <row r="505" spans="1:11" s="4" customFormat="1" x14ac:dyDescent="0.2">
      <c r="A505" s="2"/>
      <c r="B505" s="3"/>
      <c r="D505" s="5"/>
      <c r="F505" s="5"/>
      <c r="H505" s="5"/>
      <c r="I505" s="1"/>
      <c r="J505" s="1"/>
      <c r="K505" s="1"/>
    </row>
    <row r="506" spans="1:11" s="4" customFormat="1" x14ac:dyDescent="0.2">
      <c r="A506" s="2"/>
      <c r="B506" s="3"/>
      <c r="D506" s="5"/>
      <c r="F506" s="5"/>
      <c r="H506" s="5"/>
      <c r="I506" s="1"/>
      <c r="J506" s="1"/>
      <c r="K506" s="1"/>
    </row>
    <row r="507" spans="1:11" s="4" customFormat="1" x14ac:dyDescent="0.2">
      <c r="A507" s="2"/>
      <c r="B507" s="3"/>
      <c r="D507" s="5"/>
      <c r="F507" s="5"/>
      <c r="H507" s="5"/>
      <c r="I507" s="1"/>
      <c r="J507" s="1"/>
      <c r="K507" s="1"/>
    </row>
    <row r="508" spans="1:11" s="4" customFormat="1" x14ac:dyDescent="0.2">
      <c r="A508" s="2"/>
      <c r="B508" s="3"/>
      <c r="D508" s="5"/>
      <c r="F508" s="5"/>
      <c r="H508" s="5"/>
      <c r="I508" s="1"/>
      <c r="J508" s="1"/>
      <c r="K508" s="1"/>
    </row>
    <row r="509" spans="1:11" s="4" customFormat="1" x14ac:dyDescent="0.2">
      <c r="A509" s="2"/>
      <c r="B509" s="3"/>
      <c r="D509" s="5"/>
      <c r="F509" s="5"/>
      <c r="H509" s="5"/>
      <c r="I509" s="1"/>
      <c r="J509" s="1"/>
      <c r="K509" s="1"/>
    </row>
    <row r="510" spans="1:11" s="4" customFormat="1" x14ac:dyDescent="0.2">
      <c r="A510" s="2"/>
      <c r="B510" s="3"/>
      <c r="D510" s="5"/>
      <c r="F510" s="5"/>
      <c r="H510" s="5"/>
      <c r="I510" s="1"/>
      <c r="J510" s="1"/>
      <c r="K510" s="1"/>
    </row>
    <row r="511" spans="1:11" s="4" customFormat="1" x14ac:dyDescent="0.2">
      <c r="A511" s="2"/>
      <c r="B511" s="3"/>
      <c r="D511" s="5"/>
      <c r="F511" s="5"/>
      <c r="H511" s="5"/>
      <c r="I511" s="1"/>
      <c r="J511" s="1"/>
      <c r="K511" s="1"/>
    </row>
    <row r="512" spans="1:11" s="4" customFormat="1" x14ac:dyDescent="0.2">
      <c r="A512" s="2"/>
      <c r="B512" s="3"/>
      <c r="D512" s="5"/>
      <c r="F512" s="5"/>
      <c r="H512" s="5"/>
      <c r="I512" s="1"/>
      <c r="J512" s="1"/>
      <c r="K512" s="1"/>
    </row>
    <row r="513" spans="1:11" s="4" customFormat="1" x14ac:dyDescent="0.2">
      <c r="A513" s="2"/>
      <c r="B513" s="3"/>
      <c r="D513" s="5"/>
      <c r="F513" s="5"/>
      <c r="H513" s="5"/>
      <c r="I513" s="1"/>
      <c r="J513" s="1"/>
      <c r="K513" s="1"/>
    </row>
    <row r="514" spans="1:11" s="4" customFormat="1" x14ac:dyDescent="0.2">
      <c r="A514" s="2"/>
      <c r="B514" s="3"/>
      <c r="D514" s="5"/>
      <c r="F514" s="5"/>
      <c r="H514" s="5"/>
      <c r="I514" s="1"/>
      <c r="J514" s="1"/>
      <c r="K514" s="1"/>
    </row>
    <row r="515" spans="1:11" s="4" customFormat="1" x14ac:dyDescent="0.2">
      <c r="A515" s="2"/>
      <c r="B515" s="3"/>
      <c r="D515" s="5"/>
      <c r="F515" s="5"/>
      <c r="H515" s="5"/>
      <c r="I515" s="1"/>
      <c r="J515" s="1"/>
      <c r="K515" s="1"/>
    </row>
    <row r="516" spans="1:11" s="4" customFormat="1" x14ac:dyDescent="0.2">
      <c r="A516" s="2"/>
      <c r="B516" s="3"/>
      <c r="D516" s="5"/>
      <c r="F516" s="5"/>
      <c r="H516" s="5"/>
      <c r="I516" s="1"/>
      <c r="J516" s="1"/>
      <c r="K516" s="1"/>
    </row>
    <row r="517" spans="1:11" s="4" customFormat="1" x14ac:dyDescent="0.2">
      <c r="A517" s="2"/>
      <c r="B517" s="3"/>
      <c r="D517" s="5"/>
      <c r="F517" s="5"/>
      <c r="H517" s="5"/>
      <c r="I517" s="1"/>
      <c r="J517" s="1"/>
      <c r="K517" s="1"/>
    </row>
    <row r="518" spans="1:11" s="4" customFormat="1" x14ac:dyDescent="0.2">
      <c r="A518" s="2"/>
      <c r="B518" s="3"/>
      <c r="D518" s="5"/>
      <c r="F518" s="5"/>
      <c r="H518" s="5"/>
      <c r="I518" s="1"/>
      <c r="J518" s="1"/>
      <c r="K518" s="1"/>
    </row>
    <row r="519" spans="1:11" s="4" customFormat="1" x14ac:dyDescent="0.2">
      <c r="A519" s="2"/>
      <c r="B519" s="3"/>
      <c r="D519" s="5"/>
      <c r="F519" s="5"/>
      <c r="H519" s="5"/>
      <c r="I519" s="1"/>
      <c r="J519" s="1"/>
      <c r="K519" s="1"/>
    </row>
    <row r="520" spans="1:11" s="4" customFormat="1" x14ac:dyDescent="0.2">
      <c r="A520" s="2"/>
      <c r="B520" s="3"/>
      <c r="D520" s="5"/>
      <c r="F520" s="5"/>
      <c r="H520" s="5"/>
      <c r="I520" s="1"/>
      <c r="J520" s="1"/>
      <c r="K520" s="1"/>
    </row>
    <row r="521" spans="1:11" s="4" customFormat="1" x14ac:dyDescent="0.2">
      <c r="A521" s="2"/>
      <c r="B521" s="3"/>
      <c r="D521" s="5"/>
      <c r="F521" s="5"/>
      <c r="H521" s="5"/>
      <c r="I521" s="1"/>
      <c r="J521" s="1"/>
      <c r="K521" s="1"/>
    </row>
    <row r="522" spans="1:11" s="4" customFormat="1" x14ac:dyDescent="0.2">
      <c r="A522" s="2"/>
      <c r="B522" s="3"/>
      <c r="D522" s="5"/>
      <c r="F522" s="5"/>
      <c r="H522" s="5"/>
      <c r="I522" s="1"/>
      <c r="J522" s="1"/>
      <c r="K522" s="1"/>
    </row>
    <row r="523" spans="1:11" s="4" customFormat="1" x14ac:dyDescent="0.2">
      <c r="A523" s="2"/>
      <c r="B523" s="3"/>
      <c r="D523" s="5"/>
      <c r="F523" s="5"/>
      <c r="H523" s="5"/>
      <c r="I523" s="1"/>
      <c r="J523" s="1"/>
      <c r="K523" s="1"/>
    </row>
    <row r="524" spans="1:11" s="4" customFormat="1" x14ac:dyDescent="0.2">
      <c r="A524" s="2"/>
      <c r="B524" s="3"/>
      <c r="D524" s="5"/>
      <c r="F524" s="5"/>
      <c r="H524" s="5"/>
      <c r="I524" s="1"/>
      <c r="J524" s="1"/>
      <c r="K524" s="1"/>
    </row>
    <row r="525" spans="1:11" s="4" customFormat="1" x14ac:dyDescent="0.2">
      <c r="A525" s="2"/>
      <c r="B525" s="3"/>
      <c r="D525" s="5"/>
      <c r="F525" s="5"/>
      <c r="H525" s="5"/>
      <c r="I525" s="1"/>
      <c r="J525" s="1"/>
      <c r="K525" s="1"/>
    </row>
    <row r="526" spans="1:11" s="4" customFormat="1" x14ac:dyDescent="0.2">
      <c r="A526" s="2"/>
      <c r="B526" s="3"/>
      <c r="D526" s="5"/>
      <c r="F526" s="5"/>
      <c r="H526" s="5"/>
      <c r="I526" s="1"/>
      <c r="J526" s="1"/>
      <c r="K526" s="1"/>
    </row>
    <row r="527" spans="1:11" s="4" customFormat="1" x14ac:dyDescent="0.2">
      <c r="A527" s="2"/>
      <c r="B527" s="3"/>
      <c r="D527" s="5"/>
      <c r="F527" s="5"/>
      <c r="H527" s="5"/>
      <c r="I527" s="1"/>
      <c r="J527" s="1"/>
      <c r="K527" s="1"/>
    </row>
    <row r="528" spans="1:11" s="4" customFormat="1" x14ac:dyDescent="0.2">
      <c r="A528" s="2"/>
      <c r="B528" s="3"/>
      <c r="D528" s="5"/>
      <c r="F528" s="5"/>
      <c r="H528" s="5"/>
      <c r="I528" s="1"/>
      <c r="J528" s="1"/>
      <c r="K528" s="1"/>
    </row>
    <row r="529" spans="1:11" s="4" customFormat="1" x14ac:dyDescent="0.2">
      <c r="A529" s="2"/>
      <c r="B529" s="3"/>
      <c r="D529" s="5"/>
      <c r="F529" s="5"/>
      <c r="H529" s="5"/>
      <c r="I529" s="1"/>
      <c r="J529" s="1"/>
      <c r="K529" s="1"/>
    </row>
    <row r="530" spans="1:11" s="4" customFormat="1" x14ac:dyDescent="0.2">
      <c r="A530" s="2"/>
      <c r="B530" s="3"/>
      <c r="D530" s="5"/>
      <c r="F530" s="5"/>
      <c r="H530" s="5"/>
      <c r="I530" s="1"/>
      <c r="J530" s="1"/>
      <c r="K530" s="1"/>
    </row>
    <row r="531" spans="1:11" s="4" customFormat="1" x14ac:dyDescent="0.2">
      <c r="A531" s="2"/>
      <c r="B531" s="3"/>
      <c r="D531" s="5"/>
      <c r="F531" s="5"/>
      <c r="H531" s="5"/>
      <c r="I531" s="1"/>
      <c r="J531" s="1"/>
      <c r="K531" s="1"/>
    </row>
    <row r="532" spans="1:11" s="4" customFormat="1" x14ac:dyDescent="0.2">
      <c r="A532" s="2"/>
      <c r="B532" s="3"/>
      <c r="D532" s="5"/>
      <c r="F532" s="5"/>
      <c r="H532" s="5"/>
      <c r="I532" s="1"/>
      <c r="J532" s="1"/>
      <c r="K532" s="1"/>
    </row>
    <row r="533" spans="1:11" s="4" customFormat="1" x14ac:dyDescent="0.2">
      <c r="A533" s="2"/>
      <c r="B533" s="3"/>
      <c r="D533" s="5"/>
      <c r="F533" s="5"/>
      <c r="H533" s="5"/>
      <c r="I533" s="1"/>
      <c r="J533" s="1"/>
      <c r="K533" s="1"/>
    </row>
    <row r="534" spans="1:11" s="4" customFormat="1" x14ac:dyDescent="0.2">
      <c r="A534" s="2"/>
      <c r="B534" s="3"/>
      <c r="D534" s="5"/>
      <c r="F534" s="5"/>
      <c r="H534" s="5"/>
      <c r="I534" s="1"/>
      <c r="J534" s="1"/>
      <c r="K534" s="1"/>
    </row>
    <row r="535" spans="1:11" s="4" customFormat="1" x14ac:dyDescent="0.2">
      <c r="A535" s="2"/>
      <c r="B535" s="3"/>
      <c r="D535" s="5"/>
      <c r="F535" s="5"/>
      <c r="H535" s="5"/>
      <c r="I535" s="1"/>
      <c r="J535" s="1"/>
      <c r="K535" s="1"/>
    </row>
    <row r="536" spans="1:11" s="4" customFormat="1" x14ac:dyDescent="0.2">
      <c r="A536" s="2"/>
      <c r="B536" s="3"/>
      <c r="D536" s="5"/>
      <c r="F536" s="5"/>
      <c r="H536" s="5"/>
      <c r="I536" s="1"/>
      <c r="J536" s="1"/>
      <c r="K536" s="1"/>
    </row>
    <row r="537" spans="1:11" s="4" customFormat="1" x14ac:dyDescent="0.2">
      <c r="A537" s="2"/>
      <c r="B537" s="3"/>
      <c r="D537" s="5"/>
      <c r="F537" s="5"/>
      <c r="H537" s="5"/>
      <c r="I537" s="1"/>
      <c r="J537" s="1"/>
      <c r="K537" s="1"/>
    </row>
    <row r="538" spans="1:11" s="4" customFormat="1" x14ac:dyDescent="0.2">
      <c r="A538" s="2"/>
      <c r="B538" s="3"/>
      <c r="D538" s="5"/>
      <c r="F538" s="5"/>
      <c r="H538" s="5"/>
      <c r="I538" s="1"/>
      <c r="J538" s="1"/>
      <c r="K538" s="1"/>
    </row>
    <row r="539" spans="1:11" s="4" customFormat="1" x14ac:dyDescent="0.2">
      <c r="A539" s="2"/>
      <c r="B539" s="3"/>
      <c r="D539" s="5"/>
      <c r="F539" s="5"/>
      <c r="H539" s="5"/>
      <c r="I539" s="1"/>
      <c r="J539" s="1"/>
      <c r="K539" s="1"/>
    </row>
    <row r="540" spans="1:11" s="4" customFormat="1" x14ac:dyDescent="0.2">
      <c r="A540" s="2"/>
      <c r="B540" s="3"/>
      <c r="D540" s="5"/>
      <c r="F540" s="5"/>
      <c r="H540" s="5"/>
      <c r="I540" s="1"/>
      <c r="J540" s="1"/>
      <c r="K540" s="1"/>
    </row>
    <row r="541" spans="1:11" s="4" customFormat="1" x14ac:dyDescent="0.2">
      <c r="A541" s="2"/>
      <c r="B541" s="3"/>
      <c r="D541" s="5"/>
      <c r="F541" s="5"/>
      <c r="H541" s="5"/>
      <c r="I541" s="1"/>
      <c r="J541" s="1"/>
      <c r="K541" s="1"/>
    </row>
    <row r="542" spans="1:11" s="4" customFormat="1" x14ac:dyDescent="0.2">
      <c r="A542" s="2"/>
      <c r="B542" s="3"/>
      <c r="D542" s="5"/>
      <c r="F542" s="5"/>
      <c r="H542" s="5"/>
      <c r="I542" s="1"/>
      <c r="J542" s="1"/>
      <c r="K542" s="1"/>
    </row>
    <row r="543" spans="1:11" s="4" customFormat="1" x14ac:dyDescent="0.2">
      <c r="A543" s="2"/>
      <c r="B543" s="3"/>
      <c r="D543" s="5"/>
      <c r="F543" s="5"/>
      <c r="H543" s="5"/>
      <c r="I543" s="1"/>
      <c r="J543" s="1"/>
      <c r="K543" s="1"/>
    </row>
    <row r="544" spans="1:11" s="4" customFormat="1" x14ac:dyDescent="0.2">
      <c r="A544" s="2"/>
      <c r="B544" s="3"/>
      <c r="D544" s="5"/>
      <c r="F544" s="5"/>
      <c r="H544" s="5"/>
      <c r="I544" s="1"/>
      <c r="J544" s="1"/>
      <c r="K544" s="1"/>
    </row>
    <row r="545" spans="1:11" s="4" customFormat="1" x14ac:dyDescent="0.2">
      <c r="A545" s="2"/>
      <c r="B545" s="3"/>
      <c r="D545" s="5"/>
      <c r="F545" s="5"/>
      <c r="H545" s="5"/>
      <c r="I545" s="1"/>
      <c r="J545" s="1"/>
      <c r="K545" s="1"/>
    </row>
    <row r="546" spans="1:11" s="4" customFormat="1" x14ac:dyDescent="0.2">
      <c r="A546" s="2"/>
      <c r="B546" s="3"/>
      <c r="D546" s="5"/>
      <c r="F546" s="5"/>
      <c r="H546" s="5"/>
      <c r="I546" s="1"/>
      <c r="J546" s="1"/>
      <c r="K546" s="1"/>
    </row>
    <row r="547" spans="1:11" s="4" customFormat="1" x14ac:dyDescent="0.2">
      <c r="A547" s="2"/>
      <c r="B547" s="3"/>
      <c r="D547" s="5"/>
      <c r="F547" s="5"/>
      <c r="H547" s="5"/>
      <c r="I547" s="1"/>
      <c r="J547" s="1"/>
      <c r="K547" s="1"/>
    </row>
    <row r="548" spans="1:11" s="4" customFormat="1" x14ac:dyDescent="0.2">
      <c r="A548" s="2"/>
      <c r="B548" s="3"/>
      <c r="D548" s="5"/>
      <c r="F548" s="5"/>
      <c r="H548" s="5"/>
      <c r="I548" s="1"/>
      <c r="J548" s="1"/>
      <c r="K548" s="1"/>
    </row>
    <row r="549" spans="1:11" s="4" customFormat="1" x14ac:dyDescent="0.2">
      <c r="A549" s="2"/>
      <c r="B549" s="3"/>
      <c r="D549" s="5"/>
      <c r="F549" s="5"/>
      <c r="H549" s="5"/>
      <c r="I549" s="1"/>
      <c r="J549" s="1"/>
      <c r="K549" s="1"/>
    </row>
    <row r="550" spans="1:11" s="4" customFormat="1" x14ac:dyDescent="0.2">
      <c r="A550" s="2"/>
      <c r="B550" s="3"/>
      <c r="D550" s="5"/>
      <c r="F550" s="5"/>
      <c r="H550" s="5"/>
      <c r="I550" s="1"/>
      <c r="J550" s="1"/>
      <c r="K550" s="1"/>
    </row>
  </sheetData>
  <sheetProtection pivotTables="0"/>
  <mergeCells count="1">
    <mergeCell ref="B1:H1"/>
  </mergeCells>
  <phoneticPr fontId="17" type="noConversion"/>
  <conditionalFormatting sqref="F8:F19 F91:F102 D91:D102 H91:H102 F40:F41 D40:D41 H40:H41">
    <cfRule type="cellIs" dxfId="101" priority="169" stopIfTrue="1" operator="equal">
      <formula>0</formula>
    </cfRule>
  </conditionalFormatting>
  <conditionalFormatting sqref="F8:F19">
    <cfRule type="cellIs" dxfId="100" priority="168" stopIfTrue="1" operator="equal">
      <formula>0</formula>
    </cfRule>
  </conditionalFormatting>
  <conditionalFormatting sqref="F8:F19">
    <cfRule type="cellIs" dxfId="99" priority="167" stopIfTrue="1" operator="equal">
      <formula>0</formula>
    </cfRule>
  </conditionalFormatting>
  <conditionalFormatting sqref="F29:F37">
    <cfRule type="cellIs" dxfId="98" priority="166" stopIfTrue="1" operator="equal">
      <formula>0</formula>
    </cfRule>
  </conditionalFormatting>
  <conditionalFormatting sqref="F29:F37">
    <cfRule type="cellIs" dxfId="97" priority="165" stopIfTrue="1" operator="equal">
      <formula>0</formula>
    </cfRule>
  </conditionalFormatting>
  <conditionalFormatting sqref="F29:F37">
    <cfRule type="cellIs" dxfId="96" priority="164" stopIfTrue="1" operator="equal">
      <formula>0</formula>
    </cfRule>
  </conditionalFormatting>
  <conditionalFormatting sqref="F42:F52">
    <cfRule type="cellIs" dxfId="95" priority="163" stopIfTrue="1" operator="equal">
      <formula>0</formula>
    </cfRule>
  </conditionalFormatting>
  <conditionalFormatting sqref="F42:F52">
    <cfRule type="cellIs" dxfId="94" priority="162" stopIfTrue="1" operator="equal">
      <formula>0</formula>
    </cfRule>
  </conditionalFormatting>
  <conditionalFormatting sqref="F42:F52">
    <cfRule type="cellIs" dxfId="93" priority="161" stopIfTrue="1" operator="equal">
      <formula>0</formula>
    </cfRule>
  </conditionalFormatting>
  <conditionalFormatting sqref="F66:F69">
    <cfRule type="cellIs" dxfId="92" priority="160" stopIfTrue="1" operator="equal">
      <formula>0</formula>
    </cfRule>
  </conditionalFormatting>
  <conditionalFormatting sqref="F66:F69">
    <cfRule type="cellIs" dxfId="91" priority="159" stopIfTrue="1" operator="equal">
      <formula>0</formula>
    </cfRule>
  </conditionalFormatting>
  <conditionalFormatting sqref="F66:F69">
    <cfRule type="cellIs" dxfId="90" priority="158" stopIfTrue="1" operator="equal">
      <formula>0</formula>
    </cfRule>
  </conditionalFormatting>
  <conditionalFormatting sqref="F74:F86">
    <cfRule type="cellIs" dxfId="89" priority="157" stopIfTrue="1" operator="equal">
      <formula>0</formula>
    </cfRule>
  </conditionalFormatting>
  <conditionalFormatting sqref="F74:F86">
    <cfRule type="cellIs" dxfId="88" priority="156" stopIfTrue="1" operator="equal">
      <formula>0</formula>
    </cfRule>
  </conditionalFormatting>
  <conditionalFormatting sqref="F74:F86">
    <cfRule type="cellIs" dxfId="87" priority="155" stopIfTrue="1" operator="equal">
      <formula>0</formula>
    </cfRule>
  </conditionalFormatting>
  <conditionalFormatting sqref="F5:F7">
    <cfRule type="cellIs" dxfId="86" priority="139" stopIfTrue="1" operator="equal">
      <formula>0</formula>
    </cfRule>
  </conditionalFormatting>
  <conditionalFormatting sqref="F5:F7">
    <cfRule type="cellIs" dxfId="85" priority="138" stopIfTrue="1" operator="equal">
      <formula>0</formula>
    </cfRule>
  </conditionalFormatting>
  <conditionalFormatting sqref="F5:F7">
    <cfRule type="cellIs" dxfId="84" priority="137" stopIfTrue="1" operator="equal">
      <formula>0</formula>
    </cfRule>
  </conditionalFormatting>
  <conditionalFormatting sqref="F22:F28">
    <cfRule type="cellIs" dxfId="83" priority="136" stopIfTrue="1" operator="equal">
      <formula>0</formula>
    </cfRule>
  </conditionalFormatting>
  <conditionalFormatting sqref="F22:F28">
    <cfRule type="cellIs" dxfId="82" priority="135" stopIfTrue="1" operator="equal">
      <formula>0</formula>
    </cfRule>
  </conditionalFormatting>
  <conditionalFormatting sqref="F22:F28">
    <cfRule type="cellIs" dxfId="81" priority="134" stopIfTrue="1" operator="equal">
      <formula>0</formula>
    </cfRule>
  </conditionalFormatting>
  <conditionalFormatting sqref="F55:F65">
    <cfRule type="cellIs" dxfId="80" priority="130" stopIfTrue="1" operator="equal">
      <formula>0</formula>
    </cfRule>
  </conditionalFormatting>
  <conditionalFormatting sqref="F55:F65">
    <cfRule type="cellIs" dxfId="79" priority="129" stopIfTrue="1" operator="equal">
      <formula>0</formula>
    </cfRule>
  </conditionalFormatting>
  <conditionalFormatting sqref="F55:F65">
    <cfRule type="cellIs" dxfId="78" priority="128" stopIfTrue="1" operator="equal">
      <formula>0</formula>
    </cfRule>
  </conditionalFormatting>
  <conditionalFormatting sqref="F72:F73">
    <cfRule type="cellIs" dxfId="77" priority="127" stopIfTrue="1" operator="equal">
      <formula>0</formula>
    </cfRule>
  </conditionalFormatting>
  <conditionalFormatting sqref="F72:F73">
    <cfRule type="cellIs" dxfId="76" priority="126" stopIfTrue="1" operator="equal">
      <formula>0</formula>
    </cfRule>
  </conditionalFormatting>
  <conditionalFormatting sqref="F72:F73">
    <cfRule type="cellIs" dxfId="75" priority="125" stopIfTrue="1" operator="equal">
      <formula>0</formula>
    </cfRule>
  </conditionalFormatting>
  <conditionalFormatting sqref="F89:F90">
    <cfRule type="cellIs" dxfId="74" priority="124" stopIfTrue="1" operator="equal">
      <formula>0</formula>
    </cfRule>
  </conditionalFormatting>
  <conditionalFormatting sqref="F89:F90">
    <cfRule type="cellIs" dxfId="73" priority="123" stopIfTrue="1" operator="equal">
      <formula>0</formula>
    </cfRule>
  </conditionalFormatting>
  <conditionalFormatting sqref="F89:F90">
    <cfRule type="cellIs" dxfId="72" priority="122" stopIfTrue="1" operator="equal">
      <formula>0</formula>
    </cfRule>
  </conditionalFormatting>
  <conditionalFormatting sqref="D8:D19">
    <cfRule type="cellIs" dxfId="71" priority="121" stopIfTrue="1" operator="equal">
      <formula>0</formula>
    </cfRule>
  </conditionalFormatting>
  <conditionalFormatting sqref="D8:D19">
    <cfRule type="cellIs" dxfId="70" priority="120" stopIfTrue="1" operator="equal">
      <formula>0</formula>
    </cfRule>
  </conditionalFormatting>
  <conditionalFormatting sqref="D8:D19">
    <cfRule type="cellIs" dxfId="69" priority="119" stopIfTrue="1" operator="equal">
      <formula>0</formula>
    </cfRule>
  </conditionalFormatting>
  <conditionalFormatting sqref="D29:D37">
    <cfRule type="cellIs" dxfId="68" priority="118" stopIfTrue="1" operator="equal">
      <formula>0</formula>
    </cfRule>
  </conditionalFormatting>
  <conditionalFormatting sqref="D29:D37">
    <cfRule type="cellIs" dxfId="67" priority="117" stopIfTrue="1" operator="equal">
      <formula>0</formula>
    </cfRule>
  </conditionalFormatting>
  <conditionalFormatting sqref="D29:D37">
    <cfRule type="cellIs" dxfId="66" priority="116" stopIfTrue="1" operator="equal">
      <formula>0</formula>
    </cfRule>
  </conditionalFormatting>
  <conditionalFormatting sqref="D42:D52">
    <cfRule type="cellIs" dxfId="65" priority="115" stopIfTrue="1" operator="equal">
      <formula>0</formula>
    </cfRule>
  </conditionalFormatting>
  <conditionalFormatting sqref="D42:D52">
    <cfRule type="cellIs" dxfId="64" priority="114" stopIfTrue="1" operator="equal">
      <formula>0</formula>
    </cfRule>
  </conditionalFormatting>
  <conditionalFormatting sqref="D42:D52">
    <cfRule type="cellIs" dxfId="63" priority="113" stopIfTrue="1" operator="equal">
      <formula>0</formula>
    </cfRule>
  </conditionalFormatting>
  <conditionalFormatting sqref="D66:D69">
    <cfRule type="cellIs" dxfId="62" priority="112" stopIfTrue="1" operator="equal">
      <formula>0</formula>
    </cfRule>
  </conditionalFormatting>
  <conditionalFormatting sqref="D66:D69">
    <cfRule type="cellIs" dxfId="61" priority="111" stopIfTrue="1" operator="equal">
      <formula>0</formula>
    </cfRule>
  </conditionalFormatting>
  <conditionalFormatting sqref="D66:D69">
    <cfRule type="cellIs" dxfId="60" priority="110" stopIfTrue="1" operator="equal">
      <formula>0</formula>
    </cfRule>
  </conditionalFormatting>
  <conditionalFormatting sqref="D74:D86">
    <cfRule type="cellIs" dxfId="59" priority="109" stopIfTrue="1" operator="equal">
      <formula>0</formula>
    </cfRule>
  </conditionalFormatting>
  <conditionalFormatting sqref="D74:D86">
    <cfRule type="cellIs" dxfId="58" priority="108" stopIfTrue="1" operator="equal">
      <formula>0</formula>
    </cfRule>
  </conditionalFormatting>
  <conditionalFormatting sqref="D74:D86">
    <cfRule type="cellIs" dxfId="57" priority="107" stopIfTrue="1" operator="equal">
      <formula>0</formula>
    </cfRule>
  </conditionalFormatting>
  <conditionalFormatting sqref="D5:D7">
    <cfRule type="cellIs" dxfId="56" priority="91" stopIfTrue="1" operator="equal">
      <formula>0</formula>
    </cfRule>
  </conditionalFormatting>
  <conditionalFormatting sqref="D5:D7">
    <cfRule type="cellIs" dxfId="55" priority="90" stopIfTrue="1" operator="equal">
      <formula>0</formula>
    </cfRule>
  </conditionalFormatting>
  <conditionalFormatting sqref="D5:D7">
    <cfRule type="cellIs" dxfId="54" priority="89" stopIfTrue="1" operator="equal">
      <formula>0</formula>
    </cfRule>
  </conditionalFormatting>
  <conditionalFormatting sqref="D22:D24 D26:D28">
    <cfRule type="cellIs" dxfId="53" priority="88" stopIfTrue="1" operator="equal">
      <formula>0</formula>
    </cfRule>
  </conditionalFormatting>
  <conditionalFormatting sqref="D22:D24 D26:D28">
    <cfRule type="cellIs" dxfId="52" priority="87" stopIfTrue="1" operator="equal">
      <formula>0</formula>
    </cfRule>
  </conditionalFormatting>
  <conditionalFormatting sqref="D22:D24 D26:D28">
    <cfRule type="cellIs" dxfId="51" priority="86" stopIfTrue="1" operator="equal">
      <formula>0</formula>
    </cfRule>
  </conditionalFormatting>
  <conditionalFormatting sqref="D55:D65">
    <cfRule type="cellIs" dxfId="50" priority="82" stopIfTrue="1" operator="equal">
      <formula>0</formula>
    </cfRule>
  </conditionalFormatting>
  <conditionalFormatting sqref="D55:D65">
    <cfRule type="cellIs" dxfId="49" priority="81" stopIfTrue="1" operator="equal">
      <formula>0</formula>
    </cfRule>
  </conditionalFormatting>
  <conditionalFormatting sqref="D55:D65">
    <cfRule type="cellIs" dxfId="48" priority="80" stopIfTrue="1" operator="equal">
      <formula>0</formula>
    </cfRule>
  </conditionalFormatting>
  <conditionalFormatting sqref="D72:D73">
    <cfRule type="cellIs" dxfId="47" priority="79" stopIfTrue="1" operator="equal">
      <formula>0</formula>
    </cfRule>
  </conditionalFormatting>
  <conditionalFormatting sqref="D72:D73">
    <cfRule type="cellIs" dxfId="46" priority="78" stopIfTrue="1" operator="equal">
      <formula>0</formula>
    </cfRule>
  </conditionalFormatting>
  <conditionalFormatting sqref="D72:D73">
    <cfRule type="cellIs" dxfId="45" priority="77" stopIfTrue="1" operator="equal">
      <formula>0</formula>
    </cfRule>
  </conditionalFormatting>
  <conditionalFormatting sqref="D89:D90">
    <cfRule type="cellIs" dxfId="44" priority="76" stopIfTrue="1" operator="equal">
      <formula>0</formula>
    </cfRule>
  </conditionalFormatting>
  <conditionalFormatting sqref="D89:D90">
    <cfRule type="cellIs" dxfId="43" priority="75" stopIfTrue="1" operator="equal">
      <formula>0</formula>
    </cfRule>
  </conditionalFormatting>
  <conditionalFormatting sqref="D89:D90">
    <cfRule type="cellIs" dxfId="42" priority="74" stopIfTrue="1" operator="equal">
      <formula>0</formula>
    </cfRule>
  </conditionalFormatting>
  <conditionalFormatting sqref="H8:H19">
    <cfRule type="cellIs" dxfId="41" priority="73" stopIfTrue="1" operator="equal">
      <formula>0</formula>
    </cfRule>
  </conditionalFormatting>
  <conditionalFormatting sqref="H8:H19">
    <cfRule type="cellIs" dxfId="40" priority="72" stopIfTrue="1" operator="equal">
      <formula>0</formula>
    </cfRule>
  </conditionalFormatting>
  <conditionalFormatting sqref="H8:H19">
    <cfRule type="cellIs" dxfId="39" priority="71" stopIfTrue="1" operator="equal">
      <formula>0</formula>
    </cfRule>
  </conditionalFormatting>
  <conditionalFormatting sqref="H29:H37">
    <cfRule type="cellIs" dxfId="38" priority="70" stopIfTrue="1" operator="equal">
      <formula>0</formula>
    </cfRule>
  </conditionalFormatting>
  <conditionalFormatting sqref="H29:H37">
    <cfRule type="cellIs" dxfId="37" priority="69" stopIfTrue="1" operator="equal">
      <formula>0</formula>
    </cfRule>
  </conditionalFormatting>
  <conditionalFormatting sqref="H29:H37">
    <cfRule type="cellIs" dxfId="36" priority="68" stopIfTrue="1" operator="equal">
      <formula>0</formula>
    </cfRule>
  </conditionalFormatting>
  <conditionalFormatting sqref="H42:H52">
    <cfRule type="cellIs" dxfId="35" priority="67" stopIfTrue="1" operator="equal">
      <formula>0</formula>
    </cfRule>
  </conditionalFormatting>
  <conditionalFormatting sqref="H42:H52">
    <cfRule type="cellIs" dxfId="34" priority="66" stopIfTrue="1" operator="equal">
      <formula>0</formula>
    </cfRule>
  </conditionalFormatting>
  <conditionalFormatting sqref="H42:H52">
    <cfRule type="cellIs" dxfId="33" priority="65" stopIfTrue="1" operator="equal">
      <formula>0</formula>
    </cfRule>
  </conditionalFormatting>
  <conditionalFormatting sqref="H66:H69">
    <cfRule type="cellIs" dxfId="32" priority="64" stopIfTrue="1" operator="equal">
      <formula>0</formula>
    </cfRule>
  </conditionalFormatting>
  <conditionalFormatting sqref="H66:H69">
    <cfRule type="cellIs" dxfId="31" priority="63" stopIfTrue="1" operator="equal">
      <formula>0</formula>
    </cfRule>
  </conditionalFormatting>
  <conditionalFormatting sqref="H66:H69">
    <cfRule type="cellIs" dxfId="30" priority="62" stopIfTrue="1" operator="equal">
      <formula>0</formula>
    </cfRule>
  </conditionalFormatting>
  <conditionalFormatting sqref="H74:H86">
    <cfRule type="cellIs" dxfId="29" priority="61" stopIfTrue="1" operator="equal">
      <formula>0</formula>
    </cfRule>
  </conditionalFormatting>
  <conditionalFormatting sqref="H74:H86">
    <cfRule type="cellIs" dxfId="28" priority="60" stopIfTrue="1" operator="equal">
      <formula>0</formula>
    </cfRule>
  </conditionalFormatting>
  <conditionalFormatting sqref="H74:H86">
    <cfRule type="cellIs" dxfId="27" priority="59" stopIfTrue="1" operator="equal">
      <formula>0</formula>
    </cfRule>
  </conditionalFormatting>
  <conditionalFormatting sqref="H5:H7">
    <cfRule type="cellIs" dxfId="26" priority="43" stopIfTrue="1" operator="equal">
      <formula>0</formula>
    </cfRule>
  </conditionalFormatting>
  <conditionalFormatting sqref="H5:H7">
    <cfRule type="cellIs" dxfId="25" priority="42" stopIfTrue="1" operator="equal">
      <formula>0</formula>
    </cfRule>
  </conditionalFormatting>
  <conditionalFormatting sqref="H5:H7">
    <cfRule type="cellIs" dxfId="24" priority="41" stopIfTrue="1" operator="equal">
      <formula>0</formula>
    </cfRule>
  </conditionalFormatting>
  <conditionalFormatting sqref="H22:H28">
    <cfRule type="cellIs" dxfId="23" priority="25" stopIfTrue="1" operator="equal">
      <formula>0</formula>
    </cfRule>
  </conditionalFormatting>
  <conditionalFormatting sqref="H22:H28">
    <cfRule type="cellIs" dxfId="22" priority="24" stopIfTrue="1" operator="equal">
      <formula>0</formula>
    </cfRule>
  </conditionalFormatting>
  <conditionalFormatting sqref="H22:H28">
    <cfRule type="cellIs" dxfId="21" priority="23" stopIfTrue="1" operator="equal">
      <formula>0</formula>
    </cfRule>
  </conditionalFormatting>
  <conditionalFormatting sqref="H55:H65">
    <cfRule type="cellIs" dxfId="20" priority="19" stopIfTrue="1" operator="equal">
      <formula>0</formula>
    </cfRule>
  </conditionalFormatting>
  <conditionalFormatting sqref="H55:H65">
    <cfRule type="cellIs" dxfId="19" priority="18" stopIfTrue="1" operator="equal">
      <formula>0</formula>
    </cfRule>
  </conditionalFormatting>
  <conditionalFormatting sqref="H55:H65">
    <cfRule type="cellIs" dxfId="18" priority="17" stopIfTrue="1" operator="equal">
      <formula>0</formula>
    </cfRule>
  </conditionalFormatting>
  <conditionalFormatting sqref="H72:H73">
    <cfRule type="cellIs" dxfId="17" priority="16" stopIfTrue="1" operator="equal">
      <formula>0</formula>
    </cfRule>
  </conditionalFormatting>
  <conditionalFormatting sqref="H72:H73">
    <cfRule type="cellIs" dxfId="16" priority="15" stopIfTrue="1" operator="equal">
      <formula>0</formula>
    </cfRule>
  </conditionalFormatting>
  <conditionalFormatting sqref="H72:H73">
    <cfRule type="cellIs" dxfId="15" priority="14" stopIfTrue="1" operator="equal">
      <formula>0</formula>
    </cfRule>
  </conditionalFormatting>
  <conditionalFormatting sqref="H89:H90">
    <cfRule type="cellIs" dxfId="14" priority="13" stopIfTrue="1" operator="equal">
      <formula>0</formula>
    </cfRule>
  </conditionalFormatting>
  <conditionalFormatting sqref="H89:H90">
    <cfRule type="cellIs" dxfId="13" priority="12" stopIfTrue="1" operator="equal">
      <formula>0</formula>
    </cfRule>
  </conditionalFormatting>
  <conditionalFormatting sqref="H89:H90">
    <cfRule type="cellIs" dxfId="12" priority="11" stopIfTrue="1" operator="equal">
      <formula>0</formula>
    </cfRule>
  </conditionalFormatting>
  <conditionalFormatting sqref="D25">
    <cfRule type="cellIs" dxfId="11" priority="10" stopIfTrue="1" operator="equal">
      <formula>0</formula>
    </cfRule>
  </conditionalFormatting>
  <conditionalFormatting sqref="D25">
    <cfRule type="cellIs" dxfId="10" priority="9" stopIfTrue="1" operator="equal">
      <formula>0</formula>
    </cfRule>
  </conditionalFormatting>
  <conditionalFormatting sqref="D25">
    <cfRule type="cellIs" dxfId="9" priority="8" stopIfTrue="1" operator="equal">
      <formula>0</formula>
    </cfRule>
  </conditionalFormatting>
  <conditionalFormatting sqref="A5:A9">
    <cfRule type="expression" dxfId="8" priority="7">
      <formula>$G5&lt;&gt;""</formula>
    </cfRule>
  </conditionalFormatting>
  <conditionalFormatting sqref="A22:A27">
    <cfRule type="expression" dxfId="7" priority="5">
      <formula>$G22&lt;&gt;""</formula>
    </cfRule>
  </conditionalFormatting>
  <conditionalFormatting sqref="A40:A41">
    <cfRule type="expression" dxfId="6" priority="4">
      <formula>$G40&lt;&gt;""</formula>
    </cfRule>
  </conditionalFormatting>
  <conditionalFormatting sqref="A55:A60">
    <cfRule type="expression" dxfId="5" priority="3">
      <formula>$G55&lt;&gt;""</formula>
    </cfRule>
  </conditionalFormatting>
  <conditionalFormatting sqref="A72:A79">
    <cfRule type="expression" dxfId="4" priority="2">
      <formula>$G72&lt;&gt;""</formula>
    </cfRule>
  </conditionalFormatting>
  <conditionalFormatting sqref="A89:A96">
    <cfRule type="expression" dxfId="3" priority="1">
      <formula>$G89&lt;&gt;""</formula>
    </cfRule>
  </conditionalFormatting>
  <printOptions horizontalCentered="1" verticalCentered="1"/>
  <pageMargins left="0.39370078740157483" right="0.39370078740157483" top="0.39370078740157483" bottom="0.39370078740157483" header="0.31496062992125984" footer="0.31496062992125984"/>
  <pageSetup paperSize="8" scale="44" fitToHeight="3" orientation="portrait" r:id="rId1"/>
  <headerFooter alignWithMargins="0">
    <oddFooter>&amp;LENRBT307_Matrice_APS&amp;CRéférentiel Appels V7&amp;REn vigueur le 01/04/15</oddFooter>
  </headerFooter>
  <rowBreaks count="1" manualBreakCount="1">
    <brk id="70" min="1" max="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3"/>
  <sheetViews>
    <sheetView showGridLines="0" zoomScale="106" zoomScaleNormal="69" workbookViewId="0">
      <selection activeCell="C80" sqref="C80:E80"/>
    </sheetView>
  </sheetViews>
  <sheetFormatPr baseColWidth="10" defaultColWidth="11.42578125" defaultRowHeight="15" x14ac:dyDescent="0.25"/>
  <cols>
    <col min="1" max="1" width="73.7109375" style="51" customWidth="1"/>
    <col min="2" max="2" width="4.7109375" style="51" customWidth="1"/>
    <col min="3" max="3" width="14.7109375" style="81" customWidth="1"/>
    <col min="4" max="4" width="14.7109375" style="29" customWidth="1"/>
    <col min="5" max="5" width="14.7109375" style="41" customWidth="1"/>
    <col min="6" max="6" width="4.7109375" style="41" customWidth="1"/>
    <col min="7" max="7" width="14.7109375" style="61" customWidth="1"/>
    <col min="8" max="8" width="14.7109375" style="31" customWidth="1"/>
    <col min="9" max="9" width="14.7109375" style="61" customWidth="1"/>
    <col min="10" max="10" width="13" style="61" bestFit="1" customWidth="1"/>
    <col min="11" max="16" width="11.42578125" style="61"/>
    <col min="17" max="16384" width="11.42578125" style="41"/>
  </cols>
  <sheetData>
    <row r="1" spans="1:16" ht="59.45" customHeight="1" x14ac:dyDescent="0.25">
      <c r="A1" s="125" t="s">
        <v>152</v>
      </c>
      <c r="B1" s="40"/>
      <c r="C1" s="160" t="s">
        <v>154</v>
      </c>
      <c r="D1" s="161"/>
      <c r="E1" s="161"/>
      <c r="F1" s="161"/>
      <c r="G1" s="161"/>
      <c r="H1" s="60"/>
      <c r="I1" s="60"/>
      <c r="J1" s="60"/>
      <c r="K1" s="60"/>
    </row>
    <row r="2" spans="1:16" ht="30" customHeight="1" x14ac:dyDescent="0.25">
      <c r="A2" s="42"/>
      <c r="B2" s="42"/>
      <c r="C2" s="62"/>
      <c r="D2" s="62"/>
      <c r="E2" s="62"/>
      <c r="F2" s="62"/>
      <c r="G2" s="36"/>
      <c r="H2" s="60"/>
      <c r="I2" s="60"/>
      <c r="J2" s="41"/>
      <c r="K2" s="41"/>
      <c r="L2" s="41"/>
      <c r="M2" s="41"/>
      <c r="O2" s="41"/>
      <c r="P2" s="41"/>
    </row>
    <row r="3" spans="1:16" s="46" customFormat="1" ht="25.9" customHeight="1" x14ac:dyDescent="0.25">
      <c r="A3" s="107" t="s">
        <v>153</v>
      </c>
      <c r="B3" s="35"/>
      <c r="C3" s="110" t="s">
        <v>10</v>
      </c>
      <c r="D3" s="159"/>
      <c r="E3" s="159"/>
      <c r="F3" s="35"/>
      <c r="G3" s="36"/>
      <c r="H3" s="60"/>
      <c r="I3" s="133" t="s">
        <v>9</v>
      </c>
      <c r="N3" s="63"/>
    </row>
    <row r="4" spans="1:16" ht="25.9" customHeight="1" x14ac:dyDescent="0.25">
      <c r="A4" s="44"/>
      <c r="B4" s="64"/>
      <c r="C4" s="111" t="s">
        <v>12</v>
      </c>
      <c r="D4" s="159"/>
      <c r="E4" s="159"/>
      <c r="F4" s="65"/>
      <c r="G4" s="36"/>
      <c r="H4" s="60"/>
      <c r="I4" s="117">
        <v>2</v>
      </c>
      <c r="J4" s="41"/>
      <c r="K4" s="41"/>
      <c r="L4" s="41"/>
      <c r="M4" s="41"/>
      <c r="O4" s="41"/>
      <c r="P4" s="41"/>
    </row>
    <row r="5" spans="1:16" ht="25.9" customHeight="1" x14ac:dyDescent="0.25">
      <c r="A5" s="108" t="s">
        <v>15</v>
      </c>
      <c r="B5" s="66"/>
      <c r="C5" s="110" t="s">
        <v>13</v>
      </c>
      <c r="D5" s="159"/>
      <c r="E5" s="159"/>
      <c r="F5" s="67"/>
      <c r="G5" s="36"/>
      <c r="H5" s="60"/>
      <c r="I5" s="117">
        <v>0</v>
      </c>
      <c r="M5" s="41"/>
      <c r="N5" s="41"/>
      <c r="O5" s="41"/>
      <c r="P5" s="41"/>
    </row>
    <row r="6" spans="1:16" ht="25.9" customHeight="1" x14ac:dyDescent="0.25">
      <c r="A6" s="68"/>
      <c r="B6" s="66"/>
      <c r="C6" s="111" t="s">
        <v>14</v>
      </c>
      <c r="D6" s="159"/>
      <c r="E6" s="159"/>
      <c r="F6" s="67"/>
      <c r="G6" s="36"/>
      <c r="H6" s="60"/>
      <c r="I6" s="117" t="s">
        <v>17</v>
      </c>
      <c r="M6" s="41"/>
      <c r="N6" s="41"/>
      <c r="O6" s="41"/>
      <c r="P6" s="41"/>
    </row>
    <row r="7" spans="1:16" ht="25.9" customHeight="1" x14ac:dyDescent="0.25">
      <c r="A7" s="109" t="s">
        <v>19</v>
      </c>
      <c r="B7" s="66"/>
      <c r="C7" s="110" t="s">
        <v>11</v>
      </c>
      <c r="D7" s="159"/>
      <c r="E7" s="159"/>
      <c r="F7" s="67"/>
      <c r="G7" s="36"/>
      <c r="H7" s="60"/>
      <c r="I7" s="117" t="s">
        <v>16</v>
      </c>
      <c r="M7" s="41"/>
      <c r="N7" s="41"/>
      <c r="O7" s="41"/>
      <c r="P7" s="41"/>
    </row>
    <row r="8" spans="1:16" ht="25.9" customHeight="1" x14ac:dyDescent="0.25">
      <c r="A8" s="69"/>
      <c r="B8" s="66"/>
      <c r="C8" s="111" t="s">
        <v>20</v>
      </c>
      <c r="D8" s="158"/>
      <c r="E8" s="158"/>
      <c r="F8" s="70"/>
      <c r="G8" s="36"/>
      <c r="H8" s="60"/>
      <c r="M8" s="41"/>
      <c r="N8" s="41"/>
      <c r="O8" s="41"/>
      <c r="P8" s="41"/>
    </row>
    <row r="9" spans="1:16" x14ac:dyDescent="0.25">
      <c r="A9" s="41"/>
      <c r="B9" s="71"/>
      <c r="C9" s="41"/>
      <c r="D9" s="41"/>
      <c r="F9" s="72"/>
      <c r="G9" s="41"/>
      <c r="H9" s="61"/>
      <c r="M9" s="41"/>
      <c r="N9" s="41"/>
      <c r="O9" s="41"/>
      <c r="P9" s="41"/>
    </row>
    <row r="10" spans="1:16" x14ac:dyDescent="0.25">
      <c r="A10" s="41"/>
      <c r="B10" s="76"/>
      <c r="C10" s="30"/>
      <c r="D10" s="48"/>
      <c r="E10" s="48"/>
      <c r="F10" s="76"/>
      <c r="G10" s="41"/>
      <c r="H10" s="61"/>
      <c r="M10" s="41"/>
      <c r="N10" s="41"/>
      <c r="O10" s="41"/>
      <c r="P10" s="41"/>
    </row>
    <row r="11" spans="1:16" ht="24" customHeight="1" x14ac:dyDescent="0.25">
      <c r="B11" s="29"/>
      <c r="C11" s="155" t="s">
        <v>21</v>
      </c>
      <c r="D11" s="156"/>
      <c r="E11" s="157"/>
      <c r="F11" s="34"/>
      <c r="G11" s="41"/>
      <c r="H11" s="61"/>
      <c r="N11" s="41"/>
      <c r="O11" s="41"/>
      <c r="P11" s="41"/>
    </row>
    <row r="12" spans="1:16" ht="24" customHeight="1" x14ac:dyDescent="0.25">
      <c r="A12" s="41"/>
      <c r="B12" s="29"/>
      <c r="C12" s="152"/>
      <c r="D12" s="153"/>
      <c r="E12" s="154"/>
      <c r="F12" s="29"/>
      <c r="G12" s="41"/>
      <c r="H12" s="61"/>
      <c r="N12" s="41"/>
      <c r="O12" s="41"/>
      <c r="P12" s="41"/>
    </row>
    <row r="13" spans="1:16" x14ac:dyDescent="0.25">
      <c r="A13" s="77"/>
      <c r="B13" s="78"/>
      <c r="C13" s="114" t="s">
        <v>24</v>
      </c>
      <c r="D13" s="114" t="s">
        <v>25</v>
      </c>
      <c r="E13" s="115" t="s">
        <v>26</v>
      </c>
      <c r="F13" s="78"/>
      <c r="G13" s="41"/>
      <c r="H13" s="61"/>
      <c r="N13" s="41"/>
      <c r="O13" s="41"/>
      <c r="P13" s="41"/>
    </row>
    <row r="14" spans="1:16" x14ac:dyDescent="0.25">
      <c r="A14" s="123" t="str">
        <f>'Référentiel Appels sortants'!B4</f>
        <v>Accueil</v>
      </c>
      <c r="B14" s="79"/>
      <c r="C14" s="116">
        <f>IFERROR(E14/D14,"")</f>
        <v>0</v>
      </c>
      <c r="D14" s="117">
        <f>SUM(D15:D19)</f>
        <v>120</v>
      </c>
      <c r="E14" s="137">
        <f>SUM(E15:E19)</f>
        <v>0</v>
      </c>
      <c r="F14" s="80"/>
      <c r="G14" s="41"/>
      <c r="H14" s="61"/>
      <c r="N14" s="41"/>
      <c r="O14" s="41"/>
      <c r="P14" s="41"/>
    </row>
    <row r="15" spans="1:16" x14ac:dyDescent="0.25">
      <c r="A15" s="107" t="str">
        <f>'Référentiel Appels sortants'!B5</f>
        <v>Accueil du client</v>
      </c>
      <c r="B15" s="81"/>
      <c r="C15" s="68"/>
      <c r="D15" s="117">
        <f>IF(C15="NE","",'Référentiel Appels sortants'!$D5)</f>
        <v>20</v>
      </c>
      <c r="E15" s="138" t="str">
        <f>IF(C15="","",IF(C15=$I$4,'Référentiel Appels sortants'!$D5,IF(C15=$I$5,'Référentiel Appels sortants'!$F5,IF(C15=$I$6,'Référentiel Appels sortants'!$H5,IF(C15=$I$7,"")))))</f>
        <v/>
      </c>
      <c r="F15" s="80"/>
      <c r="G15" s="41"/>
      <c r="H15" s="61"/>
      <c r="N15" s="41"/>
      <c r="O15" s="41"/>
      <c r="P15" s="41"/>
    </row>
    <row r="16" spans="1:16" x14ac:dyDescent="0.25">
      <c r="A16" s="107" t="str">
        <f>'Référentiel Appels sortants'!B6</f>
        <v>Présentation</v>
      </c>
      <c r="B16" s="81"/>
      <c r="C16" s="68"/>
      <c r="D16" s="117">
        <f>IF(C16="NE","",'Référentiel Appels sortants'!$D6)</f>
        <v>30</v>
      </c>
      <c r="E16" s="138" t="str">
        <f>IF(C16="","",IF(C16=$I$4,'Référentiel Appels sortants'!$D6,IF(C16=$I$5,'Référentiel Appels sortants'!$F6,IF(C16=$I$6,'Référentiel Appels sortants'!$H6,IF(C16=$I$7,"")))))</f>
        <v/>
      </c>
      <c r="F16" s="80"/>
      <c r="G16" s="41"/>
      <c r="H16" s="61"/>
      <c r="N16" s="41"/>
      <c r="O16" s="41"/>
      <c r="P16" s="41"/>
    </row>
    <row r="17" spans="1:16" x14ac:dyDescent="0.25">
      <c r="A17" s="107" t="str">
        <f>'Référentiel Appels sortants'!B7</f>
        <v>Identification</v>
      </c>
      <c r="B17" s="81"/>
      <c r="C17" s="68"/>
      <c r="D17" s="117">
        <f>IF(C17="NE","",'Référentiel Appels sortants'!$D7)</f>
        <v>20</v>
      </c>
      <c r="E17" s="138" t="str">
        <f>IF(C17="","",IF(C17=$I$4,'Référentiel Appels sortants'!$D7,IF(C17=$I$5,'Référentiel Appels sortants'!$F7,IF(C17=$I$6,'Référentiel Appels sortants'!$H7,IF(C17=$I$7,"")))))</f>
        <v/>
      </c>
      <c r="F17" s="80"/>
      <c r="G17" s="41"/>
      <c r="H17" s="61"/>
      <c r="N17" s="41"/>
      <c r="O17" s="41"/>
      <c r="P17" s="41"/>
    </row>
    <row r="18" spans="1:16" x14ac:dyDescent="0.25">
      <c r="A18" s="107" t="str">
        <f>'Référentiel Appels sortants'!B8</f>
        <v>Disponibilité 
Passage des barrages / Prise de RDV</v>
      </c>
      <c r="B18" s="81"/>
      <c r="C18" s="68"/>
      <c r="D18" s="117">
        <f>IF(C18="NE","",'Référentiel Appels sortants'!$D8)</f>
        <v>20</v>
      </c>
      <c r="E18" s="138" t="str">
        <f>IF(C18="","",IF(C18=$I$4,'Référentiel Appels sortants'!$D8,IF(C18=$I$5,'Référentiel Appels sortants'!$F8,IF(C18=$I$6,'Référentiel Appels sortants'!$H8,IF(C18=$I$7,"")))))</f>
        <v/>
      </c>
      <c r="F18" s="80"/>
      <c r="G18" s="41"/>
      <c r="H18" s="61"/>
      <c r="N18" s="41"/>
      <c r="O18" s="41"/>
      <c r="P18" s="41"/>
    </row>
    <row r="19" spans="1:16" x14ac:dyDescent="0.25">
      <c r="A19" s="107" t="str">
        <f>'Référentiel Appels sortants'!B9</f>
        <v>Présentation de l'objet de l'appel 
Rappel du contexte</v>
      </c>
      <c r="B19" s="81"/>
      <c r="C19" s="68"/>
      <c r="D19" s="117">
        <f>IF(C19="NE","",'Référentiel Appels sortants'!$D9)</f>
        <v>30</v>
      </c>
      <c r="E19" s="138" t="str">
        <f>IF(C19="","",IF(C19=$I$4,'Référentiel Appels sortants'!$D9,IF(C19=$I$5,'Référentiel Appels sortants'!$F9,IF(C19=$I$6,'Référentiel Appels sortants'!$H9,IF(C19=$I$7,"")))))</f>
        <v/>
      </c>
      <c r="F19" s="80"/>
      <c r="G19" s="41"/>
      <c r="H19" s="61"/>
      <c r="N19" s="41"/>
      <c r="O19" s="41"/>
      <c r="P19" s="41"/>
    </row>
    <row r="20" spans="1:16" x14ac:dyDescent="0.25">
      <c r="A20" s="83"/>
      <c r="B20" s="81"/>
      <c r="C20" s="36"/>
      <c r="D20" s="36"/>
      <c r="E20" s="139"/>
      <c r="H20" s="61"/>
      <c r="N20" s="41"/>
      <c r="O20" s="41"/>
      <c r="P20" s="41"/>
    </row>
    <row r="21" spans="1:16" x14ac:dyDescent="0.25">
      <c r="A21" s="123" t="str">
        <f>'Référentiel Appels sortants'!B21</f>
        <v>Traitement de la demande</v>
      </c>
      <c r="B21" s="81"/>
      <c r="C21" s="116">
        <f>IFERROR(E21/D21,"")</f>
        <v>0</v>
      </c>
      <c r="D21" s="117">
        <f>SUM(D22:D25)</f>
        <v>130</v>
      </c>
      <c r="E21" s="137">
        <f>SUM(E22:E25)</f>
        <v>0</v>
      </c>
      <c r="F21" s="80"/>
      <c r="G21" s="41"/>
      <c r="H21" s="61"/>
      <c r="N21" s="41"/>
      <c r="O21" s="41"/>
      <c r="P21" s="41"/>
    </row>
    <row r="22" spans="1:16" x14ac:dyDescent="0.25">
      <c r="A22" s="107" t="str">
        <f>'Référentiel Appels sortants'!B22</f>
        <v>Diagnostic / Questionnement</v>
      </c>
      <c r="B22" s="81"/>
      <c r="C22" s="68"/>
      <c r="D22" s="117">
        <f>IF(C22="NE","",'Référentiel Appels sortants'!$D22)</f>
        <v>40</v>
      </c>
      <c r="E22" s="138" t="str">
        <f>IF(C22="","",IF(C22=$I$4,'Référentiel Appels sortants'!$D22,IF(C22=$I$5,'Référentiel Appels sortants'!$F22,IF(C22=$I$6,'Référentiel Appels sortants'!$H22,IF(C22=$I$7,"")))))</f>
        <v/>
      </c>
      <c r="F22" s="80"/>
      <c r="G22" s="41"/>
      <c r="H22" s="61"/>
      <c r="N22" s="41"/>
      <c r="O22" s="41"/>
      <c r="P22" s="41"/>
    </row>
    <row r="23" spans="1:16" x14ac:dyDescent="0.25">
      <c r="A23" s="107" t="str">
        <f>'Référentiel Appels sortants'!B24</f>
        <v>Proposition / Réponse adaptée</v>
      </c>
      <c r="B23" s="81"/>
      <c r="C23" s="68"/>
      <c r="D23" s="117">
        <f>IF(C23="NE","",'Référentiel Appels sortants'!$D24)</f>
        <v>50</v>
      </c>
      <c r="E23" s="138" t="str">
        <f>IF(C23="","",IF(C23=$I$4,'Référentiel Appels sortants'!$D24,IF(C23=$I$5,'Référentiel Appels sortants'!$F24,IF(C23=$I$6,'Référentiel Appels sortants'!$H24,IF(C23=$I$7,"")))))</f>
        <v/>
      </c>
      <c r="F23" s="80"/>
      <c r="G23" s="41"/>
      <c r="H23" s="61"/>
      <c r="N23" s="41"/>
      <c r="O23" s="41"/>
      <c r="P23" s="41"/>
    </row>
    <row r="24" spans="1:16" x14ac:dyDescent="0.25">
      <c r="A24" s="107" t="str">
        <f>'Référentiel Appels sortants'!B25</f>
        <v>Proposition / Conseil / Solution</v>
      </c>
      <c r="B24" s="81"/>
      <c r="C24" s="68"/>
      <c r="D24" s="117">
        <f>IF(C24="NE","",'Référentiel Appels sortants'!$D25)</f>
        <v>20</v>
      </c>
      <c r="E24" s="138" t="str">
        <f>IF(C24="","",IF(C24=$I$4,'Référentiel Appels sortants'!$D25,IF(C24=$I$5,'Référentiel Appels sortants'!$F25,IF(C24=$I$6,'Référentiel Appels sortants'!$H25,IF(C24=$I$7,"")))))</f>
        <v/>
      </c>
      <c r="F24" s="80"/>
      <c r="G24" s="41"/>
      <c r="H24" s="61"/>
      <c r="N24" s="41"/>
      <c r="O24" s="41"/>
      <c r="P24" s="41"/>
    </row>
    <row r="25" spans="1:16" x14ac:dyDescent="0.25">
      <c r="A25" s="107" t="str">
        <f>'Référentiel Appels sortants'!B26</f>
        <v>Traitement des objections</v>
      </c>
      <c r="B25" s="81"/>
      <c r="C25" s="68"/>
      <c r="D25" s="117">
        <f>IF(C25="NE","",'Référentiel Appels sortants'!$D26)</f>
        <v>20</v>
      </c>
      <c r="E25" s="138" t="str">
        <f>IF(C25="","",IF(C25=$I$4,'Référentiel Appels sortants'!$D26,IF(C25=$I$5,'Référentiel Appels sortants'!$F26,IF(C25=$I$6,'Référentiel Appels sortants'!$H26,IF(C25=$I$7,"")))))</f>
        <v/>
      </c>
      <c r="F25" s="80"/>
      <c r="G25" s="41"/>
      <c r="H25" s="61"/>
      <c r="N25" s="41"/>
      <c r="O25" s="41"/>
      <c r="P25" s="41"/>
    </row>
    <row r="26" spans="1:16" x14ac:dyDescent="0.25">
      <c r="A26" s="83"/>
      <c r="B26" s="81"/>
      <c r="C26" s="84"/>
      <c r="D26" s="84"/>
      <c r="E26" s="140"/>
      <c r="F26" s="85"/>
      <c r="G26" s="41"/>
      <c r="H26" s="61"/>
      <c r="N26" s="41"/>
      <c r="O26" s="41"/>
      <c r="P26" s="41"/>
    </row>
    <row r="27" spans="1:16" x14ac:dyDescent="0.25">
      <c r="A27" s="123" t="str">
        <f>'Référentiel Appels sortants'!B39</f>
        <v>Prise de congé</v>
      </c>
      <c r="B27" s="81"/>
      <c r="C27" s="116">
        <f>IFERROR(E27/D27,"")</f>
        <v>0</v>
      </c>
      <c r="D27" s="117">
        <f>SUM(D28:D29)</f>
        <v>120</v>
      </c>
      <c r="E27" s="137">
        <f>SUM(E28:E29)</f>
        <v>0</v>
      </c>
      <c r="F27" s="80"/>
      <c r="G27" s="41"/>
      <c r="H27" s="61"/>
      <c r="N27" s="41"/>
      <c r="O27" s="41"/>
      <c r="P27" s="41"/>
    </row>
    <row r="28" spans="1:16" x14ac:dyDescent="0.25">
      <c r="A28" s="107" t="str">
        <f>'Référentiel Appels sortants'!B40</f>
        <v>Synthèse du contact et conclusion</v>
      </c>
      <c r="B28" s="81"/>
      <c r="C28" s="68"/>
      <c r="D28" s="117">
        <f>IF(C28="NE","",'Référentiel Appels sortants'!$D40)</f>
        <v>60</v>
      </c>
      <c r="E28" s="138" t="str">
        <f>IF(C28="","",IF(C28=$I$4,'Référentiel Appels sortants'!$D40,IF(C28=$I$5,'Référentiel Appels sortants'!$F40,IF(C28=$I$6,'Référentiel Appels sortants'!$H40,IF(C28=$I$7,"")))))</f>
        <v/>
      </c>
      <c r="F28" s="80"/>
      <c r="G28" s="41"/>
      <c r="H28" s="61"/>
      <c r="N28" s="41"/>
      <c r="O28" s="41"/>
      <c r="P28" s="41"/>
    </row>
    <row r="29" spans="1:16" x14ac:dyDescent="0.25">
      <c r="A29" s="107" t="str">
        <f>'Référentiel Appels sortants'!B41</f>
        <v xml:space="preserve">Prise de congé de l'accord </v>
      </c>
      <c r="B29" s="81"/>
      <c r="C29" s="68"/>
      <c r="D29" s="117">
        <f>IF(C29="NE","",'Référentiel Appels sortants'!$D41)</f>
        <v>60</v>
      </c>
      <c r="E29" s="138" t="str">
        <f>IF(C29="","",IF(C29=$I$4,'Référentiel Appels sortants'!$D41,IF(C29=$I$5,'Référentiel Appels sortants'!$F41,IF(C29=$I$6,'Référentiel Appels sortants'!$H41,IF(C29=$I$7,"")))))</f>
        <v/>
      </c>
      <c r="F29" s="80"/>
      <c r="G29" s="41"/>
      <c r="H29" s="61"/>
      <c r="N29" s="41"/>
      <c r="O29" s="41"/>
      <c r="P29" s="41"/>
    </row>
    <row r="30" spans="1:16" x14ac:dyDescent="0.25">
      <c r="A30" s="83"/>
      <c r="B30" s="81"/>
      <c r="C30" s="86"/>
      <c r="D30" s="86"/>
      <c r="E30" s="141"/>
      <c r="F30" s="87"/>
      <c r="G30" s="41"/>
      <c r="H30" s="61"/>
      <c r="N30" s="41"/>
      <c r="O30" s="41"/>
      <c r="P30" s="41"/>
    </row>
    <row r="31" spans="1:16" x14ac:dyDescent="0.25">
      <c r="A31" s="123" t="str">
        <f>'Référentiel Appels sortants'!B54</f>
        <v>Mise en attente</v>
      </c>
      <c r="B31" s="81"/>
      <c r="C31" s="116">
        <f>IFERROR(E31/D31,"")</f>
        <v>0</v>
      </c>
      <c r="D31" s="117">
        <f>SUM(D32:D37)</f>
        <v>50</v>
      </c>
      <c r="E31" s="137">
        <f>SUM(E32:E37)</f>
        <v>0</v>
      </c>
      <c r="F31" s="80"/>
      <c r="G31" s="41"/>
      <c r="H31" s="61"/>
      <c r="N31" s="41"/>
      <c r="O31" s="41"/>
      <c r="P31" s="41"/>
    </row>
    <row r="32" spans="1:16" x14ac:dyDescent="0.25">
      <c r="A32" s="107" t="str">
        <f>'Référentiel Appels sortants'!B55</f>
        <v>Mise en attente</v>
      </c>
      <c r="B32" s="81"/>
      <c r="C32" s="68"/>
      <c r="D32" s="117">
        <f>IF(C32="NE","",'Référentiel Appels sortants'!$D55)</f>
        <v>20</v>
      </c>
      <c r="E32" s="138" t="str">
        <f>IF(C32="","",IF(C32=$I$4,'Référentiel Appels sortants'!$D55,IF(C32=$I$5,'Référentiel Appels sortants'!$F55,IF(C32=$I$6,'Référentiel Appels sortants'!$H55,IF(C32=$I$7,"")))))</f>
        <v/>
      </c>
      <c r="F32" s="80"/>
      <c r="G32" s="41"/>
      <c r="H32" s="61"/>
      <c r="N32" s="41"/>
      <c r="O32" s="41"/>
      <c r="P32" s="41"/>
    </row>
    <row r="33" spans="1:16" x14ac:dyDescent="0.25">
      <c r="A33" s="107" t="str">
        <f>'Référentiel Appels sortants'!B56</f>
        <v>Annonce de la mise en attente</v>
      </c>
      <c r="B33" s="81"/>
      <c r="C33" s="68"/>
      <c r="D33" s="117">
        <f>IF(C33="NE","",'Référentiel Appels sortants'!$D56)</f>
        <v>5</v>
      </c>
      <c r="E33" s="138" t="str">
        <f>IF(C33="","",IF(C33=$I$4,'Référentiel Appels sortants'!$D56,IF(C33=$I$5,'Référentiel Appels sortants'!$F56,IF(C33=$I$6,'Référentiel Appels sortants'!$H56,IF(C33=$I$7,"")))))</f>
        <v/>
      </c>
      <c r="F33" s="80"/>
      <c r="G33" s="41"/>
      <c r="H33" s="61"/>
      <c r="N33" s="41"/>
      <c r="O33" s="41"/>
      <c r="P33" s="41"/>
    </row>
    <row r="34" spans="1:16" x14ac:dyDescent="0.25">
      <c r="A34" s="107" t="str">
        <f>'Référentiel Appels sortants'!B57</f>
        <v>Pertinence de la mise en attente</v>
      </c>
      <c r="B34" s="81"/>
      <c r="C34" s="68"/>
      <c r="D34" s="117">
        <f>IF(C34="NE","",'Référentiel Appels sortants'!$D57)</f>
        <v>5</v>
      </c>
      <c r="E34" s="138" t="str">
        <f>IF(C34="","",IF(C34=$I$4,'Référentiel Appels sortants'!$D57,IF(C34=$I$5,'Référentiel Appels sortants'!$F57,IF(C34=$I$6,'Référentiel Appels sortants'!$H57,IF(C34=$I$7,"")))))</f>
        <v/>
      </c>
      <c r="F34" s="80"/>
      <c r="G34" s="41"/>
      <c r="H34" s="61"/>
      <c r="N34" s="41"/>
      <c r="O34" s="41"/>
      <c r="P34" s="41"/>
    </row>
    <row r="35" spans="1:16" x14ac:dyDescent="0.25">
      <c r="A35" s="107" t="str">
        <f>'Référentiel Appels sortants'!B58</f>
        <v>Gestion de la mise en attente</v>
      </c>
      <c r="B35" s="81"/>
      <c r="C35" s="68"/>
      <c r="D35" s="117">
        <f>IF(C35="NE","",'Référentiel Appels sortants'!$D58)</f>
        <v>5</v>
      </c>
      <c r="E35" s="138" t="str">
        <f>IF(C35="","",IF(C35=$I$4,'Référentiel Appels sortants'!$D58,IF(C35=$I$5,'Référentiel Appels sortants'!$F58,IF(C35=$I$6,'Référentiel Appels sortants'!$H58,IF(C35=$I$7,"")))))</f>
        <v/>
      </c>
      <c r="F35" s="80"/>
      <c r="G35" s="41"/>
      <c r="H35" s="61"/>
      <c r="N35" s="41"/>
      <c r="O35" s="41"/>
      <c r="P35" s="41"/>
    </row>
    <row r="36" spans="1:16" x14ac:dyDescent="0.25">
      <c r="A36" s="107" t="str">
        <f>'Référentiel Appels sortants'!B59</f>
        <v>Reprise définitive de la communication</v>
      </c>
      <c r="B36" s="81"/>
      <c r="C36" s="68"/>
      <c r="D36" s="117">
        <f>IF(C36="NE","",'Référentiel Appels sortants'!$D59)</f>
        <v>10</v>
      </c>
      <c r="E36" s="138" t="str">
        <f>IF(C36="","",IF(C36=$I$4,'Référentiel Appels sortants'!$D59,IF(C36=$I$5,'Référentiel Appels sortants'!$F59,IF(C36=$I$6,'Référentiel Appels sortants'!$H59,IF(C36=$I$7,"")))))</f>
        <v/>
      </c>
      <c r="F36" s="80"/>
      <c r="G36" s="41"/>
      <c r="H36" s="61"/>
      <c r="N36" s="41"/>
      <c r="O36" s="41"/>
      <c r="P36" s="41"/>
    </row>
    <row r="37" spans="1:16" x14ac:dyDescent="0.25">
      <c r="A37" s="107" t="str">
        <f>'Référentiel Appels sortants'!B60</f>
        <v>Temps d'attente</v>
      </c>
      <c r="B37" s="81"/>
      <c r="C37" s="68"/>
      <c r="D37" s="117">
        <f>IF(C37="NE","",'Référentiel Appels sortants'!$D60)</f>
        <v>5</v>
      </c>
      <c r="E37" s="138" t="str">
        <f>IF(C37="","",IF(C37=$I$4,'Référentiel Appels sortants'!$D60,IF(C37=$I$5,'Référentiel Appels sortants'!$F60,IF(C37=$I$6,'Référentiel Appels sortants'!$H60,IF(C37=$I$7,"")))))</f>
        <v/>
      </c>
      <c r="F37" s="80"/>
      <c r="G37" s="41"/>
      <c r="H37" s="61"/>
      <c r="N37" s="41"/>
      <c r="O37" s="41"/>
      <c r="P37" s="41"/>
    </row>
    <row r="38" spans="1:16" x14ac:dyDescent="0.25">
      <c r="A38" s="83"/>
      <c r="B38" s="81"/>
      <c r="C38" s="86"/>
      <c r="D38" s="86"/>
      <c r="E38" s="141"/>
      <c r="F38" s="87"/>
      <c r="G38" s="41"/>
      <c r="H38" s="61"/>
      <c r="N38" s="41"/>
      <c r="O38" s="41"/>
      <c r="P38" s="41"/>
    </row>
    <row r="39" spans="1:16" x14ac:dyDescent="0.25">
      <c r="A39" s="123" t="str">
        <f>'Référentiel Appels sortants'!B71</f>
        <v>Savoir ëtre téléphonique</v>
      </c>
      <c r="B39" s="81"/>
      <c r="C39" s="116">
        <f>IFERROR(E39/D39,"")</f>
        <v>0</v>
      </c>
      <c r="D39" s="117">
        <f>SUM(D40:D47)</f>
        <v>230</v>
      </c>
      <c r="E39" s="137">
        <f>SUM(E40:E47)</f>
        <v>0</v>
      </c>
      <c r="F39" s="80"/>
      <c r="G39" s="41"/>
      <c r="H39" s="61"/>
      <c r="N39" s="41"/>
      <c r="O39" s="41"/>
      <c r="P39" s="41"/>
    </row>
    <row r="40" spans="1:16" x14ac:dyDescent="0.25">
      <c r="A40" s="107" t="str">
        <f>'Référentiel Appels sortants'!B72</f>
        <v>Personnalisation</v>
      </c>
      <c r="B40" s="81"/>
      <c r="C40" s="68"/>
      <c r="D40" s="117">
        <f>IF(C40="NE","",'Référentiel Appels sortants'!$D72)</f>
        <v>20</v>
      </c>
      <c r="E40" s="138" t="str">
        <f>IF(C40="","",IF(C40=$I$4,'Référentiel Appels sortants'!$D72,IF(C40=$I$5,'Référentiel Appels sortants'!$F72,IF(C40=$I$6,'Référentiel Appels sortants'!$H72,IF(C40=$I$7,"")))))</f>
        <v/>
      </c>
      <c r="F40" s="80"/>
      <c r="G40" s="41"/>
      <c r="H40" s="61"/>
      <c r="N40" s="41"/>
      <c r="O40" s="41"/>
      <c r="P40" s="41"/>
    </row>
    <row r="41" spans="1:16" x14ac:dyDescent="0.25">
      <c r="A41" s="107" t="str">
        <f>'Référentiel Appels sortants'!B73</f>
        <v>Expression orale</v>
      </c>
      <c r="B41" s="81"/>
      <c r="C41" s="68"/>
      <c r="D41" s="117">
        <f>IF(C41="NE","",'Référentiel Appels sortants'!$D73)</f>
        <v>50</v>
      </c>
      <c r="E41" s="138" t="str">
        <f>IF(C41="","",IF(C41=$I$4,'Référentiel Appels sortants'!$D73,IF(C41=$I$5,'Référentiel Appels sortants'!$F73,IF(C41=$I$6,'Référentiel Appels sortants'!$H73,IF(C41=$I$7,"")))))</f>
        <v/>
      </c>
      <c r="F41" s="80"/>
      <c r="G41" s="41"/>
      <c r="H41" s="61"/>
      <c r="N41" s="41"/>
      <c r="O41" s="41"/>
      <c r="P41" s="41"/>
    </row>
    <row r="42" spans="1:16" x14ac:dyDescent="0.25">
      <c r="A42" s="107" t="str">
        <f>'Référentiel Appels sortants'!B74</f>
        <v>Convivialité, ton</v>
      </c>
      <c r="B42" s="81"/>
      <c r="C42" s="68"/>
      <c r="D42" s="117">
        <f>IF(C42="NE","",'Référentiel Appels sortants'!$D74)</f>
        <v>30</v>
      </c>
      <c r="E42" s="138" t="str">
        <f>IF(C42="","",IF(C42=$I$4,'Référentiel Appels sortants'!$D74,IF(C42=$I$5,'Référentiel Appels sortants'!$F74,IF(C42=$I$6,'Référentiel Appels sortants'!$H74,IF(C42=$I$7,"")))))</f>
        <v/>
      </c>
      <c r="F42" s="80"/>
      <c r="G42" s="41"/>
      <c r="H42" s="61"/>
      <c r="N42" s="41"/>
      <c r="O42" s="41"/>
      <c r="P42" s="41"/>
    </row>
    <row r="43" spans="1:16" x14ac:dyDescent="0.25">
      <c r="A43" s="107" t="str">
        <f>'Référentiel Appels sortants'!B75</f>
        <v>Rythme</v>
      </c>
      <c r="B43" s="81"/>
      <c r="C43" s="68"/>
      <c r="D43" s="117">
        <f>IF(C43="NE","",'Référentiel Appels sortants'!$D75)</f>
        <v>20</v>
      </c>
      <c r="E43" s="138" t="str">
        <f>IF(C43="","",IF(C43=$I$4,'Référentiel Appels sortants'!$D75,IF(C43=$I$5,'Référentiel Appels sortants'!$F75,IF(C43=$I$6,'Référentiel Appels sortants'!$H75,IF(C43=$I$7,"")))))</f>
        <v/>
      </c>
      <c r="F43" s="80"/>
      <c r="G43" s="41"/>
      <c r="H43" s="61"/>
      <c r="N43" s="41"/>
      <c r="O43" s="41"/>
      <c r="P43" s="41"/>
    </row>
    <row r="44" spans="1:16" x14ac:dyDescent="0.25">
      <c r="A44" s="107" t="str">
        <f>'Référentiel Appels sortants'!B76</f>
        <v>Écoute active / Empathie</v>
      </c>
      <c r="B44" s="81"/>
      <c r="C44" s="68"/>
      <c r="D44" s="117">
        <f>IF(C44="NE","",'Référentiel Appels sortants'!$D76)</f>
        <v>30</v>
      </c>
      <c r="E44" s="138" t="str">
        <f>IF(C44="","",IF(C44=$I$4,'Référentiel Appels sortants'!$D76,IF(C44=$I$5,'Référentiel Appels sortants'!$F76,IF(C44=$I$6,'Référentiel Appels sortants'!$H76,IF(C44=$I$7,"")))))</f>
        <v/>
      </c>
      <c r="F44" s="80"/>
      <c r="G44" s="41"/>
      <c r="H44" s="61"/>
      <c r="N44" s="41"/>
      <c r="O44" s="41"/>
      <c r="P44" s="41"/>
    </row>
    <row r="45" spans="1:16" x14ac:dyDescent="0.25">
      <c r="A45" s="107" t="str">
        <f>'Référentiel Appels sortants'!B77</f>
        <v>Directivité / Gestion de l'entretien</v>
      </c>
      <c r="B45" s="81"/>
      <c r="C45" s="68"/>
      <c r="D45" s="117">
        <f>IF(C45="NE","",'Référentiel Appels sortants'!$D77)</f>
        <v>30</v>
      </c>
      <c r="E45" s="138" t="str">
        <f>IF(C45="","",IF(C45=$I$4,'Référentiel Appels sortants'!$D77,IF(C45=$I$5,'Référentiel Appels sortants'!$F77,IF(C45=$I$6,'Référentiel Appels sortants'!$H77,IF(C45=$I$7,"")))))</f>
        <v/>
      </c>
      <c r="F45" s="80"/>
      <c r="G45" s="41"/>
      <c r="H45" s="61"/>
      <c r="N45" s="41"/>
      <c r="O45" s="41"/>
      <c r="P45" s="41"/>
    </row>
    <row r="46" spans="1:16" x14ac:dyDescent="0.25">
      <c r="A46" s="107" t="str">
        <f>'Référentiel Appels sortants'!B78</f>
        <v>Pro activité &amp; valorisation</v>
      </c>
      <c r="B46" s="81"/>
      <c r="C46" s="68"/>
      <c r="D46" s="117">
        <f>IF(C46="NE","",'Référentiel Appels sortants'!$D78)</f>
        <v>20</v>
      </c>
      <c r="E46" s="138" t="str">
        <f>IF(C46="","",IF(C46=$I$4,'Référentiel Appels sortants'!$D78,IF(C46=$I$5,'Référentiel Appels sortants'!$F78,IF(C46=$I$6,'Référentiel Appels sortants'!$H78,IF(C46=$I$7,"")))))</f>
        <v/>
      </c>
      <c r="F46" s="80"/>
      <c r="G46" s="41"/>
      <c r="H46" s="61"/>
      <c r="N46" s="41"/>
      <c r="O46" s="41"/>
      <c r="P46" s="41"/>
    </row>
    <row r="47" spans="1:16" x14ac:dyDescent="0.25">
      <c r="A47" s="107" t="str">
        <f>'Référentiel Appels sortants'!B79</f>
        <v>Capital confiance / Qualité relationnelle</v>
      </c>
      <c r="B47" s="81"/>
      <c r="C47" s="68"/>
      <c r="D47" s="117">
        <f>IF(C47="NE","",'Référentiel Appels sortants'!$D79)</f>
        <v>30</v>
      </c>
      <c r="E47" s="138" t="str">
        <f>IF(C47="","",IF(C47=$I$4,'Référentiel Appels sortants'!$D79,IF(C47=$I$5,'Référentiel Appels sortants'!$F79,IF(C47=$I$6,'Référentiel Appels sortants'!$H79,IF(C47=$I$7,"")))))</f>
        <v/>
      </c>
      <c r="F47" s="80"/>
      <c r="G47" s="41"/>
      <c r="H47" s="61"/>
      <c r="N47" s="41"/>
      <c r="O47" s="41"/>
      <c r="P47" s="41"/>
    </row>
    <row r="48" spans="1:16" x14ac:dyDescent="0.25">
      <c r="A48" s="83"/>
      <c r="B48" s="81"/>
      <c r="C48" s="86"/>
      <c r="D48" s="86"/>
      <c r="E48" s="141"/>
      <c r="F48" s="87"/>
      <c r="G48" s="41"/>
      <c r="H48" s="61"/>
      <c r="N48" s="41"/>
      <c r="O48" s="41"/>
      <c r="P48" s="41"/>
    </row>
    <row r="49" spans="1:16" x14ac:dyDescent="0.25">
      <c r="A49" s="123" t="str">
        <f>'Référentiel Appels sortants'!B88</f>
        <v>Respect des process de traitement</v>
      </c>
      <c r="B49" s="81"/>
      <c r="C49" s="116">
        <f>IFERROR(E49/D49,"")</f>
        <v>0</v>
      </c>
      <c r="D49" s="117">
        <f>SUM(D50:D57)</f>
        <v>320</v>
      </c>
      <c r="E49" s="137">
        <f>SUM(E50:E57)</f>
        <v>0</v>
      </c>
      <c r="F49" s="80"/>
      <c r="G49" s="41"/>
      <c r="H49" s="61"/>
      <c r="N49" s="41"/>
      <c r="O49" s="41"/>
      <c r="P49" s="41"/>
    </row>
    <row r="50" spans="1:16" x14ac:dyDescent="0.25">
      <c r="A50" s="107" t="str">
        <f>'Référentiel Appels sortants'!B89</f>
        <v>Maîtrise des procédures</v>
      </c>
      <c r="B50" s="81"/>
      <c r="C50" s="68"/>
      <c r="D50" s="117">
        <f>IF(C50="NE","",'Référentiel Appels sortants'!$D89)</f>
        <v>70</v>
      </c>
      <c r="E50" s="138" t="str">
        <f>IF(C50="","",IF(C50=$I$4,'Référentiel Appels sortants'!$D89,IF(C50=$I$5,'Référentiel Appels sortants'!$F89,IF(C50=$I$6,'Référentiel Appels sortants'!$H89,IF(C50=$I$7,"")))))</f>
        <v/>
      </c>
      <c r="F50" s="80"/>
      <c r="G50" s="41"/>
      <c r="H50" s="61"/>
      <c r="N50" s="41"/>
      <c r="O50" s="41"/>
      <c r="P50" s="41"/>
    </row>
    <row r="51" spans="1:16" x14ac:dyDescent="0.25">
      <c r="A51" s="107" t="str">
        <f>'Référentiel Appels sortants'!B90</f>
        <v>Maîtrise des offres</v>
      </c>
      <c r="B51" s="81"/>
      <c r="C51" s="68"/>
      <c r="D51" s="117">
        <f>IF(C51="NE","",'Référentiel Appels sortants'!$D90)</f>
        <v>20</v>
      </c>
      <c r="E51" s="138" t="str">
        <f>IF(C51="","",IF(C51=$I$4,'Référentiel Appels sortants'!$D90,IF(C51=$I$5,'Référentiel Appels sortants'!$F90,IF(C51=$I$6,'Référentiel Appels sortants'!$H90,IF(C51=$I$7,"")))))</f>
        <v/>
      </c>
      <c r="F51" s="80"/>
      <c r="G51" s="41"/>
      <c r="H51" s="61"/>
      <c r="N51" s="41"/>
      <c r="O51" s="41"/>
      <c r="P51" s="41"/>
    </row>
    <row r="52" spans="1:16" x14ac:dyDescent="0.25">
      <c r="A52" s="107" t="str">
        <f>'Référentiel Appels sortants'!B91</f>
        <v>Rappel</v>
      </c>
      <c r="B52" s="81"/>
      <c r="C52" s="68"/>
      <c r="D52" s="117">
        <f>IF(C52="NE","",'Référentiel Appels sortants'!$D91)</f>
        <v>20</v>
      </c>
      <c r="E52" s="138" t="str">
        <f>IF(C52="","",IF(C52=$I$4,'Référentiel Appels sortants'!$D91,IF(C52=$I$5,'Référentiel Appels sortants'!$F91,IF(C52=$I$6,'Référentiel Appels sortants'!$H91,IF(C52=$I$7,"")))))</f>
        <v/>
      </c>
      <c r="F52" s="80"/>
      <c r="G52" s="41"/>
      <c r="H52" s="61"/>
      <c r="N52" s="41"/>
      <c r="O52" s="41"/>
      <c r="P52" s="41"/>
    </row>
    <row r="53" spans="1:16" x14ac:dyDescent="0.25">
      <c r="A53" s="107" t="str">
        <f>'Référentiel Appels sortants'!B92</f>
        <v>Traçage de la demande dans le SI</v>
      </c>
      <c r="B53" s="81"/>
      <c r="C53" s="68"/>
      <c r="D53" s="117">
        <f>IF(C53="NE","",'Référentiel Appels sortants'!$D92)</f>
        <v>70</v>
      </c>
      <c r="E53" s="138" t="str">
        <f>IF(C53="","",IF(C53=$I$4,'Référentiel Appels sortants'!$D92,IF(C53=$I$5,'Référentiel Appels sortants'!$F92,IF(C53=$I$6,'Référentiel Appels sortants'!$H92,IF(C53=$I$7,"")))))</f>
        <v/>
      </c>
      <c r="F53" s="80"/>
      <c r="G53" s="41"/>
      <c r="H53" s="61"/>
      <c r="N53" s="41"/>
      <c r="O53" s="41"/>
      <c r="P53" s="41"/>
    </row>
    <row r="54" spans="1:16" x14ac:dyDescent="0.25">
      <c r="A54" s="107" t="str">
        <f>'Référentiel Appels sortants'!B93</f>
        <v>Traçage adapté à la demande</v>
      </c>
      <c r="B54" s="81"/>
      <c r="C54" s="68"/>
      <c r="D54" s="117">
        <f>IF(C54="NE","",'Référentiel Appels sortants'!$D93)</f>
        <v>50</v>
      </c>
      <c r="E54" s="138" t="str">
        <f>IF(C54="","",IF(C54=$I$4,'Référentiel Appels sortants'!$D93,IF(C54=$I$5,'Référentiel Appels sortants'!$F93,IF(C54=$I$6,'Référentiel Appels sortants'!$H93,IF(C54=$I$7,"")))))</f>
        <v/>
      </c>
      <c r="F54" s="80"/>
      <c r="G54" s="41"/>
      <c r="H54" s="61"/>
      <c r="N54" s="41"/>
      <c r="O54" s="41"/>
      <c r="P54" s="41"/>
    </row>
    <row r="55" spans="1:16" x14ac:dyDescent="0.25">
      <c r="A55" s="107" t="str">
        <f>'Référentiel Appels sortants'!B94</f>
        <v>Respect des engagements pris</v>
      </c>
      <c r="B55" s="81"/>
      <c r="C55" s="68"/>
      <c r="D55" s="117">
        <f>IF(C55="NE","",'Référentiel Appels sortants'!$D94)</f>
        <v>30</v>
      </c>
      <c r="E55" s="138" t="str">
        <f>IF(C55="","",IF(C55=$I$4,'Référentiel Appels sortants'!$D94,IF(C55=$I$5,'Référentiel Appels sortants'!$F94,IF(C55=$I$6,'Référentiel Appels sortants'!$H94,IF(C55=$I$7,"")))))</f>
        <v/>
      </c>
      <c r="F55" s="80"/>
      <c r="G55" s="41"/>
      <c r="H55" s="61"/>
      <c r="N55" s="41"/>
      <c r="O55" s="41"/>
      <c r="P55" s="41"/>
    </row>
    <row r="56" spans="1:16" x14ac:dyDescent="0.25">
      <c r="A56" s="107" t="str">
        <f>'Référentiel Appels sortants'!B95</f>
        <v>Clarté des commentaires</v>
      </c>
      <c r="B56" s="81"/>
      <c r="C56" s="68"/>
      <c r="D56" s="117">
        <f>IF(C56="NE","",'Référentiel Appels sortants'!$D95)</f>
        <v>30</v>
      </c>
      <c r="E56" s="138" t="str">
        <f>IF(C56="","",IF(C56=$I$4,'Référentiel Appels sortants'!$D95,IF(C56=$I$5,'Référentiel Appels sortants'!$F95,IF(C56=$I$6,'Référentiel Appels sortants'!$H95,IF(C56=$I$7,"")))))</f>
        <v/>
      </c>
      <c r="F56" s="80"/>
      <c r="G56" s="41"/>
      <c r="H56" s="61"/>
      <c r="N56" s="41"/>
      <c r="O56" s="41"/>
      <c r="P56" s="41"/>
    </row>
    <row r="57" spans="1:16" x14ac:dyDescent="0.25">
      <c r="A57" s="107" t="str">
        <f>'Référentiel Appels sortants'!B96</f>
        <v>Jugement de valeur</v>
      </c>
      <c r="B57" s="81"/>
      <c r="C57" s="68"/>
      <c r="D57" s="117">
        <f>IF(C57="NE","",'Référentiel Appels sortants'!$D96)</f>
        <v>30</v>
      </c>
      <c r="E57" s="138" t="str">
        <f>IF(C57="","",IF(C57=$I$4,'Référentiel Appels sortants'!$D96,IF(C57=$I$5,'Référentiel Appels sortants'!$F96,IF(C57=$I$6,'Référentiel Appels sortants'!$H96,IF(C57=$I$7,"")))))</f>
        <v/>
      </c>
      <c r="F57" s="80"/>
      <c r="G57" s="41"/>
      <c r="H57" s="61"/>
      <c r="N57" s="41"/>
      <c r="O57" s="41"/>
      <c r="P57" s="41"/>
    </row>
    <row r="58" spans="1:16" x14ac:dyDescent="0.25">
      <c r="A58" s="81"/>
      <c r="B58" s="81"/>
      <c r="C58" s="86"/>
      <c r="D58" s="88"/>
      <c r="E58" s="37"/>
      <c r="F58" s="80"/>
      <c r="G58" s="41"/>
      <c r="H58" s="61"/>
      <c r="N58" s="41"/>
      <c r="O58" s="41"/>
      <c r="P58" s="41"/>
    </row>
    <row r="59" spans="1:16" ht="20.45" customHeight="1" x14ac:dyDescent="0.25">
      <c r="A59" s="124" t="s">
        <v>18</v>
      </c>
      <c r="B59" s="81"/>
      <c r="C59" s="86"/>
      <c r="D59" s="119">
        <f>SUM(D15:D19,D22:D25,D28:D29,D32:D37,D40:D47,D50:D57)</f>
        <v>970</v>
      </c>
      <c r="E59" s="37"/>
      <c r="F59" s="80"/>
      <c r="G59" s="41"/>
      <c r="H59" s="61"/>
      <c r="N59" s="41"/>
      <c r="O59" s="41"/>
      <c r="P59" s="41"/>
    </row>
    <row r="60" spans="1:16" x14ac:dyDescent="0.25">
      <c r="A60" s="86"/>
      <c r="B60" s="87"/>
      <c r="C60" s="86"/>
      <c r="D60" s="120">
        <f>SUM(E14,E21,E27,E31,E39,E49)</f>
        <v>0</v>
      </c>
      <c r="E60" s="37"/>
      <c r="F60" s="89"/>
      <c r="G60" s="41"/>
      <c r="H60" s="61"/>
      <c r="N60" s="41"/>
      <c r="O60" s="41"/>
      <c r="P60" s="41"/>
    </row>
    <row r="61" spans="1:16" x14ac:dyDescent="0.25">
      <c r="A61" s="123" t="s">
        <v>27</v>
      </c>
      <c r="B61" s="90"/>
      <c r="C61" s="121">
        <f>IF(D60&lt;0,0,D60/D59)</f>
        <v>0</v>
      </c>
      <c r="D61" s="122"/>
      <c r="E61" s="36"/>
      <c r="F61" s="91"/>
      <c r="G61" s="41"/>
      <c r="H61" s="61"/>
      <c r="L61" s="41"/>
      <c r="M61" s="41"/>
      <c r="N61" s="41"/>
      <c r="O61" s="41"/>
      <c r="P61" s="41"/>
    </row>
    <row r="62" spans="1:16" x14ac:dyDescent="0.25">
      <c r="C62" s="83"/>
      <c r="D62" s="36"/>
      <c r="E62" s="36"/>
    </row>
    <row r="63" spans="1:16" x14ac:dyDescent="0.25">
      <c r="C63" s="83"/>
      <c r="D63" s="36"/>
      <c r="E63" s="36"/>
    </row>
    <row r="64" spans="1:16" x14ac:dyDescent="0.25">
      <c r="C64" s="83"/>
      <c r="D64" s="36"/>
      <c r="E64" s="36"/>
    </row>
    <row r="65" spans="1:16" x14ac:dyDescent="0.25">
      <c r="A65" s="41"/>
      <c r="B65" s="41"/>
      <c r="C65" s="151" t="s">
        <v>21</v>
      </c>
      <c r="D65" s="151"/>
      <c r="E65" s="151"/>
      <c r="G65" s="41"/>
      <c r="H65" s="41"/>
      <c r="I65" s="41"/>
      <c r="J65" s="41"/>
      <c r="K65" s="41"/>
      <c r="L65" s="93"/>
      <c r="O65" s="41"/>
      <c r="P65" s="41"/>
    </row>
    <row r="66" spans="1:16" ht="15" customHeight="1" x14ac:dyDescent="0.25">
      <c r="A66" s="41"/>
      <c r="B66" s="41"/>
      <c r="C66" s="150" t="s">
        <v>37</v>
      </c>
      <c r="D66" s="150"/>
      <c r="E66" s="150"/>
      <c r="G66" s="41"/>
      <c r="H66" s="41"/>
      <c r="I66" s="41"/>
      <c r="J66" s="41"/>
      <c r="K66" s="41"/>
      <c r="L66" s="53"/>
      <c r="M66" s="41"/>
      <c r="N66" s="41"/>
      <c r="O66" s="41"/>
      <c r="P66" s="41"/>
    </row>
    <row r="67" spans="1:16" s="54" customFormat="1" ht="126.75" customHeight="1" x14ac:dyDescent="0.25">
      <c r="C67" s="148" t="s">
        <v>38</v>
      </c>
      <c r="D67" s="148"/>
      <c r="E67" s="148"/>
      <c r="L67" s="55"/>
    </row>
    <row r="68" spans="1:16" s="56" customFormat="1" ht="15" customHeight="1" x14ac:dyDescent="0.25">
      <c r="C68" s="149" t="s">
        <v>39</v>
      </c>
      <c r="D68" s="149"/>
      <c r="E68" s="149"/>
      <c r="L68" s="57"/>
    </row>
    <row r="69" spans="1:16" s="54" customFormat="1" ht="123.75" customHeight="1" x14ac:dyDescent="0.25">
      <c r="C69" s="148" t="s">
        <v>38</v>
      </c>
      <c r="D69" s="148"/>
      <c r="E69" s="148"/>
      <c r="L69" s="55"/>
    </row>
    <row r="70" spans="1:16" s="56" customFormat="1" ht="15" customHeight="1" x14ac:dyDescent="0.25">
      <c r="C70" s="149" t="s">
        <v>40</v>
      </c>
      <c r="D70" s="149"/>
      <c r="E70" s="149"/>
      <c r="L70" s="57"/>
    </row>
    <row r="71" spans="1:16" s="54" customFormat="1" ht="97.5" customHeight="1" x14ac:dyDescent="0.25">
      <c r="C71" s="148" t="s">
        <v>38</v>
      </c>
      <c r="D71" s="148"/>
      <c r="E71" s="148"/>
      <c r="L71" s="55"/>
    </row>
    <row r="72" spans="1:16" s="56" customFormat="1" ht="15" customHeight="1" x14ac:dyDescent="0.25">
      <c r="C72" s="149" t="s">
        <v>41</v>
      </c>
      <c r="D72" s="149"/>
      <c r="E72" s="149"/>
      <c r="L72" s="57"/>
    </row>
    <row r="73" spans="1:16" s="54" customFormat="1" ht="92.25" customHeight="1" x14ac:dyDescent="0.25">
      <c r="C73" s="148" t="s">
        <v>38</v>
      </c>
      <c r="D73" s="148"/>
      <c r="E73" s="148"/>
      <c r="L73" s="55"/>
    </row>
    <row r="74" spans="1:16" x14ac:dyDescent="0.25">
      <c r="A74" s="41"/>
      <c r="B74" s="41"/>
      <c r="C74" s="38"/>
      <c r="D74" s="38"/>
      <c r="E74" s="83"/>
      <c r="F74" s="29"/>
      <c r="H74" s="61"/>
      <c r="J74" s="31"/>
    </row>
    <row r="75" spans="1:16" x14ac:dyDescent="0.25">
      <c r="A75" s="41"/>
      <c r="B75" s="41"/>
      <c r="C75" s="38"/>
      <c r="D75" s="38"/>
      <c r="E75" s="83"/>
      <c r="F75" s="29"/>
      <c r="H75" s="61"/>
      <c r="J75" s="31"/>
    </row>
    <row r="76" spans="1:16" ht="23.25" customHeight="1" x14ac:dyDescent="0.25">
      <c r="A76" s="41"/>
      <c r="B76" s="41"/>
      <c r="C76" s="126"/>
      <c r="D76" s="126"/>
      <c r="E76" s="126"/>
      <c r="F76" s="29"/>
      <c r="H76" s="61"/>
      <c r="J76" s="31"/>
      <c r="K76" s="43"/>
      <c r="L76" s="43"/>
    </row>
    <row r="77" spans="1:16" x14ac:dyDescent="0.25">
      <c r="B77" s="95"/>
      <c r="C77" s="36"/>
      <c r="D77" s="36"/>
      <c r="E77" s="36"/>
      <c r="F77" s="29"/>
      <c r="H77" s="61"/>
      <c r="J77" s="31"/>
    </row>
    <row r="78" spans="1:16" x14ac:dyDescent="0.25">
      <c r="B78" s="95"/>
      <c r="C78" s="36"/>
      <c r="D78" s="36"/>
      <c r="E78" s="36"/>
      <c r="F78" s="29"/>
      <c r="H78" s="61"/>
      <c r="J78" s="31"/>
    </row>
    <row r="79" spans="1:16" ht="26.45" customHeight="1" x14ac:dyDescent="0.25">
      <c r="A79" s="128" t="s">
        <v>28</v>
      </c>
      <c r="B79" s="41"/>
      <c r="C79" s="147" t="s">
        <v>31</v>
      </c>
      <c r="D79" s="147"/>
      <c r="E79" s="147"/>
      <c r="F79" s="29"/>
      <c r="H79" s="61"/>
      <c r="J79" s="31"/>
    </row>
    <row r="80" spans="1:16" x14ac:dyDescent="0.25">
      <c r="A80" s="94" t="str">
        <f>IF(A6="","",A6)</f>
        <v/>
      </c>
      <c r="B80" s="41"/>
      <c r="C80" s="146"/>
      <c r="D80" s="146"/>
      <c r="E80" s="146"/>
      <c r="H80" s="61"/>
      <c r="J80" s="31"/>
    </row>
    <row r="81" spans="1:16" x14ac:dyDescent="0.25">
      <c r="A81" s="130" t="s">
        <v>8</v>
      </c>
      <c r="B81" s="96"/>
      <c r="C81" s="96"/>
      <c r="D81" s="96"/>
      <c r="E81" s="96"/>
      <c r="F81" s="96"/>
      <c r="H81" s="61"/>
      <c r="J81" s="31"/>
    </row>
    <row r="82" spans="1:16" x14ac:dyDescent="0.25">
      <c r="A82" s="94" t="str">
        <f>IF(A4="","",A4)</f>
        <v/>
      </c>
      <c r="B82" s="96"/>
      <c r="C82" s="96"/>
      <c r="D82" s="96"/>
      <c r="E82" s="96"/>
      <c r="F82" s="96"/>
      <c r="H82" s="61"/>
      <c r="J82" s="31"/>
    </row>
    <row r="83" spans="1:16" x14ac:dyDescent="0.25">
      <c r="A83" s="38"/>
      <c r="B83" s="95"/>
      <c r="C83" s="96"/>
      <c r="D83" s="96"/>
      <c r="E83" s="96"/>
      <c r="F83" s="96"/>
      <c r="H83" s="61"/>
      <c r="J83" s="31"/>
    </row>
    <row r="84" spans="1:16" x14ac:dyDescent="0.25">
      <c r="A84" s="108" t="s">
        <v>29</v>
      </c>
      <c r="B84" s="41"/>
      <c r="C84" s="41"/>
      <c r="D84" s="96"/>
      <c r="E84" s="96"/>
      <c r="F84" s="96"/>
      <c r="H84" s="61"/>
      <c r="J84" s="31"/>
      <c r="K84" s="41"/>
      <c r="L84" s="41"/>
      <c r="M84" s="41"/>
      <c r="N84" s="41"/>
      <c r="O84" s="41"/>
      <c r="P84" s="41"/>
    </row>
    <row r="85" spans="1:16" ht="61.5" customHeight="1" x14ac:dyDescent="0.25">
      <c r="A85" s="68"/>
      <c r="B85" s="41"/>
      <c r="C85" s="96"/>
      <c r="D85" s="96"/>
      <c r="E85" s="96"/>
      <c r="F85" s="96"/>
      <c r="G85" s="41"/>
      <c r="H85" s="41"/>
      <c r="I85" s="41"/>
      <c r="J85" s="41"/>
      <c r="K85" s="41"/>
      <c r="L85" s="41"/>
      <c r="M85" s="41"/>
      <c r="N85" s="41"/>
      <c r="O85" s="41"/>
      <c r="P85" s="41"/>
    </row>
    <row r="86" spans="1:16" x14ac:dyDescent="0.25">
      <c r="A86" s="129" t="s">
        <v>30</v>
      </c>
      <c r="B86" s="95"/>
      <c r="C86" s="96"/>
      <c r="D86" s="96"/>
      <c r="E86" s="96"/>
      <c r="F86" s="96"/>
      <c r="G86" s="31"/>
      <c r="H86" s="41"/>
      <c r="J86" s="41"/>
    </row>
    <row r="87" spans="1:16" ht="61.9" customHeight="1" x14ac:dyDescent="0.25">
      <c r="A87" s="39"/>
      <c r="B87" s="95"/>
      <c r="C87" s="96"/>
      <c r="D87" s="96"/>
      <c r="E87" s="96"/>
      <c r="F87" s="96"/>
      <c r="G87" s="41"/>
      <c r="H87" s="61"/>
      <c r="J87" s="41"/>
      <c r="P87" s="41"/>
    </row>
    <row r="88" spans="1:16" s="56" customFormat="1" x14ac:dyDescent="0.25">
      <c r="A88" s="54"/>
      <c r="B88" s="55"/>
      <c r="C88" s="97"/>
      <c r="D88" s="98"/>
      <c r="E88" s="98"/>
      <c r="F88" s="98"/>
      <c r="G88" s="57"/>
      <c r="H88" s="57"/>
      <c r="I88" s="57"/>
      <c r="J88" s="57"/>
      <c r="K88" s="57"/>
      <c r="L88" s="57"/>
    </row>
    <row r="89" spans="1:16" s="56" customFormat="1" x14ac:dyDescent="0.25">
      <c r="A89" s="54"/>
      <c r="B89" s="55"/>
      <c r="C89" s="97"/>
      <c r="D89" s="98"/>
      <c r="E89" s="98"/>
      <c r="F89" s="98"/>
      <c r="G89" s="57"/>
      <c r="H89" s="57"/>
      <c r="I89" s="57"/>
      <c r="J89" s="57"/>
      <c r="K89" s="57"/>
      <c r="L89" s="57"/>
    </row>
    <row r="90" spans="1:16" s="56" customFormat="1" x14ac:dyDescent="0.25">
      <c r="A90" s="54"/>
      <c r="B90" s="54"/>
      <c r="C90" s="101"/>
      <c r="D90" s="102"/>
      <c r="E90" s="102"/>
      <c r="F90" s="102"/>
      <c r="G90" s="32"/>
    </row>
    <row r="91" spans="1:16" s="56" customFormat="1" x14ac:dyDescent="0.25">
      <c r="A91" s="54"/>
      <c r="B91" s="54"/>
      <c r="C91" s="101"/>
      <c r="D91" s="102"/>
      <c r="E91" s="102"/>
      <c r="F91" s="102"/>
      <c r="G91" s="32"/>
    </row>
    <row r="92" spans="1:16" s="56" customFormat="1" x14ac:dyDescent="0.25">
      <c r="A92" s="54"/>
      <c r="B92" s="54"/>
      <c r="C92" s="101"/>
      <c r="D92" s="102"/>
      <c r="E92" s="102"/>
      <c r="F92" s="102"/>
      <c r="G92" s="32"/>
    </row>
    <row r="93" spans="1:16" x14ac:dyDescent="0.25">
      <c r="D93" s="61"/>
      <c r="E93" s="61"/>
      <c r="F93" s="61"/>
      <c r="G93" s="31"/>
      <c r="H93" s="41"/>
      <c r="I93" s="41"/>
      <c r="J93" s="41"/>
      <c r="K93" s="41"/>
      <c r="L93" s="41"/>
      <c r="M93" s="41"/>
      <c r="N93" s="41"/>
      <c r="O93" s="41"/>
      <c r="P93" s="41"/>
    </row>
  </sheetData>
  <mergeCells count="20">
    <mergeCell ref="D6:E6"/>
    <mergeCell ref="D5:E5"/>
    <mergeCell ref="D4:E4"/>
    <mergeCell ref="C1:G1"/>
    <mergeCell ref="D3:E3"/>
    <mergeCell ref="C65:E65"/>
    <mergeCell ref="C12:E12"/>
    <mergeCell ref="C11:E11"/>
    <mergeCell ref="D8:E8"/>
    <mergeCell ref="D7:E7"/>
    <mergeCell ref="C70:E70"/>
    <mergeCell ref="C69:E69"/>
    <mergeCell ref="C68:E68"/>
    <mergeCell ref="C67:E67"/>
    <mergeCell ref="C66:E66"/>
    <mergeCell ref="C80:E80"/>
    <mergeCell ref="C79:E79"/>
    <mergeCell ref="C73:E73"/>
    <mergeCell ref="C72:E72"/>
    <mergeCell ref="C71:E71"/>
  </mergeCells>
  <conditionalFormatting sqref="F20">
    <cfRule type="cellIs" dxfId="2" priority="2" stopIfTrue="1" operator="lessThan">
      <formula>#REF!</formula>
    </cfRule>
  </conditionalFormatting>
  <conditionalFormatting sqref="C20:E20">
    <cfRule type="cellIs" dxfId="1" priority="1" stopIfTrue="1" operator="lessThan">
      <formula>#REF!</formula>
    </cfRule>
  </conditionalFormatting>
  <dataValidations count="4">
    <dataValidation type="list" allowBlank="1" showInputMessage="1" showErrorMessage="1" sqref="F7 B6" xr:uid="{00000000-0002-0000-0100-000000000000}">
      <formula1>$A$5:$A$17</formula1>
    </dataValidation>
    <dataValidation type="list" allowBlank="1" showInputMessage="1" showErrorMessage="1" sqref="B9" xr:uid="{00000000-0002-0000-0100-000001000000}">
      <formula1>$C$6:$C$8</formula1>
    </dataValidation>
    <dataValidation type="list" allowBlank="1" showInputMessage="1" showErrorMessage="1" sqref="B7:B8 B5 F5:F6" xr:uid="{00000000-0002-0000-0100-000002000000}">
      <formula1>#REF!</formula1>
    </dataValidation>
    <dataValidation type="list" allowBlank="1" showInputMessage="1" showErrorMessage="1" sqref="C50:C57 C28:C29 C32:C37 C22:C25 C15:C19 C40:C47" xr:uid="{00000000-0002-0000-0100-000003000000}">
      <formula1>$I$4:$I$7</formula1>
    </dataValidation>
  </dataValidation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6"/>
  <dimension ref="A1:AO93"/>
  <sheetViews>
    <sheetView showGridLines="0" topLeftCell="A63" zoomScale="57" zoomScaleNormal="69" workbookViewId="0">
      <selection activeCell="D4" sqref="D4:E4"/>
    </sheetView>
  </sheetViews>
  <sheetFormatPr baseColWidth="10" defaultColWidth="11.42578125" defaultRowHeight="15" x14ac:dyDescent="0.25"/>
  <cols>
    <col min="1" max="1" width="73.7109375" style="51" customWidth="1"/>
    <col min="2" max="2" width="4.7109375" style="51" customWidth="1"/>
    <col min="3" max="3" width="14.7109375" style="81" customWidth="1"/>
    <col min="4" max="4" width="14.7109375" style="29" customWidth="1"/>
    <col min="5" max="5" width="14.7109375" style="41" customWidth="1"/>
    <col min="6" max="6" width="4.7109375" style="41" customWidth="1"/>
    <col min="7" max="8" width="14.7109375" style="81" customWidth="1"/>
    <col min="9" max="9" width="14.7109375" style="29" customWidth="1"/>
    <col min="10" max="10" width="4.7109375" style="29" customWidth="1"/>
    <col min="11" max="11" width="14.7109375" style="41" customWidth="1"/>
    <col min="12" max="12" width="14.7109375" style="74" customWidth="1"/>
    <col min="13" max="13" width="14.7109375" style="61" customWidth="1"/>
    <col min="14" max="14" width="4.7109375" style="81" customWidth="1"/>
    <col min="15" max="16" width="14.7109375" style="29" customWidth="1"/>
    <col min="17" max="17" width="14.7109375" style="61" customWidth="1"/>
    <col min="18" max="18" width="4.7109375" style="74" customWidth="1"/>
    <col min="19" max="19" width="14.7109375" style="92" customWidth="1"/>
    <col min="20" max="20" width="14.7109375" style="81" customWidth="1"/>
    <col min="21" max="21" width="14.7109375" style="29" customWidth="1"/>
    <col min="22" max="22" width="4.7109375" style="29" customWidth="1"/>
    <col min="23" max="25" width="14.7109375" style="61" customWidth="1"/>
    <col min="26" max="26" width="4.7109375" style="81" customWidth="1"/>
    <col min="27" max="28" width="14.7109375" style="29" customWidth="1"/>
    <col min="29" max="29" width="14.7109375" style="43" customWidth="1"/>
    <col min="30" max="30" width="4.7109375" style="43" customWidth="1"/>
    <col min="31" max="32" width="14.7109375" style="61" customWidth="1"/>
    <col min="33" max="33" width="14.7109375" style="31" customWidth="1"/>
    <col min="34" max="34" width="14.7109375" style="61" customWidth="1"/>
    <col min="35" max="35" width="13" style="61" bestFit="1" customWidth="1"/>
    <col min="36" max="41" width="11.42578125" style="61"/>
    <col min="42" max="16384" width="11.42578125" style="41"/>
  </cols>
  <sheetData>
    <row r="1" spans="1:41" ht="59.45" customHeight="1" x14ac:dyDescent="0.25">
      <c r="A1" s="125" t="s">
        <v>152</v>
      </c>
      <c r="B1" s="40"/>
      <c r="C1" s="160" t="s">
        <v>154</v>
      </c>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60"/>
      <c r="AH1" s="60"/>
      <c r="AI1" s="60"/>
      <c r="AJ1" s="60"/>
    </row>
    <row r="2" spans="1:41" ht="30" customHeight="1" x14ac:dyDescent="0.25">
      <c r="A2" s="42"/>
      <c r="B2" s="42"/>
      <c r="C2" s="62"/>
      <c r="D2" s="62"/>
      <c r="E2" s="62"/>
      <c r="F2" s="62"/>
      <c r="G2" s="62"/>
      <c r="H2" s="62"/>
      <c r="I2" s="62"/>
      <c r="J2" s="62"/>
      <c r="K2" s="62"/>
      <c r="L2" s="62"/>
      <c r="M2" s="62"/>
      <c r="N2" s="62"/>
      <c r="O2" s="62"/>
      <c r="P2" s="62"/>
      <c r="Q2" s="62"/>
      <c r="R2" s="62"/>
      <c r="S2" s="62"/>
      <c r="T2" s="62"/>
      <c r="U2" s="62"/>
      <c r="V2" s="62"/>
      <c r="W2" s="62"/>
      <c r="X2" s="62"/>
      <c r="Y2" s="62"/>
      <c r="Z2" s="62"/>
      <c r="AA2" s="62"/>
      <c r="AB2" s="62"/>
      <c r="AE2" s="62"/>
      <c r="AF2" s="36"/>
      <c r="AG2" s="60"/>
      <c r="AH2" s="60"/>
      <c r="AI2" s="41"/>
      <c r="AJ2" s="41"/>
      <c r="AK2" s="41"/>
      <c r="AL2" s="41"/>
      <c r="AN2" s="41"/>
      <c r="AO2" s="41"/>
    </row>
    <row r="3" spans="1:41" s="46" customFormat="1" ht="25.9" customHeight="1" x14ac:dyDescent="0.25">
      <c r="A3" s="107" t="s">
        <v>153</v>
      </c>
      <c r="B3" s="35"/>
      <c r="C3" s="110" t="s">
        <v>10</v>
      </c>
      <c r="D3" s="159"/>
      <c r="E3" s="159"/>
      <c r="F3" s="35"/>
      <c r="G3" s="110" t="s">
        <v>10</v>
      </c>
      <c r="H3" s="159"/>
      <c r="I3" s="159"/>
      <c r="J3" s="35"/>
      <c r="K3" s="110" t="s">
        <v>10</v>
      </c>
      <c r="L3" s="159"/>
      <c r="M3" s="159"/>
      <c r="N3" s="35"/>
      <c r="O3" s="110" t="s">
        <v>10</v>
      </c>
      <c r="P3" s="159"/>
      <c r="Q3" s="159"/>
      <c r="R3" s="35"/>
      <c r="S3" s="110" t="s">
        <v>10</v>
      </c>
      <c r="T3" s="159"/>
      <c r="U3" s="159"/>
      <c r="V3" s="35"/>
      <c r="W3" s="110" t="s">
        <v>10</v>
      </c>
      <c r="X3" s="159"/>
      <c r="Y3" s="159"/>
      <c r="Z3" s="35"/>
      <c r="AA3" s="110" t="s">
        <v>10</v>
      </c>
      <c r="AB3" s="159"/>
      <c r="AC3" s="159"/>
      <c r="AD3" s="35"/>
      <c r="AE3" s="133" t="s">
        <v>9</v>
      </c>
      <c r="AF3" s="36"/>
      <c r="AG3" s="45"/>
      <c r="AH3" s="60"/>
      <c r="AM3" s="63"/>
    </row>
    <row r="4" spans="1:41" ht="25.9" customHeight="1" x14ac:dyDescent="0.25">
      <c r="A4" s="44"/>
      <c r="B4" s="64"/>
      <c r="C4" s="111" t="s">
        <v>12</v>
      </c>
      <c r="D4" s="159"/>
      <c r="E4" s="159"/>
      <c r="F4" s="65"/>
      <c r="G4" s="111" t="s">
        <v>12</v>
      </c>
      <c r="H4" s="159"/>
      <c r="I4" s="159"/>
      <c r="J4" s="65"/>
      <c r="K4" s="111" t="s">
        <v>12</v>
      </c>
      <c r="L4" s="159"/>
      <c r="M4" s="159"/>
      <c r="N4" s="65"/>
      <c r="O4" s="111" t="s">
        <v>12</v>
      </c>
      <c r="P4" s="159"/>
      <c r="Q4" s="159"/>
      <c r="R4" s="65"/>
      <c r="S4" s="111" t="s">
        <v>12</v>
      </c>
      <c r="T4" s="159"/>
      <c r="U4" s="159"/>
      <c r="V4" s="65"/>
      <c r="W4" s="111" t="s">
        <v>12</v>
      </c>
      <c r="X4" s="159"/>
      <c r="Y4" s="159"/>
      <c r="Z4" s="65"/>
      <c r="AA4" s="111" t="s">
        <v>12</v>
      </c>
      <c r="AB4" s="159"/>
      <c r="AC4" s="159"/>
      <c r="AD4" s="65"/>
      <c r="AE4" s="117">
        <v>2</v>
      </c>
      <c r="AF4" s="36"/>
      <c r="AG4" s="41"/>
      <c r="AH4" s="41"/>
      <c r="AI4" s="41"/>
      <c r="AJ4" s="41"/>
      <c r="AK4" s="41"/>
      <c r="AL4" s="41"/>
      <c r="AN4" s="41"/>
      <c r="AO4" s="41"/>
    </row>
    <row r="5" spans="1:41" ht="25.9" customHeight="1" x14ac:dyDescent="0.25">
      <c r="A5" s="108" t="s">
        <v>15</v>
      </c>
      <c r="B5" s="66"/>
      <c r="C5" s="110" t="s">
        <v>13</v>
      </c>
      <c r="D5" s="159"/>
      <c r="E5" s="159"/>
      <c r="F5" s="67"/>
      <c r="G5" s="110" t="s">
        <v>13</v>
      </c>
      <c r="H5" s="159"/>
      <c r="I5" s="159"/>
      <c r="J5" s="67"/>
      <c r="K5" s="110" t="s">
        <v>13</v>
      </c>
      <c r="L5" s="159"/>
      <c r="M5" s="159"/>
      <c r="N5" s="67"/>
      <c r="O5" s="110" t="s">
        <v>13</v>
      </c>
      <c r="P5" s="159"/>
      <c r="Q5" s="159"/>
      <c r="R5" s="67"/>
      <c r="S5" s="110" t="s">
        <v>13</v>
      </c>
      <c r="T5" s="159"/>
      <c r="U5" s="159"/>
      <c r="V5" s="67"/>
      <c r="W5" s="110" t="s">
        <v>13</v>
      </c>
      <c r="X5" s="159"/>
      <c r="Y5" s="159"/>
      <c r="Z5" s="67"/>
      <c r="AA5" s="110" t="s">
        <v>13</v>
      </c>
      <c r="AB5" s="159"/>
      <c r="AC5" s="159"/>
      <c r="AD5" s="67"/>
      <c r="AE5" s="117">
        <v>0</v>
      </c>
      <c r="AF5" s="36"/>
      <c r="AG5" s="61"/>
      <c r="AL5" s="41"/>
      <c r="AM5" s="41"/>
      <c r="AN5" s="41"/>
      <c r="AO5" s="41"/>
    </row>
    <row r="6" spans="1:41" ht="25.9" customHeight="1" x14ac:dyDescent="0.25">
      <c r="A6" s="68"/>
      <c r="B6" s="66"/>
      <c r="C6" s="111" t="s">
        <v>14</v>
      </c>
      <c r="D6" s="159"/>
      <c r="E6" s="159"/>
      <c r="F6" s="67"/>
      <c r="G6" s="111" t="s">
        <v>14</v>
      </c>
      <c r="H6" s="159"/>
      <c r="I6" s="159"/>
      <c r="J6" s="67"/>
      <c r="K6" s="111" t="s">
        <v>14</v>
      </c>
      <c r="L6" s="159"/>
      <c r="M6" s="159"/>
      <c r="N6" s="67"/>
      <c r="O6" s="111" t="s">
        <v>14</v>
      </c>
      <c r="P6" s="159"/>
      <c r="Q6" s="159"/>
      <c r="R6" s="67"/>
      <c r="S6" s="111" t="s">
        <v>14</v>
      </c>
      <c r="T6" s="159"/>
      <c r="U6" s="159"/>
      <c r="V6" s="67"/>
      <c r="W6" s="111" t="s">
        <v>14</v>
      </c>
      <c r="X6" s="159"/>
      <c r="Y6" s="159"/>
      <c r="Z6" s="67"/>
      <c r="AA6" s="111" t="s">
        <v>14</v>
      </c>
      <c r="AB6" s="159"/>
      <c r="AC6" s="159"/>
      <c r="AD6" s="67"/>
      <c r="AE6" s="117" t="s">
        <v>17</v>
      </c>
      <c r="AF6" s="36"/>
      <c r="AG6" s="61"/>
      <c r="AL6" s="41"/>
      <c r="AM6" s="41"/>
      <c r="AN6" s="41"/>
      <c r="AO6" s="41"/>
    </row>
    <row r="7" spans="1:41" ht="25.9" customHeight="1" x14ac:dyDescent="0.25">
      <c r="A7" s="109" t="s">
        <v>19</v>
      </c>
      <c r="B7" s="66"/>
      <c r="C7" s="110" t="s">
        <v>11</v>
      </c>
      <c r="D7" s="159"/>
      <c r="E7" s="159"/>
      <c r="F7" s="67"/>
      <c r="G7" s="110" t="s">
        <v>11</v>
      </c>
      <c r="H7" s="159"/>
      <c r="I7" s="159"/>
      <c r="J7" s="67"/>
      <c r="K7" s="110" t="s">
        <v>11</v>
      </c>
      <c r="L7" s="159"/>
      <c r="M7" s="159"/>
      <c r="N7" s="67"/>
      <c r="O7" s="110" t="s">
        <v>11</v>
      </c>
      <c r="P7" s="159"/>
      <c r="Q7" s="159"/>
      <c r="R7" s="67"/>
      <c r="S7" s="110" t="s">
        <v>11</v>
      </c>
      <c r="T7" s="159"/>
      <c r="U7" s="159"/>
      <c r="V7" s="67"/>
      <c r="W7" s="110" t="s">
        <v>11</v>
      </c>
      <c r="X7" s="159"/>
      <c r="Y7" s="159"/>
      <c r="Z7" s="67"/>
      <c r="AA7" s="110" t="s">
        <v>11</v>
      </c>
      <c r="AB7" s="159"/>
      <c r="AC7" s="159"/>
      <c r="AD7" s="67"/>
      <c r="AE7" s="117" t="s">
        <v>16</v>
      </c>
      <c r="AF7" s="36"/>
      <c r="AG7" s="61"/>
      <c r="AL7" s="41"/>
      <c r="AM7" s="41"/>
      <c r="AN7" s="41"/>
      <c r="AO7" s="41"/>
    </row>
    <row r="8" spans="1:41" ht="25.9" customHeight="1" x14ac:dyDescent="0.25">
      <c r="A8" s="69">
        <f>AE61</f>
        <v>0</v>
      </c>
      <c r="B8" s="66"/>
      <c r="C8" s="111" t="s">
        <v>20</v>
      </c>
      <c r="D8" s="158"/>
      <c r="E8" s="158"/>
      <c r="F8" s="70"/>
      <c r="G8" s="111" t="s">
        <v>20</v>
      </c>
      <c r="H8" s="158"/>
      <c r="I8" s="158"/>
      <c r="J8" s="70"/>
      <c r="K8" s="111" t="s">
        <v>20</v>
      </c>
      <c r="L8" s="158"/>
      <c r="M8" s="158"/>
      <c r="N8" s="70"/>
      <c r="O8" s="111" t="s">
        <v>20</v>
      </c>
      <c r="P8" s="158"/>
      <c r="Q8" s="158"/>
      <c r="R8" s="70"/>
      <c r="S8" s="111" t="s">
        <v>20</v>
      </c>
      <c r="T8" s="158"/>
      <c r="U8" s="158"/>
      <c r="V8" s="70"/>
      <c r="W8" s="111" t="s">
        <v>20</v>
      </c>
      <c r="X8" s="158"/>
      <c r="Y8" s="158"/>
      <c r="Z8" s="70"/>
      <c r="AA8" s="111" t="s">
        <v>20</v>
      </c>
      <c r="AB8" s="158"/>
      <c r="AC8" s="158"/>
      <c r="AD8" s="70"/>
      <c r="AE8" s="36"/>
      <c r="AF8" s="36"/>
      <c r="AG8" s="61"/>
      <c r="AL8" s="41"/>
      <c r="AM8" s="41"/>
      <c r="AN8" s="41"/>
      <c r="AO8" s="41"/>
    </row>
    <row r="9" spans="1:41" x14ac:dyDescent="0.25">
      <c r="A9" s="41"/>
      <c r="B9" s="71"/>
      <c r="C9" s="41"/>
      <c r="D9" s="41"/>
      <c r="F9" s="72"/>
      <c r="G9" s="73"/>
      <c r="H9" s="73"/>
      <c r="I9" s="74"/>
      <c r="J9" s="47"/>
      <c r="K9" s="72"/>
      <c r="L9" s="75"/>
      <c r="M9" s="30"/>
      <c r="N9" s="48"/>
      <c r="O9" s="28"/>
      <c r="P9" s="28"/>
      <c r="Q9" s="33"/>
      <c r="R9" s="33"/>
      <c r="S9" s="33"/>
      <c r="T9" s="33"/>
      <c r="U9" s="33"/>
      <c r="V9" s="28"/>
      <c r="W9" s="33"/>
      <c r="X9" s="33"/>
      <c r="Y9" s="33"/>
      <c r="Z9" s="33"/>
      <c r="AA9" s="47"/>
      <c r="AB9" s="48"/>
      <c r="AE9" s="31"/>
      <c r="AF9" s="41"/>
      <c r="AG9" s="61"/>
      <c r="AL9" s="41"/>
      <c r="AM9" s="41"/>
      <c r="AN9" s="41"/>
      <c r="AO9" s="41"/>
    </row>
    <row r="10" spans="1:41" x14ac:dyDescent="0.25">
      <c r="A10" s="41"/>
      <c r="B10" s="76"/>
      <c r="C10" s="30"/>
      <c r="D10" s="48"/>
      <c r="E10" s="48"/>
      <c r="F10" s="76"/>
      <c r="G10" s="29"/>
      <c r="H10" s="41"/>
      <c r="I10" s="74"/>
      <c r="J10" s="48"/>
      <c r="K10" s="76"/>
      <c r="L10" s="30"/>
      <c r="M10" s="30"/>
      <c r="N10" s="49"/>
      <c r="O10" s="48"/>
      <c r="P10" s="50"/>
      <c r="Q10" s="76"/>
      <c r="R10" s="30"/>
      <c r="S10" s="30"/>
      <c r="T10" s="48"/>
      <c r="U10" s="48"/>
      <c r="V10" s="48"/>
      <c r="W10" s="76"/>
      <c r="X10" s="30"/>
      <c r="Y10" s="30"/>
      <c r="Z10" s="48"/>
      <c r="AA10" s="48"/>
      <c r="AB10" s="48"/>
      <c r="AE10" s="31"/>
      <c r="AF10" s="41"/>
      <c r="AG10" s="61"/>
      <c r="AL10" s="41"/>
      <c r="AM10" s="41"/>
      <c r="AN10" s="41"/>
      <c r="AO10" s="41"/>
    </row>
    <row r="11" spans="1:41" ht="24" customHeight="1" x14ac:dyDescent="0.25">
      <c r="B11" s="29"/>
      <c r="C11" s="155" t="s">
        <v>21</v>
      </c>
      <c r="D11" s="156"/>
      <c r="E11" s="157"/>
      <c r="F11" s="34"/>
      <c r="G11" s="155" t="s">
        <v>22</v>
      </c>
      <c r="H11" s="156"/>
      <c r="I11" s="157"/>
      <c r="J11" s="34"/>
      <c r="K11" s="155" t="s">
        <v>35</v>
      </c>
      <c r="L11" s="156"/>
      <c r="M11" s="157"/>
      <c r="N11" s="34"/>
      <c r="O11" s="155" t="s">
        <v>23</v>
      </c>
      <c r="P11" s="156"/>
      <c r="Q11" s="157"/>
      <c r="R11" s="34"/>
      <c r="S11" s="155" t="s">
        <v>36</v>
      </c>
      <c r="T11" s="156"/>
      <c r="U11" s="157"/>
      <c r="V11" s="34"/>
      <c r="W11" s="155" t="s">
        <v>43</v>
      </c>
      <c r="X11" s="156"/>
      <c r="Y11" s="157"/>
      <c r="Z11" s="34"/>
      <c r="AA11" s="155" t="s">
        <v>44</v>
      </c>
      <c r="AB11" s="156"/>
      <c r="AC11" s="157"/>
      <c r="AD11" s="34"/>
      <c r="AE11" s="112" t="s">
        <v>48</v>
      </c>
      <c r="AF11" s="41"/>
      <c r="AG11" s="61"/>
      <c r="AM11" s="41"/>
      <c r="AN11" s="41"/>
      <c r="AO11" s="41"/>
    </row>
    <row r="12" spans="1:41" ht="24" customHeight="1" x14ac:dyDescent="0.25">
      <c r="A12" s="41"/>
      <c r="B12" s="29"/>
      <c r="C12" s="152"/>
      <c r="D12" s="153"/>
      <c r="E12" s="154"/>
      <c r="F12" s="29"/>
      <c r="G12" s="152"/>
      <c r="H12" s="153"/>
      <c r="I12" s="154"/>
      <c r="K12" s="152"/>
      <c r="L12" s="153"/>
      <c r="M12" s="154"/>
      <c r="N12" s="29"/>
      <c r="O12" s="152"/>
      <c r="P12" s="153"/>
      <c r="Q12" s="154"/>
      <c r="R12" s="29"/>
      <c r="S12" s="152"/>
      <c r="T12" s="153"/>
      <c r="U12" s="154"/>
      <c r="W12" s="152"/>
      <c r="X12" s="153"/>
      <c r="Y12" s="154"/>
      <c r="Z12" s="29"/>
      <c r="AA12" s="152"/>
      <c r="AB12" s="153"/>
      <c r="AC12" s="154"/>
      <c r="AD12" s="29"/>
      <c r="AE12" s="113"/>
      <c r="AF12" s="41"/>
      <c r="AG12" s="61"/>
      <c r="AM12" s="41"/>
      <c r="AN12" s="41"/>
      <c r="AO12" s="41"/>
    </row>
    <row r="13" spans="1:41" x14ac:dyDescent="0.25">
      <c r="A13" s="77"/>
      <c r="B13" s="78"/>
      <c r="C13" s="114" t="s">
        <v>24</v>
      </c>
      <c r="D13" s="114" t="s">
        <v>25</v>
      </c>
      <c r="E13" s="115" t="s">
        <v>26</v>
      </c>
      <c r="F13" s="78"/>
      <c r="G13" s="114" t="s">
        <v>24</v>
      </c>
      <c r="H13" s="114" t="s">
        <v>25</v>
      </c>
      <c r="I13" s="115" t="s">
        <v>26</v>
      </c>
      <c r="J13" s="78"/>
      <c r="K13" s="114" t="s">
        <v>24</v>
      </c>
      <c r="L13" s="114" t="s">
        <v>25</v>
      </c>
      <c r="M13" s="115" t="s">
        <v>26</v>
      </c>
      <c r="N13" s="78"/>
      <c r="O13" s="114" t="s">
        <v>24</v>
      </c>
      <c r="P13" s="114" t="s">
        <v>25</v>
      </c>
      <c r="Q13" s="115" t="s">
        <v>26</v>
      </c>
      <c r="R13" s="78"/>
      <c r="S13" s="114" t="s">
        <v>24</v>
      </c>
      <c r="T13" s="114" t="s">
        <v>25</v>
      </c>
      <c r="U13" s="115" t="s">
        <v>26</v>
      </c>
      <c r="V13" s="78"/>
      <c r="W13" s="114" t="s">
        <v>24</v>
      </c>
      <c r="X13" s="114" t="s">
        <v>25</v>
      </c>
      <c r="Y13" s="115" t="s">
        <v>26</v>
      </c>
      <c r="Z13" s="78"/>
      <c r="AA13" s="114" t="s">
        <v>24</v>
      </c>
      <c r="AB13" s="114" t="s">
        <v>25</v>
      </c>
      <c r="AC13" s="115" t="s">
        <v>26</v>
      </c>
      <c r="AD13" s="78"/>
      <c r="AE13" s="114" t="s">
        <v>24</v>
      </c>
      <c r="AF13" s="41"/>
      <c r="AG13" s="61"/>
      <c r="AM13" s="41"/>
      <c r="AN13" s="41"/>
      <c r="AO13" s="41"/>
    </row>
    <row r="14" spans="1:41" x14ac:dyDescent="0.25">
      <c r="A14" s="123" t="str">
        <f>'Référentiel Appels sortants'!B4</f>
        <v>Accueil</v>
      </c>
      <c r="B14" s="79"/>
      <c r="C14" s="116">
        <f>IFERROR(E14/D14,"")</f>
        <v>0</v>
      </c>
      <c r="D14" s="117">
        <f>SUM(D15:D19)</f>
        <v>120</v>
      </c>
      <c r="E14" s="137">
        <f>SUM(E15:E19)</f>
        <v>0</v>
      </c>
      <c r="F14" s="80"/>
      <c r="G14" s="116">
        <f t="shared" ref="G14" si="0">IFERROR(I14/H14,"")</f>
        <v>0</v>
      </c>
      <c r="H14" s="117">
        <f t="shared" ref="H14:I14" si="1">SUM(H15:H19)</f>
        <v>120</v>
      </c>
      <c r="I14" s="118">
        <f t="shared" si="1"/>
        <v>0</v>
      </c>
      <c r="J14" s="80"/>
      <c r="K14" s="116">
        <f t="shared" ref="K14" si="2">IFERROR(M14/L14,"")</f>
        <v>0</v>
      </c>
      <c r="L14" s="117">
        <f t="shared" ref="L14:M14" si="3">SUM(L15:L19)</f>
        <v>120</v>
      </c>
      <c r="M14" s="118">
        <f t="shared" si="3"/>
        <v>0</v>
      </c>
      <c r="N14" s="80"/>
      <c r="O14" s="116">
        <f t="shared" ref="O14" si="4">IFERROR(Q14/P14,"")</f>
        <v>0</v>
      </c>
      <c r="P14" s="117">
        <f t="shared" ref="P14:Q14" si="5">SUM(P15:P19)</f>
        <v>120</v>
      </c>
      <c r="Q14" s="118">
        <f t="shared" si="5"/>
        <v>0</v>
      </c>
      <c r="R14" s="80"/>
      <c r="S14" s="116">
        <f t="shared" ref="S14" si="6">IFERROR(U14/T14,"")</f>
        <v>0</v>
      </c>
      <c r="T14" s="117">
        <f t="shared" ref="T14:U14" si="7">SUM(T15:T19)</f>
        <v>120</v>
      </c>
      <c r="U14" s="118">
        <f t="shared" si="7"/>
        <v>0</v>
      </c>
      <c r="V14" s="80"/>
      <c r="W14" s="116">
        <f t="shared" ref="W14" si="8">IFERROR(Y14/X14,"")</f>
        <v>0</v>
      </c>
      <c r="X14" s="117">
        <f t="shared" ref="X14:Y14" si="9">SUM(X15:X19)</f>
        <v>120</v>
      </c>
      <c r="Y14" s="118">
        <f t="shared" si="9"/>
        <v>0</v>
      </c>
      <c r="Z14" s="80"/>
      <c r="AA14" s="116">
        <f t="shared" ref="AA14" si="10">IFERROR(AC14/AB14,"")</f>
        <v>0</v>
      </c>
      <c r="AB14" s="117">
        <f t="shared" ref="AB14:AC14" si="11">SUM(AB15:AB19)</f>
        <v>120</v>
      </c>
      <c r="AC14" s="118">
        <f t="shared" si="11"/>
        <v>0</v>
      </c>
      <c r="AD14" s="80"/>
      <c r="AE14" s="116" t="str">
        <f>IFERROR(AVERAGE(AE15:AE17),"")</f>
        <v/>
      </c>
      <c r="AF14" s="41"/>
      <c r="AG14" s="61"/>
      <c r="AM14" s="41"/>
      <c r="AN14" s="41"/>
      <c r="AO14" s="41"/>
    </row>
    <row r="15" spans="1:41" x14ac:dyDescent="0.25">
      <c r="A15" s="107" t="str">
        <f>'Référentiel Appels sortants'!B5</f>
        <v>Accueil du client</v>
      </c>
      <c r="B15" s="81"/>
      <c r="C15" s="68"/>
      <c r="D15" s="117">
        <f>IF(C15="NE","",'Référentiel Appels sortants'!$D5)</f>
        <v>20</v>
      </c>
      <c r="E15" s="138" t="str">
        <f>IF(C15="","",IF(C15=$AE$4,'Référentiel Appels sortants'!$D5,IF(C15=$AE$5,'Référentiel Appels sortants'!$F5,IF(C15=$AE$6,'Référentiel Appels sortants'!$H5,IF(C15=$AE$7,"")))))</f>
        <v/>
      </c>
      <c r="F15" s="80"/>
      <c r="G15" s="68"/>
      <c r="H15" s="117">
        <f>IF(G15="NE","",'Référentiel Appels sortants'!$D5)</f>
        <v>20</v>
      </c>
      <c r="I15" s="82" t="str">
        <f>IF(G15="","",IF(G15=$AE$4,'Référentiel Appels sortants'!$D5,IF(G15=$AE$5,'Référentiel Appels sortants'!$F5,IF(G15=$AE$6,'Référentiel Appels sortants'!$H5,IF(G15=$AE$7,"")))))</f>
        <v/>
      </c>
      <c r="J15" s="80"/>
      <c r="K15" s="68"/>
      <c r="L15" s="117">
        <f>IF(K15="NE","",'Référentiel Appels sortants'!$D5)</f>
        <v>20</v>
      </c>
      <c r="M15" s="82" t="str">
        <f>IF(K15="","",IF(K15=$AE$4,'Référentiel Appels sortants'!$D5,IF(K15=$AE$5,'Référentiel Appels sortants'!$F5,IF(K15=$AE$6,'Référentiel Appels sortants'!$H5,IF(K15=$AE$7,"")))))</f>
        <v/>
      </c>
      <c r="N15" s="80"/>
      <c r="O15" s="68"/>
      <c r="P15" s="117">
        <f>IF(O15="NE","",'Référentiel Appels sortants'!$D5)</f>
        <v>20</v>
      </c>
      <c r="Q15" s="82" t="str">
        <f>IF(O15="","",IF(O15=$AE$4,'Référentiel Appels sortants'!$D5,IF(O15=$AE$5,'Référentiel Appels sortants'!$F5,IF(O15=$AE$6,'Référentiel Appels sortants'!$H5,IF(O15=$AE$7,"")))))</f>
        <v/>
      </c>
      <c r="R15" s="80"/>
      <c r="S15" s="68"/>
      <c r="T15" s="117">
        <f>IF(S15="NE","",'Référentiel Appels sortants'!$D5)</f>
        <v>20</v>
      </c>
      <c r="U15" s="82" t="str">
        <f>IF(S15="","",IF(S15=$AE$4,'Référentiel Appels sortants'!$D5,IF(S15=$AE$5,'Référentiel Appels sortants'!$F5,IF(S15=$AE$6,'Référentiel Appels sortants'!$H5,IF(S15=$AE$7,"")))))</f>
        <v/>
      </c>
      <c r="V15" s="80"/>
      <c r="W15" s="68"/>
      <c r="X15" s="117">
        <f>IF(W15="NE","",'Référentiel Appels sortants'!$D5)</f>
        <v>20</v>
      </c>
      <c r="Y15" s="82" t="str">
        <f>IF(W15="","",IF(W15=$AE$4,'Référentiel Appels sortants'!$D5,IF(W15=$AE$5,'Référentiel Appels sortants'!$F5,IF(W15=$AE$6,'Référentiel Appels sortants'!$H5,IF(W15=$AE$7,"")))))</f>
        <v/>
      </c>
      <c r="Z15" s="80"/>
      <c r="AA15" s="68"/>
      <c r="AB15" s="117">
        <f>IF(AA15="NE","",'Référentiel Appels sortants'!$D5)</f>
        <v>20</v>
      </c>
      <c r="AC15" s="82" t="str">
        <f>IF(AA15="","",IF(AA15=$AE$4,'Référentiel Appels sortants'!$D5,IF(AA15=$AE$5,'Référentiel Appels sortants'!$F5,IF(AA15=$AE$6,'Référentiel Appels sortants'!$H5,IF(AA15=$AE$7,"")))))</f>
        <v/>
      </c>
      <c r="AD15" s="80"/>
      <c r="AE15" s="82" t="str">
        <f>IFERROR(SUMIF(C15:AC15,$AE$4)/(COUNT(E15,I15,M15,Q15,U15,Y15,AC15)*$AE$4),"")</f>
        <v/>
      </c>
      <c r="AF15" s="41"/>
      <c r="AG15" s="61"/>
      <c r="AM15" s="41"/>
      <c r="AN15" s="41"/>
      <c r="AO15" s="41"/>
    </row>
    <row r="16" spans="1:41" x14ac:dyDescent="0.25">
      <c r="A16" s="107" t="str">
        <f>'Référentiel Appels sortants'!B6</f>
        <v>Présentation</v>
      </c>
      <c r="B16" s="81"/>
      <c r="C16" s="68"/>
      <c r="D16" s="117">
        <f>IF(C16="NE","",'Référentiel Appels sortants'!$D6)</f>
        <v>30</v>
      </c>
      <c r="E16" s="138" t="str">
        <f>IF(C16="","",IF(C16=$AE$4,'Référentiel Appels sortants'!$D6,IF(C16=$AE$5,'Référentiel Appels sortants'!$F6,IF(C16=$AE$6,'Référentiel Appels sortants'!$H6,IF(C16=$AE$7,"")))))</f>
        <v/>
      </c>
      <c r="F16" s="80"/>
      <c r="G16" s="68"/>
      <c r="H16" s="117">
        <f>IF(G16="NE","",'Référentiel Appels sortants'!$D6)</f>
        <v>30</v>
      </c>
      <c r="I16" s="82" t="str">
        <f>IF(G16="","",IF(G16=$AE$4,'Référentiel Appels sortants'!$D6,IF(G16=$AE$5,'Référentiel Appels sortants'!$F6,IF(G16=$AE$6,'Référentiel Appels sortants'!$H6,IF(G16=$AE$7,"")))))</f>
        <v/>
      </c>
      <c r="J16" s="80"/>
      <c r="K16" s="68"/>
      <c r="L16" s="117">
        <f>IF(K16="NE","",'Référentiel Appels sortants'!$D6)</f>
        <v>30</v>
      </c>
      <c r="M16" s="82" t="str">
        <f>IF(K16="","",IF(K16=$AE$4,'Référentiel Appels sortants'!$D6,IF(K16=$AE$5,'Référentiel Appels sortants'!$F6,IF(K16=$AE$6,'Référentiel Appels sortants'!$H6,IF(K16=$AE$7,"")))))</f>
        <v/>
      </c>
      <c r="N16" s="80"/>
      <c r="O16" s="68"/>
      <c r="P16" s="117">
        <f>IF(O16="NE","",'Référentiel Appels sortants'!$D6)</f>
        <v>30</v>
      </c>
      <c r="Q16" s="82" t="str">
        <f>IF(O16="","",IF(O16=$AE$4,'Référentiel Appels sortants'!$D6,IF(O16=$AE$5,'Référentiel Appels sortants'!$F6,IF(O16=$AE$6,'Référentiel Appels sortants'!$H6,IF(O16=$AE$7,"")))))</f>
        <v/>
      </c>
      <c r="R16" s="80"/>
      <c r="S16" s="68"/>
      <c r="T16" s="117">
        <f>IF(S16="NE","",'Référentiel Appels sortants'!$D6)</f>
        <v>30</v>
      </c>
      <c r="U16" s="82" t="str">
        <f>IF(S16="","",IF(S16=$AE$4,'Référentiel Appels sortants'!$D6,IF(S16=$AE$5,'Référentiel Appels sortants'!$F6,IF(S16=$AE$6,'Référentiel Appels sortants'!$H6,IF(S16=$AE$7,"")))))</f>
        <v/>
      </c>
      <c r="V16" s="80"/>
      <c r="W16" s="68"/>
      <c r="X16" s="117">
        <f>IF(W16="NE","",'Référentiel Appels sortants'!$D6)</f>
        <v>30</v>
      </c>
      <c r="Y16" s="82" t="str">
        <f>IF(W16="","",IF(W16=$AE$4,'Référentiel Appels sortants'!$D6,IF(W16=$AE$5,'Référentiel Appels sortants'!$F6,IF(W16=$AE$6,'Référentiel Appels sortants'!$H6,IF(W16=$AE$7,"")))))</f>
        <v/>
      </c>
      <c r="Z16" s="80"/>
      <c r="AA16" s="68"/>
      <c r="AB16" s="117">
        <f>IF(AA16="NE","",'Référentiel Appels sortants'!$D6)</f>
        <v>30</v>
      </c>
      <c r="AC16" s="82" t="str">
        <f>IF(AA16="","",IF(AA16=$AE$4,'Référentiel Appels sortants'!$D6,IF(AA16=$AE$5,'Référentiel Appels sortants'!$F6,IF(AA16=$AE$6,'Référentiel Appels sortants'!$H6,IF(AA16=$AE$7,"")))))</f>
        <v/>
      </c>
      <c r="AD16" s="80"/>
      <c r="AE16" s="82" t="str">
        <f t="shared" ref="AE16:AE17" si="12">IFERROR(SUMIF(C16:AC16,$AE$4)/(COUNT(E16,I16,M16,Q16,U16,Y16,AC16)*$AE$4),"")</f>
        <v/>
      </c>
      <c r="AF16" s="41"/>
      <c r="AG16" s="61"/>
      <c r="AM16" s="41"/>
      <c r="AN16" s="41"/>
      <c r="AO16" s="41"/>
    </row>
    <row r="17" spans="1:41" x14ac:dyDescent="0.25">
      <c r="A17" s="107" t="str">
        <f>'Référentiel Appels sortants'!B7</f>
        <v>Identification</v>
      </c>
      <c r="B17" s="81"/>
      <c r="C17" s="68"/>
      <c r="D17" s="117">
        <f>IF(C17="NE","",'Référentiel Appels sortants'!$D7)</f>
        <v>20</v>
      </c>
      <c r="E17" s="138" t="str">
        <f>IF(C17="","",IF(C17=$AE$4,'Référentiel Appels sortants'!$D7,IF(C17=$AE$5,'Référentiel Appels sortants'!$F7,IF(C17=$AE$6,'Référentiel Appels sortants'!$H7,IF(C17=$AE$7,"")))))</f>
        <v/>
      </c>
      <c r="F17" s="80"/>
      <c r="G17" s="68"/>
      <c r="H17" s="117">
        <f>IF(G17="NE","",'Référentiel Appels sortants'!$D7)</f>
        <v>20</v>
      </c>
      <c r="I17" s="82" t="str">
        <f>IF(G17="","",IF(G17=$AE$4,'Référentiel Appels sortants'!$D7,IF(G17=$AE$5,'Référentiel Appels sortants'!$F7,IF(G17=$AE$6,'Référentiel Appels sortants'!$H7,IF(G17=$AE$7,"")))))</f>
        <v/>
      </c>
      <c r="J17" s="80"/>
      <c r="K17" s="68"/>
      <c r="L17" s="117">
        <f>IF(K17="NE","",'Référentiel Appels sortants'!$D7)</f>
        <v>20</v>
      </c>
      <c r="M17" s="82" t="str">
        <f>IF(K17="","",IF(K17=$AE$4,'Référentiel Appels sortants'!$D7,IF(K17=$AE$5,'Référentiel Appels sortants'!$F7,IF(K17=$AE$6,'Référentiel Appels sortants'!$H7,IF(K17=$AE$7,"")))))</f>
        <v/>
      </c>
      <c r="N17" s="80"/>
      <c r="O17" s="68"/>
      <c r="P17" s="117">
        <f>IF(O17="NE","",'Référentiel Appels sortants'!$D7)</f>
        <v>20</v>
      </c>
      <c r="Q17" s="82" t="str">
        <f>IF(O17="","",IF(O17=$AE$4,'Référentiel Appels sortants'!$D7,IF(O17=$AE$5,'Référentiel Appels sortants'!$F7,IF(O17=$AE$6,'Référentiel Appels sortants'!$H7,IF(O17=$AE$7,"")))))</f>
        <v/>
      </c>
      <c r="R17" s="80"/>
      <c r="S17" s="68"/>
      <c r="T17" s="117">
        <f>IF(S17="NE","",'Référentiel Appels sortants'!$D7)</f>
        <v>20</v>
      </c>
      <c r="U17" s="82" t="str">
        <f>IF(S17="","",IF(S17=$AE$4,'Référentiel Appels sortants'!$D7,IF(S17=$AE$5,'Référentiel Appels sortants'!$F7,IF(S17=$AE$6,'Référentiel Appels sortants'!$H7,IF(S17=$AE$7,"")))))</f>
        <v/>
      </c>
      <c r="V17" s="80"/>
      <c r="W17" s="68"/>
      <c r="X17" s="117">
        <f>IF(W17="NE","",'Référentiel Appels sortants'!$D7)</f>
        <v>20</v>
      </c>
      <c r="Y17" s="82" t="str">
        <f>IF(W17="","",IF(W17=$AE$4,'Référentiel Appels sortants'!$D7,IF(W17=$AE$5,'Référentiel Appels sortants'!$F7,IF(W17=$AE$6,'Référentiel Appels sortants'!$H7,IF(W17=$AE$7,"")))))</f>
        <v/>
      </c>
      <c r="Z17" s="80"/>
      <c r="AA17" s="68"/>
      <c r="AB17" s="117">
        <f>IF(AA17="NE","",'Référentiel Appels sortants'!$D7)</f>
        <v>20</v>
      </c>
      <c r="AC17" s="82" t="str">
        <f>IF(AA17="","",IF(AA17=$AE$4,'Référentiel Appels sortants'!$D7,IF(AA17=$AE$5,'Référentiel Appels sortants'!$F7,IF(AA17=$AE$6,'Référentiel Appels sortants'!$H7,IF(AA17=$AE$7,"")))))</f>
        <v/>
      </c>
      <c r="AD17" s="80"/>
      <c r="AE17" s="82" t="str">
        <f t="shared" si="12"/>
        <v/>
      </c>
      <c r="AF17" s="41"/>
      <c r="AG17" s="61"/>
      <c r="AM17" s="41"/>
      <c r="AN17" s="41"/>
      <c r="AO17" s="41"/>
    </row>
    <row r="18" spans="1:41" x14ac:dyDescent="0.25">
      <c r="A18" s="107" t="str">
        <f>'Référentiel Appels sortants'!B8</f>
        <v>Disponibilité 
Passage des barrages / Prise de RDV</v>
      </c>
      <c r="B18" s="81"/>
      <c r="C18" s="68"/>
      <c r="D18" s="117">
        <f>IF(C18="NE","",'Référentiel Appels sortants'!$D8)</f>
        <v>20</v>
      </c>
      <c r="E18" s="138" t="str">
        <f>IF(C18="","",IF(C18=$AE$4,'Référentiel Appels sortants'!$D8,IF(C18=$AE$5,'Référentiel Appels sortants'!$F8,IF(C18=$AE$6,'Référentiel Appels sortants'!$H8,IF(C18=$AE$7,"")))))</f>
        <v/>
      </c>
      <c r="F18" s="80"/>
      <c r="G18" s="68"/>
      <c r="H18" s="117">
        <f>IF(G18="NE","",'Référentiel Appels sortants'!$D8)</f>
        <v>20</v>
      </c>
      <c r="I18" s="82" t="str">
        <f>IF(G18="","",IF(G18=$AE$4,'Référentiel Appels sortants'!$D8,IF(G18=$AE$5,'Référentiel Appels sortants'!$F8,IF(G18=$AE$6,'Référentiel Appels sortants'!$H8,IF(G18=$AE$7,"")))))</f>
        <v/>
      </c>
      <c r="J18" s="80"/>
      <c r="K18" s="68"/>
      <c r="L18" s="117">
        <f>IF(K18="NE","",'Référentiel Appels sortants'!$D8)</f>
        <v>20</v>
      </c>
      <c r="M18" s="82" t="str">
        <f>IF(K18="","",IF(K18=$AE$4,'Référentiel Appels sortants'!$D8,IF(K18=$AE$5,'Référentiel Appels sortants'!$F8,IF(K18=$AE$6,'Référentiel Appels sortants'!$H8,IF(K18=$AE$7,"")))))</f>
        <v/>
      </c>
      <c r="N18" s="80"/>
      <c r="O18" s="68"/>
      <c r="P18" s="117">
        <f>IF(O18="NE","",'Référentiel Appels sortants'!$D8)</f>
        <v>20</v>
      </c>
      <c r="Q18" s="82" t="str">
        <f>IF(O18="","",IF(O18=$AE$4,'Référentiel Appels sortants'!$D8,IF(O18=$AE$5,'Référentiel Appels sortants'!$F8,IF(O18=$AE$6,'Référentiel Appels sortants'!$H8,IF(O18=$AE$7,"")))))</f>
        <v/>
      </c>
      <c r="R18" s="80"/>
      <c r="S18" s="68"/>
      <c r="T18" s="117">
        <f>IF(S18="NE","",'Référentiel Appels sortants'!$D8)</f>
        <v>20</v>
      </c>
      <c r="U18" s="82" t="str">
        <f>IF(S18="","",IF(S18=$AE$4,'Référentiel Appels sortants'!$D8,IF(S18=$AE$5,'Référentiel Appels sortants'!$F8,IF(S18=$AE$6,'Référentiel Appels sortants'!$H8,IF(S18=$AE$7,"")))))</f>
        <v/>
      </c>
      <c r="V18" s="80"/>
      <c r="W18" s="68"/>
      <c r="X18" s="117">
        <f>IF(W18="NE","",'Référentiel Appels sortants'!$D8)</f>
        <v>20</v>
      </c>
      <c r="Y18" s="82" t="str">
        <f>IF(W18="","",IF(W18=$AE$4,'Référentiel Appels sortants'!$D8,IF(W18=$AE$5,'Référentiel Appels sortants'!$F8,IF(W18=$AE$6,'Référentiel Appels sortants'!$H8,IF(W18=$AE$7,"")))))</f>
        <v/>
      </c>
      <c r="Z18" s="80"/>
      <c r="AA18" s="68"/>
      <c r="AB18" s="117">
        <f>IF(AA18="NE","",'Référentiel Appels sortants'!$D8)</f>
        <v>20</v>
      </c>
      <c r="AC18" s="82" t="str">
        <f>IF(AA18="","",IF(AA18=$AE$4,'Référentiel Appels sortants'!$D8,IF(AA18=$AE$5,'Référentiel Appels sortants'!$F8,IF(AA18=$AE$6,'Référentiel Appels sortants'!$H8,IF(AA18=$AE$7,"")))))</f>
        <v/>
      </c>
      <c r="AD18" s="80"/>
      <c r="AE18" s="82" t="str">
        <f t="shared" ref="AE18:AE19" si="13">IFERROR(SUMIF(C18:AC18,$AE$4)/(COUNT(E18,I18,M18,Q18,U18,Y18,AC18)*$AE$4),"")</f>
        <v/>
      </c>
      <c r="AF18" s="41"/>
      <c r="AG18" s="61"/>
      <c r="AM18" s="41"/>
      <c r="AN18" s="41"/>
      <c r="AO18" s="41"/>
    </row>
    <row r="19" spans="1:41" x14ac:dyDescent="0.25">
      <c r="A19" s="107" t="str">
        <f>'Référentiel Appels sortants'!B9</f>
        <v>Présentation de l'objet de l'appel 
Rappel du contexte</v>
      </c>
      <c r="B19" s="81"/>
      <c r="C19" s="68"/>
      <c r="D19" s="117">
        <f>IF(C19="NE","",'Référentiel Appels sortants'!$D9)</f>
        <v>30</v>
      </c>
      <c r="E19" s="138" t="str">
        <f>IF(C19="","",IF(C19=$AE$4,'Référentiel Appels sortants'!$D9,IF(C19=$AE$5,'Référentiel Appels sortants'!$F9,IF(C19=$AE$6,'Référentiel Appels sortants'!$H9,IF(C19=$AE$7,"")))))</f>
        <v/>
      </c>
      <c r="F19" s="80"/>
      <c r="G19" s="68"/>
      <c r="H19" s="117">
        <f>IF(G19="NE","",'Référentiel Appels sortants'!$D9)</f>
        <v>30</v>
      </c>
      <c r="I19" s="82" t="str">
        <f>IF(G19="","",IF(G19=$AE$4,'Référentiel Appels sortants'!$D9,IF(G19=$AE$5,'Référentiel Appels sortants'!$F9,IF(G19=$AE$6,'Référentiel Appels sortants'!$H9,IF(G19=$AE$7,"")))))</f>
        <v/>
      </c>
      <c r="J19" s="80"/>
      <c r="K19" s="68"/>
      <c r="L19" s="117">
        <f>IF(K19="NE","",'Référentiel Appels sortants'!$D9)</f>
        <v>30</v>
      </c>
      <c r="M19" s="82" t="str">
        <f>IF(K19="","",IF(K19=$AE$4,'Référentiel Appels sortants'!$D9,IF(K19=$AE$5,'Référentiel Appels sortants'!$F9,IF(K19=$AE$6,'Référentiel Appels sortants'!$H9,IF(K19=$AE$7,"")))))</f>
        <v/>
      </c>
      <c r="N19" s="80"/>
      <c r="O19" s="68"/>
      <c r="P19" s="117">
        <f>IF(O19="NE","",'Référentiel Appels sortants'!$D9)</f>
        <v>30</v>
      </c>
      <c r="Q19" s="82" t="str">
        <f>IF(O19="","",IF(O19=$AE$4,'Référentiel Appels sortants'!$D9,IF(O19=$AE$5,'Référentiel Appels sortants'!$F9,IF(O19=$AE$6,'Référentiel Appels sortants'!$H9,IF(O19=$AE$7,"")))))</f>
        <v/>
      </c>
      <c r="R19" s="80"/>
      <c r="S19" s="68"/>
      <c r="T19" s="117">
        <f>IF(S19="NE","",'Référentiel Appels sortants'!$D9)</f>
        <v>30</v>
      </c>
      <c r="U19" s="82" t="str">
        <f>IF(S19="","",IF(S19=$AE$4,'Référentiel Appels sortants'!$D9,IF(S19=$AE$5,'Référentiel Appels sortants'!$F9,IF(S19=$AE$6,'Référentiel Appels sortants'!$H9,IF(S19=$AE$7,"")))))</f>
        <v/>
      </c>
      <c r="V19" s="80"/>
      <c r="W19" s="68"/>
      <c r="X19" s="117">
        <f>IF(W19="NE","",'Référentiel Appels sortants'!$D9)</f>
        <v>30</v>
      </c>
      <c r="Y19" s="82" t="str">
        <f>IF(W19="","",IF(W19=$AE$4,'Référentiel Appels sortants'!$D9,IF(W19=$AE$5,'Référentiel Appels sortants'!$F9,IF(W19=$AE$6,'Référentiel Appels sortants'!$H9,IF(W19=$AE$7,"")))))</f>
        <v/>
      </c>
      <c r="Z19" s="80"/>
      <c r="AA19" s="68"/>
      <c r="AB19" s="117">
        <f>IF(AA19="NE","",'Référentiel Appels sortants'!$D9)</f>
        <v>30</v>
      </c>
      <c r="AC19" s="82" t="str">
        <f>IF(AA19="","",IF(AA19=$AE$4,'Référentiel Appels sortants'!$D9,IF(AA19=$AE$5,'Référentiel Appels sortants'!$F9,IF(AA19=$AE$6,'Référentiel Appels sortants'!$H9,IF(AA19=$AE$7,"")))))</f>
        <v/>
      </c>
      <c r="AD19" s="80"/>
      <c r="AE19" s="82" t="str">
        <f t="shared" si="13"/>
        <v/>
      </c>
      <c r="AF19" s="41"/>
      <c r="AG19" s="61"/>
      <c r="AM19" s="41"/>
      <c r="AN19" s="41"/>
      <c r="AO19" s="41"/>
    </row>
    <row r="20" spans="1:41" x14ac:dyDescent="0.25">
      <c r="A20" s="83"/>
      <c r="B20" s="81"/>
      <c r="C20" s="36"/>
      <c r="D20" s="36"/>
      <c r="E20" s="139"/>
      <c r="G20" s="36"/>
      <c r="H20" s="36"/>
      <c r="I20" s="36"/>
      <c r="J20" s="41"/>
      <c r="K20" s="36"/>
      <c r="L20" s="36"/>
      <c r="M20" s="36"/>
      <c r="N20" s="41"/>
      <c r="O20" s="36"/>
      <c r="P20" s="36"/>
      <c r="Q20" s="36"/>
      <c r="R20" s="41"/>
      <c r="S20" s="36"/>
      <c r="T20" s="36"/>
      <c r="U20" s="36"/>
      <c r="V20" s="41"/>
      <c r="W20" s="36"/>
      <c r="X20" s="36"/>
      <c r="Y20" s="36"/>
      <c r="Z20" s="41"/>
      <c r="AA20" s="36"/>
      <c r="AB20" s="36"/>
      <c r="AC20" s="36"/>
      <c r="AD20" s="41"/>
      <c r="AE20" s="41"/>
      <c r="AG20" s="61"/>
      <c r="AM20" s="41"/>
      <c r="AN20" s="41"/>
      <c r="AO20" s="41"/>
    </row>
    <row r="21" spans="1:41" x14ac:dyDescent="0.25">
      <c r="A21" s="123" t="str">
        <f>'Référentiel Appels sortants'!B21</f>
        <v>Traitement de la demande</v>
      </c>
      <c r="B21" s="81"/>
      <c r="C21" s="116">
        <f>IFERROR(E21/D21,"")</f>
        <v>0</v>
      </c>
      <c r="D21" s="117">
        <f>SUM(D22:D25)</f>
        <v>130</v>
      </c>
      <c r="E21" s="137">
        <f>SUM(E22:E25)</f>
        <v>0</v>
      </c>
      <c r="F21" s="80"/>
      <c r="G21" s="116">
        <f t="shared" ref="G21" si="14">IFERROR(I21/H21,"")</f>
        <v>0</v>
      </c>
      <c r="H21" s="117">
        <f t="shared" ref="H21:I21" si="15">SUM(H22:H25)</f>
        <v>130</v>
      </c>
      <c r="I21" s="118">
        <f t="shared" si="15"/>
        <v>0</v>
      </c>
      <c r="J21" s="80"/>
      <c r="K21" s="116">
        <f t="shared" ref="K21" si="16">IFERROR(M21/L21,"")</f>
        <v>0</v>
      </c>
      <c r="L21" s="117">
        <f t="shared" ref="L21:M21" si="17">SUM(L22:L25)</f>
        <v>130</v>
      </c>
      <c r="M21" s="118">
        <f t="shared" si="17"/>
        <v>0</v>
      </c>
      <c r="N21" s="80"/>
      <c r="O21" s="116">
        <f t="shared" ref="O21" si="18">IFERROR(Q21/P21,"")</f>
        <v>0</v>
      </c>
      <c r="P21" s="117">
        <f t="shared" ref="P21:Q21" si="19">SUM(P22:P25)</f>
        <v>130</v>
      </c>
      <c r="Q21" s="118">
        <f t="shared" si="19"/>
        <v>0</v>
      </c>
      <c r="R21" s="80"/>
      <c r="S21" s="116">
        <f t="shared" ref="S21" si="20">IFERROR(U21/T21,"")</f>
        <v>0</v>
      </c>
      <c r="T21" s="117">
        <f t="shared" ref="T21:U21" si="21">SUM(T22:T25)</f>
        <v>130</v>
      </c>
      <c r="U21" s="118">
        <f t="shared" si="21"/>
        <v>0</v>
      </c>
      <c r="V21" s="80"/>
      <c r="W21" s="116">
        <f t="shared" ref="W21" si="22">IFERROR(Y21/X21,"")</f>
        <v>0</v>
      </c>
      <c r="X21" s="117">
        <f t="shared" ref="X21:Y21" si="23">SUM(X22:X25)</f>
        <v>130</v>
      </c>
      <c r="Y21" s="118">
        <f t="shared" si="23"/>
        <v>0</v>
      </c>
      <c r="Z21" s="80"/>
      <c r="AA21" s="116">
        <f t="shared" ref="AA21" si="24">IFERROR(AC21/AB21,"")</f>
        <v>0</v>
      </c>
      <c r="AB21" s="117">
        <f t="shared" ref="AB21:AC21" si="25">SUM(AB22:AB25)</f>
        <v>130</v>
      </c>
      <c r="AC21" s="118">
        <f t="shared" si="25"/>
        <v>0</v>
      </c>
      <c r="AD21" s="80"/>
      <c r="AE21" s="131" t="str">
        <f>IFERROR(AVERAGE(AE22:AE25),"")</f>
        <v/>
      </c>
      <c r="AF21" s="41"/>
      <c r="AG21" s="61"/>
      <c r="AM21" s="41"/>
      <c r="AN21" s="41"/>
      <c r="AO21" s="41"/>
    </row>
    <row r="22" spans="1:41" x14ac:dyDescent="0.25">
      <c r="A22" s="107" t="str">
        <f>'Référentiel Appels sortants'!B22</f>
        <v>Diagnostic / Questionnement</v>
      </c>
      <c r="B22" s="81"/>
      <c r="C22" s="68"/>
      <c r="D22" s="117">
        <f>IF(C22="NE","",'Référentiel Appels sortants'!$D22)</f>
        <v>40</v>
      </c>
      <c r="E22" s="138" t="str">
        <f>IF(C22="","",IF(C22=$AE$4,'Référentiel Appels sortants'!$D22,IF(C22=$AE$5,'Référentiel Appels sortants'!$F22,IF(C22=$AE$6,'Référentiel Appels sortants'!$H22,IF(C22=$AE$7,"")))))</f>
        <v/>
      </c>
      <c r="F22" s="80"/>
      <c r="G22" s="68"/>
      <c r="H22" s="117">
        <f>IF(G22="NE","",'Référentiel Appels sortants'!$D22)</f>
        <v>40</v>
      </c>
      <c r="I22" s="82" t="str">
        <f>IF(G22="","",IF(G22=$AE$4,'Référentiel Appels sortants'!$D22,IF(G22=$AE$5,'Référentiel Appels sortants'!$F22,IF(G22=$AE$6,'Référentiel Appels sortants'!$H22,IF(G22=$AE$7,"")))))</f>
        <v/>
      </c>
      <c r="J22" s="80"/>
      <c r="K22" s="68"/>
      <c r="L22" s="117">
        <f>IF(K22="NE","",'Référentiel Appels sortants'!$D22)</f>
        <v>40</v>
      </c>
      <c r="M22" s="82" t="str">
        <f>IF(K22="","",IF(K22=$AE$4,'Référentiel Appels sortants'!$D22,IF(K22=$AE$5,'Référentiel Appels sortants'!$F22,IF(K22=$AE$6,'Référentiel Appels sortants'!$H22,IF(K22=$AE$7,"")))))</f>
        <v/>
      </c>
      <c r="N22" s="80"/>
      <c r="O22" s="68"/>
      <c r="P22" s="117">
        <f>IF(O22="NE","",'Référentiel Appels sortants'!$D22)</f>
        <v>40</v>
      </c>
      <c r="Q22" s="82" t="str">
        <f>IF(O22="","",IF(O22=$AE$4,'Référentiel Appels sortants'!$D22,IF(O22=$AE$5,'Référentiel Appels sortants'!$F22,IF(O22=$AE$6,'Référentiel Appels sortants'!$H22,IF(O22=$AE$7,"")))))</f>
        <v/>
      </c>
      <c r="R22" s="80"/>
      <c r="S22" s="68"/>
      <c r="T22" s="117">
        <f>IF(S22="NE","",'Référentiel Appels sortants'!$D22)</f>
        <v>40</v>
      </c>
      <c r="U22" s="82" t="str">
        <f>IF(S22="","",IF(S22=$AE$4,'Référentiel Appels sortants'!$D22,IF(S22=$AE$5,'Référentiel Appels sortants'!$F22,IF(S22=$AE$6,'Référentiel Appels sortants'!$H22,IF(S22=$AE$7,"")))))</f>
        <v/>
      </c>
      <c r="V22" s="80"/>
      <c r="W22" s="68"/>
      <c r="X22" s="117">
        <f>IF(W22="NE","",'Référentiel Appels sortants'!$D22)</f>
        <v>40</v>
      </c>
      <c r="Y22" s="82" t="str">
        <f>IF(W22="","",IF(W22=$AE$4,'Référentiel Appels sortants'!$D22,IF(W22=$AE$5,'Référentiel Appels sortants'!$F22,IF(W22=$AE$6,'Référentiel Appels sortants'!$H22,IF(W22=$AE$7,"")))))</f>
        <v/>
      </c>
      <c r="Z22" s="80"/>
      <c r="AA22" s="68"/>
      <c r="AB22" s="117">
        <f>IF(AA22="NE","",'Référentiel Appels sortants'!$D22)</f>
        <v>40</v>
      </c>
      <c r="AC22" s="82" t="str">
        <f>IF(AA22="","",IF(AA22=$AE$4,'Référentiel Appels sortants'!$D22,IF(AA22=$AE$5,'Référentiel Appels sortants'!$F22,IF(AA22=$AE$6,'Référentiel Appels sortants'!$H22,IF(AA22=$AE$7,"")))))</f>
        <v/>
      </c>
      <c r="AD22" s="80"/>
      <c r="AE22" s="82" t="str">
        <f t="shared" ref="AE22:AE25" si="26">IFERROR(SUMIF(C22:AC22,$AE$4)/(COUNT(E22,I22,M22,Q22,U22,Y22,AC22)*$AE$4),"")</f>
        <v/>
      </c>
      <c r="AF22" s="41"/>
      <c r="AG22" s="61"/>
      <c r="AM22" s="41"/>
      <c r="AN22" s="41"/>
      <c r="AO22" s="41"/>
    </row>
    <row r="23" spans="1:41" x14ac:dyDescent="0.25">
      <c r="A23" s="107" t="str">
        <f>'Référentiel Appels sortants'!B24</f>
        <v>Proposition / Réponse adaptée</v>
      </c>
      <c r="B23" s="81"/>
      <c r="C23" s="68"/>
      <c r="D23" s="117">
        <f>IF(C23="NE","",'Référentiel Appels sortants'!$D24)</f>
        <v>50</v>
      </c>
      <c r="E23" s="138" t="str">
        <f>IF(C23="","",IF(C23=$AE$4,'Référentiel Appels sortants'!$D24,IF(C23=$AE$5,'Référentiel Appels sortants'!$F24,IF(C23=$AE$6,'Référentiel Appels sortants'!$H24,IF(C23=$AE$7,"")))))</f>
        <v/>
      </c>
      <c r="F23" s="80"/>
      <c r="G23" s="68"/>
      <c r="H23" s="117">
        <f>IF(G23="NE","",'Référentiel Appels sortants'!$D24)</f>
        <v>50</v>
      </c>
      <c r="I23" s="82" t="str">
        <f>IF(G23="","",IF(G23=$AE$4,'Référentiel Appels sortants'!$D24,IF(G23=$AE$5,'Référentiel Appels sortants'!$F24,IF(G23=$AE$6,'Référentiel Appels sortants'!$H24,IF(G23=$AE$7,"")))))</f>
        <v/>
      </c>
      <c r="J23" s="80"/>
      <c r="K23" s="68"/>
      <c r="L23" s="117">
        <f>IF(K23="NE","",'Référentiel Appels sortants'!$D24)</f>
        <v>50</v>
      </c>
      <c r="M23" s="82" t="str">
        <f>IF(K23="","",IF(K23=$AE$4,'Référentiel Appels sortants'!$D24,IF(K23=$AE$5,'Référentiel Appels sortants'!$F24,IF(K23=$AE$6,'Référentiel Appels sortants'!$H24,IF(K23=$AE$7,"")))))</f>
        <v/>
      </c>
      <c r="N23" s="80"/>
      <c r="O23" s="68"/>
      <c r="P23" s="117">
        <f>IF(O23="NE","",'Référentiel Appels sortants'!$D24)</f>
        <v>50</v>
      </c>
      <c r="Q23" s="82" t="str">
        <f>IF(O23="","",IF(O23=$AE$4,'Référentiel Appels sortants'!$D24,IF(O23=$AE$5,'Référentiel Appels sortants'!$F24,IF(O23=$AE$6,'Référentiel Appels sortants'!$H24,IF(O23=$AE$7,"")))))</f>
        <v/>
      </c>
      <c r="R23" s="80"/>
      <c r="S23" s="68"/>
      <c r="T23" s="117">
        <f>IF(S23="NE","",'Référentiel Appels sortants'!$D24)</f>
        <v>50</v>
      </c>
      <c r="U23" s="82" t="str">
        <f>IF(S23="","",IF(S23=$AE$4,'Référentiel Appels sortants'!$D24,IF(S23=$AE$5,'Référentiel Appels sortants'!$F24,IF(S23=$AE$6,'Référentiel Appels sortants'!$H24,IF(S23=$AE$7,"")))))</f>
        <v/>
      </c>
      <c r="V23" s="80"/>
      <c r="W23" s="68"/>
      <c r="X23" s="117">
        <f>IF(W23="NE","",'Référentiel Appels sortants'!$D24)</f>
        <v>50</v>
      </c>
      <c r="Y23" s="82" t="str">
        <f>IF(W23="","",IF(W23=$AE$4,'Référentiel Appels sortants'!$D24,IF(W23=$AE$5,'Référentiel Appels sortants'!$F24,IF(W23=$AE$6,'Référentiel Appels sortants'!$H24,IF(W23=$AE$7,"")))))</f>
        <v/>
      </c>
      <c r="Z23" s="80"/>
      <c r="AA23" s="68"/>
      <c r="AB23" s="117">
        <f>IF(AA23="NE","",'Référentiel Appels sortants'!$D24)</f>
        <v>50</v>
      </c>
      <c r="AC23" s="82" t="str">
        <f>IF(AA23="","",IF(AA23=$AE$4,'Référentiel Appels sortants'!$D24,IF(AA23=$AE$5,'Référentiel Appels sortants'!$F24,IF(AA23=$AE$6,'Référentiel Appels sortants'!$H24,IF(AA23=$AE$7,"")))))</f>
        <v/>
      </c>
      <c r="AD23" s="80"/>
      <c r="AE23" s="82" t="str">
        <f t="shared" si="26"/>
        <v/>
      </c>
      <c r="AF23" s="41"/>
      <c r="AG23" s="61"/>
      <c r="AM23" s="41"/>
      <c r="AN23" s="41"/>
      <c r="AO23" s="41"/>
    </row>
    <row r="24" spans="1:41" x14ac:dyDescent="0.25">
      <c r="A24" s="107" t="str">
        <f>'Référentiel Appels sortants'!B25</f>
        <v>Proposition / Conseil / Solution</v>
      </c>
      <c r="B24" s="81"/>
      <c r="C24" s="68"/>
      <c r="D24" s="117">
        <f>IF(C24="NE","",'Référentiel Appels sortants'!$D25)</f>
        <v>20</v>
      </c>
      <c r="E24" s="138" t="str">
        <f>IF(C24="","",IF(C24=$AE$4,'Référentiel Appels sortants'!$D25,IF(C24=$AE$5,'Référentiel Appels sortants'!$F25,IF(C24=$AE$6,'Référentiel Appels sortants'!$H25,IF(C24=$AE$7,"")))))</f>
        <v/>
      </c>
      <c r="F24" s="80"/>
      <c r="G24" s="68"/>
      <c r="H24" s="117">
        <f>IF(G24="NE","",'Référentiel Appels sortants'!$D25)</f>
        <v>20</v>
      </c>
      <c r="I24" s="82" t="str">
        <f>IF(G24="","",IF(G24=$AE$4,'Référentiel Appels sortants'!$D25,IF(G24=$AE$5,'Référentiel Appels sortants'!$F25,IF(G24=$AE$6,'Référentiel Appels sortants'!$H25,IF(G24=$AE$7,"")))))</f>
        <v/>
      </c>
      <c r="J24" s="80"/>
      <c r="K24" s="68"/>
      <c r="L24" s="117">
        <f>IF(K24="NE","",'Référentiel Appels sortants'!$D25)</f>
        <v>20</v>
      </c>
      <c r="M24" s="82" t="str">
        <f>IF(K24="","",IF(K24=$AE$4,'Référentiel Appels sortants'!$D25,IF(K24=$AE$5,'Référentiel Appels sortants'!$F25,IF(K24=$AE$6,'Référentiel Appels sortants'!$H25,IF(K24=$AE$7,"")))))</f>
        <v/>
      </c>
      <c r="N24" s="80"/>
      <c r="O24" s="68"/>
      <c r="P24" s="117">
        <f>IF(O24="NE","",'Référentiel Appels sortants'!$D25)</f>
        <v>20</v>
      </c>
      <c r="Q24" s="82" t="str">
        <f>IF(O24="","",IF(O24=$AE$4,'Référentiel Appels sortants'!$D25,IF(O24=$AE$5,'Référentiel Appels sortants'!$F25,IF(O24=$AE$6,'Référentiel Appels sortants'!$H25,IF(O24=$AE$7,"")))))</f>
        <v/>
      </c>
      <c r="R24" s="80"/>
      <c r="S24" s="68"/>
      <c r="T24" s="117">
        <f>IF(S24="NE","",'Référentiel Appels sortants'!$D25)</f>
        <v>20</v>
      </c>
      <c r="U24" s="82" t="str">
        <f>IF(S24="","",IF(S24=$AE$4,'Référentiel Appels sortants'!$D25,IF(S24=$AE$5,'Référentiel Appels sortants'!$F25,IF(S24=$AE$6,'Référentiel Appels sortants'!$H25,IF(S24=$AE$7,"")))))</f>
        <v/>
      </c>
      <c r="V24" s="80"/>
      <c r="W24" s="68"/>
      <c r="X24" s="117">
        <f>IF(W24="NE","",'Référentiel Appels sortants'!$D25)</f>
        <v>20</v>
      </c>
      <c r="Y24" s="82" t="str">
        <f>IF(W24="","",IF(W24=$AE$4,'Référentiel Appels sortants'!$D25,IF(W24=$AE$5,'Référentiel Appels sortants'!$F25,IF(W24=$AE$6,'Référentiel Appels sortants'!$H25,IF(W24=$AE$7,"")))))</f>
        <v/>
      </c>
      <c r="Z24" s="80"/>
      <c r="AA24" s="68"/>
      <c r="AB24" s="117">
        <f>IF(AA24="NE","",'Référentiel Appels sortants'!$D25)</f>
        <v>20</v>
      </c>
      <c r="AC24" s="82" t="str">
        <f>IF(AA24="","",IF(AA24=$AE$4,'Référentiel Appels sortants'!$D25,IF(AA24=$AE$5,'Référentiel Appels sortants'!$F25,IF(AA24=$AE$6,'Référentiel Appels sortants'!$H25,IF(AA24=$AE$7,"")))))</f>
        <v/>
      </c>
      <c r="AD24" s="80"/>
      <c r="AE24" s="82" t="str">
        <f t="shared" si="26"/>
        <v/>
      </c>
      <c r="AF24" s="41"/>
      <c r="AG24" s="61"/>
      <c r="AM24" s="41"/>
      <c r="AN24" s="41"/>
      <c r="AO24" s="41"/>
    </row>
    <row r="25" spans="1:41" x14ac:dyDescent="0.25">
      <c r="A25" s="107" t="str">
        <f>'Référentiel Appels sortants'!B26</f>
        <v>Traitement des objections</v>
      </c>
      <c r="B25" s="81"/>
      <c r="C25" s="68"/>
      <c r="D25" s="117">
        <f>IF(C25="NE","",'Référentiel Appels sortants'!$D26)</f>
        <v>20</v>
      </c>
      <c r="E25" s="138" t="str">
        <f>IF(C25="","",IF(C25=$AE$4,'Référentiel Appels sortants'!$D26,IF(C25=$AE$5,'Référentiel Appels sortants'!$F26,IF(C25=$AE$6,'Référentiel Appels sortants'!$H26,IF(C25=$AE$7,"")))))</f>
        <v/>
      </c>
      <c r="F25" s="80"/>
      <c r="G25" s="68"/>
      <c r="H25" s="117">
        <f>IF(G25="NE","",'Référentiel Appels sortants'!$D26)</f>
        <v>20</v>
      </c>
      <c r="I25" s="82" t="str">
        <f>IF(G25="","",IF(G25=$AE$4,'Référentiel Appels sortants'!$D26,IF(G25=$AE$5,'Référentiel Appels sortants'!$F26,IF(G25=$AE$6,'Référentiel Appels sortants'!$H26,IF(G25=$AE$7,"")))))</f>
        <v/>
      </c>
      <c r="J25" s="80"/>
      <c r="K25" s="68"/>
      <c r="L25" s="117">
        <f>IF(K25="NE","",'Référentiel Appels sortants'!$D26)</f>
        <v>20</v>
      </c>
      <c r="M25" s="82" t="str">
        <f>IF(K25="","",IF(K25=$AE$4,'Référentiel Appels sortants'!$D26,IF(K25=$AE$5,'Référentiel Appels sortants'!$F26,IF(K25=$AE$6,'Référentiel Appels sortants'!$H26,IF(K25=$AE$7,"")))))</f>
        <v/>
      </c>
      <c r="N25" s="80"/>
      <c r="O25" s="68"/>
      <c r="P25" s="117">
        <f>IF(O25="NE","",'Référentiel Appels sortants'!$D26)</f>
        <v>20</v>
      </c>
      <c r="Q25" s="82" t="str">
        <f>IF(O25="","",IF(O25=$AE$4,'Référentiel Appels sortants'!$D26,IF(O25=$AE$5,'Référentiel Appels sortants'!$F26,IF(O25=$AE$6,'Référentiel Appels sortants'!$H26,IF(O25=$AE$7,"")))))</f>
        <v/>
      </c>
      <c r="R25" s="80"/>
      <c r="S25" s="68"/>
      <c r="T25" s="117">
        <f>IF(S25="NE","",'Référentiel Appels sortants'!$D26)</f>
        <v>20</v>
      </c>
      <c r="U25" s="82" t="str">
        <f>IF(S25="","",IF(S25=$AE$4,'Référentiel Appels sortants'!$D26,IF(S25=$AE$5,'Référentiel Appels sortants'!$F26,IF(S25=$AE$6,'Référentiel Appels sortants'!$H26,IF(S25=$AE$7,"")))))</f>
        <v/>
      </c>
      <c r="V25" s="80"/>
      <c r="W25" s="68"/>
      <c r="X25" s="117">
        <f>IF(W25="NE","",'Référentiel Appels sortants'!$D26)</f>
        <v>20</v>
      </c>
      <c r="Y25" s="82" t="str">
        <f>IF(W25="","",IF(W25=$AE$4,'Référentiel Appels sortants'!$D26,IF(W25=$AE$5,'Référentiel Appels sortants'!$F26,IF(W25=$AE$6,'Référentiel Appels sortants'!$H26,IF(W25=$AE$7,"")))))</f>
        <v/>
      </c>
      <c r="Z25" s="80"/>
      <c r="AA25" s="68"/>
      <c r="AB25" s="117">
        <f>IF(AA25="NE","",'Référentiel Appels sortants'!$D26)</f>
        <v>20</v>
      </c>
      <c r="AC25" s="82" t="str">
        <f>IF(AA25="","",IF(AA25=$AE$4,'Référentiel Appels sortants'!$D26,IF(AA25=$AE$5,'Référentiel Appels sortants'!$F26,IF(AA25=$AE$6,'Référentiel Appels sortants'!$H26,IF(AA25=$AE$7,"")))))</f>
        <v/>
      </c>
      <c r="AD25" s="80"/>
      <c r="AE25" s="82" t="str">
        <f t="shared" si="26"/>
        <v/>
      </c>
      <c r="AF25" s="41"/>
      <c r="AG25" s="61"/>
      <c r="AM25" s="41"/>
      <c r="AN25" s="41"/>
      <c r="AO25" s="41"/>
    </row>
    <row r="26" spans="1:41" x14ac:dyDescent="0.25">
      <c r="A26" s="83"/>
      <c r="B26" s="81"/>
      <c r="C26" s="84"/>
      <c r="D26" s="84"/>
      <c r="E26" s="140"/>
      <c r="F26" s="85"/>
      <c r="G26" s="84"/>
      <c r="H26" s="84"/>
      <c r="I26" s="84"/>
      <c r="J26" s="85"/>
      <c r="K26" s="84"/>
      <c r="L26" s="84"/>
      <c r="M26" s="84"/>
      <c r="N26" s="85"/>
      <c r="O26" s="84"/>
      <c r="P26" s="84"/>
      <c r="Q26" s="84"/>
      <c r="R26" s="85"/>
      <c r="S26" s="84"/>
      <c r="T26" s="84"/>
      <c r="U26" s="84"/>
      <c r="V26" s="85"/>
      <c r="W26" s="84"/>
      <c r="X26" s="84"/>
      <c r="Y26" s="84"/>
      <c r="Z26" s="85"/>
      <c r="AA26" s="84"/>
      <c r="AB26" s="84"/>
      <c r="AC26" s="84"/>
      <c r="AD26" s="85"/>
      <c r="AF26" s="41"/>
      <c r="AG26" s="61"/>
      <c r="AM26" s="41"/>
      <c r="AN26" s="41"/>
      <c r="AO26" s="41"/>
    </row>
    <row r="27" spans="1:41" x14ac:dyDescent="0.25">
      <c r="A27" s="123" t="str">
        <f>'Référentiel Appels sortants'!B39</f>
        <v>Prise de congé</v>
      </c>
      <c r="B27" s="81"/>
      <c r="C27" s="116">
        <f>IFERROR(E27/D27,"")</f>
        <v>0</v>
      </c>
      <c r="D27" s="117">
        <f>SUM(D28:D29)</f>
        <v>120</v>
      </c>
      <c r="E27" s="137">
        <f>SUM(E28:E29)</f>
        <v>0</v>
      </c>
      <c r="F27" s="80"/>
      <c r="G27" s="116">
        <f t="shared" ref="G27" si="27">IFERROR(I27/H27,"")</f>
        <v>0</v>
      </c>
      <c r="H27" s="117">
        <f t="shared" ref="H27:I27" si="28">SUM(H28:H29)</f>
        <v>120</v>
      </c>
      <c r="I27" s="118">
        <f t="shared" si="28"/>
        <v>0</v>
      </c>
      <c r="J27" s="80"/>
      <c r="K27" s="116">
        <f t="shared" ref="K27" si="29">IFERROR(M27/L27,"")</f>
        <v>0</v>
      </c>
      <c r="L27" s="117">
        <f t="shared" ref="L27:M27" si="30">SUM(L28:L29)</f>
        <v>120</v>
      </c>
      <c r="M27" s="118">
        <f t="shared" si="30"/>
        <v>0</v>
      </c>
      <c r="N27" s="80"/>
      <c r="O27" s="116">
        <f t="shared" ref="O27" si="31">IFERROR(Q27/P27,"")</f>
        <v>0</v>
      </c>
      <c r="P27" s="117">
        <f t="shared" ref="P27:Q27" si="32">SUM(P28:P29)</f>
        <v>120</v>
      </c>
      <c r="Q27" s="118">
        <f t="shared" si="32"/>
        <v>0</v>
      </c>
      <c r="R27" s="80"/>
      <c r="S27" s="116">
        <f t="shared" ref="S27" si="33">IFERROR(U27/T27,"")</f>
        <v>0</v>
      </c>
      <c r="T27" s="117">
        <f t="shared" ref="T27:U27" si="34">SUM(T28:T29)</f>
        <v>120</v>
      </c>
      <c r="U27" s="118">
        <f t="shared" si="34"/>
        <v>0</v>
      </c>
      <c r="V27" s="80"/>
      <c r="W27" s="116">
        <f t="shared" ref="W27" si="35">IFERROR(Y27/X27,"")</f>
        <v>0</v>
      </c>
      <c r="X27" s="117">
        <f t="shared" ref="X27:Y27" si="36">SUM(X28:X29)</f>
        <v>120</v>
      </c>
      <c r="Y27" s="118">
        <f t="shared" si="36"/>
        <v>0</v>
      </c>
      <c r="Z27" s="80"/>
      <c r="AA27" s="116">
        <f t="shared" ref="AA27" si="37">IFERROR(AC27/AB27,"")</f>
        <v>0</v>
      </c>
      <c r="AB27" s="117">
        <f t="shared" ref="AB27:AC27" si="38">SUM(AB28:AB29)</f>
        <v>120</v>
      </c>
      <c r="AC27" s="118">
        <f t="shared" si="38"/>
        <v>0</v>
      </c>
      <c r="AD27" s="80"/>
      <c r="AE27" s="131" t="str">
        <f>IFERROR(AVERAGE(AE28:AE29),"")</f>
        <v/>
      </c>
      <c r="AF27" s="41"/>
      <c r="AG27" s="61"/>
      <c r="AM27" s="41"/>
      <c r="AN27" s="41"/>
      <c r="AO27" s="41"/>
    </row>
    <row r="28" spans="1:41" x14ac:dyDescent="0.25">
      <c r="A28" s="107" t="str">
        <f>'Référentiel Appels sortants'!B40</f>
        <v>Synthèse du contact et conclusion</v>
      </c>
      <c r="B28" s="81"/>
      <c r="C28" s="68"/>
      <c r="D28" s="117">
        <f>IF(C28="NE","",'Référentiel Appels sortants'!$D40)</f>
        <v>60</v>
      </c>
      <c r="E28" s="138" t="str">
        <f>IF(C28="","",IF(C28=$AE$4,'Référentiel Appels sortants'!$D40,IF(C28=$AE$5,'Référentiel Appels sortants'!$F40,IF(C28=$AE$6,'Référentiel Appels sortants'!$H40,IF(C28=$AE$7,"")))))</f>
        <v/>
      </c>
      <c r="F28" s="80"/>
      <c r="G28" s="68"/>
      <c r="H28" s="117">
        <f>IF(G28="NE","",'Référentiel Appels sortants'!$D40)</f>
        <v>60</v>
      </c>
      <c r="I28" s="82" t="str">
        <f>IF(G28="","",IF(G28=$AE$4,'Référentiel Appels sortants'!$D40,IF(G28=$AE$5,'Référentiel Appels sortants'!$F40,IF(G28=$AE$6,'Référentiel Appels sortants'!$H40,IF(G28=$AE$7,"")))))</f>
        <v/>
      </c>
      <c r="J28" s="80"/>
      <c r="K28" s="68"/>
      <c r="L28" s="117">
        <f>IF(K28="NE","",'Référentiel Appels sortants'!$D40)</f>
        <v>60</v>
      </c>
      <c r="M28" s="82" t="str">
        <f>IF(K28="","",IF(K28=$AE$4,'Référentiel Appels sortants'!$D40,IF(K28=$AE$5,'Référentiel Appels sortants'!$F40,IF(K28=$AE$6,'Référentiel Appels sortants'!$H40,IF(K28=$AE$7,"")))))</f>
        <v/>
      </c>
      <c r="N28" s="80"/>
      <c r="O28" s="68"/>
      <c r="P28" s="117">
        <f>IF(O28="NE","",'Référentiel Appels sortants'!$D40)</f>
        <v>60</v>
      </c>
      <c r="Q28" s="82" t="str">
        <f>IF(O28="","",IF(O28=$AE$4,'Référentiel Appels sortants'!$D40,IF(O28=$AE$5,'Référentiel Appels sortants'!$F40,IF(O28=$AE$6,'Référentiel Appels sortants'!$H40,IF(O28=$AE$7,"")))))</f>
        <v/>
      </c>
      <c r="R28" s="80"/>
      <c r="S28" s="68"/>
      <c r="T28" s="117">
        <f>IF(S28="NE","",'Référentiel Appels sortants'!$D40)</f>
        <v>60</v>
      </c>
      <c r="U28" s="82" t="str">
        <f>IF(S28="","",IF(S28=$AE$4,'Référentiel Appels sortants'!$D40,IF(S28=$AE$5,'Référentiel Appels sortants'!$F40,IF(S28=$AE$6,'Référentiel Appels sortants'!$H40,IF(S28=$AE$7,"")))))</f>
        <v/>
      </c>
      <c r="V28" s="80"/>
      <c r="W28" s="68"/>
      <c r="X28" s="117">
        <f>IF(W28="NE","",'Référentiel Appels sortants'!$D40)</f>
        <v>60</v>
      </c>
      <c r="Y28" s="82" t="str">
        <f>IF(W28="","",IF(W28=$AE$4,'Référentiel Appels sortants'!$D40,IF(W28=$AE$5,'Référentiel Appels sortants'!$F40,IF(W28=$AE$6,'Référentiel Appels sortants'!$H40,IF(W28=$AE$7,"")))))</f>
        <v/>
      </c>
      <c r="Z28" s="80"/>
      <c r="AA28" s="68"/>
      <c r="AB28" s="117">
        <f>IF(AA28="NE","",'Référentiel Appels sortants'!$D40)</f>
        <v>60</v>
      </c>
      <c r="AC28" s="82" t="str">
        <f>IF(AA28="","",IF(AA28=$AE$4,'Référentiel Appels sortants'!$D40,IF(AA28=$AE$5,'Référentiel Appels sortants'!$F40,IF(AA28=$AE$6,'Référentiel Appels sortants'!$H40,IF(AA28=$AE$7,"")))))</f>
        <v/>
      </c>
      <c r="AD28" s="80"/>
      <c r="AE28" s="82" t="str">
        <f t="shared" ref="AE28:AE29" si="39">IFERROR(SUMIF(C28:AC28,$AE$4)/(COUNT(E28,I28,M28,Q28,U28,Y28,AC28)*$AE$4),"")</f>
        <v/>
      </c>
      <c r="AF28" s="41"/>
      <c r="AG28" s="61"/>
      <c r="AM28" s="41"/>
      <c r="AN28" s="41"/>
      <c r="AO28" s="41"/>
    </row>
    <row r="29" spans="1:41" x14ac:dyDescent="0.25">
      <c r="A29" s="107" t="str">
        <f>'Référentiel Appels sortants'!B41</f>
        <v xml:space="preserve">Prise de congé de l'accord </v>
      </c>
      <c r="B29" s="81"/>
      <c r="C29" s="68"/>
      <c r="D29" s="117">
        <f>IF(C29="NE","",'Référentiel Appels sortants'!$D41)</f>
        <v>60</v>
      </c>
      <c r="E29" s="138" t="str">
        <f>IF(C29="","",IF(C29=$AE$4,'Référentiel Appels sortants'!$D41,IF(C29=$AE$5,'Référentiel Appels sortants'!$F41,IF(C29=$AE$6,'Référentiel Appels sortants'!$H41,IF(C29=$AE$7,"")))))</f>
        <v/>
      </c>
      <c r="F29" s="80"/>
      <c r="G29" s="68"/>
      <c r="H29" s="117">
        <f>IF(G29="NE","",'Référentiel Appels sortants'!$D41)</f>
        <v>60</v>
      </c>
      <c r="I29" s="82" t="str">
        <f>IF(G29="","",IF(G29=$AE$4,'Référentiel Appels sortants'!$D41,IF(G29=$AE$5,'Référentiel Appels sortants'!$F41,IF(G29=$AE$6,'Référentiel Appels sortants'!$H41,IF(G29=$AE$7,"")))))</f>
        <v/>
      </c>
      <c r="J29" s="80"/>
      <c r="K29" s="68"/>
      <c r="L29" s="117">
        <f>IF(K29="NE","",'Référentiel Appels sortants'!$D41)</f>
        <v>60</v>
      </c>
      <c r="M29" s="82" t="str">
        <f>IF(K29="","",IF(K29=$AE$4,'Référentiel Appels sortants'!$D41,IF(K29=$AE$5,'Référentiel Appels sortants'!$F41,IF(K29=$AE$6,'Référentiel Appels sortants'!$H41,IF(K29=$AE$7,"")))))</f>
        <v/>
      </c>
      <c r="N29" s="80"/>
      <c r="O29" s="68"/>
      <c r="P29" s="117">
        <f>IF(O29="NE","",'Référentiel Appels sortants'!$D41)</f>
        <v>60</v>
      </c>
      <c r="Q29" s="82" t="str">
        <f>IF(O29="","",IF(O29=$AE$4,'Référentiel Appels sortants'!$D41,IF(O29=$AE$5,'Référentiel Appels sortants'!$F41,IF(O29=$AE$6,'Référentiel Appels sortants'!$H41,IF(O29=$AE$7,"")))))</f>
        <v/>
      </c>
      <c r="R29" s="80"/>
      <c r="S29" s="68"/>
      <c r="T29" s="117">
        <f>IF(S29="NE","",'Référentiel Appels sortants'!$D41)</f>
        <v>60</v>
      </c>
      <c r="U29" s="82" t="str">
        <f>IF(S29="","",IF(S29=$AE$4,'Référentiel Appels sortants'!$D41,IF(S29=$AE$5,'Référentiel Appels sortants'!$F41,IF(S29=$AE$6,'Référentiel Appels sortants'!$H41,IF(S29=$AE$7,"")))))</f>
        <v/>
      </c>
      <c r="V29" s="80"/>
      <c r="W29" s="68"/>
      <c r="X29" s="117">
        <f>IF(W29="NE","",'Référentiel Appels sortants'!$D41)</f>
        <v>60</v>
      </c>
      <c r="Y29" s="82" t="str">
        <f>IF(W29="","",IF(W29=$AE$4,'Référentiel Appels sortants'!$D41,IF(W29=$AE$5,'Référentiel Appels sortants'!$F41,IF(W29=$AE$6,'Référentiel Appels sortants'!$H41,IF(W29=$AE$7,"")))))</f>
        <v/>
      </c>
      <c r="Z29" s="80"/>
      <c r="AA29" s="68"/>
      <c r="AB29" s="117">
        <f>IF(AA29="NE","",'Référentiel Appels sortants'!$D41)</f>
        <v>60</v>
      </c>
      <c r="AC29" s="82" t="str">
        <f>IF(AA29="","",IF(AA29=$AE$4,'Référentiel Appels sortants'!$D41,IF(AA29=$AE$5,'Référentiel Appels sortants'!$F41,IF(AA29=$AE$6,'Référentiel Appels sortants'!$H41,IF(AA29=$AE$7,"")))))</f>
        <v/>
      </c>
      <c r="AD29" s="80"/>
      <c r="AE29" s="82" t="str">
        <f t="shared" si="39"/>
        <v/>
      </c>
      <c r="AF29" s="41"/>
      <c r="AG29" s="61"/>
      <c r="AM29" s="41"/>
      <c r="AN29" s="41"/>
      <c r="AO29" s="41"/>
    </row>
    <row r="30" spans="1:41" x14ac:dyDescent="0.25">
      <c r="A30" s="83"/>
      <c r="B30" s="81"/>
      <c r="C30" s="86"/>
      <c r="D30" s="86"/>
      <c r="E30" s="141"/>
      <c r="F30" s="87"/>
      <c r="G30" s="86"/>
      <c r="H30" s="86"/>
      <c r="I30" s="86"/>
      <c r="J30" s="87"/>
      <c r="K30" s="86"/>
      <c r="L30" s="86"/>
      <c r="M30" s="86"/>
      <c r="N30" s="87"/>
      <c r="O30" s="86"/>
      <c r="P30" s="86"/>
      <c r="Q30" s="86"/>
      <c r="R30" s="87"/>
      <c r="S30" s="86"/>
      <c r="T30" s="86"/>
      <c r="U30" s="86"/>
      <c r="V30" s="87"/>
      <c r="W30" s="86"/>
      <c r="X30" s="86"/>
      <c r="Y30" s="86"/>
      <c r="Z30" s="87"/>
      <c r="AA30" s="86"/>
      <c r="AB30" s="86"/>
      <c r="AC30" s="86"/>
      <c r="AD30" s="87"/>
      <c r="AE30" s="87"/>
      <c r="AF30" s="41"/>
      <c r="AG30" s="61"/>
      <c r="AM30" s="41"/>
      <c r="AN30" s="41"/>
      <c r="AO30" s="41"/>
    </row>
    <row r="31" spans="1:41" x14ac:dyDescent="0.25">
      <c r="A31" s="123" t="str">
        <f>'Référentiel Appels sortants'!B54</f>
        <v>Mise en attente</v>
      </c>
      <c r="B31" s="81"/>
      <c r="C31" s="116">
        <f>IFERROR(E31/D31,"")</f>
        <v>0</v>
      </c>
      <c r="D31" s="117">
        <f>SUM(D32:D37)</f>
        <v>50</v>
      </c>
      <c r="E31" s="137">
        <f>SUM(E32:E37)</f>
        <v>0</v>
      </c>
      <c r="F31" s="80"/>
      <c r="G31" s="116">
        <f t="shared" ref="G31" si="40">IFERROR(I31/H31,"")</f>
        <v>0</v>
      </c>
      <c r="H31" s="117">
        <f t="shared" ref="H31:I31" si="41">SUM(H32:H37)</f>
        <v>50</v>
      </c>
      <c r="I31" s="118">
        <f t="shared" si="41"/>
        <v>0</v>
      </c>
      <c r="J31" s="80"/>
      <c r="K31" s="116">
        <f t="shared" ref="K31" si="42">IFERROR(M31/L31,"")</f>
        <v>0</v>
      </c>
      <c r="L31" s="117">
        <f t="shared" ref="L31:M31" si="43">SUM(L32:L37)</f>
        <v>50</v>
      </c>
      <c r="M31" s="118">
        <f t="shared" si="43"/>
        <v>0</v>
      </c>
      <c r="N31" s="80"/>
      <c r="O31" s="116">
        <f t="shared" ref="O31" si="44">IFERROR(Q31/P31,"")</f>
        <v>0</v>
      </c>
      <c r="P31" s="117">
        <f t="shared" ref="P31:Q31" si="45">SUM(P32:P37)</f>
        <v>50</v>
      </c>
      <c r="Q31" s="118">
        <f t="shared" si="45"/>
        <v>0</v>
      </c>
      <c r="R31" s="80"/>
      <c r="S31" s="116">
        <f t="shared" ref="S31" si="46">IFERROR(U31/T31,"")</f>
        <v>0</v>
      </c>
      <c r="T31" s="117">
        <f t="shared" ref="T31:U31" si="47">SUM(T32:T37)</f>
        <v>50</v>
      </c>
      <c r="U31" s="118">
        <f t="shared" si="47"/>
        <v>0</v>
      </c>
      <c r="V31" s="80"/>
      <c r="W31" s="116">
        <f t="shared" ref="W31" si="48">IFERROR(Y31/X31,"")</f>
        <v>0</v>
      </c>
      <c r="X31" s="117">
        <f t="shared" ref="X31:Y31" si="49">SUM(X32:X37)</f>
        <v>50</v>
      </c>
      <c r="Y31" s="118">
        <f t="shared" si="49"/>
        <v>0</v>
      </c>
      <c r="Z31" s="80"/>
      <c r="AA31" s="116">
        <f t="shared" ref="AA31" si="50">IFERROR(AC31/AB31,"")</f>
        <v>0</v>
      </c>
      <c r="AB31" s="117">
        <f t="shared" ref="AB31:AC31" si="51">SUM(AB32:AB37)</f>
        <v>50</v>
      </c>
      <c r="AC31" s="118">
        <f t="shared" si="51"/>
        <v>0</v>
      </c>
      <c r="AD31" s="80"/>
      <c r="AE31" s="131" t="str">
        <f>IFERROR(AVERAGE(AE32:AE37),"")</f>
        <v/>
      </c>
      <c r="AF31" s="41"/>
      <c r="AG31" s="61"/>
      <c r="AM31" s="41"/>
      <c r="AN31" s="41"/>
      <c r="AO31" s="41"/>
    </row>
    <row r="32" spans="1:41" x14ac:dyDescent="0.25">
      <c r="A32" s="107" t="str">
        <f>'Référentiel Appels sortants'!B55</f>
        <v>Mise en attente</v>
      </c>
      <c r="B32" s="81"/>
      <c r="C32" s="68"/>
      <c r="D32" s="117">
        <f>IF(C32="NE","",'Référentiel Appels sortants'!$D55)</f>
        <v>20</v>
      </c>
      <c r="E32" s="138" t="str">
        <f>IF(C32="","",IF(C32=$AE$4,'Référentiel Appels sortants'!$D55,IF(C32=$AE$5,'Référentiel Appels sortants'!$F55,IF(C32=$AE$6,'Référentiel Appels sortants'!$H55,IF(C32=$AE$7,"")))))</f>
        <v/>
      </c>
      <c r="F32" s="80"/>
      <c r="G32" s="68"/>
      <c r="H32" s="117">
        <f>IF(G32="NE","",'Référentiel Appels sortants'!$D55)</f>
        <v>20</v>
      </c>
      <c r="I32" s="82" t="str">
        <f>IF(G32="","",IF(G32=$AE$4,'Référentiel Appels sortants'!$D55,IF(G32=$AE$5,'Référentiel Appels sortants'!$F55,IF(G32=$AE$6,'Référentiel Appels sortants'!$H55,IF(G32=$AE$7,"")))))</f>
        <v/>
      </c>
      <c r="J32" s="80"/>
      <c r="K32" s="68"/>
      <c r="L32" s="117">
        <f>IF(K32="NE","",'Référentiel Appels sortants'!$D55)</f>
        <v>20</v>
      </c>
      <c r="M32" s="82" t="str">
        <f>IF(K32="","",IF(K32=$AE$4,'Référentiel Appels sortants'!$D55,IF(K32=$AE$5,'Référentiel Appels sortants'!$F55,IF(K32=$AE$6,'Référentiel Appels sortants'!$H55,IF(K32=$AE$7,"")))))</f>
        <v/>
      </c>
      <c r="N32" s="80"/>
      <c r="O32" s="68"/>
      <c r="P32" s="117">
        <f>IF(O32="NE","",'Référentiel Appels sortants'!$D55)</f>
        <v>20</v>
      </c>
      <c r="Q32" s="82" t="str">
        <f>IF(O32="","",IF(O32=$AE$4,'Référentiel Appels sortants'!$D55,IF(O32=$AE$5,'Référentiel Appels sortants'!$F55,IF(O32=$AE$6,'Référentiel Appels sortants'!$H55,IF(O32=$AE$7,"")))))</f>
        <v/>
      </c>
      <c r="R32" s="80"/>
      <c r="S32" s="68"/>
      <c r="T32" s="117">
        <f>IF(S32="NE","",'Référentiel Appels sortants'!$D55)</f>
        <v>20</v>
      </c>
      <c r="U32" s="82" t="str">
        <f>IF(S32="","",IF(S32=$AE$4,'Référentiel Appels sortants'!$D55,IF(S32=$AE$5,'Référentiel Appels sortants'!$F55,IF(S32=$AE$6,'Référentiel Appels sortants'!$H55,IF(S32=$AE$7,"")))))</f>
        <v/>
      </c>
      <c r="V32" s="80"/>
      <c r="W32" s="68"/>
      <c r="X32" s="117">
        <f>IF(W32="NE","",'Référentiel Appels sortants'!$D55)</f>
        <v>20</v>
      </c>
      <c r="Y32" s="82" t="str">
        <f>IF(W32="","",IF(W32=$AE$4,'Référentiel Appels sortants'!$D55,IF(W32=$AE$5,'Référentiel Appels sortants'!$F55,IF(W32=$AE$6,'Référentiel Appels sortants'!$H55,IF(W32=$AE$7,"")))))</f>
        <v/>
      </c>
      <c r="Z32" s="80"/>
      <c r="AA32" s="68"/>
      <c r="AB32" s="117">
        <f>IF(AA32="NE","",'Référentiel Appels sortants'!$D55)</f>
        <v>20</v>
      </c>
      <c r="AC32" s="82" t="str">
        <f>IF(AA32="","",IF(AA32=$AE$4,'Référentiel Appels sortants'!$D55,IF(AA32=$AE$5,'Référentiel Appels sortants'!$F55,IF(AA32=$AE$6,'Référentiel Appels sortants'!$H55,IF(AA32=$AE$7,"")))))</f>
        <v/>
      </c>
      <c r="AD32" s="80"/>
      <c r="AE32" s="82" t="str">
        <f t="shared" ref="AE32:AE37" si="52">IFERROR(SUMIF(C32:AC32,$AE$4)/(COUNT(E32,I32,M32,Q32,U32,Y32,AC32)*$AE$4),"")</f>
        <v/>
      </c>
      <c r="AF32" s="41"/>
      <c r="AG32" s="61"/>
      <c r="AM32" s="41"/>
      <c r="AN32" s="41"/>
      <c r="AO32" s="41"/>
    </row>
    <row r="33" spans="1:41" x14ac:dyDescent="0.25">
      <c r="A33" s="107" t="str">
        <f>'Référentiel Appels sortants'!B56</f>
        <v>Annonce de la mise en attente</v>
      </c>
      <c r="B33" s="81"/>
      <c r="C33" s="68"/>
      <c r="D33" s="117">
        <f>IF(C33="NE","",'Référentiel Appels sortants'!$D56)</f>
        <v>5</v>
      </c>
      <c r="E33" s="138" t="str">
        <f>IF(C33="","",IF(C33=$AE$4,'Référentiel Appels sortants'!$D56,IF(C33=$AE$5,'Référentiel Appels sortants'!$F56,IF(C33=$AE$6,'Référentiel Appels sortants'!$H56,IF(C33=$AE$7,"")))))</f>
        <v/>
      </c>
      <c r="F33" s="80"/>
      <c r="G33" s="68"/>
      <c r="H33" s="117">
        <f>IF(G33="NE","",'Référentiel Appels sortants'!$D56)</f>
        <v>5</v>
      </c>
      <c r="I33" s="82" t="str">
        <f>IF(G33="","",IF(G33=$AE$4,'Référentiel Appels sortants'!$D56,IF(G33=$AE$5,'Référentiel Appels sortants'!$F56,IF(G33=$AE$6,'Référentiel Appels sortants'!$H56,IF(G33=$AE$7,"")))))</f>
        <v/>
      </c>
      <c r="J33" s="80"/>
      <c r="K33" s="68"/>
      <c r="L33" s="117">
        <f>IF(K33="NE","",'Référentiel Appels sortants'!$D56)</f>
        <v>5</v>
      </c>
      <c r="M33" s="82" t="str">
        <f>IF(K33="","",IF(K33=$AE$4,'Référentiel Appels sortants'!$D56,IF(K33=$AE$5,'Référentiel Appels sortants'!$F56,IF(K33=$AE$6,'Référentiel Appels sortants'!$H56,IF(K33=$AE$7,"")))))</f>
        <v/>
      </c>
      <c r="N33" s="80"/>
      <c r="O33" s="68"/>
      <c r="P33" s="117">
        <f>IF(O33="NE","",'Référentiel Appels sortants'!$D56)</f>
        <v>5</v>
      </c>
      <c r="Q33" s="82" t="str">
        <f>IF(O33="","",IF(O33=$AE$4,'Référentiel Appels sortants'!$D56,IF(O33=$AE$5,'Référentiel Appels sortants'!$F56,IF(O33=$AE$6,'Référentiel Appels sortants'!$H56,IF(O33=$AE$7,"")))))</f>
        <v/>
      </c>
      <c r="R33" s="80"/>
      <c r="S33" s="68"/>
      <c r="T33" s="117">
        <f>IF(S33="NE","",'Référentiel Appels sortants'!$D56)</f>
        <v>5</v>
      </c>
      <c r="U33" s="82" t="str">
        <f>IF(S33="","",IF(S33=$AE$4,'Référentiel Appels sortants'!$D56,IF(S33=$AE$5,'Référentiel Appels sortants'!$F56,IF(S33=$AE$6,'Référentiel Appels sortants'!$H56,IF(S33=$AE$7,"")))))</f>
        <v/>
      </c>
      <c r="V33" s="80"/>
      <c r="W33" s="68"/>
      <c r="X33" s="117">
        <f>IF(W33="NE","",'Référentiel Appels sortants'!$D56)</f>
        <v>5</v>
      </c>
      <c r="Y33" s="82" t="str">
        <f>IF(W33="","",IF(W33=$AE$4,'Référentiel Appels sortants'!$D56,IF(W33=$AE$5,'Référentiel Appels sortants'!$F56,IF(W33=$AE$6,'Référentiel Appels sortants'!$H56,IF(W33=$AE$7,"")))))</f>
        <v/>
      </c>
      <c r="Z33" s="80"/>
      <c r="AA33" s="68"/>
      <c r="AB33" s="117">
        <f>IF(AA33="NE","",'Référentiel Appels sortants'!$D56)</f>
        <v>5</v>
      </c>
      <c r="AC33" s="82" t="str">
        <f>IF(AA33="","",IF(AA33=$AE$4,'Référentiel Appels sortants'!$D56,IF(AA33=$AE$5,'Référentiel Appels sortants'!$F56,IF(AA33=$AE$6,'Référentiel Appels sortants'!$H56,IF(AA33=$AE$7,"")))))</f>
        <v/>
      </c>
      <c r="AD33" s="80"/>
      <c r="AE33" s="82" t="str">
        <f t="shared" si="52"/>
        <v/>
      </c>
      <c r="AF33" s="41"/>
      <c r="AG33" s="61"/>
      <c r="AM33" s="41"/>
      <c r="AN33" s="41"/>
      <c r="AO33" s="41"/>
    </row>
    <row r="34" spans="1:41" x14ac:dyDescent="0.25">
      <c r="A34" s="107" t="str">
        <f>'Référentiel Appels sortants'!B57</f>
        <v>Pertinence de la mise en attente</v>
      </c>
      <c r="B34" s="81"/>
      <c r="C34" s="68"/>
      <c r="D34" s="117">
        <f>IF(C34="NE","",'Référentiel Appels sortants'!$D57)</f>
        <v>5</v>
      </c>
      <c r="E34" s="138" t="str">
        <f>IF(C34="","",IF(C34=$AE$4,'Référentiel Appels sortants'!$D57,IF(C34=$AE$5,'Référentiel Appels sortants'!$F57,IF(C34=$AE$6,'Référentiel Appels sortants'!$H57,IF(C34=$AE$7,"")))))</f>
        <v/>
      </c>
      <c r="F34" s="80"/>
      <c r="G34" s="68"/>
      <c r="H34" s="117">
        <f>IF(G34="NE","",'Référentiel Appels sortants'!$D57)</f>
        <v>5</v>
      </c>
      <c r="I34" s="82" t="str">
        <f>IF(G34="","",IF(G34=$AE$4,'Référentiel Appels sortants'!$D57,IF(G34=$AE$5,'Référentiel Appels sortants'!$F57,IF(G34=$AE$6,'Référentiel Appels sortants'!$H57,IF(G34=$AE$7,"")))))</f>
        <v/>
      </c>
      <c r="J34" s="80"/>
      <c r="K34" s="68"/>
      <c r="L34" s="117">
        <f>IF(K34="NE","",'Référentiel Appels sortants'!$D57)</f>
        <v>5</v>
      </c>
      <c r="M34" s="82" t="str">
        <f>IF(K34="","",IF(K34=$AE$4,'Référentiel Appels sortants'!$D57,IF(K34=$AE$5,'Référentiel Appels sortants'!$F57,IF(K34=$AE$6,'Référentiel Appels sortants'!$H57,IF(K34=$AE$7,"")))))</f>
        <v/>
      </c>
      <c r="N34" s="80"/>
      <c r="O34" s="68"/>
      <c r="P34" s="117">
        <f>IF(O34="NE","",'Référentiel Appels sortants'!$D57)</f>
        <v>5</v>
      </c>
      <c r="Q34" s="82" t="str">
        <f>IF(O34="","",IF(O34=$AE$4,'Référentiel Appels sortants'!$D57,IF(O34=$AE$5,'Référentiel Appels sortants'!$F57,IF(O34=$AE$6,'Référentiel Appels sortants'!$H57,IF(O34=$AE$7,"")))))</f>
        <v/>
      </c>
      <c r="R34" s="80"/>
      <c r="S34" s="68"/>
      <c r="T34" s="117">
        <f>IF(S34="NE","",'Référentiel Appels sortants'!$D57)</f>
        <v>5</v>
      </c>
      <c r="U34" s="82" t="str">
        <f>IF(S34="","",IF(S34=$AE$4,'Référentiel Appels sortants'!$D57,IF(S34=$AE$5,'Référentiel Appels sortants'!$F57,IF(S34=$AE$6,'Référentiel Appels sortants'!$H57,IF(S34=$AE$7,"")))))</f>
        <v/>
      </c>
      <c r="V34" s="80"/>
      <c r="W34" s="68"/>
      <c r="X34" s="117">
        <f>IF(W34="NE","",'Référentiel Appels sortants'!$D57)</f>
        <v>5</v>
      </c>
      <c r="Y34" s="82" t="str">
        <f>IF(W34="","",IF(W34=$AE$4,'Référentiel Appels sortants'!$D57,IF(W34=$AE$5,'Référentiel Appels sortants'!$F57,IF(W34=$AE$6,'Référentiel Appels sortants'!$H57,IF(W34=$AE$7,"")))))</f>
        <v/>
      </c>
      <c r="Z34" s="80"/>
      <c r="AA34" s="68"/>
      <c r="AB34" s="117">
        <f>IF(AA34="NE","",'Référentiel Appels sortants'!$D57)</f>
        <v>5</v>
      </c>
      <c r="AC34" s="82" t="str">
        <f>IF(AA34="","",IF(AA34=$AE$4,'Référentiel Appels sortants'!$D57,IF(AA34=$AE$5,'Référentiel Appels sortants'!$F57,IF(AA34=$AE$6,'Référentiel Appels sortants'!$H57,IF(AA34=$AE$7,"")))))</f>
        <v/>
      </c>
      <c r="AD34" s="80"/>
      <c r="AE34" s="82" t="str">
        <f t="shared" si="52"/>
        <v/>
      </c>
      <c r="AF34" s="41"/>
      <c r="AG34" s="61"/>
      <c r="AM34" s="41"/>
      <c r="AN34" s="41"/>
      <c r="AO34" s="41"/>
    </row>
    <row r="35" spans="1:41" x14ac:dyDescent="0.25">
      <c r="A35" s="107" t="str">
        <f>'Référentiel Appels sortants'!B58</f>
        <v>Gestion de la mise en attente</v>
      </c>
      <c r="B35" s="81"/>
      <c r="C35" s="68"/>
      <c r="D35" s="117">
        <f>IF(C35="NE","",'Référentiel Appels sortants'!$D58)</f>
        <v>5</v>
      </c>
      <c r="E35" s="138" t="str">
        <f>IF(C35="","",IF(C35=$AE$4,'Référentiel Appels sortants'!$D58,IF(C35=$AE$5,'Référentiel Appels sortants'!$F58,IF(C35=$AE$6,'Référentiel Appels sortants'!$H58,IF(C35=$AE$7,"")))))</f>
        <v/>
      </c>
      <c r="F35" s="80"/>
      <c r="G35" s="68"/>
      <c r="H35" s="117">
        <f>IF(G35="NE","",'Référentiel Appels sortants'!$D58)</f>
        <v>5</v>
      </c>
      <c r="I35" s="82" t="str">
        <f>IF(G35="","",IF(G35=$AE$4,'Référentiel Appels sortants'!$D58,IF(G35=$AE$5,'Référentiel Appels sortants'!$F58,IF(G35=$AE$6,'Référentiel Appels sortants'!$H58,IF(G35=$AE$7,"")))))</f>
        <v/>
      </c>
      <c r="J35" s="80"/>
      <c r="K35" s="68"/>
      <c r="L35" s="117">
        <f>IF(K35="NE","",'Référentiel Appels sortants'!$D58)</f>
        <v>5</v>
      </c>
      <c r="M35" s="82" t="str">
        <f>IF(K35="","",IF(K35=$AE$4,'Référentiel Appels sortants'!$D58,IF(K35=$AE$5,'Référentiel Appels sortants'!$F58,IF(K35=$AE$6,'Référentiel Appels sortants'!$H58,IF(K35=$AE$7,"")))))</f>
        <v/>
      </c>
      <c r="N35" s="80"/>
      <c r="O35" s="68"/>
      <c r="P35" s="117">
        <f>IF(O35="NE","",'Référentiel Appels sortants'!$D58)</f>
        <v>5</v>
      </c>
      <c r="Q35" s="82" t="str">
        <f>IF(O35="","",IF(O35=$AE$4,'Référentiel Appels sortants'!$D58,IF(O35=$AE$5,'Référentiel Appels sortants'!$F58,IF(O35=$AE$6,'Référentiel Appels sortants'!$H58,IF(O35=$AE$7,"")))))</f>
        <v/>
      </c>
      <c r="R35" s="80"/>
      <c r="S35" s="68"/>
      <c r="T35" s="117">
        <f>IF(S35="NE","",'Référentiel Appels sortants'!$D58)</f>
        <v>5</v>
      </c>
      <c r="U35" s="82" t="str">
        <f>IF(S35="","",IF(S35=$AE$4,'Référentiel Appels sortants'!$D58,IF(S35=$AE$5,'Référentiel Appels sortants'!$F58,IF(S35=$AE$6,'Référentiel Appels sortants'!$H58,IF(S35=$AE$7,"")))))</f>
        <v/>
      </c>
      <c r="V35" s="80"/>
      <c r="W35" s="68"/>
      <c r="X35" s="117">
        <f>IF(W35="NE","",'Référentiel Appels sortants'!$D58)</f>
        <v>5</v>
      </c>
      <c r="Y35" s="82" t="str">
        <f>IF(W35="","",IF(W35=$AE$4,'Référentiel Appels sortants'!$D58,IF(W35=$AE$5,'Référentiel Appels sortants'!$F58,IF(W35=$AE$6,'Référentiel Appels sortants'!$H58,IF(W35=$AE$7,"")))))</f>
        <v/>
      </c>
      <c r="Z35" s="80"/>
      <c r="AA35" s="68"/>
      <c r="AB35" s="117">
        <f>IF(AA35="NE","",'Référentiel Appels sortants'!$D58)</f>
        <v>5</v>
      </c>
      <c r="AC35" s="82" t="str">
        <f>IF(AA35="","",IF(AA35=$AE$4,'Référentiel Appels sortants'!$D58,IF(AA35=$AE$5,'Référentiel Appels sortants'!$F58,IF(AA35=$AE$6,'Référentiel Appels sortants'!$H58,IF(AA35=$AE$7,"")))))</f>
        <v/>
      </c>
      <c r="AD35" s="80"/>
      <c r="AE35" s="82" t="str">
        <f t="shared" si="52"/>
        <v/>
      </c>
      <c r="AF35" s="41"/>
      <c r="AG35" s="61"/>
      <c r="AM35" s="41"/>
      <c r="AN35" s="41"/>
      <c r="AO35" s="41"/>
    </row>
    <row r="36" spans="1:41" x14ac:dyDescent="0.25">
      <c r="A36" s="107" t="str">
        <f>'Référentiel Appels sortants'!B59</f>
        <v>Reprise définitive de la communication</v>
      </c>
      <c r="B36" s="81"/>
      <c r="C36" s="68"/>
      <c r="D36" s="117">
        <f>IF(C36="NE","",'Référentiel Appels sortants'!$D59)</f>
        <v>10</v>
      </c>
      <c r="E36" s="138" t="str">
        <f>IF(C36="","",IF(C36=$AE$4,'Référentiel Appels sortants'!$D59,IF(C36=$AE$5,'Référentiel Appels sortants'!$F59,IF(C36=$AE$6,'Référentiel Appels sortants'!$H59,IF(C36=$AE$7,"")))))</f>
        <v/>
      </c>
      <c r="F36" s="80"/>
      <c r="G36" s="68"/>
      <c r="H36" s="117">
        <f>IF(G36="NE","",'Référentiel Appels sortants'!$D59)</f>
        <v>10</v>
      </c>
      <c r="I36" s="82" t="str">
        <f>IF(G36="","",IF(G36=$AE$4,'Référentiel Appels sortants'!$D59,IF(G36=$AE$5,'Référentiel Appels sortants'!$F59,IF(G36=$AE$6,'Référentiel Appels sortants'!$H59,IF(G36=$AE$7,"")))))</f>
        <v/>
      </c>
      <c r="J36" s="80"/>
      <c r="K36" s="68"/>
      <c r="L36" s="117">
        <f>IF(K36="NE","",'Référentiel Appels sortants'!$D59)</f>
        <v>10</v>
      </c>
      <c r="M36" s="82" t="str">
        <f>IF(K36="","",IF(K36=$AE$4,'Référentiel Appels sortants'!$D59,IF(K36=$AE$5,'Référentiel Appels sortants'!$F59,IF(K36=$AE$6,'Référentiel Appels sortants'!$H59,IF(K36=$AE$7,"")))))</f>
        <v/>
      </c>
      <c r="N36" s="80"/>
      <c r="O36" s="68"/>
      <c r="P36" s="117">
        <f>IF(O36="NE","",'Référentiel Appels sortants'!$D59)</f>
        <v>10</v>
      </c>
      <c r="Q36" s="82" t="str">
        <f>IF(O36="","",IF(O36=$AE$4,'Référentiel Appels sortants'!$D59,IF(O36=$AE$5,'Référentiel Appels sortants'!$F59,IF(O36=$AE$6,'Référentiel Appels sortants'!$H59,IF(O36=$AE$7,"")))))</f>
        <v/>
      </c>
      <c r="R36" s="80"/>
      <c r="S36" s="68"/>
      <c r="T36" s="117">
        <f>IF(S36="NE","",'Référentiel Appels sortants'!$D59)</f>
        <v>10</v>
      </c>
      <c r="U36" s="82" t="str">
        <f>IF(S36="","",IF(S36=$AE$4,'Référentiel Appels sortants'!$D59,IF(S36=$AE$5,'Référentiel Appels sortants'!$F59,IF(S36=$AE$6,'Référentiel Appels sortants'!$H59,IF(S36=$AE$7,"")))))</f>
        <v/>
      </c>
      <c r="V36" s="80"/>
      <c r="W36" s="68"/>
      <c r="X36" s="117">
        <f>IF(W36="NE","",'Référentiel Appels sortants'!$D59)</f>
        <v>10</v>
      </c>
      <c r="Y36" s="82" t="str">
        <f>IF(W36="","",IF(W36=$AE$4,'Référentiel Appels sortants'!$D59,IF(W36=$AE$5,'Référentiel Appels sortants'!$F59,IF(W36=$AE$6,'Référentiel Appels sortants'!$H59,IF(W36=$AE$7,"")))))</f>
        <v/>
      </c>
      <c r="Z36" s="80"/>
      <c r="AA36" s="68"/>
      <c r="AB36" s="117">
        <f>IF(AA36="NE","",'Référentiel Appels sortants'!$D59)</f>
        <v>10</v>
      </c>
      <c r="AC36" s="82" t="str">
        <f>IF(AA36="","",IF(AA36=$AE$4,'Référentiel Appels sortants'!$D59,IF(AA36=$AE$5,'Référentiel Appels sortants'!$F59,IF(AA36=$AE$6,'Référentiel Appels sortants'!$H59,IF(AA36=$AE$7,"")))))</f>
        <v/>
      </c>
      <c r="AD36" s="80"/>
      <c r="AE36" s="82" t="str">
        <f t="shared" si="52"/>
        <v/>
      </c>
      <c r="AF36" s="41"/>
      <c r="AG36" s="61"/>
      <c r="AM36" s="41"/>
      <c r="AN36" s="41"/>
      <c r="AO36" s="41"/>
    </row>
    <row r="37" spans="1:41" x14ac:dyDescent="0.25">
      <c r="A37" s="107" t="str">
        <f>'Référentiel Appels sortants'!B60</f>
        <v>Temps d'attente</v>
      </c>
      <c r="B37" s="81"/>
      <c r="C37" s="68"/>
      <c r="D37" s="117">
        <f>IF(C37="NE","",'Référentiel Appels sortants'!$D60)</f>
        <v>5</v>
      </c>
      <c r="E37" s="138" t="str">
        <f>IF(C37="","",IF(C37=$AE$4,'Référentiel Appels sortants'!$D60,IF(C37=$AE$5,'Référentiel Appels sortants'!$F60,IF(C37=$AE$6,'Référentiel Appels sortants'!$H60,IF(C37=$AE$7,"")))))</f>
        <v/>
      </c>
      <c r="F37" s="80"/>
      <c r="G37" s="68"/>
      <c r="H37" s="117">
        <f>IF(G37="NE","",'Référentiel Appels sortants'!$D60)</f>
        <v>5</v>
      </c>
      <c r="I37" s="82" t="str">
        <f>IF(G37="","",IF(G37=$AE$4,'Référentiel Appels sortants'!$D60,IF(G37=$AE$5,'Référentiel Appels sortants'!$F60,IF(G37=$AE$6,'Référentiel Appels sortants'!$H60,IF(G37=$AE$7,"")))))</f>
        <v/>
      </c>
      <c r="J37" s="80"/>
      <c r="K37" s="68"/>
      <c r="L37" s="117">
        <f>IF(K37="NE","",'Référentiel Appels sortants'!$D60)</f>
        <v>5</v>
      </c>
      <c r="M37" s="82" t="str">
        <f>IF(K37="","",IF(K37=$AE$4,'Référentiel Appels sortants'!$D60,IF(K37=$AE$5,'Référentiel Appels sortants'!$F60,IF(K37=$AE$6,'Référentiel Appels sortants'!$H60,IF(K37=$AE$7,"")))))</f>
        <v/>
      </c>
      <c r="N37" s="80"/>
      <c r="O37" s="68"/>
      <c r="P37" s="117">
        <f>IF(O37="NE","",'Référentiel Appels sortants'!$D60)</f>
        <v>5</v>
      </c>
      <c r="Q37" s="82" t="str">
        <f>IF(O37="","",IF(O37=$AE$4,'Référentiel Appels sortants'!$D60,IF(O37=$AE$5,'Référentiel Appels sortants'!$F60,IF(O37=$AE$6,'Référentiel Appels sortants'!$H60,IF(O37=$AE$7,"")))))</f>
        <v/>
      </c>
      <c r="R37" s="80"/>
      <c r="S37" s="68"/>
      <c r="T37" s="117">
        <f>IF(S37="NE","",'Référentiel Appels sortants'!$D60)</f>
        <v>5</v>
      </c>
      <c r="U37" s="82" t="str">
        <f>IF(S37="","",IF(S37=$AE$4,'Référentiel Appels sortants'!$D60,IF(S37=$AE$5,'Référentiel Appels sortants'!$F60,IF(S37=$AE$6,'Référentiel Appels sortants'!$H60,IF(S37=$AE$7,"")))))</f>
        <v/>
      </c>
      <c r="V37" s="80"/>
      <c r="W37" s="68"/>
      <c r="X37" s="117">
        <f>IF(W37="NE","",'Référentiel Appels sortants'!$D60)</f>
        <v>5</v>
      </c>
      <c r="Y37" s="82" t="str">
        <f>IF(W37="","",IF(W37=$AE$4,'Référentiel Appels sortants'!$D60,IF(W37=$AE$5,'Référentiel Appels sortants'!$F60,IF(W37=$AE$6,'Référentiel Appels sortants'!$H60,IF(W37=$AE$7,"")))))</f>
        <v/>
      </c>
      <c r="Z37" s="80"/>
      <c r="AA37" s="68"/>
      <c r="AB37" s="117">
        <f>IF(AA37="NE","",'Référentiel Appels sortants'!$D60)</f>
        <v>5</v>
      </c>
      <c r="AC37" s="82" t="str">
        <f>IF(AA37="","",IF(AA37=$AE$4,'Référentiel Appels sortants'!$D60,IF(AA37=$AE$5,'Référentiel Appels sortants'!$F60,IF(AA37=$AE$6,'Référentiel Appels sortants'!$H60,IF(AA37=$AE$7,"")))))</f>
        <v/>
      </c>
      <c r="AD37" s="80"/>
      <c r="AE37" s="82" t="str">
        <f t="shared" si="52"/>
        <v/>
      </c>
      <c r="AF37" s="41"/>
      <c r="AG37" s="61"/>
      <c r="AM37" s="41"/>
      <c r="AN37" s="41"/>
      <c r="AO37" s="41"/>
    </row>
    <row r="38" spans="1:41" x14ac:dyDescent="0.25">
      <c r="A38" s="83"/>
      <c r="B38" s="81"/>
      <c r="C38" s="86"/>
      <c r="D38" s="86"/>
      <c r="E38" s="141"/>
      <c r="F38" s="87"/>
      <c r="G38" s="86"/>
      <c r="H38" s="86"/>
      <c r="I38" s="86"/>
      <c r="J38" s="87"/>
      <c r="K38" s="86"/>
      <c r="L38" s="86"/>
      <c r="M38" s="86"/>
      <c r="N38" s="87"/>
      <c r="O38" s="86"/>
      <c r="P38" s="86"/>
      <c r="Q38" s="86"/>
      <c r="R38" s="87"/>
      <c r="S38" s="86"/>
      <c r="T38" s="86"/>
      <c r="U38" s="86"/>
      <c r="V38" s="87"/>
      <c r="W38" s="86"/>
      <c r="X38" s="86"/>
      <c r="Y38" s="86"/>
      <c r="Z38" s="87"/>
      <c r="AA38" s="86"/>
      <c r="AB38" s="86"/>
      <c r="AC38" s="86"/>
      <c r="AD38" s="87"/>
      <c r="AE38" s="87"/>
      <c r="AF38" s="41"/>
      <c r="AG38" s="61"/>
      <c r="AM38" s="41"/>
      <c r="AN38" s="41"/>
      <c r="AO38" s="41"/>
    </row>
    <row r="39" spans="1:41" x14ac:dyDescent="0.25">
      <c r="A39" s="123" t="str">
        <f>'Référentiel Appels sortants'!B71</f>
        <v>Savoir ëtre téléphonique</v>
      </c>
      <c r="B39" s="81"/>
      <c r="C39" s="116">
        <f>IFERROR(E39/D39,"")</f>
        <v>0</v>
      </c>
      <c r="D39" s="117">
        <f>SUM(D40:D47)</f>
        <v>230</v>
      </c>
      <c r="E39" s="137">
        <f>SUM(E40:E47)</f>
        <v>0</v>
      </c>
      <c r="F39" s="80"/>
      <c r="G39" s="116">
        <f t="shared" ref="G39" si="53">IFERROR(I39/H39,"")</f>
        <v>0</v>
      </c>
      <c r="H39" s="117">
        <f t="shared" ref="H39:I39" si="54">SUM(H40:H47)</f>
        <v>230</v>
      </c>
      <c r="I39" s="118">
        <f t="shared" si="54"/>
        <v>0</v>
      </c>
      <c r="J39" s="80"/>
      <c r="K39" s="116">
        <f t="shared" ref="K39" si="55">IFERROR(M39/L39,"")</f>
        <v>0</v>
      </c>
      <c r="L39" s="117">
        <f t="shared" ref="L39:M39" si="56">SUM(L40:L47)</f>
        <v>230</v>
      </c>
      <c r="M39" s="118">
        <f t="shared" si="56"/>
        <v>0</v>
      </c>
      <c r="N39" s="80"/>
      <c r="O39" s="116">
        <f t="shared" ref="O39" si="57">IFERROR(Q39/P39,"")</f>
        <v>0</v>
      </c>
      <c r="P39" s="117">
        <f t="shared" ref="P39:Q39" si="58">SUM(P40:P47)</f>
        <v>230</v>
      </c>
      <c r="Q39" s="118">
        <f t="shared" si="58"/>
        <v>0</v>
      </c>
      <c r="R39" s="80"/>
      <c r="S39" s="116">
        <f t="shared" ref="S39" si="59">IFERROR(U39/T39,"")</f>
        <v>0</v>
      </c>
      <c r="T39" s="117">
        <f t="shared" ref="T39:U39" si="60">SUM(T40:T47)</f>
        <v>230</v>
      </c>
      <c r="U39" s="118">
        <f t="shared" si="60"/>
        <v>0</v>
      </c>
      <c r="V39" s="80"/>
      <c r="W39" s="116">
        <f t="shared" ref="W39" si="61">IFERROR(Y39/X39,"")</f>
        <v>0</v>
      </c>
      <c r="X39" s="117">
        <f t="shared" ref="X39:Y39" si="62">SUM(X40:X47)</f>
        <v>230</v>
      </c>
      <c r="Y39" s="118">
        <f t="shared" si="62"/>
        <v>0</v>
      </c>
      <c r="Z39" s="80"/>
      <c r="AA39" s="116">
        <f t="shared" ref="AA39" si="63">IFERROR(AC39/AB39,"")</f>
        <v>0</v>
      </c>
      <c r="AB39" s="117">
        <f t="shared" ref="AB39:AC39" si="64">SUM(AB40:AB47)</f>
        <v>230</v>
      </c>
      <c r="AC39" s="118">
        <f t="shared" si="64"/>
        <v>0</v>
      </c>
      <c r="AD39" s="80"/>
      <c r="AE39" s="131" t="str">
        <f>IFERROR(AVERAGE(AE40:AE41),"")</f>
        <v/>
      </c>
      <c r="AF39" s="41"/>
      <c r="AG39" s="61"/>
      <c r="AM39" s="41"/>
      <c r="AN39" s="41"/>
      <c r="AO39" s="41"/>
    </row>
    <row r="40" spans="1:41" x14ac:dyDescent="0.25">
      <c r="A40" s="107" t="str">
        <f>'Référentiel Appels sortants'!B72</f>
        <v>Personnalisation</v>
      </c>
      <c r="B40" s="81"/>
      <c r="C40" s="68"/>
      <c r="D40" s="117">
        <f>IF(C40="NE","",'Référentiel Appels sortants'!$D72)</f>
        <v>20</v>
      </c>
      <c r="E40" s="138" t="str">
        <f>IF(C40="","",IF(C40=$AE$4,'Référentiel Appels sortants'!$D72,IF(C40=$AE$5,'Référentiel Appels sortants'!$F72,IF(C40=$AE$6,'Référentiel Appels sortants'!$H72,IF(C40=$AE$7,"")))))</f>
        <v/>
      </c>
      <c r="F40" s="80"/>
      <c r="G40" s="68"/>
      <c r="H40" s="117">
        <f>IF(G40="NE","",'Référentiel Appels sortants'!$D72)</f>
        <v>20</v>
      </c>
      <c r="I40" s="82" t="str">
        <f>IF(G40="","",IF(G40=$AE$4,'Référentiel Appels sortants'!$D72,IF(G40=$AE$5,'Référentiel Appels sortants'!$F72,IF(G40=$AE$6,'Référentiel Appels sortants'!$H72,IF(G40=$AE$7,"")))))</f>
        <v/>
      </c>
      <c r="J40" s="80"/>
      <c r="K40" s="68"/>
      <c r="L40" s="117">
        <f>IF(K40="NE","",'Référentiel Appels sortants'!$D72)</f>
        <v>20</v>
      </c>
      <c r="M40" s="82" t="str">
        <f>IF(K40="","",IF(K40=$AE$4,'Référentiel Appels sortants'!$D72,IF(K40=$AE$5,'Référentiel Appels sortants'!$F72,IF(K40=$AE$6,'Référentiel Appels sortants'!$H72,IF(K40=$AE$7,"")))))</f>
        <v/>
      </c>
      <c r="N40" s="80"/>
      <c r="O40" s="68"/>
      <c r="P40" s="117">
        <f>IF(O40="NE","",'Référentiel Appels sortants'!$D72)</f>
        <v>20</v>
      </c>
      <c r="Q40" s="82" t="str">
        <f>IF(O40="","",IF(O40=$AE$4,'Référentiel Appels sortants'!$D72,IF(O40=$AE$5,'Référentiel Appels sortants'!$F72,IF(O40=$AE$6,'Référentiel Appels sortants'!$H72,IF(O40=$AE$7,"")))))</f>
        <v/>
      </c>
      <c r="R40" s="80"/>
      <c r="S40" s="68"/>
      <c r="T40" s="117">
        <f>IF(S40="NE","",'Référentiel Appels sortants'!$D72)</f>
        <v>20</v>
      </c>
      <c r="U40" s="82" t="str">
        <f>IF(S40="","",IF(S40=$AE$4,'Référentiel Appels sortants'!$D72,IF(S40=$AE$5,'Référentiel Appels sortants'!$F72,IF(S40=$AE$6,'Référentiel Appels sortants'!$H72,IF(S40=$AE$7,"")))))</f>
        <v/>
      </c>
      <c r="V40" s="80"/>
      <c r="W40" s="68"/>
      <c r="X40" s="117">
        <f>IF(W40="NE","",'Référentiel Appels sortants'!$D72)</f>
        <v>20</v>
      </c>
      <c r="Y40" s="82" t="str">
        <f>IF(W40="","",IF(W40=$AE$4,'Référentiel Appels sortants'!$D72,IF(W40=$AE$5,'Référentiel Appels sortants'!$F72,IF(W40=$AE$6,'Référentiel Appels sortants'!$H72,IF(W40=$AE$7,"")))))</f>
        <v/>
      </c>
      <c r="Z40" s="80"/>
      <c r="AA40" s="68"/>
      <c r="AB40" s="117">
        <f>IF(AA40="NE","",'Référentiel Appels sortants'!$D72)</f>
        <v>20</v>
      </c>
      <c r="AC40" s="82" t="str">
        <f>IF(AA40="","",IF(AA40=$AE$4,'Référentiel Appels sortants'!$D72,IF(AA40=$AE$5,'Référentiel Appels sortants'!$F72,IF(AA40=$AE$6,'Référentiel Appels sortants'!$H72,IF(AA40=$AE$7,"")))))</f>
        <v/>
      </c>
      <c r="AD40" s="80"/>
      <c r="AE40" s="82" t="str">
        <f t="shared" ref="AE40:AE41" si="65">IFERROR(SUMIF(C40:AC40,$AE$4)/(COUNT(E40,I40,M40,Q40,U40,Y40,AC40)*$AE$4),"")</f>
        <v/>
      </c>
      <c r="AF40" s="41"/>
      <c r="AG40" s="61"/>
      <c r="AM40" s="41"/>
      <c r="AN40" s="41"/>
      <c r="AO40" s="41"/>
    </row>
    <row r="41" spans="1:41" x14ac:dyDescent="0.25">
      <c r="A41" s="107" t="str">
        <f>'Référentiel Appels sortants'!B73</f>
        <v>Expression orale</v>
      </c>
      <c r="B41" s="81"/>
      <c r="C41" s="68"/>
      <c r="D41" s="117">
        <f>IF(C41="NE","",'Référentiel Appels sortants'!$D73)</f>
        <v>50</v>
      </c>
      <c r="E41" s="138" t="str">
        <f>IF(C41="","",IF(C41=$AE$4,'Référentiel Appels sortants'!$D73,IF(C41=$AE$5,'Référentiel Appels sortants'!$F73,IF(C41=$AE$6,'Référentiel Appels sortants'!$H73,IF(C41=$AE$7,"")))))</f>
        <v/>
      </c>
      <c r="F41" s="80"/>
      <c r="G41" s="68"/>
      <c r="H41" s="117">
        <f>IF(G41="NE","",'Référentiel Appels sortants'!$D73)</f>
        <v>50</v>
      </c>
      <c r="I41" s="82" t="str">
        <f>IF(G41="","",IF(G41=$AE$4,'Référentiel Appels sortants'!$D73,IF(G41=$AE$5,'Référentiel Appels sortants'!$F73,IF(G41=$AE$6,'Référentiel Appels sortants'!$H73,IF(G41=$AE$7,"")))))</f>
        <v/>
      </c>
      <c r="J41" s="80"/>
      <c r="K41" s="68"/>
      <c r="L41" s="117">
        <f>IF(K41="NE","",'Référentiel Appels sortants'!$D73)</f>
        <v>50</v>
      </c>
      <c r="M41" s="82" t="str">
        <f>IF(K41="","",IF(K41=$AE$4,'Référentiel Appels sortants'!$D73,IF(K41=$AE$5,'Référentiel Appels sortants'!$F73,IF(K41=$AE$6,'Référentiel Appels sortants'!$H73,IF(K41=$AE$7,"")))))</f>
        <v/>
      </c>
      <c r="N41" s="80"/>
      <c r="O41" s="68"/>
      <c r="P41" s="117">
        <f>IF(O41="NE","",'Référentiel Appels sortants'!$D73)</f>
        <v>50</v>
      </c>
      <c r="Q41" s="82" t="str">
        <f>IF(O41="","",IF(O41=$AE$4,'Référentiel Appels sortants'!$D73,IF(O41=$AE$5,'Référentiel Appels sortants'!$F73,IF(O41=$AE$6,'Référentiel Appels sortants'!$H73,IF(O41=$AE$7,"")))))</f>
        <v/>
      </c>
      <c r="R41" s="80"/>
      <c r="S41" s="68"/>
      <c r="T41" s="117">
        <f>IF(S41="NE","",'Référentiel Appels sortants'!$D73)</f>
        <v>50</v>
      </c>
      <c r="U41" s="82" t="str">
        <f>IF(S41="","",IF(S41=$AE$4,'Référentiel Appels sortants'!$D73,IF(S41=$AE$5,'Référentiel Appels sortants'!$F73,IF(S41=$AE$6,'Référentiel Appels sortants'!$H73,IF(S41=$AE$7,"")))))</f>
        <v/>
      </c>
      <c r="V41" s="80"/>
      <c r="W41" s="68"/>
      <c r="X41" s="117">
        <f>IF(W41="NE","",'Référentiel Appels sortants'!$D73)</f>
        <v>50</v>
      </c>
      <c r="Y41" s="82" t="str">
        <f>IF(W41="","",IF(W41=$AE$4,'Référentiel Appels sortants'!$D73,IF(W41=$AE$5,'Référentiel Appels sortants'!$F73,IF(W41=$AE$6,'Référentiel Appels sortants'!$H73,IF(W41=$AE$7,"")))))</f>
        <v/>
      </c>
      <c r="Z41" s="80"/>
      <c r="AA41" s="68"/>
      <c r="AB41" s="117">
        <f>IF(AA41="NE","",'Référentiel Appels sortants'!$D73)</f>
        <v>50</v>
      </c>
      <c r="AC41" s="82" t="str">
        <f>IF(AA41="","",IF(AA41=$AE$4,'Référentiel Appels sortants'!$D73,IF(AA41=$AE$5,'Référentiel Appels sortants'!$F73,IF(AA41=$AE$6,'Référentiel Appels sortants'!$H73,IF(AA41=$AE$7,"")))))</f>
        <v/>
      </c>
      <c r="AD41" s="80"/>
      <c r="AE41" s="82" t="str">
        <f t="shared" si="65"/>
        <v/>
      </c>
      <c r="AF41" s="41"/>
      <c r="AG41" s="61"/>
      <c r="AM41" s="41"/>
      <c r="AN41" s="41"/>
      <c r="AO41" s="41"/>
    </row>
    <row r="42" spans="1:41" x14ac:dyDescent="0.25">
      <c r="A42" s="107" t="str">
        <f>'Référentiel Appels sortants'!B74</f>
        <v>Convivialité, ton</v>
      </c>
      <c r="B42" s="81"/>
      <c r="C42" s="68"/>
      <c r="D42" s="117">
        <f>IF(C42="NE","",'Référentiel Appels sortants'!$D74)</f>
        <v>30</v>
      </c>
      <c r="E42" s="138" t="str">
        <f>IF(C42="","",IF(C42=$AE$4,'Référentiel Appels sortants'!$D74,IF(C42=$AE$5,'Référentiel Appels sortants'!$F74,IF(C42=$AE$6,'Référentiel Appels sortants'!$H74,IF(C42=$AE$7,"")))))</f>
        <v/>
      </c>
      <c r="F42" s="80"/>
      <c r="G42" s="68"/>
      <c r="H42" s="117">
        <f>IF(G42="NE","",'Référentiel Appels sortants'!$D74)</f>
        <v>30</v>
      </c>
      <c r="I42" s="82" t="str">
        <f>IF(G42="","",IF(G42=$AE$4,'Référentiel Appels sortants'!$D74,IF(G42=$AE$5,'Référentiel Appels sortants'!$F74,IF(G42=$AE$6,'Référentiel Appels sortants'!$H74,IF(G42=$AE$7,"")))))</f>
        <v/>
      </c>
      <c r="J42" s="80"/>
      <c r="K42" s="68"/>
      <c r="L42" s="117">
        <f>IF(K42="NE","",'Référentiel Appels sortants'!$D74)</f>
        <v>30</v>
      </c>
      <c r="M42" s="82" t="str">
        <f>IF(K42="","",IF(K42=$AE$4,'Référentiel Appels sortants'!$D74,IF(K42=$AE$5,'Référentiel Appels sortants'!$F74,IF(K42=$AE$6,'Référentiel Appels sortants'!$H74,IF(K42=$AE$7,"")))))</f>
        <v/>
      </c>
      <c r="N42" s="80"/>
      <c r="O42" s="68"/>
      <c r="P42" s="117">
        <f>IF(O42="NE","",'Référentiel Appels sortants'!$D74)</f>
        <v>30</v>
      </c>
      <c r="Q42" s="82" t="str">
        <f>IF(O42="","",IF(O42=$AE$4,'Référentiel Appels sortants'!$D74,IF(O42=$AE$5,'Référentiel Appels sortants'!$F74,IF(O42=$AE$6,'Référentiel Appels sortants'!$H74,IF(O42=$AE$7,"")))))</f>
        <v/>
      </c>
      <c r="R42" s="80"/>
      <c r="S42" s="68"/>
      <c r="T42" s="117">
        <f>IF(S42="NE","",'Référentiel Appels sortants'!$D74)</f>
        <v>30</v>
      </c>
      <c r="U42" s="82" t="str">
        <f>IF(S42="","",IF(S42=$AE$4,'Référentiel Appels sortants'!$D74,IF(S42=$AE$5,'Référentiel Appels sortants'!$F74,IF(S42=$AE$6,'Référentiel Appels sortants'!$H74,IF(S42=$AE$7,"")))))</f>
        <v/>
      </c>
      <c r="V42" s="80"/>
      <c r="W42" s="68"/>
      <c r="X42" s="117">
        <f>IF(W42="NE","",'Référentiel Appels sortants'!$D74)</f>
        <v>30</v>
      </c>
      <c r="Y42" s="82" t="str">
        <f>IF(W42="","",IF(W42=$AE$4,'Référentiel Appels sortants'!$D74,IF(W42=$AE$5,'Référentiel Appels sortants'!$F74,IF(W42=$AE$6,'Référentiel Appels sortants'!$H74,IF(W42=$AE$7,"")))))</f>
        <v/>
      </c>
      <c r="Z42" s="80"/>
      <c r="AA42" s="68"/>
      <c r="AB42" s="117">
        <f>IF(AA42="NE","",'Référentiel Appels sortants'!$D74)</f>
        <v>30</v>
      </c>
      <c r="AC42" s="82" t="str">
        <f>IF(AA42="","",IF(AA42=$AE$4,'Référentiel Appels sortants'!$D74,IF(AA42=$AE$5,'Référentiel Appels sortants'!$F74,IF(AA42=$AE$6,'Référentiel Appels sortants'!$H74,IF(AA42=$AE$7,"")))))</f>
        <v/>
      </c>
      <c r="AD42" s="80"/>
      <c r="AE42" s="82" t="str">
        <f t="shared" ref="AE42:AE47" si="66">IFERROR(SUMIF(C42:AC42,$AE$4)/(COUNT(E42,I42,M42,Q42,U42,Y42,AC42)*$AE$4),"")</f>
        <v/>
      </c>
      <c r="AF42" s="41"/>
      <c r="AG42" s="61"/>
      <c r="AM42" s="41"/>
      <c r="AN42" s="41"/>
      <c r="AO42" s="41"/>
    </row>
    <row r="43" spans="1:41" x14ac:dyDescent="0.25">
      <c r="A43" s="107" t="str">
        <f>'Référentiel Appels sortants'!B75</f>
        <v>Rythme</v>
      </c>
      <c r="B43" s="81"/>
      <c r="C43" s="68"/>
      <c r="D43" s="117">
        <f>IF(C43="NE","",'Référentiel Appels sortants'!$D75)</f>
        <v>20</v>
      </c>
      <c r="E43" s="138" t="str">
        <f>IF(C43="","",IF(C43=$AE$4,'Référentiel Appels sortants'!$D75,IF(C43=$AE$5,'Référentiel Appels sortants'!$F75,IF(C43=$AE$6,'Référentiel Appels sortants'!$H75,IF(C43=$AE$7,"")))))</f>
        <v/>
      </c>
      <c r="F43" s="80"/>
      <c r="G43" s="68"/>
      <c r="H43" s="117">
        <f>IF(G43="NE","",'Référentiel Appels sortants'!$D75)</f>
        <v>20</v>
      </c>
      <c r="I43" s="82" t="str">
        <f>IF(G43="","",IF(G43=$AE$4,'Référentiel Appels sortants'!$D75,IF(G43=$AE$5,'Référentiel Appels sortants'!$F75,IF(G43=$AE$6,'Référentiel Appels sortants'!$H75,IF(G43=$AE$7,"")))))</f>
        <v/>
      </c>
      <c r="J43" s="80"/>
      <c r="K43" s="68"/>
      <c r="L43" s="117">
        <f>IF(K43="NE","",'Référentiel Appels sortants'!$D75)</f>
        <v>20</v>
      </c>
      <c r="M43" s="82" t="str">
        <f>IF(K43="","",IF(K43=$AE$4,'Référentiel Appels sortants'!$D75,IF(K43=$AE$5,'Référentiel Appels sortants'!$F75,IF(K43=$AE$6,'Référentiel Appels sortants'!$H75,IF(K43=$AE$7,"")))))</f>
        <v/>
      </c>
      <c r="N43" s="80"/>
      <c r="O43" s="68"/>
      <c r="P43" s="117">
        <f>IF(O43="NE","",'Référentiel Appels sortants'!$D75)</f>
        <v>20</v>
      </c>
      <c r="Q43" s="82" t="str">
        <f>IF(O43="","",IF(O43=$AE$4,'Référentiel Appels sortants'!$D75,IF(O43=$AE$5,'Référentiel Appels sortants'!$F75,IF(O43=$AE$6,'Référentiel Appels sortants'!$H75,IF(O43=$AE$7,"")))))</f>
        <v/>
      </c>
      <c r="R43" s="80"/>
      <c r="S43" s="68"/>
      <c r="T43" s="117">
        <f>IF(S43="NE","",'Référentiel Appels sortants'!$D75)</f>
        <v>20</v>
      </c>
      <c r="U43" s="82" t="str">
        <f>IF(S43="","",IF(S43=$AE$4,'Référentiel Appels sortants'!$D75,IF(S43=$AE$5,'Référentiel Appels sortants'!$F75,IF(S43=$AE$6,'Référentiel Appels sortants'!$H75,IF(S43=$AE$7,"")))))</f>
        <v/>
      </c>
      <c r="V43" s="80"/>
      <c r="W43" s="68"/>
      <c r="X43" s="117">
        <f>IF(W43="NE","",'Référentiel Appels sortants'!$D75)</f>
        <v>20</v>
      </c>
      <c r="Y43" s="82" t="str">
        <f>IF(W43="","",IF(W43=$AE$4,'Référentiel Appels sortants'!$D75,IF(W43=$AE$5,'Référentiel Appels sortants'!$F75,IF(W43=$AE$6,'Référentiel Appels sortants'!$H75,IF(W43=$AE$7,"")))))</f>
        <v/>
      </c>
      <c r="Z43" s="80"/>
      <c r="AA43" s="68"/>
      <c r="AB43" s="117">
        <f>IF(AA43="NE","",'Référentiel Appels sortants'!$D75)</f>
        <v>20</v>
      </c>
      <c r="AC43" s="82" t="str">
        <f>IF(AA43="","",IF(AA43=$AE$4,'Référentiel Appels sortants'!$D75,IF(AA43=$AE$5,'Référentiel Appels sortants'!$F75,IF(AA43=$AE$6,'Référentiel Appels sortants'!$H75,IF(AA43=$AE$7,"")))))</f>
        <v/>
      </c>
      <c r="AD43" s="80"/>
      <c r="AE43" s="82" t="str">
        <f t="shared" si="66"/>
        <v/>
      </c>
      <c r="AF43" s="41"/>
      <c r="AG43" s="61"/>
      <c r="AM43" s="41"/>
      <c r="AN43" s="41"/>
      <c r="AO43" s="41"/>
    </row>
    <row r="44" spans="1:41" x14ac:dyDescent="0.25">
      <c r="A44" s="107" t="str">
        <f>'Référentiel Appels sortants'!B76</f>
        <v>Écoute active / Empathie</v>
      </c>
      <c r="B44" s="81"/>
      <c r="C44" s="68"/>
      <c r="D44" s="117">
        <f>IF(C44="NE","",'Référentiel Appels sortants'!$D76)</f>
        <v>30</v>
      </c>
      <c r="E44" s="138" t="str">
        <f>IF(C44="","",IF(C44=$AE$4,'Référentiel Appels sortants'!$D76,IF(C44=$AE$5,'Référentiel Appels sortants'!$F76,IF(C44=$AE$6,'Référentiel Appels sortants'!$H76,IF(C44=$AE$7,"")))))</f>
        <v/>
      </c>
      <c r="F44" s="80"/>
      <c r="G44" s="68"/>
      <c r="H44" s="117">
        <f>IF(G44="NE","",'Référentiel Appels sortants'!$D76)</f>
        <v>30</v>
      </c>
      <c r="I44" s="82" t="str">
        <f>IF(G44="","",IF(G44=$AE$4,'Référentiel Appels sortants'!$D76,IF(G44=$AE$5,'Référentiel Appels sortants'!$F76,IF(G44=$AE$6,'Référentiel Appels sortants'!$H76,IF(G44=$AE$7,"")))))</f>
        <v/>
      </c>
      <c r="J44" s="80"/>
      <c r="K44" s="68"/>
      <c r="L44" s="117">
        <f>IF(K44="NE","",'Référentiel Appels sortants'!$D76)</f>
        <v>30</v>
      </c>
      <c r="M44" s="82" t="str">
        <f>IF(K44="","",IF(K44=$AE$4,'Référentiel Appels sortants'!$D76,IF(K44=$AE$5,'Référentiel Appels sortants'!$F76,IF(K44=$AE$6,'Référentiel Appels sortants'!$H76,IF(K44=$AE$7,"")))))</f>
        <v/>
      </c>
      <c r="N44" s="80"/>
      <c r="O44" s="68"/>
      <c r="P44" s="117">
        <f>IF(O44="NE","",'Référentiel Appels sortants'!$D76)</f>
        <v>30</v>
      </c>
      <c r="Q44" s="82" t="str">
        <f>IF(O44="","",IF(O44=$AE$4,'Référentiel Appels sortants'!$D76,IF(O44=$AE$5,'Référentiel Appels sortants'!$F76,IF(O44=$AE$6,'Référentiel Appels sortants'!$H76,IF(O44=$AE$7,"")))))</f>
        <v/>
      </c>
      <c r="R44" s="80"/>
      <c r="S44" s="68"/>
      <c r="T44" s="117">
        <f>IF(S44="NE","",'Référentiel Appels sortants'!$D76)</f>
        <v>30</v>
      </c>
      <c r="U44" s="82" t="str">
        <f>IF(S44="","",IF(S44=$AE$4,'Référentiel Appels sortants'!$D76,IF(S44=$AE$5,'Référentiel Appels sortants'!$F76,IF(S44=$AE$6,'Référentiel Appels sortants'!$H76,IF(S44=$AE$7,"")))))</f>
        <v/>
      </c>
      <c r="V44" s="80"/>
      <c r="W44" s="68"/>
      <c r="X44" s="117">
        <f>IF(W44="NE","",'Référentiel Appels sortants'!$D76)</f>
        <v>30</v>
      </c>
      <c r="Y44" s="82" t="str">
        <f>IF(W44="","",IF(W44=$AE$4,'Référentiel Appels sortants'!$D76,IF(W44=$AE$5,'Référentiel Appels sortants'!$F76,IF(W44=$AE$6,'Référentiel Appels sortants'!$H76,IF(W44=$AE$7,"")))))</f>
        <v/>
      </c>
      <c r="Z44" s="80"/>
      <c r="AA44" s="68"/>
      <c r="AB44" s="117">
        <f>IF(AA44="NE","",'Référentiel Appels sortants'!$D76)</f>
        <v>30</v>
      </c>
      <c r="AC44" s="82" t="str">
        <f>IF(AA44="","",IF(AA44=$AE$4,'Référentiel Appels sortants'!$D76,IF(AA44=$AE$5,'Référentiel Appels sortants'!$F76,IF(AA44=$AE$6,'Référentiel Appels sortants'!$H76,IF(AA44=$AE$7,"")))))</f>
        <v/>
      </c>
      <c r="AD44" s="80"/>
      <c r="AE44" s="82" t="str">
        <f t="shared" si="66"/>
        <v/>
      </c>
      <c r="AF44" s="41"/>
      <c r="AG44" s="61"/>
      <c r="AM44" s="41"/>
      <c r="AN44" s="41"/>
      <c r="AO44" s="41"/>
    </row>
    <row r="45" spans="1:41" x14ac:dyDescent="0.25">
      <c r="A45" s="107" t="str">
        <f>'Référentiel Appels sortants'!B77</f>
        <v>Directivité / Gestion de l'entretien</v>
      </c>
      <c r="B45" s="81"/>
      <c r="C45" s="68"/>
      <c r="D45" s="117">
        <f>IF(C45="NE","",'Référentiel Appels sortants'!$D77)</f>
        <v>30</v>
      </c>
      <c r="E45" s="138" t="str">
        <f>IF(C45="","",IF(C45=$AE$4,'Référentiel Appels sortants'!$D77,IF(C45=$AE$5,'Référentiel Appels sortants'!$F77,IF(C45=$AE$6,'Référentiel Appels sortants'!$H77,IF(C45=$AE$7,"")))))</f>
        <v/>
      </c>
      <c r="F45" s="80"/>
      <c r="G45" s="68"/>
      <c r="H45" s="117">
        <f>IF(G45="NE","",'Référentiel Appels sortants'!$D77)</f>
        <v>30</v>
      </c>
      <c r="I45" s="82" t="str">
        <f>IF(G45="","",IF(G45=$AE$4,'Référentiel Appels sortants'!$D77,IF(G45=$AE$5,'Référentiel Appels sortants'!$F77,IF(G45=$AE$6,'Référentiel Appels sortants'!$H77,IF(G45=$AE$7,"")))))</f>
        <v/>
      </c>
      <c r="J45" s="80"/>
      <c r="K45" s="68"/>
      <c r="L45" s="117">
        <f>IF(K45="NE","",'Référentiel Appels sortants'!$D77)</f>
        <v>30</v>
      </c>
      <c r="M45" s="82" t="str">
        <f>IF(K45="","",IF(K45=$AE$4,'Référentiel Appels sortants'!$D77,IF(K45=$AE$5,'Référentiel Appels sortants'!$F77,IF(K45=$AE$6,'Référentiel Appels sortants'!$H77,IF(K45=$AE$7,"")))))</f>
        <v/>
      </c>
      <c r="N45" s="80"/>
      <c r="O45" s="68"/>
      <c r="P45" s="117">
        <f>IF(O45="NE","",'Référentiel Appels sortants'!$D77)</f>
        <v>30</v>
      </c>
      <c r="Q45" s="82" t="str">
        <f>IF(O45="","",IF(O45=$AE$4,'Référentiel Appels sortants'!$D77,IF(O45=$AE$5,'Référentiel Appels sortants'!$F77,IF(O45=$AE$6,'Référentiel Appels sortants'!$H77,IF(O45=$AE$7,"")))))</f>
        <v/>
      </c>
      <c r="R45" s="80"/>
      <c r="S45" s="68"/>
      <c r="T45" s="117">
        <f>IF(S45="NE","",'Référentiel Appels sortants'!$D77)</f>
        <v>30</v>
      </c>
      <c r="U45" s="82" t="str">
        <f>IF(S45="","",IF(S45=$AE$4,'Référentiel Appels sortants'!$D77,IF(S45=$AE$5,'Référentiel Appels sortants'!$F77,IF(S45=$AE$6,'Référentiel Appels sortants'!$H77,IF(S45=$AE$7,"")))))</f>
        <v/>
      </c>
      <c r="V45" s="80"/>
      <c r="W45" s="68"/>
      <c r="X45" s="117">
        <f>IF(W45="NE","",'Référentiel Appels sortants'!$D77)</f>
        <v>30</v>
      </c>
      <c r="Y45" s="82" t="str">
        <f>IF(W45="","",IF(W45=$AE$4,'Référentiel Appels sortants'!$D77,IF(W45=$AE$5,'Référentiel Appels sortants'!$F77,IF(W45=$AE$6,'Référentiel Appels sortants'!$H77,IF(W45=$AE$7,"")))))</f>
        <v/>
      </c>
      <c r="Z45" s="80"/>
      <c r="AA45" s="68"/>
      <c r="AB45" s="117">
        <f>IF(AA45="NE","",'Référentiel Appels sortants'!$D77)</f>
        <v>30</v>
      </c>
      <c r="AC45" s="82" t="str">
        <f>IF(AA45="","",IF(AA45=$AE$4,'Référentiel Appels sortants'!$D77,IF(AA45=$AE$5,'Référentiel Appels sortants'!$F77,IF(AA45=$AE$6,'Référentiel Appels sortants'!$H77,IF(AA45=$AE$7,"")))))</f>
        <v/>
      </c>
      <c r="AD45" s="80"/>
      <c r="AE45" s="82" t="str">
        <f t="shared" si="66"/>
        <v/>
      </c>
      <c r="AF45" s="41"/>
      <c r="AG45" s="61"/>
      <c r="AM45" s="41"/>
      <c r="AN45" s="41"/>
      <c r="AO45" s="41"/>
    </row>
    <row r="46" spans="1:41" x14ac:dyDescent="0.25">
      <c r="A46" s="107" t="str">
        <f>'Référentiel Appels sortants'!B78</f>
        <v>Pro activité &amp; valorisation</v>
      </c>
      <c r="B46" s="81"/>
      <c r="C46" s="68"/>
      <c r="D46" s="117">
        <f>IF(C46="NE","",'Référentiel Appels sortants'!$D78)</f>
        <v>20</v>
      </c>
      <c r="E46" s="138" t="str">
        <f>IF(C46="","",IF(C46=$AE$4,'Référentiel Appels sortants'!$D78,IF(C46=$AE$5,'Référentiel Appels sortants'!$F78,IF(C46=$AE$6,'Référentiel Appels sortants'!$H78,IF(C46=$AE$7,"")))))</f>
        <v/>
      </c>
      <c r="F46" s="80"/>
      <c r="G46" s="68"/>
      <c r="H46" s="117">
        <f>IF(G46="NE","",'Référentiel Appels sortants'!$D78)</f>
        <v>20</v>
      </c>
      <c r="I46" s="82" t="str">
        <f>IF(G46="","",IF(G46=$AE$4,'Référentiel Appels sortants'!$D78,IF(G46=$AE$5,'Référentiel Appels sortants'!$F78,IF(G46=$AE$6,'Référentiel Appels sortants'!$H78,IF(G46=$AE$7,"")))))</f>
        <v/>
      </c>
      <c r="J46" s="80"/>
      <c r="K46" s="68"/>
      <c r="L46" s="117">
        <f>IF(K46="NE","",'Référentiel Appels sortants'!$D78)</f>
        <v>20</v>
      </c>
      <c r="M46" s="82" t="str">
        <f>IF(K46="","",IF(K46=$AE$4,'Référentiel Appels sortants'!$D78,IF(K46=$AE$5,'Référentiel Appels sortants'!$F78,IF(K46=$AE$6,'Référentiel Appels sortants'!$H78,IF(K46=$AE$7,"")))))</f>
        <v/>
      </c>
      <c r="N46" s="80"/>
      <c r="O46" s="68"/>
      <c r="P46" s="117">
        <f>IF(O46="NE","",'Référentiel Appels sortants'!$D78)</f>
        <v>20</v>
      </c>
      <c r="Q46" s="82" t="str">
        <f>IF(O46="","",IF(O46=$AE$4,'Référentiel Appels sortants'!$D78,IF(O46=$AE$5,'Référentiel Appels sortants'!$F78,IF(O46=$AE$6,'Référentiel Appels sortants'!$H78,IF(O46=$AE$7,"")))))</f>
        <v/>
      </c>
      <c r="R46" s="80"/>
      <c r="S46" s="68"/>
      <c r="T46" s="117">
        <f>IF(S46="NE","",'Référentiel Appels sortants'!$D78)</f>
        <v>20</v>
      </c>
      <c r="U46" s="82" t="str">
        <f>IF(S46="","",IF(S46=$AE$4,'Référentiel Appels sortants'!$D78,IF(S46=$AE$5,'Référentiel Appels sortants'!$F78,IF(S46=$AE$6,'Référentiel Appels sortants'!$H78,IF(S46=$AE$7,"")))))</f>
        <v/>
      </c>
      <c r="V46" s="80"/>
      <c r="W46" s="68"/>
      <c r="X46" s="117">
        <f>IF(W46="NE","",'Référentiel Appels sortants'!$D78)</f>
        <v>20</v>
      </c>
      <c r="Y46" s="82" t="str">
        <f>IF(W46="","",IF(W46=$AE$4,'Référentiel Appels sortants'!$D78,IF(W46=$AE$5,'Référentiel Appels sortants'!$F78,IF(W46=$AE$6,'Référentiel Appels sortants'!$H78,IF(W46=$AE$7,"")))))</f>
        <v/>
      </c>
      <c r="Z46" s="80"/>
      <c r="AA46" s="68"/>
      <c r="AB46" s="117">
        <f>IF(AA46="NE","",'Référentiel Appels sortants'!$D78)</f>
        <v>20</v>
      </c>
      <c r="AC46" s="82" t="str">
        <f>IF(AA46="","",IF(AA46=$AE$4,'Référentiel Appels sortants'!$D78,IF(AA46=$AE$5,'Référentiel Appels sortants'!$F78,IF(AA46=$AE$6,'Référentiel Appels sortants'!$H78,IF(AA46=$AE$7,"")))))</f>
        <v/>
      </c>
      <c r="AD46" s="80"/>
      <c r="AE46" s="82" t="str">
        <f t="shared" si="66"/>
        <v/>
      </c>
      <c r="AF46" s="41"/>
      <c r="AG46" s="61"/>
      <c r="AM46" s="41"/>
      <c r="AN46" s="41"/>
      <c r="AO46" s="41"/>
    </row>
    <row r="47" spans="1:41" x14ac:dyDescent="0.25">
      <c r="A47" s="107" t="str">
        <f>'Référentiel Appels sortants'!B79</f>
        <v>Capital confiance / Qualité relationnelle</v>
      </c>
      <c r="B47" s="81"/>
      <c r="C47" s="68"/>
      <c r="D47" s="117">
        <f>IF(C47="NE","",'Référentiel Appels sortants'!$D79)</f>
        <v>30</v>
      </c>
      <c r="E47" s="138" t="str">
        <f>IF(C47="","",IF(C47=$AE$4,'Référentiel Appels sortants'!$D79,IF(C47=$AE$5,'Référentiel Appels sortants'!$F79,IF(C47=$AE$6,'Référentiel Appels sortants'!$H79,IF(C47=$AE$7,"")))))</f>
        <v/>
      </c>
      <c r="F47" s="80"/>
      <c r="G47" s="68"/>
      <c r="H47" s="117">
        <f>IF(G47="NE","",'Référentiel Appels sortants'!$D79)</f>
        <v>30</v>
      </c>
      <c r="I47" s="82" t="str">
        <f>IF(G47="","",IF(G47=$AE$4,'Référentiel Appels sortants'!$D79,IF(G47=$AE$5,'Référentiel Appels sortants'!$F79,IF(G47=$AE$6,'Référentiel Appels sortants'!$H79,IF(G47=$AE$7,"")))))</f>
        <v/>
      </c>
      <c r="J47" s="80"/>
      <c r="K47" s="68"/>
      <c r="L47" s="117">
        <f>IF(K47="NE","",'Référentiel Appels sortants'!$D79)</f>
        <v>30</v>
      </c>
      <c r="M47" s="82" t="str">
        <f>IF(K47="","",IF(K47=$AE$4,'Référentiel Appels sortants'!$D79,IF(K47=$AE$5,'Référentiel Appels sortants'!$F79,IF(K47=$AE$6,'Référentiel Appels sortants'!$H79,IF(K47=$AE$7,"")))))</f>
        <v/>
      </c>
      <c r="N47" s="80"/>
      <c r="O47" s="68"/>
      <c r="P47" s="117">
        <f>IF(O47="NE","",'Référentiel Appels sortants'!$D79)</f>
        <v>30</v>
      </c>
      <c r="Q47" s="82" t="str">
        <f>IF(O47="","",IF(O47=$AE$4,'Référentiel Appels sortants'!$D79,IF(O47=$AE$5,'Référentiel Appels sortants'!$F79,IF(O47=$AE$6,'Référentiel Appels sortants'!$H79,IF(O47=$AE$7,"")))))</f>
        <v/>
      </c>
      <c r="R47" s="80"/>
      <c r="S47" s="68"/>
      <c r="T47" s="117">
        <f>IF(S47="NE","",'Référentiel Appels sortants'!$D79)</f>
        <v>30</v>
      </c>
      <c r="U47" s="82" t="str">
        <f>IF(S47="","",IF(S47=$AE$4,'Référentiel Appels sortants'!$D79,IF(S47=$AE$5,'Référentiel Appels sortants'!$F79,IF(S47=$AE$6,'Référentiel Appels sortants'!$H79,IF(S47=$AE$7,"")))))</f>
        <v/>
      </c>
      <c r="V47" s="80"/>
      <c r="W47" s="68"/>
      <c r="X47" s="117">
        <f>IF(W47="NE","",'Référentiel Appels sortants'!$D79)</f>
        <v>30</v>
      </c>
      <c r="Y47" s="82" t="str">
        <f>IF(W47="","",IF(W47=$AE$4,'Référentiel Appels sortants'!$D79,IF(W47=$AE$5,'Référentiel Appels sortants'!$F79,IF(W47=$AE$6,'Référentiel Appels sortants'!$H79,IF(W47=$AE$7,"")))))</f>
        <v/>
      </c>
      <c r="Z47" s="80"/>
      <c r="AA47" s="68"/>
      <c r="AB47" s="117">
        <f>IF(AA47="NE","",'Référentiel Appels sortants'!$D79)</f>
        <v>30</v>
      </c>
      <c r="AC47" s="82" t="str">
        <f>IF(AA47="","",IF(AA47=$AE$4,'Référentiel Appels sortants'!$D79,IF(AA47=$AE$5,'Référentiel Appels sortants'!$F79,IF(AA47=$AE$6,'Référentiel Appels sortants'!$H79,IF(AA47=$AE$7,"")))))</f>
        <v/>
      </c>
      <c r="AD47" s="80"/>
      <c r="AE47" s="82" t="str">
        <f t="shared" si="66"/>
        <v/>
      </c>
      <c r="AF47" s="41"/>
      <c r="AG47" s="61"/>
      <c r="AM47" s="41"/>
      <c r="AN47" s="41"/>
      <c r="AO47" s="41"/>
    </row>
    <row r="48" spans="1:41" x14ac:dyDescent="0.25">
      <c r="A48" s="83"/>
      <c r="B48" s="81"/>
      <c r="C48" s="86"/>
      <c r="D48" s="86"/>
      <c r="E48" s="141"/>
      <c r="F48" s="87"/>
      <c r="G48" s="86"/>
      <c r="H48" s="86"/>
      <c r="I48" s="86"/>
      <c r="J48" s="87"/>
      <c r="K48" s="86"/>
      <c r="L48" s="86"/>
      <c r="M48" s="86"/>
      <c r="N48" s="87"/>
      <c r="O48" s="86"/>
      <c r="P48" s="86"/>
      <c r="Q48" s="86"/>
      <c r="R48" s="87"/>
      <c r="S48" s="86"/>
      <c r="T48" s="86"/>
      <c r="U48" s="86"/>
      <c r="V48" s="87"/>
      <c r="W48" s="86"/>
      <c r="X48" s="86"/>
      <c r="Y48" s="86"/>
      <c r="Z48" s="87"/>
      <c r="AA48" s="86"/>
      <c r="AB48" s="86"/>
      <c r="AC48" s="86"/>
      <c r="AD48" s="87"/>
      <c r="AE48" s="87"/>
      <c r="AF48" s="41"/>
      <c r="AG48" s="61"/>
      <c r="AM48" s="41"/>
      <c r="AN48" s="41"/>
      <c r="AO48" s="41"/>
    </row>
    <row r="49" spans="1:41" x14ac:dyDescent="0.25">
      <c r="A49" s="123" t="str">
        <f>'Référentiel Appels sortants'!B88</f>
        <v>Respect des process de traitement</v>
      </c>
      <c r="B49" s="81"/>
      <c r="C49" s="116">
        <f>IFERROR(E49/D49,"")</f>
        <v>0</v>
      </c>
      <c r="D49" s="117">
        <f>SUM(D50:D57)</f>
        <v>320</v>
      </c>
      <c r="E49" s="137">
        <f>SUM(E50:E57)</f>
        <v>0</v>
      </c>
      <c r="F49" s="80"/>
      <c r="G49" s="116">
        <f t="shared" ref="G49" si="67">IFERROR(I49/H49,"")</f>
        <v>0</v>
      </c>
      <c r="H49" s="117">
        <f t="shared" ref="H49:I49" si="68">SUM(H50:H57)</f>
        <v>320</v>
      </c>
      <c r="I49" s="118">
        <f t="shared" si="68"/>
        <v>0</v>
      </c>
      <c r="J49" s="80"/>
      <c r="K49" s="116">
        <f t="shared" ref="K49" si="69">IFERROR(M49/L49,"")</f>
        <v>0</v>
      </c>
      <c r="L49" s="117">
        <f t="shared" ref="L49:M49" si="70">SUM(L50:L57)</f>
        <v>320</v>
      </c>
      <c r="M49" s="118">
        <f t="shared" si="70"/>
        <v>0</v>
      </c>
      <c r="N49" s="80"/>
      <c r="O49" s="116">
        <f t="shared" ref="O49" si="71">IFERROR(Q49/P49,"")</f>
        <v>0</v>
      </c>
      <c r="P49" s="117">
        <f t="shared" ref="P49:Q49" si="72">SUM(P50:P57)</f>
        <v>320</v>
      </c>
      <c r="Q49" s="118">
        <f t="shared" si="72"/>
        <v>0</v>
      </c>
      <c r="R49" s="80"/>
      <c r="S49" s="116">
        <f t="shared" ref="S49" si="73">IFERROR(U49/T49,"")</f>
        <v>0</v>
      </c>
      <c r="T49" s="117">
        <f t="shared" ref="T49:U49" si="74">SUM(T50:T57)</f>
        <v>320</v>
      </c>
      <c r="U49" s="118">
        <f t="shared" si="74"/>
        <v>0</v>
      </c>
      <c r="V49" s="80"/>
      <c r="W49" s="116">
        <f t="shared" ref="W49" si="75">IFERROR(Y49/X49,"")</f>
        <v>0</v>
      </c>
      <c r="X49" s="117">
        <f t="shared" ref="X49:Y49" si="76">SUM(X50:X57)</f>
        <v>320</v>
      </c>
      <c r="Y49" s="118">
        <f t="shared" si="76"/>
        <v>0</v>
      </c>
      <c r="Z49" s="80"/>
      <c r="AA49" s="116">
        <f t="shared" ref="AA49" si="77">IFERROR(AC49/AB49,"")</f>
        <v>0</v>
      </c>
      <c r="AB49" s="117">
        <f t="shared" ref="AB49:AC49" si="78">SUM(AB50:AB57)</f>
        <v>320</v>
      </c>
      <c r="AC49" s="118">
        <f t="shared" si="78"/>
        <v>0</v>
      </c>
      <c r="AD49" s="80"/>
      <c r="AE49" s="131" t="str">
        <f>IFERROR(AVERAGE(AE50:AE51),"")</f>
        <v/>
      </c>
      <c r="AF49" s="41"/>
      <c r="AG49" s="61"/>
      <c r="AM49" s="41"/>
      <c r="AN49" s="41"/>
      <c r="AO49" s="41"/>
    </row>
    <row r="50" spans="1:41" x14ac:dyDescent="0.25">
      <c r="A50" s="107" t="str">
        <f>'Référentiel Appels sortants'!B89</f>
        <v>Maîtrise des procédures</v>
      </c>
      <c r="B50" s="81"/>
      <c r="C50" s="68"/>
      <c r="D50" s="117">
        <f>IF(C50="NE","",'Référentiel Appels sortants'!$D89)</f>
        <v>70</v>
      </c>
      <c r="E50" s="138" t="str">
        <f>IF(C50="","",IF(C50=$AE$4,'Référentiel Appels sortants'!$D89,IF(C50=$AE$5,'Référentiel Appels sortants'!$F89,IF(C50=$AE$6,'Référentiel Appels sortants'!$H89,IF(C50=$AE$7,"")))))</f>
        <v/>
      </c>
      <c r="F50" s="80"/>
      <c r="G50" s="68"/>
      <c r="H50" s="117">
        <f>IF(G50="NE","",'Référentiel Appels sortants'!$D89)</f>
        <v>70</v>
      </c>
      <c r="I50" s="82" t="str">
        <f>IF(G50="","",IF(G50=$AE$4,'Référentiel Appels sortants'!$D89,IF(G50=$AE$5,'Référentiel Appels sortants'!$F89,IF(G50=$AE$6,'Référentiel Appels sortants'!$H89,IF(G50=$AE$7,"")))))</f>
        <v/>
      </c>
      <c r="J50" s="80"/>
      <c r="K50" s="68"/>
      <c r="L50" s="117">
        <f>IF(K50="NE","",'Référentiel Appels sortants'!$D89)</f>
        <v>70</v>
      </c>
      <c r="M50" s="82" t="str">
        <f>IF(K50="","",IF(K50=$AE$4,'Référentiel Appels sortants'!$D89,IF(K50=$AE$5,'Référentiel Appels sortants'!$F89,IF(K50=$AE$6,'Référentiel Appels sortants'!$H89,IF(K50=$AE$7,"")))))</f>
        <v/>
      </c>
      <c r="N50" s="80"/>
      <c r="O50" s="68"/>
      <c r="P50" s="117">
        <f>IF(O50="NE","",'Référentiel Appels sortants'!$D89)</f>
        <v>70</v>
      </c>
      <c r="Q50" s="82" t="str">
        <f>IF(O50="","",IF(O50=$AE$4,'Référentiel Appels sortants'!$D89,IF(O50=$AE$5,'Référentiel Appels sortants'!$F89,IF(O50=$AE$6,'Référentiel Appels sortants'!$H89,IF(O50=$AE$7,"")))))</f>
        <v/>
      </c>
      <c r="R50" s="80"/>
      <c r="S50" s="68"/>
      <c r="T50" s="117">
        <f>IF(S50="NE","",'Référentiel Appels sortants'!$D89)</f>
        <v>70</v>
      </c>
      <c r="U50" s="82" t="str">
        <f>IF(S50="","",IF(S50=$AE$4,'Référentiel Appels sortants'!$D89,IF(S50=$AE$5,'Référentiel Appels sortants'!$F89,IF(S50=$AE$6,'Référentiel Appels sortants'!$H89,IF(S50=$AE$7,"")))))</f>
        <v/>
      </c>
      <c r="V50" s="80"/>
      <c r="W50" s="68"/>
      <c r="X50" s="117">
        <f>IF(W50="NE","",'Référentiel Appels sortants'!$D89)</f>
        <v>70</v>
      </c>
      <c r="Y50" s="82" t="str">
        <f>IF(W50="","",IF(W50=$AE$4,'Référentiel Appels sortants'!$D89,IF(W50=$AE$5,'Référentiel Appels sortants'!$F89,IF(W50=$AE$6,'Référentiel Appels sortants'!$H89,IF(W50=$AE$7,"")))))</f>
        <v/>
      </c>
      <c r="Z50" s="80"/>
      <c r="AA50" s="68"/>
      <c r="AB50" s="117">
        <f>IF(AA50="NE","",'Référentiel Appels sortants'!$D89)</f>
        <v>70</v>
      </c>
      <c r="AC50" s="82" t="str">
        <f>IF(AA50="","",IF(AA50=$AE$4,'Référentiel Appels sortants'!$D89,IF(AA50=$AE$5,'Référentiel Appels sortants'!$F89,IF(AA50=$AE$6,'Référentiel Appels sortants'!$H89,IF(AA50=$AE$7,"")))))</f>
        <v/>
      </c>
      <c r="AD50" s="80"/>
      <c r="AE50" s="82" t="str">
        <f t="shared" ref="AE50" si="79">IFERROR(SUMIF(C50:AC50,$AE$4)/(COUNT(E50,I50,M50,Q50,U50,Y50,AC50)*$AE$4),"")</f>
        <v/>
      </c>
      <c r="AF50" s="41"/>
      <c r="AG50" s="61"/>
      <c r="AM50" s="41"/>
      <c r="AN50" s="41"/>
      <c r="AO50" s="41"/>
    </row>
    <row r="51" spans="1:41" x14ac:dyDescent="0.25">
      <c r="A51" s="107" t="str">
        <f>'Référentiel Appels sortants'!B90</f>
        <v>Maîtrise des offres</v>
      </c>
      <c r="B51" s="81"/>
      <c r="C51" s="68"/>
      <c r="D51" s="117">
        <f>IF(C51="NE","",'Référentiel Appels sortants'!$D90)</f>
        <v>20</v>
      </c>
      <c r="E51" s="138" t="str">
        <f>IF(C51="","",IF(C51=$AE$4,'Référentiel Appels sortants'!$D90,IF(C51=$AE$5,'Référentiel Appels sortants'!$F90,IF(C51=$AE$6,'Référentiel Appels sortants'!$H90,IF(C51=$AE$7,"")))))</f>
        <v/>
      </c>
      <c r="F51" s="80"/>
      <c r="G51" s="68"/>
      <c r="H51" s="117">
        <f>IF(G51="NE","",'Référentiel Appels sortants'!$D90)</f>
        <v>20</v>
      </c>
      <c r="I51" s="82" t="str">
        <f>IF(G51="","",IF(G51=$AE$4,'Référentiel Appels sortants'!$D90,IF(G51=$AE$5,'Référentiel Appels sortants'!$F90,IF(G51=$AE$6,'Référentiel Appels sortants'!$H90,IF(G51=$AE$7,"")))))</f>
        <v/>
      </c>
      <c r="J51" s="80"/>
      <c r="K51" s="68"/>
      <c r="L51" s="117">
        <f>IF(K51="NE","",'Référentiel Appels sortants'!$D90)</f>
        <v>20</v>
      </c>
      <c r="M51" s="82" t="str">
        <f>IF(K51="","",IF(K51=$AE$4,'Référentiel Appels sortants'!$D90,IF(K51=$AE$5,'Référentiel Appels sortants'!$F90,IF(K51=$AE$6,'Référentiel Appels sortants'!$H90,IF(K51=$AE$7,"")))))</f>
        <v/>
      </c>
      <c r="N51" s="80"/>
      <c r="O51" s="68"/>
      <c r="P51" s="117">
        <f>IF(O51="NE","",'Référentiel Appels sortants'!$D90)</f>
        <v>20</v>
      </c>
      <c r="Q51" s="82" t="str">
        <f>IF(O51="","",IF(O51=$AE$4,'Référentiel Appels sortants'!$D90,IF(O51=$AE$5,'Référentiel Appels sortants'!$F90,IF(O51=$AE$6,'Référentiel Appels sortants'!$H90,IF(O51=$AE$7,"")))))</f>
        <v/>
      </c>
      <c r="R51" s="80"/>
      <c r="S51" s="68"/>
      <c r="T51" s="117">
        <f>IF(S51="NE","",'Référentiel Appels sortants'!$D90)</f>
        <v>20</v>
      </c>
      <c r="U51" s="82" t="str">
        <f>IF(S51="","",IF(S51=$AE$4,'Référentiel Appels sortants'!$D90,IF(S51=$AE$5,'Référentiel Appels sortants'!$F90,IF(S51=$AE$6,'Référentiel Appels sortants'!$H90,IF(S51=$AE$7,"")))))</f>
        <v/>
      </c>
      <c r="V51" s="80"/>
      <c r="W51" s="68"/>
      <c r="X51" s="117">
        <f>IF(W51="NE","",'Référentiel Appels sortants'!$D90)</f>
        <v>20</v>
      </c>
      <c r="Y51" s="82" t="str">
        <f>IF(W51="","",IF(W51=$AE$4,'Référentiel Appels sortants'!$D90,IF(W51=$AE$5,'Référentiel Appels sortants'!$F90,IF(W51=$AE$6,'Référentiel Appels sortants'!$H90,IF(W51=$AE$7,"")))))</f>
        <v/>
      </c>
      <c r="Z51" s="80"/>
      <c r="AA51" s="68"/>
      <c r="AB51" s="117">
        <f>IF(AA51="NE","",'Référentiel Appels sortants'!$D90)</f>
        <v>20</v>
      </c>
      <c r="AC51" s="82" t="str">
        <f>IF(AA51="","",IF(AA51=$AE$4,'Référentiel Appels sortants'!$D90,IF(AA51=$AE$5,'Référentiel Appels sortants'!$F90,IF(AA51=$AE$6,'Référentiel Appels sortants'!$H90,IF(AA51=$AE$7,"")))))</f>
        <v/>
      </c>
      <c r="AD51" s="80"/>
      <c r="AE51" s="82" t="str">
        <f t="shared" ref="AE51:AE57" si="80">IFERROR(SUMIF(C51:AC51,$AE$4)/(COUNT(E51,I51,M51,Q51,U51,Y51,AC51)*$AE$4),"")</f>
        <v/>
      </c>
      <c r="AF51" s="41"/>
      <c r="AG51" s="61"/>
      <c r="AM51" s="41"/>
      <c r="AN51" s="41"/>
      <c r="AO51" s="41"/>
    </row>
    <row r="52" spans="1:41" x14ac:dyDescent="0.25">
      <c r="A52" s="107" t="str">
        <f>'Référentiel Appels sortants'!B91</f>
        <v>Rappel</v>
      </c>
      <c r="B52" s="81"/>
      <c r="C52" s="68"/>
      <c r="D52" s="117">
        <f>IF(C52="NE","",'Référentiel Appels sortants'!$D91)</f>
        <v>20</v>
      </c>
      <c r="E52" s="138" t="str">
        <f>IF(C52="","",IF(C52=$AE$4,'Référentiel Appels sortants'!$D91,IF(C52=$AE$5,'Référentiel Appels sortants'!$F91,IF(C52=$AE$6,'Référentiel Appels sortants'!$H91,IF(C52=$AE$7,"")))))</f>
        <v/>
      </c>
      <c r="F52" s="80"/>
      <c r="G52" s="68"/>
      <c r="H52" s="117">
        <f>IF(G52="NE","",'Référentiel Appels sortants'!$D91)</f>
        <v>20</v>
      </c>
      <c r="I52" s="82" t="str">
        <f>IF(G52="","",IF(G52=$AE$4,'Référentiel Appels sortants'!$D91,IF(G52=$AE$5,'Référentiel Appels sortants'!$F91,IF(G52=$AE$6,'Référentiel Appels sortants'!$H91,IF(G52=$AE$7,"")))))</f>
        <v/>
      </c>
      <c r="J52" s="80"/>
      <c r="K52" s="68"/>
      <c r="L52" s="117">
        <f>IF(K52="NE","",'Référentiel Appels sortants'!$D91)</f>
        <v>20</v>
      </c>
      <c r="M52" s="82" t="str">
        <f>IF(K52="","",IF(K52=$AE$4,'Référentiel Appels sortants'!$D91,IF(K52=$AE$5,'Référentiel Appels sortants'!$F91,IF(K52=$AE$6,'Référentiel Appels sortants'!$H91,IF(K52=$AE$7,"")))))</f>
        <v/>
      </c>
      <c r="N52" s="80"/>
      <c r="O52" s="68"/>
      <c r="P52" s="117">
        <f>IF(O52="NE","",'Référentiel Appels sortants'!$D91)</f>
        <v>20</v>
      </c>
      <c r="Q52" s="82" t="str">
        <f>IF(O52="","",IF(O52=$AE$4,'Référentiel Appels sortants'!$D91,IF(O52=$AE$5,'Référentiel Appels sortants'!$F91,IF(O52=$AE$6,'Référentiel Appels sortants'!$H91,IF(O52=$AE$7,"")))))</f>
        <v/>
      </c>
      <c r="R52" s="80"/>
      <c r="S52" s="68"/>
      <c r="T52" s="117">
        <f>IF(S52="NE","",'Référentiel Appels sortants'!$D91)</f>
        <v>20</v>
      </c>
      <c r="U52" s="82" t="str">
        <f>IF(S52="","",IF(S52=$AE$4,'Référentiel Appels sortants'!$D91,IF(S52=$AE$5,'Référentiel Appels sortants'!$F91,IF(S52=$AE$6,'Référentiel Appels sortants'!$H91,IF(S52=$AE$7,"")))))</f>
        <v/>
      </c>
      <c r="V52" s="80"/>
      <c r="W52" s="68"/>
      <c r="X52" s="117">
        <f>IF(W52="NE","",'Référentiel Appels sortants'!$D91)</f>
        <v>20</v>
      </c>
      <c r="Y52" s="82" t="str">
        <f>IF(W52="","",IF(W52=$AE$4,'Référentiel Appels sortants'!$D91,IF(W52=$AE$5,'Référentiel Appels sortants'!$F91,IF(W52=$AE$6,'Référentiel Appels sortants'!$H91,IF(W52=$AE$7,"")))))</f>
        <v/>
      </c>
      <c r="Z52" s="80"/>
      <c r="AA52" s="68"/>
      <c r="AB52" s="117">
        <f>IF(AA52="NE","",'Référentiel Appels sortants'!$D91)</f>
        <v>20</v>
      </c>
      <c r="AC52" s="82" t="str">
        <f>IF(AA52="","",IF(AA52=$AE$4,'Référentiel Appels sortants'!$D91,IF(AA52=$AE$5,'Référentiel Appels sortants'!$F91,IF(AA52=$AE$6,'Référentiel Appels sortants'!$H91,IF(AA52=$AE$7,"")))))</f>
        <v/>
      </c>
      <c r="AD52" s="80"/>
      <c r="AE52" s="82" t="str">
        <f t="shared" si="80"/>
        <v/>
      </c>
      <c r="AF52" s="41"/>
      <c r="AG52" s="61"/>
      <c r="AM52" s="41"/>
      <c r="AN52" s="41"/>
      <c r="AO52" s="41"/>
    </row>
    <row r="53" spans="1:41" x14ac:dyDescent="0.25">
      <c r="A53" s="107" t="str">
        <f>'Référentiel Appels sortants'!B92</f>
        <v>Traçage de la demande dans le SI</v>
      </c>
      <c r="B53" s="81"/>
      <c r="C53" s="68"/>
      <c r="D53" s="117">
        <f>IF(C53="NE","",'Référentiel Appels sortants'!$D92)</f>
        <v>70</v>
      </c>
      <c r="E53" s="138" t="str">
        <f>IF(C53="","",IF(C53=$AE$4,'Référentiel Appels sortants'!$D92,IF(C53=$AE$5,'Référentiel Appels sortants'!$F92,IF(C53=$AE$6,'Référentiel Appels sortants'!$H92,IF(C53=$AE$7,"")))))</f>
        <v/>
      </c>
      <c r="F53" s="80"/>
      <c r="G53" s="68"/>
      <c r="H53" s="117">
        <f>IF(G53="NE","",'Référentiel Appels sortants'!$D92)</f>
        <v>70</v>
      </c>
      <c r="I53" s="82" t="str">
        <f>IF(G53="","",IF(G53=$AE$4,'Référentiel Appels sortants'!$D92,IF(G53=$AE$5,'Référentiel Appels sortants'!$F92,IF(G53=$AE$6,'Référentiel Appels sortants'!$H92,IF(G53=$AE$7,"")))))</f>
        <v/>
      </c>
      <c r="J53" s="80"/>
      <c r="K53" s="68"/>
      <c r="L53" s="117">
        <f>IF(K53="NE","",'Référentiel Appels sortants'!$D92)</f>
        <v>70</v>
      </c>
      <c r="M53" s="82" t="str">
        <f>IF(K53="","",IF(K53=$AE$4,'Référentiel Appels sortants'!$D92,IF(K53=$AE$5,'Référentiel Appels sortants'!$F92,IF(K53=$AE$6,'Référentiel Appels sortants'!$H92,IF(K53=$AE$7,"")))))</f>
        <v/>
      </c>
      <c r="N53" s="80"/>
      <c r="O53" s="68"/>
      <c r="P53" s="117">
        <f>IF(O53="NE","",'Référentiel Appels sortants'!$D92)</f>
        <v>70</v>
      </c>
      <c r="Q53" s="82" t="str">
        <f>IF(O53="","",IF(O53=$AE$4,'Référentiel Appels sortants'!$D92,IF(O53=$AE$5,'Référentiel Appels sortants'!$F92,IF(O53=$AE$6,'Référentiel Appels sortants'!$H92,IF(O53=$AE$7,"")))))</f>
        <v/>
      </c>
      <c r="R53" s="80"/>
      <c r="S53" s="68"/>
      <c r="T53" s="117">
        <f>IF(S53="NE","",'Référentiel Appels sortants'!$D92)</f>
        <v>70</v>
      </c>
      <c r="U53" s="82" t="str">
        <f>IF(S53="","",IF(S53=$AE$4,'Référentiel Appels sortants'!$D92,IF(S53=$AE$5,'Référentiel Appels sortants'!$F92,IF(S53=$AE$6,'Référentiel Appels sortants'!$H92,IF(S53=$AE$7,"")))))</f>
        <v/>
      </c>
      <c r="V53" s="80"/>
      <c r="W53" s="68"/>
      <c r="X53" s="117">
        <f>IF(W53="NE","",'Référentiel Appels sortants'!$D92)</f>
        <v>70</v>
      </c>
      <c r="Y53" s="82" t="str">
        <f>IF(W53="","",IF(W53=$AE$4,'Référentiel Appels sortants'!$D92,IF(W53=$AE$5,'Référentiel Appels sortants'!$F92,IF(W53=$AE$6,'Référentiel Appels sortants'!$H92,IF(W53=$AE$7,"")))))</f>
        <v/>
      </c>
      <c r="Z53" s="80"/>
      <c r="AA53" s="68"/>
      <c r="AB53" s="117">
        <f>IF(AA53="NE","",'Référentiel Appels sortants'!$D92)</f>
        <v>70</v>
      </c>
      <c r="AC53" s="82" t="str">
        <f>IF(AA53="","",IF(AA53=$AE$4,'Référentiel Appels sortants'!$D92,IF(AA53=$AE$5,'Référentiel Appels sortants'!$F92,IF(AA53=$AE$6,'Référentiel Appels sortants'!$H92,IF(AA53=$AE$7,"")))))</f>
        <v/>
      </c>
      <c r="AD53" s="80"/>
      <c r="AE53" s="82" t="str">
        <f t="shared" si="80"/>
        <v/>
      </c>
      <c r="AF53" s="41"/>
      <c r="AG53" s="61"/>
      <c r="AM53" s="41"/>
      <c r="AN53" s="41"/>
      <c r="AO53" s="41"/>
    </row>
    <row r="54" spans="1:41" x14ac:dyDescent="0.25">
      <c r="A54" s="107" t="str">
        <f>'Référentiel Appels sortants'!B93</f>
        <v>Traçage adapté à la demande</v>
      </c>
      <c r="B54" s="81"/>
      <c r="C54" s="68"/>
      <c r="D54" s="117">
        <f>IF(C54="NE","",'Référentiel Appels sortants'!$D93)</f>
        <v>50</v>
      </c>
      <c r="E54" s="138" t="str">
        <f>IF(C54="","",IF(C54=$AE$4,'Référentiel Appels sortants'!$D93,IF(C54=$AE$5,'Référentiel Appels sortants'!$F93,IF(C54=$AE$6,'Référentiel Appels sortants'!$H93,IF(C54=$AE$7,"")))))</f>
        <v/>
      </c>
      <c r="F54" s="80"/>
      <c r="G54" s="68"/>
      <c r="H54" s="117">
        <f>IF(G54="NE","",'Référentiel Appels sortants'!$D93)</f>
        <v>50</v>
      </c>
      <c r="I54" s="82" t="str">
        <f>IF(G54="","",IF(G54=$AE$4,'Référentiel Appels sortants'!$D93,IF(G54=$AE$5,'Référentiel Appels sortants'!$F93,IF(G54=$AE$6,'Référentiel Appels sortants'!$H93,IF(G54=$AE$7,"")))))</f>
        <v/>
      </c>
      <c r="J54" s="80"/>
      <c r="K54" s="68"/>
      <c r="L54" s="117">
        <f>IF(K54="NE","",'Référentiel Appels sortants'!$D93)</f>
        <v>50</v>
      </c>
      <c r="M54" s="82" t="str">
        <f>IF(K54="","",IF(K54=$AE$4,'Référentiel Appels sortants'!$D93,IF(K54=$AE$5,'Référentiel Appels sortants'!$F93,IF(K54=$AE$6,'Référentiel Appels sortants'!$H93,IF(K54=$AE$7,"")))))</f>
        <v/>
      </c>
      <c r="N54" s="80"/>
      <c r="O54" s="68"/>
      <c r="P54" s="117">
        <f>IF(O54="NE","",'Référentiel Appels sortants'!$D93)</f>
        <v>50</v>
      </c>
      <c r="Q54" s="82" t="str">
        <f>IF(O54="","",IF(O54=$AE$4,'Référentiel Appels sortants'!$D93,IF(O54=$AE$5,'Référentiel Appels sortants'!$F93,IF(O54=$AE$6,'Référentiel Appels sortants'!$H93,IF(O54=$AE$7,"")))))</f>
        <v/>
      </c>
      <c r="R54" s="80"/>
      <c r="S54" s="68"/>
      <c r="T54" s="117">
        <f>IF(S54="NE","",'Référentiel Appels sortants'!$D93)</f>
        <v>50</v>
      </c>
      <c r="U54" s="82" t="str">
        <f>IF(S54="","",IF(S54=$AE$4,'Référentiel Appels sortants'!$D93,IF(S54=$AE$5,'Référentiel Appels sortants'!$F93,IF(S54=$AE$6,'Référentiel Appels sortants'!$H93,IF(S54=$AE$7,"")))))</f>
        <v/>
      </c>
      <c r="V54" s="80"/>
      <c r="W54" s="68"/>
      <c r="X54" s="117">
        <f>IF(W54="NE","",'Référentiel Appels sortants'!$D93)</f>
        <v>50</v>
      </c>
      <c r="Y54" s="82" t="str">
        <f>IF(W54="","",IF(W54=$AE$4,'Référentiel Appels sortants'!$D93,IF(W54=$AE$5,'Référentiel Appels sortants'!$F93,IF(W54=$AE$6,'Référentiel Appels sortants'!$H93,IF(W54=$AE$7,"")))))</f>
        <v/>
      </c>
      <c r="Z54" s="80"/>
      <c r="AA54" s="68"/>
      <c r="AB54" s="117">
        <f>IF(AA54="NE","",'Référentiel Appels sortants'!$D93)</f>
        <v>50</v>
      </c>
      <c r="AC54" s="82" t="str">
        <f>IF(AA54="","",IF(AA54=$AE$4,'Référentiel Appels sortants'!$D93,IF(AA54=$AE$5,'Référentiel Appels sortants'!$F93,IF(AA54=$AE$6,'Référentiel Appels sortants'!$H93,IF(AA54=$AE$7,"")))))</f>
        <v/>
      </c>
      <c r="AD54" s="80"/>
      <c r="AE54" s="82" t="str">
        <f t="shared" si="80"/>
        <v/>
      </c>
      <c r="AF54" s="41"/>
      <c r="AG54" s="61"/>
      <c r="AM54" s="41"/>
      <c r="AN54" s="41"/>
      <c r="AO54" s="41"/>
    </row>
    <row r="55" spans="1:41" x14ac:dyDescent="0.25">
      <c r="A55" s="107" t="str">
        <f>'Référentiel Appels sortants'!B94</f>
        <v>Respect des engagements pris</v>
      </c>
      <c r="B55" s="81"/>
      <c r="C55" s="68"/>
      <c r="D55" s="117">
        <f>IF(C55="NE","",'Référentiel Appels sortants'!$D94)</f>
        <v>30</v>
      </c>
      <c r="E55" s="138" t="str">
        <f>IF(C55="","",IF(C55=$AE$4,'Référentiel Appels sortants'!$D94,IF(C55=$AE$5,'Référentiel Appels sortants'!$F94,IF(C55=$AE$6,'Référentiel Appels sortants'!$H94,IF(C55=$AE$7,"")))))</f>
        <v/>
      </c>
      <c r="F55" s="80"/>
      <c r="G55" s="68"/>
      <c r="H55" s="117">
        <f>IF(G55="NE","",'Référentiel Appels sortants'!$D94)</f>
        <v>30</v>
      </c>
      <c r="I55" s="82" t="str">
        <f>IF(G55="","",IF(G55=$AE$4,'Référentiel Appels sortants'!$D94,IF(G55=$AE$5,'Référentiel Appels sortants'!$F94,IF(G55=$AE$6,'Référentiel Appels sortants'!$H94,IF(G55=$AE$7,"")))))</f>
        <v/>
      </c>
      <c r="J55" s="80"/>
      <c r="K55" s="68"/>
      <c r="L55" s="117">
        <f>IF(K55="NE","",'Référentiel Appels sortants'!$D94)</f>
        <v>30</v>
      </c>
      <c r="M55" s="82" t="str">
        <f>IF(K55="","",IF(K55=$AE$4,'Référentiel Appels sortants'!$D94,IF(K55=$AE$5,'Référentiel Appels sortants'!$F94,IF(K55=$AE$6,'Référentiel Appels sortants'!$H94,IF(K55=$AE$7,"")))))</f>
        <v/>
      </c>
      <c r="N55" s="80"/>
      <c r="O55" s="68"/>
      <c r="P55" s="117">
        <f>IF(O55="NE","",'Référentiel Appels sortants'!$D94)</f>
        <v>30</v>
      </c>
      <c r="Q55" s="82" t="str">
        <f>IF(O55="","",IF(O55=$AE$4,'Référentiel Appels sortants'!$D94,IF(O55=$AE$5,'Référentiel Appels sortants'!$F94,IF(O55=$AE$6,'Référentiel Appels sortants'!$H94,IF(O55=$AE$7,"")))))</f>
        <v/>
      </c>
      <c r="R55" s="80"/>
      <c r="S55" s="68"/>
      <c r="T55" s="117">
        <f>IF(S55="NE","",'Référentiel Appels sortants'!$D94)</f>
        <v>30</v>
      </c>
      <c r="U55" s="82" t="str">
        <f>IF(S55="","",IF(S55=$AE$4,'Référentiel Appels sortants'!$D94,IF(S55=$AE$5,'Référentiel Appels sortants'!$F94,IF(S55=$AE$6,'Référentiel Appels sortants'!$H94,IF(S55=$AE$7,"")))))</f>
        <v/>
      </c>
      <c r="V55" s="80"/>
      <c r="W55" s="68"/>
      <c r="X55" s="117">
        <f>IF(W55="NE","",'Référentiel Appels sortants'!$D94)</f>
        <v>30</v>
      </c>
      <c r="Y55" s="82" t="str">
        <f>IF(W55="","",IF(W55=$AE$4,'Référentiel Appels sortants'!$D94,IF(W55=$AE$5,'Référentiel Appels sortants'!$F94,IF(W55=$AE$6,'Référentiel Appels sortants'!$H94,IF(W55=$AE$7,"")))))</f>
        <v/>
      </c>
      <c r="Z55" s="80"/>
      <c r="AA55" s="68"/>
      <c r="AB55" s="117">
        <f>IF(AA55="NE","",'Référentiel Appels sortants'!$D94)</f>
        <v>30</v>
      </c>
      <c r="AC55" s="82" t="str">
        <f>IF(AA55="","",IF(AA55=$AE$4,'Référentiel Appels sortants'!$D94,IF(AA55=$AE$5,'Référentiel Appels sortants'!$F94,IF(AA55=$AE$6,'Référentiel Appels sortants'!$H94,IF(AA55=$AE$7,"")))))</f>
        <v/>
      </c>
      <c r="AD55" s="80"/>
      <c r="AE55" s="82" t="str">
        <f t="shared" si="80"/>
        <v/>
      </c>
      <c r="AF55" s="41"/>
      <c r="AG55" s="61"/>
      <c r="AM55" s="41"/>
      <c r="AN55" s="41"/>
      <c r="AO55" s="41"/>
    </row>
    <row r="56" spans="1:41" x14ac:dyDescent="0.25">
      <c r="A56" s="107" t="str">
        <f>'Référentiel Appels sortants'!B95</f>
        <v>Clarté des commentaires</v>
      </c>
      <c r="B56" s="81"/>
      <c r="C56" s="68"/>
      <c r="D56" s="117">
        <f>IF(C56="NE","",'Référentiel Appels sortants'!$D95)</f>
        <v>30</v>
      </c>
      <c r="E56" s="138" t="str">
        <f>IF(C56="","",IF(C56=$AE$4,'Référentiel Appels sortants'!$D95,IF(C56=$AE$5,'Référentiel Appels sortants'!$F95,IF(C56=$AE$6,'Référentiel Appels sortants'!$H95,IF(C56=$AE$7,"")))))</f>
        <v/>
      </c>
      <c r="F56" s="80"/>
      <c r="G56" s="68"/>
      <c r="H56" s="117">
        <f>IF(G56="NE","",'Référentiel Appels sortants'!$D95)</f>
        <v>30</v>
      </c>
      <c r="I56" s="82" t="str">
        <f>IF(G56="","",IF(G56=$AE$4,'Référentiel Appels sortants'!$D95,IF(G56=$AE$5,'Référentiel Appels sortants'!$F95,IF(G56=$AE$6,'Référentiel Appels sortants'!$H95,IF(G56=$AE$7,"")))))</f>
        <v/>
      </c>
      <c r="J56" s="80"/>
      <c r="K56" s="68"/>
      <c r="L56" s="117">
        <f>IF(K56="NE","",'Référentiel Appels sortants'!$D95)</f>
        <v>30</v>
      </c>
      <c r="M56" s="82" t="str">
        <f>IF(K56="","",IF(K56=$AE$4,'Référentiel Appels sortants'!$D95,IF(K56=$AE$5,'Référentiel Appels sortants'!$F95,IF(K56=$AE$6,'Référentiel Appels sortants'!$H95,IF(K56=$AE$7,"")))))</f>
        <v/>
      </c>
      <c r="N56" s="80"/>
      <c r="O56" s="68"/>
      <c r="P56" s="117">
        <f>IF(O56="NE","",'Référentiel Appels sortants'!$D95)</f>
        <v>30</v>
      </c>
      <c r="Q56" s="82" t="str">
        <f>IF(O56="","",IF(O56=$AE$4,'Référentiel Appels sortants'!$D95,IF(O56=$AE$5,'Référentiel Appels sortants'!$F95,IF(O56=$AE$6,'Référentiel Appels sortants'!$H95,IF(O56=$AE$7,"")))))</f>
        <v/>
      </c>
      <c r="R56" s="80"/>
      <c r="S56" s="68"/>
      <c r="T56" s="117">
        <f>IF(S56="NE","",'Référentiel Appels sortants'!$D95)</f>
        <v>30</v>
      </c>
      <c r="U56" s="82" t="str">
        <f>IF(S56="","",IF(S56=$AE$4,'Référentiel Appels sortants'!$D95,IF(S56=$AE$5,'Référentiel Appels sortants'!$F95,IF(S56=$AE$6,'Référentiel Appels sortants'!$H95,IF(S56=$AE$7,"")))))</f>
        <v/>
      </c>
      <c r="V56" s="80"/>
      <c r="W56" s="68"/>
      <c r="X56" s="117">
        <f>IF(W56="NE","",'Référentiel Appels sortants'!$D95)</f>
        <v>30</v>
      </c>
      <c r="Y56" s="82" t="str">
        <f>IF(W56="","",IF(W56=$AE$4,'Référentiel Appels sortants'!$D95,IF(W56=$AE$5,'Référentiel Appels sortants'!$F95,IF(W56=$AE$6,'Référentiel Appels sortants'!$H95,IF(W56=$AE$7,"")))))</f>
        <v/>
      </c>
      <c r="Z56" s="80"/>
      <c r="AA56" s="68"/>
      <c r="AB56" s="117">
        <f>IF(AA56="NE","",'Référentiel Appels sortants'!$D95)</f>
        <v>30</v>
      </c>
      <c r="AC56" s="82" t="str">
        <f>IF(AA56="","",IF(AA56=$AE$4,'Référentiel Appels sortants'!$D95,IF(AA56=$AE$5,'Référentiel Appels sortants'!$F95,IF(AA56=$AE$6,'Référentiel Appels sortants'!$H95,IF(AA56=$AE$7,"")))))</f>
        <v/>
      </c>
      <c r="AD56" s="80"/>
      <c r="AE56" s="82" t="str">
        <f t="shared" si="80"/>
        <v/>
      </c>
      <c r="AF56" s="41"/>
      <c r="AG56" s="61"/>
      <c r="AM56" s="41"/>
      <c r="AN56" s="41"/>
      <c r="AO56" s="41"/>
    </row>
    <row r="57" spans="1:41" x14ac:dyDescent="0.25">
      <c r="A57" s="107" t="str">
        <f>'Référentiel Appels sortants'!B96</f>
        <v>Jugement de valeur</v>
      </c>
      <c r="B57" s="81"/>
      <c r="C57" s="68"/>
      <c r="D57" s="117">
        <f>IF(C57="NE","",'Référentiel Appels sortants'!$D96)</f>
        <v>30</v>
      </c>
      <c r="E57" s="138" t="str">
        <f>IF(C57="","",IF(C57=$AE$4,'Référentiel Appels sortants'!$D96,IF(C57=$AE$5,'Référentiel Appels sortants'!$F96,IF(C57=$AE$6,'Référentiel Appels sortants'!$H96,IF(C57=$AE$7,"")))))</f>
        <v/>
      </c>
      <c r="F57" s="80"/>
      <c r="G57" s="68"/>
      <c r="H57" s="117">
        <f>IF(G57="NE","",'Référentiel Appels sortants'!$D96)</f>
        <v>30</v>
      </c>
      <c r="I57" s="82" t="str">
        <f>IF(G57="","",IF(G57=$AE$4,'Référentiel Appels sortants'!$D96,IF(G57=$AE$5,'Référentiel Appels sortants'!$F96,IF(G57=$AE$6,'Référentiel Appels sortants'!$H96,IF(G57=$AE$7,"")))))</f>
        <v/>
      </c>
      <c r="J57" s="80"/>
      <c r="K57" s="68"/>
      <c r="L57" s="117">
        <f>IF(K57="NE","",'Référentiel Appels sortants'!$D96)</f>
        <v>30</v>
      </c>
      <c r="M57" s="82" t="str">
        <f>IF(K57="","",IF(K57=$AE$4,'Référentiel Appels sortants'!$D96,IF(K57=$AE$5,'Référentiel Appels sortants'!$F96,IF(K57=$AE$6,'Référentiel Appels sortants'!$H96,IF(K57=$AE$7,"")))))</f>
        <v/>
      </c>
      <c r="N57" s="80"/>
      <c r="O57" s="68"/>
      <c r="P57" s="117">
        <f>IF(O57="NE","",'Référentiel Appels sortants'!$D96)</f>
        <v>30</v>
      </c>
      <c r="Q57" s="82" t="str">
        <f>IF(O57="","",IF(O57=$AE$4,'Référentiel Appels sortants'!$D96,IF(O57=$AE$5,'Référentiel Appels sortants'!$F96,IF(O57=$AE$6,'Référentiel Appels sortants'!$H96,IF(O57=$AE$7,"")))))</f>
        <v/>
      </c>
      <c r="R57" s="80"/>
      <c r="S57" s="68"/>
      <c r="T57" s="117">
        <f>IF(S57="NE","",'Référentiel Appels sortants'!$D96)</f>
        <v>30</v>
      </c>
      <c r="U57" s="82" t="str">
        <f>IF(S57="","",IF(S57=$AE$4,'Référentiel Appels sortants'!$D96,IF(S57=$AE$5,'Référentiel Appels sortants'!$F96,IF(S57=$AE$6,'Référentiel Appels sortants'!$H96,IF(S57=$AE$7,"")))))</f>
        <v/>
      </c>
      <c r="V57" s="80"/>
      <c r="W57" s="68"/>
      <c r="X57" s="117">
        <f>IF(W57="NE","",'Référentiel Appels sortants'!$D96)</f>
        <v>30</v>
      </c>
      <c r="Y57" s="82" t="str">
        <f>IF(W57="","",IF(W57=$AE$4,'Référentiel Appels sortants'!$D96,IF(W57=$AE$5,'Référentiel Appels sortants'!$F96,IF(W57=$AE$6,'Référentiel Appels sortants'!$H96,IF(W57=$AE$7,"")))))</f>
        <v/>
      </c>
      <c r="Z57" s="80"/>
      <c r="AA57" s="68"/>
      <c r="AB57" s="117">
        <f>IF(AA57="NE","",'Référentiel Appels sortants'!$D96)</f>
        <v>30</v>
      </c>
      <c r="AC57" s="82" t="str">
        <f>IF(AA57="","",IF(AA57=$AE$4,'Référentiel Appels sortants'!$D96,IF(AA57=$AE$5,'Référentiel Appels sortants'!$F96,IF(AA57=$AE$6,'Référentiel Appels sortants'!$H96,IF(AA57=$AE$7,"")))))</f>
        <v/>
      </c>
      <c r="AD57" s="80"/>
      <c r="AE57" s="82" t="str">
        <f t="shared" si="80"/>
        <v/>
      </c>
      <c r="AF57" s="41"/>
      <c r="AG57" s="61"/>
      <c r="AM57" s="41"/>
      <c r="AN57" s="41"/>
      <c r="AO57" s="41"/>
    </row>
    <row r="58" spans="1:41" x14ac:dyDescent="0.25">
      <c r="A58" s="81"/>
      <c r="B58" s="81"/>
      <c r="C58" s="86"/>
      <c r="D58" s="88"/>
      <c r="E58" s="37"/>
      <c r="F58" s="80"/>
      <c r="G58" s="86"/>
      <c r="H58" s="88"/>
      <c r="I58" s="37"/>
      <c r="J58" s="80"/>
      <c r="K58" s="86"/>
      <c r="L58" s="88"/>
      <c r="M58" s="37"/>
      <c r="N58" s="80"/>
      <c r="O58" s="86"/>
      <c r="P58" s="88"/>
      <c r="Q58" s="37"/>
      <c r="R58" s="80"/>
      <c r="S58" s="86"/>
      <c r="T58" s="88"/>
      <c r="U58" s="37"/>
      <c r="V58" s="80"/>
      <c r="W58" s="86"/>
      <c r="X58" s="88"/>
      <c r="Y58" s="37"/>
      <c r="Z58" s="80"/>
      <c r="AA58" s="86"/>
      <c r="AB58" s="88"/>
      <c r="AC58" s="37"/>
      <c r="AD58" s="80"/>
      <c r="AE58" s="87"/>
      <c r="AF58" s="41"/>
      <c r="AG58" s="61"/>
      <c r="AM58" s="41"/>
      <c r="AN58" s="41"/>
      <c r="AO58" s="41"/>
    </row>
    <row r="59" spans="1:41" ht="20.45" customHeight="1" x14ac:dyDescent="0.25">
      <c r="A59" s="124" t="s">
        <v>18</v>
      </c>
      <c r="B59" s="81"/>
      <c r="C59" s="86"/>
      <c r="D59" s="119">
        <f>SUM(D15:D19,D22:D25,D28:D29,D32:D37,D40:D47,D50:D57)</f>
        <v>970</v>
      </c>
      <c r="E59" s="37"/>
      <c r="F59" s="80"/>
      <c r="G59" s="86"/>
      <c r="H59" s="119">
        <f t="shared" ref="H59" si="81">SUM(H15:H19,H22:H25,H28:H29,H32:H37,H40:H47,H50:H57)</f>
        <v>970</v>
      </c>
      <c r="I59" s="37"/>
      <c r="J59" s="80"/>
      <c r="K59" s="86"/>
      <c r="L59" s="119">
        <f t="shared" ref="L59" si="82">SUM(L15:L19,L22:L25,L28:L29,L32:L37,L40:L47,L50:L57)</f>
        <v>970</v>
      </c>
      <c r="M59" s="37"/>
      <c r="N59" s="80"/>
      <c r="O59" s="86"/>
      <c r="P59" s="119">
        <f t="shared" ref="P59" si="83">SUM(P15:P19,P22:P25,P28:P29,P32:P37,P40:P47,P50:P57)</f>
        <v>970</v>
      </c>
      <c r="Q59" s="37"/>
      <c r="R59" s="80"/>
      <c r="S59" s="86"/>
      <c r="T59" s="119">
        <f t="shared" ref="T59" si="84">SUM(T15:T19,T22:T25,T28:T29,T32:T37,T40:T47,T50:T57)</f>
        <v>970</v>
      </c>
      <c r="U59" s="37"/>
      <c r="V59" s="80"/>
      <c r="W59" s="86"/>
      <c r="X59" s="119">
        <f t="shared" ref="X59" si="85">SUM(X15:X19,X22:X25,X28:X29,X32:X37,X40:X47,X50:X57)</f>
        <v>970</v>
      </c>
      <c r="Y59" s="37"/>
      <c r="Z59" s="80"/>
      <c r="AA59" s="86"/>
      <c r="AB59" s="119">
        <f t="shared" ref="AB59" si="86">SUM(AB15:AB19,AB22:AB25,AB28:AB29,AB32:AB37,AB40:AB47,AB50:AB57)</f>
        <v>970</v>
      </c>
      <c r="AC59" s="37"/>
      <c r="AD59" s="80"/>
      <c r="AE59" s="132">
        <f>SUM(D60,H60,L60,P60,T60,X60,AB60)/SUM(D59,H59,L59,P59,T59,X59,AB59)</f>
        <v>0</v>
      </c>
      <c r="AF59" s="41"/>
      <c r="AG59" s="61"/>
      <c r="AM59" s="41"/>
      <c r="AN59" s="41"/>
      <c r="AO59" s="41"/>
    </row>
    <row r="60" spans="1:41" x14ac:dyDescent="0.25">
      <c r="A60" s="86"/>
      <c r="B60" s="87"/>
      <c r="C60" s="86"/>
      <c r="D60" s="120">
        <f>SUM(E14,E21,E27,E31,E39,E49)</f>
        <v>0</v>
      </c>
      <c r="E60" s="37"/>
      <c r="F60" s="89"/>
      <c r="G60" s="86"/>
      <c r="H60" s="120">
        <f t="shared" ref="H60" si="87">SUM(I14,I21,I27,I31,I39,I49)</f>
        <v>0</v>
      </c>
      <c r="I60" s="37"/>
      <c r="J60" s="89"/>
      <c r="K60" s="86"/>
      <c r="L60" s="120">
        <f t="shared" ref="L60" si="88">SUM(M14,M21,M27,M31,M39,M49)</f>
        <v>0</v>
      </c>
      <c r="M60" s="37"/>
      <c r="N60" s="89"/>
      <c r="O60" s="86"/>
      <c r="P60" s="120">
        <f t="shared" ref="P60" si="89">SUM(Q14,Q21,Q27,Q31,Q39,Q49)</f>
        <v>0</v>
      </c>
      <c r="Q60" s="37"/>
      <c r="R60" s="89"/>
      <c r="S60" s="86"/>
      <c r="T60" s="120">
        <f t="shared" ref="T60" si="90">SUM(U14,U21,U27,U31,U39,U49)</f>
        <v>0</v>
      </c>
      <c r="U60" s="37"/>
      <c r="V60" s="89"/>
      <c r="W60" s="86"/>
      <c r="X60" s="120">
        <f t="shared" ref="X60" si="91">SUM(Y14,Y21,Y27,Y31,Y39,Y49)</f>
        <v>0</v>
      </c>
      <c r="Y60" s="37"/>
      <c r="Z60" s="89"/>
      <c r="AA60" s="86"/>
      <c r="AB60" s="120">
        <f t="shared" ref="AB60" si="92">SUM(AC14,AC21,AC27,AC31,AC39,AC49)</f>
        <v>0</v>
      </c>
      <c r="AC60" s="37"/>
      <c r="AD60" s="89"/>
      <c r="AF60" s="41"/>
      <c r="AG60" s="61"/>
      <c r="AM60" s="41"/>
      <c r="AN60" s="41"/>
      <c r="AO60" s="41"/>
    </row>
    <row r="61" spans="1:41" x14ac:dyDescent="0.25">
      <c r="A61" s="123" t="s">
        <v>27</v>
      </c>
      <c r="B61" s="90"/>
      <c r="C61" s="121">
        <f>IF(D60&lt;0,0,D60/D59)</f>
        <v>0</v>
      </c>
      <c r="D61" s="122"/>
      <c r="E61" s="36"/>
      <c r="F61" s="91"/>
      <c r="G61" s="121">
        <f t="shared" ref="G61" si="93">IF(H60&lt;0,0,H60/H59)</f>
        <v>0</v>
      </c>
      <c r="H61" s="122"/>
      <c r="I61" s="36"/>
      <c r="J61" s="91"/>
      <c r="K61" s="121">
        <f t="shared" ref="K61" si="94">IF(L60&lt;0,0,L60/L59)</f>
        <v>0</v>
      </c>
      <c r="L61" s="122"/>
      <c r="M61" s="36"/>
      <c r="N61" s="91"/>
      <c r="O61" s="121">
        <f t="shared" ref="O61" si="95">IF(P60&lt;0,0,P60/P59)</f>
        <v>0</v>
      </c>
      <c r="P61" s="122"/>
      <c r="Q61" s="36"/>
      <c r="R61" s="91"/>
      <c r="S61" s="121">
        <f t="shared" ref="S61" si="96">IF(T60&lt;0,0,T60/T59)</f>
        <v>0</v>
      </c>
      <c r="T61" s="122"/>
      <c r="U61" s="36"/>
      <c r="V61" s="91"/>
      <c r="W61" s="121">
        <f t="shared" ref="W61" si="97">IF(X60&lt;0,0,X60/X59)</f>
        <v>0</v>
      </c>
      <c r="X61" s="122"/>
      <c r="Y61" s="36"/>
      <c r="Z61" s="91"/>
      <c r="AA61" s="121">
        <f t="shared" ref="AA61" si="98">IF(AB60&lt;0,0,AB60/AB59)</f>
        <v>0</v>
      </c>
      <c r="AB61" s="122"/>
      <c r="AC61" s="36"/>
      <c r="AD61" s="91"/>
      <c r="AF61" s="41"/>
      <c r="AG61" s="61"/>
      <c r="AK61" s="41"/>
      <c r="AL61" s="41"/>
      <c r="AM61" s="41"/>
      <c r="AN61" s="41"/>
      <c r="AO61" s="41"/>
    </row>
    <row r="62" spans="1:41" x14ac:dyDescent="0.25">
      <c r="C62" s="83"/>
      <c r="D62" s="36"/>
      <c r="E62" s="36"/>
    </row>
    <row r="63" spans="1:41" x14ac:dyDescent="0.25">
      <c r="C63" s="83"/>
      <c r="D63" s="36"/>
      <c r="E63" s="36"/>
    </row>
    <row r="64" spans="1:41" x14ac:dyDescent="0.25">
      <c r="C64" s="83"/>
      <c r="D64" s="36"/>
      <c r="E64" s="36"/>
    </row>
    <row r="65" spans="1:41" x14ac:dyDescent="0.25">
      <c r="A65" s="41"/>
      <c r="B65" s="41"/>
      <c r="C65" s="151" t="s">
        <v>21</v>
      </c>
      <c r="D65" s="151"/>
      <c r="E65" s="151"/>
      <c r="G65" s="151" t="s">
        <v>22</v>
      </c>
      <c r="H65" s="151"/>
      <c r="I65" s="151"/>
      <c r="J65" s="41"/>
      <c r="K65" s="151" t="s">
        <v>35</v>
      </c>
      <c r="L65" s="151"/>
      <c r="M65" s="151"/>
      <c r="N65" s="41"/>
      <c r="O65" s="151" t="s">
        <v>23</v>
      </c>
      <c r="P65" s="151"/>
      <c r="Q65" s="151"/>
      <c r="R65" s="41"/>
      <c r="S65" s="151" t="s">
        <v>36</v>
      </c>
      <c r="T65" s="151"/>
      <c r="U65" s="151"/>
      <c r="V65" s="41"/>
      <c r="W65" s="151" t="s">
        <v>43</v>
      </c>
      <c r="X65" s="151"/>
      <c r="Y65" s="151"/>
      <c r="Z65" s="41"/>
      <c r="AA65" s="151" t="s">
        <v>44</v>
      </c>
      <c r="AB65" s="151"/>
      <c r="AC65" s="151"/>
      <c r="AD65" s="41"/>
      <c r="AE65" s="41"/>
      <c r="AF65" s="41"/>
      <c r="AG65" s="41"/>
      <c r="AH65" s="41"/>
      <c r="AI65" s="41"/>
      <c r="AJ65" s="41"/>
      <c r="AK65" s="93"/>
      <c r="AN65" s="41"/>
      <c r="AO65" s="41"/>
    </row>
    <row r="66" spans="1:41" ht="15" customHeight="1" x14ac:dyDescent="0.25">
      <c r="A66" s="41"/>
      <c r="B66" s="41"/>
      <c r="C66" s="150" t="s">
        <v>37</v>
      </c>
      <c r="D66" s="150"/>
      <c r="E66" s="150"/>
      <c r="G66" s="150" t="s">
        <v>37</v>
      </c>
      <c r="H66" s="150"/>
      <c r="I66" s="150"/>
      <c r="J66" s="41"/>
      <c r="K66" s="150" t="s">
        <v>37</v>
      </c>
      <c r="L66" s="150"/>
      <c r="M66" s="150"/>
      <c r="N66" s="41"/>
      <c r="O66" s="150" t="s">
        <v>37</v>
      </c>
      <c r="P66" s="150"/>
      <c r="Q66" s="150"/>
      <c r="R66" s="41"/>
      <c r="S66" s="150" t="s">
        <v>37</v>
      </c>
      <c r="T66" s="150"/>
      <c r="U66" s="150"/>
      <c r="V66" s="41"/>
      <c r="W66" s="150" t="s">
        <v>37</v>
      </c>
      <c r="X66" s="150"/>
      <c r="Y66" s="150"/>
      <c r="Z66" s="41"/>
      <c r="AA66" s="150" t="s">
        <v>37</v>
      </c>
      <c r="AB66" s="150"/>
      <c r="AC66" s="150"/>
      <c r="AD66" s="41"/>
      <c r="AE66" s="41"/>
      <c r="AF66" s="41"/>
      <c r="AG66" s="41"/>
      <c r="AH66" s="41"/>
      <c r="AI66" s="41"/>
      <c r="AJ66" s="41"/>
      <c r="AK66" s="53"/>
      <c r="AL66" s="41"/>
      <c r="AM66" s="41"/>
      <c r="AN66" s="41"/>
      <c r="AO66" s="41"/>
    </row>
    <row r="67" spans="1:41" s="54" customFormat="1" ht="126.75" customHeight="1" x14ac:dyDescent="0.25">
      <c r="C67" s="148" t="s">
        <v>38</v>
      </c>
      <c r="D67" s="148"/>
      <c r="E67" s="148"/>
      <c r="G67" s="148" t="s">
        <v>38</v>
      </c>
      <c r="H67" s="148"/>
      <c r="I67" s="148"/>
      <c r="K67" s="148" t="s">
        <v>38</v>
      </c>
      <c r="L67" s="148"/>
      <c r="M67" s="148"/>
      <c r="O67" s="148" t="s">
        <v>38</v>
      </c>
      <c r="P67" s="148"/>
      <c r="Q67" s="148"/>
      <c r="S67" s="148" t="s">
        <v>38</v>
      </c>
      <c r="T67" s="148"/>
      <c r="U67" s="148"/>
      <c r="W67" s="148" t="s">
        <v>38</v>
      </c>
      <c r="X67" s="148"/>
      <c r="Y67" s="148"/>
      <c r="AA67" s="148" t="s">
        <v>38</v>
      </c>
      <c r="AB67" s="148"/>
      <c r="AC67" s="148"/>
      <c r="AK67" s="55"/>
    </row>
    <row r="68" spans="1:41" s="56" customFormat="1" ht="15" customHeight="1" x14ac:dyDescent="0.25">
      <c r="C68" s="149" t="s">
        <v>39</v>
      </c>
      <c r="D68" s="149"/>
      <c r="E68" s="149"/>
      <c r="G68" s="149" t="s">
        <v>39</v>
      </c>
      <c r="H68" s="149"/>
      <c r="I68" s="149"/>
      <c r="K68" s="149" t="s">
        <v>39</v>
      </c>
      <c r="L68" s="149"/>
      <c r="M68" s="149"/>
      <c r="O68" s="149" t="s">
        <v>39</v>
      </c>
      <c r="P68" s="149"/>
      <c r="Q68" s="149"/>
      <c r="S68" s="149" t="s">
        <v>39</v>
      </c>
      <c r="T68" s="149"/>
      <c r="U68" s="149"/>
      <c r="W68" s="149" t="s">
        <v>39</v>
      </c>
      <c r="X68" s="149"/>
      <c r="Y68" s="149"/>
      <c r="AA68" s="149" t="s">
        <v>39</v>
      </c>
      <c r="AB68" s="149"/>
      <c r="AC68" s="149"/>
      <c r="AK68" s="57"/>
    </row>
    <row r="69" spans="1:41" s="54" customFormat="1" ht="123.75" customHeight="1" x14ac:dyDescent="0.25">
      <c r="C69" s="148" t="s">
        <v>38</v>
      </c>
      <c r="D69" s="148"/>
      <c r="E69" s="148"/>
      <c r="G69" s="148" t="s">
        <v>38</v>
      </c>
      <c r="H69" s="148"/>
      <c r="I69" s="148"/>
      <c r="K69" s="148" t="s">
        <v>38</v>
      </c>
      <c r="L69" s="148"/>
      <c r="M69" s="148"/>
      <c r="O69" s="148" t="s">
        <v>38</v>
      </c>
      <c r="P69" s="148"/>
      <c r="Q69" s="148"/>
      <c r="S69" s="148" t="s">
        <v>38</v>
      </c>
      <c r="T69" s="148"/>
      <c r="U69" s="148"/>
      <c r="W69" s="148" t="s">
        <v>38</v>
      </c>
      <c r="X69" s="148"/>
      <c r="Y69" s="148"/>
      <c r="AA69" s="148" t="s">
        <v>38</v>
      </c>
      <c r="AB69" s="148"/>
      <c r="AC69" s="148"/>
      <c r="AK69" s="55"/>
    </row>
    <row r="70" spans="1:41" s="56" customFormat="1" ht="15" customHeight="1" x14ac:dyDescent="0.25">
      <c r="C70" s="149" t="s">
        <v>40</v>
      </c>
      <c r="D70" s="149"/>
      <c r="E70" s="149"/>
      <c r="G70" s="149" t="s">
        <v>40</v>
      </c>
      <c r="H70" s="149"/>
      <c r="I70" s="149"/>
      <c r="K70" s="149" t="s">
        <v>40</v>
      </c>
      <c r="L70" s="149"/>
      <c r="M70" s="149"/>
      <c r="O70" s="149" t="s">
        <v>40</v>
      </c>
      <c r="P70" s="149"/>
      <c r="Q70" s="149"/>
      <c r="S70" s="149" t="s">
        <v>40</v>
      </c>
      <c r="T70" s="149"/>
      <c r="U70" s="149"/>
      <c r="W70" s="149" t="s">
        <v>40</v>
      </c>
      <c r="X70" s="149"/>
      <c r="Y70" s="149"/>
      <c r="AA70" s="149" t="s">
        <v>40</v>
      </c>
      <c r="AB70" s="149"/>
      <c r="AC70" s="149"/>
      <c r="AK70" s="57"/>
    </row>
    <row r="71" spans="1:41" s="54" customFormat="1" ht="97.5" customHeight="1" x14ac:dyDescent="0.25">
      <c r="C71" s="148" t="s">
        <v>38</v>
      </c>
      <c r="D71" s="148"/>
      <c r="E71" s="148"/>
      <c r="G71" s="148" t="s">
        <v>38</v>
      </c>
      <c r="H71" s="148"/>
      <c r="I71" s="148"/>
      <c r="K71" s="148" t="s">
        <v>38</v>
      </c>
      <c r="L71" s="148"/>
      <c r="M71" s="148"/>
      <c r="O71" s="148" t="s">
        <v>38</v>
      </c>
      <c r="P71" s="148"/>
      <c r="Q71" s="148"/>
      <c r="S71" s="148" t="s">
        <v>38</v>
      </c>
      <c r="T71" s="148"/>
      <c r="U71" s="148"/>
      <c r="W71" s="148" t="s">
        <v>38</v>
      </c>
      <c r="X71" s="148"/>
      <c r="Y71" s="148"/>
      <c r="AA71" s="148" t="s">
        <v>38</v>
      </c>
      <c r="AB71" s="148"/>
      <c r="AC71" s="148"/>
      <c r="AK71" s="55"/>
    </row>
    <row r="72" spans="1:41" s="56" customFormat="1" ht="15" customHeight="1" x14ac:dyDescent="0.25">
      <c r="C72" s="149" t="s">
        <v>41</v>
      </c>
      <c r="D72" s="149"/>
      <c r="E72" s="149"/>
      <c r="G72" s="149" t="s">
        <v>41</v>
      </c>
      <c r="H72" s="149"/>
      <c r="I72" s="149"/>
      <c r="K72" s="149" t="s">
        <v>41</v>
      </c>
      <c r="L72" s="149"/>
      <c r="M72" s="149"/>
      <c r="O72" s="149" t="s">
        <v>41</v>
      </c>
      <c r="P72" s="149"/>
      <c r="Q72" s="149"/>
      <c r="S72" s="149" t="s">
        <v>41</v>
      </c>
      <c r="T72" s="149"/>
      <c r="U72" s="149"/>
      <c r="W72" s="149" t="s">
        <v>41</v>
      </c>
      <c r="X72" s="149"/>
      <c r="Y72" s="149"/>
      <c r="AA72" s="149" t="s">
        <v>41</v>
      </c>
      <c r="AB72" s="149"/>
      <c r="AC72" s="149"/>
      <c r="AK72" s="57"/>
    </row>
    <row r="73" spans="1:41" s="54" customFormat="1" ht="92.25" customHeight="1" x14ac:dyDescent="0.25">
      <c r="C73" s="148" t="s">
        <v>38</v>
      </c>
      <c r="D73" s="148"/>
      <c r="E73" s="148"/>
      <c r="G73" s="148" t="s">
        <v>38</v>
      </c>
      <c r="H73" s="148"/>
      <c r="I73" s="148"/>
      <c r="K73" s="148" t="s">
        <v>38</v>
      </c>
      <c r="L73" s="148"/>
      <c r="M73" s="148"/>
      <c r="O73" s="148" t="s">
        <v>38</v>
      </c>
      <c r="P73" s="148"/>
      <c r="Q73" s="148"/>
      <c r="S73" s="148" t="s">
        <v>38</v>
      </c>
      <c r="T73" s="148"/>
      <c r="U73" s="148"/>
      <c r="W73" s="148" t="s">
        <v>38</v>
      </c>
      <c r="X73" s="148"/>
      <c r="Y73" s="148"/>
      <c r="AA73" s="148" t="s">
        <v>38</v>
      </c>
      <c r="AB73" s="148"/>
      <c r="AC73" s="148"/>
      <c r="AK73" s="55"/>
    </row>
    <row r="74" spans="1:41" x14ac:dyDescent="0.25">
      <c r="A74" s="41"/>
      <c r="B74" s="41"/>
      <c r="C74" s="38"/>
      <c r="D74" s="38"/>
      <c r="E74" s="83"/>
      <c r="F74" s="29"/>
      <c r="G74" s="38"/>
      <c r="H74" s="38"/>
      <c r="I74" s="83"/>
      <c r="K74" s="38"/>
      <c r="L74" s="38"/>
      <c r="M74" s="83"/>
      <c r="N74" s="29"/>
      <c r="O74" s="38"/>
      <c r="P74" s="38"/>
      <c r="Q74" s="83"/>
      <c r="R74" s="29"/>
      <c r="S74" s="38"/>
      <c r="T74" s="38"/>
      <c r="U74" s="83"/>
      <c r="W74" s="38"/>
      <c r="X74" s="38"/>
      <c r="Y74" s="83"/>
      <c r="Z74" s="29"/>
      <c r="AA74" s="38"/>
      <c r="AB74" s="38"/>
      <c r="AC74" s="83"/>
      <c r="AD74" s="29"/>
      <c r="AE74" s="43"/>
      <c r="AG74" s="61"/>
      <c r="AI74" s="31"/>
    </row>
    <row r="75" spans="1:41" x14ac:dyDescent="0.25">
      <c r="A75" s="41"/>
      <c r="B75" s="41"/>
      <c r="C75" s="38"/>
      <c r="D75" s="38"/>
      <c r="E75" s="83"/>
      <c r="F75" s="29"/>
      <c r="G75" s="38"/>
      <c r="H75" s="38"/>
      <c r="I75" s="83"/>
      <c r="K75" s="38"/>
      <c r="L75" s="38"/>
      <c r="M75" s="83"/>
      <c r="N75" s="29"/>
      <c r="O75" s="38"/>
      <c r="P75" s="38"/>
      <c r="Q75" s="83"/>
      <c r="R75" s="29"/>
      <c r="S75" s="38"/>
      <c r="T75" s="38"/>
      <c r="U75" s="83"/>
      <c r="W75" s="38"/>
      <c r="X75" s="38"/>
      <c r="Y75" s="83"/>
      <c r="Z75" s="29"/>
      <c r="AA75" s="38"/>
      <c r="AB75" s="38"/>
      <c r="AC75" s="83"/>
      <c r="AD75" s="29"/>
      <c r="AE75" s="43"/>
      <c r="AG75" s="61"/>
      <c r="AI75" s="31"/>
    </row>
    <row r="76" spans="1:41" ht="23.25" customHeight="1" x14ac:dyDescent="0.25">
      <c r="A76" s="41"/>
      <c r="B76" s="41"/>
      <c r="C76" s="126"/>
      <c r="D76" s="126"/>
      <c r="E76" s="126"/>
      <c r="F76" s="127"/>
      <c r="G76" s="126"/>
      <c r="H76" s="126"/>
      <c r="I76" s="126"/>
      <c r="J76" s="127"/>
      <c r="K76" s="126"/>
      <c r="L76" s="126"/>
      <c r="M76" s="126"/>
      <c r="N76" s="127"/>
      <c r="O76" s="126"/>
      <c r="P76" s="126"/>
      <c r="Q76" s="126"/>
      <c r="R76" s="127"/>
      <c r="S76" s="126"/>
      <c r="T76" s="126"/>
      <c r="U76" s="126"/>
      <c r="V76" s="127"/>
      <c r="W76" s="126"/>
      <c r="X76" s="126"/>
      <c r="Y76" s="126"/>
      <c r="Z76" s="127"/>
      <c r="AA76" s="126"/>
      <c r="AB76" s="126"/>
      <c r="AC76" s="126"/>
      <c r="AD76" s="29"/>
      <c r="AE76" s="43"/>
      <c r="AG76" s="61"/>
      <c r="AI76" s="31"/>
      <c r="AJ76" s="43"/>
      <c r="AK76" s="43"/>
    </row>
    <row r="77" spans="1:41" x14ac:dyDescent="0.25">
      <c r="B77" s="95"/>
      <c r="C77" s="36"/>
      <c r="D77" s="36"/>
      <c r="E77" s="36"/>
      <c r="F77" s="95"/>
      <c r="G77" s="36"/>
      <c r="H77" s="36"/>
      <c r="I77" s="36"/>
      <c r="J77" s="95"/>
      <c r="K77" s="36"/>
      <c r="L77" s="36"/>
      <c r="M77" s="36"/>
      <c r="N77" s="95"/>
      <c r="O77" s="36"/>
      <c r="P77" s="36"/>
      <c r="Q77" s="36"/>
      <c r="R77" s="95"/>
      <c r="S77" s="36"/>
      <c r="T77" s="36"/>
      <c r="U77" s="36"/>
      <c r="V77" s="95"/>
      <c r="W77" s="36"/>
      <c r="X77" s="36"/>
      <c r="Y77" s="36"/>
      <c r="Z77" s="95"/>
      <c r="AA77" s="36"/>
      <c r="AB77" s="36"/>
      <c r="AC77" s="36"/>
      <c r="AD77" s="29"/>
      <c r="AE77" s="43"/>
      <c r="AG77" s="61"/>
      <c r="AI77" s="31"/>
    </row>
    <row r="78" spans="1:41" x14ac:dyDescent="0.25">
      <c r="B78" s="95"/>
      <c r="C78" s="36"/>
      <c r="D78" s="36"/>
      <c r="E78" s="36"/>
      <c r="F78" s="95"/>
      <c r="G78" s="36"/>
      <c r="H78" s="36"/>
      <c r="I78" s="36"/>
      <c r="J78" s="95"/>
      <c r="K78" s="36"/>
      <c r="L78" s="36"/>
      <c r="M78" s="36"/>
      <c r="N78" s="95"/>
      <c r="O78" s="36"/>
      <c r="P78" s="36"/>
      <c r="Q78" s="36"/>
      <c r="R78" s="95"/>
      <c r="S78" s="36"/>
      <c r="T78" s="36"/>
      <c r="U78" s="36"/>
      <c r="V78" s="95"/>
      <c r="W78" s="36"/>
      <c r="X78" s="36"/>
      <c r="Y78" s="36"/>
      <c r="Z78" s="95"/>
      <c r="AA78" s="36"/>
      <c r="AB78" s="36"/>
      <c r="AC78" s="36"/>
      <c r="AD78" s="95"/>
      <c r="AE78" s="43"/>
      <c r="AG78" s="61"/>
      <c r="AI78" s="31"/>
    </row>
    <row r="79" spans="1:41" ht="26.45" customHeight="1" x14ac:dyDescent="0.25">
      <c r="A79" s="128" t="s">
        <v>28</v>
      </c>
      <c r="B79" s="41"/>
      <c r="C79" s="147" t="s">
        <v>31</v>
      </c>
      <c r="D79" s="147"/>
      <c r="E79" s="147"/>
      <c r="G79" s="147" t="s">
        <v>45</v>
      </c>
      <c r="H79" s="147"/>
      <c r="I79" s="147"/>
      <c r="J79" s="41"/>
      <c r="K79" s="147" t="s">
        <v>32</v>
      </c>
      <c r="L79" s="147"/>
      <c r="M79" s="147"/>
      <c r="N79" s="41"/>
      <c r="O79" s="147" t="s">
        <v>33</v>
      </c>
      <c r="P79" s="147"/>
      <c r="Q79" s="147"/>
      <c r="R79" s="41"/>
      <c r="S79" s="147" t="s">
        <v>34</v>
      </c>
      <c r="T79" s="147"/>
      <c r="U79" s="147"/>
      <c r="V79" s="41"/>
      <c r="W79" s="147" t="s">
        <v>46</v>
      </c>
      <c r="X79" s="147"/>
      <c r="Y79" s="147"/>
      <c r="Z79" s="41"/>
      <c r="AA79" s="147" t="s">
        <v>47</v>
      </c>
      <c r="AB79" s="147"/>
      <c r="AC79" s="147"/>
      <c r="AD79" s="41"/>
      <c r="AE79" s="41"/>
      <c r="AG79" s="61"/>
      <c r="AI79" s="31"/>
    </row>
    <row r="80" spans="1:41" x14ac:dyDescent="0.25">
      <c r="A80" s="94" t="str">
        <f>IF(A6="","",A6)</f>
        <v/>
      </c>
      <c r="B80" s="41"/>
      <c r="C80" s="146"/>
      <c r="D80" s="146"/>
      <c r="E80" s="146"/>
      <c r="G80" s="146"/>
      <c r="H80" s="146"/>
      <c r="I80" s="146"/>
      <c r="J80" s="41"/>
      <c r="K80" s="146"/>
      <c r="L80" s="146"/>
      <c r="M80" s="146"/>
      <c r="N80" s="41"/>
      <c r="O80" s="146"/>
      <c r="P80" s="146"/>
      <c r="Q80" s="146"/>
      <c r="R80" s="41"/>
      <c r="S80" s="146"/>
      <c r="T80" s="146"/>
      <c r="U80" s="146"/>
      <c r="V80" s="41"/>
      <c r="W80" s="146"/>
      <c r="X80" s="146"/>
      <c r="Y80" s="146"/>
      <c r="Z80" s="41"/>
      <c r="AA80" s="146"/>
      <c r="AB80" s="146"/>
      <c r="AC80" s="146"/>
      <c r="AD80" s="41"/>
      <c r="AE80" s="41"/>
      <c r="AG80" s="61"/>
      <c r="AI80" s="31"/>
    </row>
    <row r="81" spans="1:41" x14ac:dyDescent="0.25">
      <c r="A81" s="130" t="s">
        <v>8</v>
      </c>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96"/>
      <c r="AE81" s="96"/>
      <c r="AG81" s="61"/>
      <c r="AI81" s="31"/>
    </row>
    <row r="82" spans="1:41" x14ac:dyDescent="0.25">
      <c r="A82" s="94" t="str">
        <f>IF(A4="","",A4)</f>
        <v/>
      </c>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96"/>
      <c r="AE82" s="96"/>
      <c r="AG82" s="61"/>
      <c r="AI82" s="31"/>
    </row>
    <row r="83" spans="1:41" x14ac:dyDescent="0.25">
      <c r="A83" s="38"/>
      <c r="B83" s="95"/>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96"/>
      <c r="AD83" s="29"/>
      <c r="AE83" s="43"/>
      <c r="AG83" s="61"/>
      <c r="AI83" s="31"/>
    </row>
    <row r="84" spans="1:41" x14ac:dyDescent="0.25">
      <c r="A84" s="108" t="s">
        <v>29</v>
      </c>
      <c r="B84" s="41"/>
      <c r="C84" s="41"/>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29"/>
      <c r="AE84" s="43"/>
      <c r="AG84" s="61"/>
      <c r="AI84" s="31"/>
      <c r="AJ84" s="41"/>
      <c r="AK84" s="41"/>
      <c r="AL84" s="41"/>
      <c r="AM84" s="41"/>
      <c r="AN84" s="41"/>
      <c r="AO84" s="41"/>
    </row>
    <row r="85" spans="1:41" ht="61.5" customHeight="1" x14ac:dyDescent="0.25">
      <c r="A85" s="68"/>
      <c r="B85" s="41"/>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96"/>
      <c r="AC85" s="96"/>
      <c r="AE85" s="41"/>
      <c r="AF85" s="41"/>
      <c r="AG85" s="41"/>
      <c r="AH85" s="41"/>
      <c r="AI85" s="41"/>
      <c r="AJ85" s="41"/>
      <c r="AK85" s="41"/>
      <c r="AL85" s="41"/>
      <c r="AM85" s="41"/>
      <c r="AN85" s="41"/>
      <c r="AO85" s="41"/>
    </row>
    <row r="86" spans="1:41" x14ac:dyDescent="0.25">
      <c r="A86" s="129" t="s">
        <v>30</v>
      </c>
      <c r="B86" s="95"/>
      <c r="C86" s="96"/>
      <c r="D86" s="96"/>
      <c r="E86" s="96"/>
      <c r="F86" s="96"/>
      <c r="G86" s="96"/>
      <c r="H86" s="96"/>
      <c r="I86" s="96"/>
      <c r="J86" s="96"/>
      <c r="K86" s="96"/>
      <c r="L86" s="96"/>
      <c r="M86" s="96"/>
      <c r="N86" s="96"/>
      <c r="O86" s="96"/>
      <c r="P86" s="96"/>
      <c r="Q86" s="96"/>
      <c r="R86" s="96"/>
      <c r="S86" s="96"/>
      <c r="T86" s="96"/>
      <c r="U86" s="96"/>
      <c r="V86" s="96"/>
      <c r="W86" s="96"/>
      <c r="X86" s="96"/>
      <c r="Y86" s="96"/>
      <c r="Z86" s="96"/>
      <c r="AA86" s="96"/>
      <c r="AB86" s="96"/>
      <c r="AC86" s="96"/>
      <c r="AE86" s="41"/>
      <c r="AF86" s="31"/>
      <c r="AG86" s="41"/>
      <c r="AI86" s="41"/>
    </row>
    <row r="87" spans="1:41" ht="61.9" customHeight="1" x14ac:dyDescent="0.25">
      <c r="A87" s="39"/>
      <c r="B87" s="95"/>
      <c r="C87" s="96"/>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c r="AE87" s="41"/>
      <c r="AF87" s="41"/>
      <c r="AG87" s="61"/>
      <c r="AI87" s="41"/>
      <c r="AO87" s="41"/>
    </row>
    <row r="88" spans="1:41" s="56" customFormat="1" x14ac:dyDescent="0.25">
      <c r="A88" s="54"/>
      <c r="B88" s="55"/>
      <c r="C88" s="97"/>
      <c r="D88" s="98"/>
      <c r="E88" s="98"/>
      <c r="F88" s="98"/>
      <c r="G88" s="97"/>
      <c r="H88" s="97"/>
      <c r="I88" s="99"/>
      <c r="J88" s="98"/>
      <c r="K88" s="100"/>
      <c r="L88" s="98"/>
      <c r="M88" s="97"/>
      <c r="N88" s="99"/>
      <c r="O88" s="57"/>
      <c r="P88" s="58"/>
      <c r="Q88" s="57"/>
      <c r="R88" s="97"/>
      <c r="S88" s="99"/>
      <c r="T88" s="99"/>
      <c r="U88" s="57"/>
      <c r="V88" s="57"/>
      <c r="W88" s="57"/>
      <c r="X88" s="97"/>
      <c r="Y88" s="99"/>
      <c r="Z88" s="99"/>
      <c r="AA88" s="57"/>
      <c r="AB88" s="57"/>
      <c r="AC88" s="43"/>
      <c r="AD88" s="43"/>
      <c r="AE88" s="57"/>
      <c r="AF88" s="57"/>
      <c r="AG88" s="57"/>
      <c r="AH88" s="57"/>
      <c r="AI88" s="57"/>
      <c r="AJ88" s="57"/>
      <c r="AK88" s="57"/>
    </row>
    <row r="89" spans="1:41" s="56" customFormat="1" x14ac:dyDescent="0.25">
      <c r="A89" s="54"/>
      <c r="B89" s="55"/>
      <c r="C89" s="97"/>
      <c r="D89" s="98"/>
      <c r="E89" s="98"/>
      <c r="F89" s="98"/>
      <c r="G89" s="97"/>
      <c r="H89" s="97"/>
      <c r="I89" s="99"/>
      <c r="J89" s="98"/>
      <c r="K89" s="100"/>
      <c r="L89" s="98"/>
      <c r="M89" s="97"/>
      <c r="N89" s="99"/>
      <c r="O89" s="57"/>
      <c r="P89" s="58"/>
      <c r="Q89" s="57"/>
      <c r="R89" s="97"/>
      <c r="S89" s="99"/>
      <c r="T89" s="99"/>
      <c r="U89" s="57"/>
      <c r="V89" s="57"/>
      <c r="W89" s="57"/>
      <c r="X89" s="97"/>
      <c r="Y89" s="99"/>
      <c r="Z89" s="99"/>
      <c r="AA89" s="57"/>
      <c r="AB89" s="57"/>
      <c r="AC89" s="43"/>
      <c r="AD89" s="43"/>
      <c r="AE89" s="57"/>
      <c r="AF89" s="57"/>
      <c r="AG89" s="57"/>
      <c r="AH89" s="57"/>
      <c r="AI89" s="57"/>
      <c r="AJ89" s="57"/>
      <c r="AK89" s="57"/>
    </row>
    <row r="90" spans="1:41" s="56" customFormat="1" x14ac:dyDescent="0.25">
      <c r="A90" s="54"/>
      <c r="B90" s="54"/>
      <c r="C90" s="101"/>
      <c r="D90" s="102"/>
      <c r="E90" s="102"/>
      <c r="F90" s="102"/>
      <c r="G90" s="101"/>
      <c r="H90" s="101"/>
      <c r="I90" s="103"/>
      <c r="J90" s="102"/>
      <c r="K90" s="104"/>
      <c r="L90" s="102"/>
      <c r="M90" s="101"/>
      <c r="N90" s="103"/>
      <c r="O90" s="103"/>
      <c r="Q90" s="59"/>
      <c r="S90" s="105"/>
      <c r="T90" s="103"/>
      <c r="U90" s="103"/>
      <c r="Y90" s="105"/>
      <c r="Z90" s="103"/>
      <c r="AA90" s="103"/>
      <c r="AC90" s="43"/>
      <c r="AD90" s="43"/>
      <c r="AF90" s="32"/>
    </row>
    <row r="91" spans="1:41" s="56" customFormat="1" x14ac:dyDescent="0.25">
      <c r="A91" s="54"/>
      <c r="B91" s="54"/>
      <c r="C91" s="101"/>
      <c r="D91" s="102"/>
      <c r="E91" s="102"/>
      <c r="F91" s="102"/>
      <c r="G91" s="101"/>
      <c r="H91" s="101"/>
      <c r="I91" s="103"/>
      <c r="J91" s="102"/>
      <c r="K91" s="104"/>
      <c r="L91" s="102"/>
      <c r="M91" s="101"/>
      <c r="N91" s="103"/>
      <c r="O91" s="103"/>
      <c r="Q91" s="59"/>
      <c r="S91" s="105"/>
      <c r="T91" s="103"/>
      <c r="U91" s="103"/>
      <c r="Y91" s="105"/>
      <c r="Z91" s="103"/>
      <c r="AA91" s="103"/>
      <c r="AC91" s="43"/>
      <c r="AD91" s="43"/>
      <c r="AF91" s="32"/>
    </row>
    <row r="92" spans="1:41" s="56" customFormat="1" x14ac:dyDescent="0.25">
      <c r="A92" s="54"/>
      <c r="B92" s="54"/>
      <c r="C92" s="101"/>
      <c r="D92" s="102"/>
      <c r="E92" s="102"/>
      <c r="F92" s="102"/>
      <c r="G92" s="101"/>
      <c r="H92" s="101"/>
      <c r="I92" s="103"/>
      <c r="J92" s="102"/>
      <c r="K92" s="104"/>
      <c r="L92" s="102"/>
      <c r="M92" s="101"/>
      <c r="N92" s="103"/>
      <c r="O92" s="103"/>
      <c r="Q92" s="59"/>
      <c r="S92" s="105"/>
      <c r="T92" s="103"/>
      <c r="U92" s="103"/>
      <c r="Y92" s="105"/>
      <c r="Z92" s="103"/>
      <c r="AA92" s="103"/>
      <c r="AC92" s="43"/>
      <c r="AD92" s="43"/>
      <c r="AF92" s="32"/>
    </row>
    <row r="93" spans="1:41" x14ac:dyDescent="0.25">
      <c r="D93" s="61"/>
      <c r="E93" s="61"/>
      <c r="F93" s="61"/>
      <c r="J93" s="61"/>
      <c r="K93" s="74"/>
      <c r="L93" s="61"/>
      <c r="M93" s="81"/>
      <c r="N93" s="29"/>
      <c r="P93" s="41"/>
      <c r="Q93" s="52"/>
      <c r="R93" s="41"/>
      <c r="S93" s="106"/>
      <c r="T93" s="29"/>
      <c r="V93" s="41"/>
      <c r="W93" s="41"/>
      <c r="X93" s="41"/>
      <c r="Y93" s="81"/>
      <c r="Z93" s="29"/>
      <c r="AB93" s="41"/>
      <c r="AE93" s="41"/>
      <c r="AF93" s="31"/>
      <c r="AG93" s="41"/>
      <c r="AH93" s="41"/>
      <c r="AI93" s="41"/>
      <c r="AJ93" s="41"/>
      <c r="AK93" s="41"/>
      <c r="AL93" s="41"/>
      <c r="AM93" s="41"/>
      <c r="AN93" s="41"/>
      <c r="AO93" s="41"/>
    </row>
  </sheetData>
  <mergeCells count="134">
    <mergeCell ref="C80:E80"/>
    <mergeCell ref="G80:I80"/>
    <mergeCell ref="K80:M80"/>
    <mergeCell ref="O80:Q80"/>
    <mergeCell ref="S80:U80"/>
    <mergeCell ref="W80:Y80"/>
    <mergeCell ref="AA80:AC80"/>
    <mergeCell ref="G73:I73"/>
    <mergeCell ref="K73:M73"/>
    <mergeCell ref="O73:Q73"/>
    <mergeCell ref="S73:U73"/>
    <mergeCell ref="W73:Y73"/>
    <mergeCell ref="AA73:AC73"/>
    <mergeCell ref="C79:E79"/>
    <mergeCell ref="G79:I79"/>
    <mergeCell ref="K79:M79"/>
    <mergeCell ref="O79:Q79"/>
    <mergeCell ref="S79:U79"/>
    <mergeCell ref="W79:Y79"/>
    <mergeCell ref="AA79:AC79"/>
    <mergeCell ref="O71:Q71"/>
    <mergeCell ref="S71:U71"/>
    <mergeCell ref="W71:Y71"/>
    <mergeCell ref="AA71:AC71"/>
    <mergeCell ref="G72:I72"/>
    <mergeCell ref="K72:M72"/>
    <mergeCell ref="O72:Q72"/>
    <mergeCell ref="S72:U72"/>
    <mergeCell ref="W72:Y72"/>
    <mergeCell ref="AA72:AC72"/>
    <mergeCell ref="O69:Q69"/>
    <mergeCell ref="S69:U69"/>
    <mergeCell ref="W69:Y69"/>
    <mergeCell ref="AA69:AC69"/>
    <mergeCell ref="G70:I70"/>
    <mergeCell ref="K70:M70"/>
    <mergeCell ref="O70:Q70"/>
    <mergeCell ref="S70:U70"/>
    <mergeCell ref="W70:Y70"/>
    <mergeCell ref="AA70:AC70"/>
    <mergeCell ref="W66:Y66"/>
    <mergeCell ref="AA66:AC66"/>
    <mergeCell ref="G67:I67"/>
    <mergeCell ref="K67:M67"/>
    <mergeCell ref="O67:Q67"/>
    <mergeCell ref="S67:U67"/>
    <mergeCell ref="W67:Y67"/>
    <mergeCell ref="AA67:AC67"/>
    <mergeCell ref="G68:I68"/>
    <mergeCell ref="K68:M68"/>
    <mergeCell ref="O68:Q68"/>
    <mergeCell ref="S68:U68"/>
    <mergeCell ref="W68:Y68"/>
    <mergeCell ref="AA68:AC68"/>
    <mergeCell ref="O66:Q66"/>
    <mergeCell ref="S66:U66"/>
    <mergeCell ref="C1:AF1"/>
    <mergeCell ref="D8:E8"/>
    <mergeCell ref="H8:I8"/>
    <mergeCell ref="L8:M8"/>
    <mergeCell ref="P8:Q8"/>
    <mergeCell ref="T8:U8"/>
    <mergeCell ref="X8:Y8"/>
    <mergeCell ref="AB8:AC8"/>
    <mergeCell ref="C65:E65"/>
    <mergeCell ref="G65:I65"/>
    <mergeCell ref="K65:M65"/>
    <mergeCell ref="O65:Q65"/>
    <mergeCell ref="S65:U65"/>
    <mergeCell ref="W65:Y65"/>
    <mergeCell ref="AA65:AC65"/>
    <mergeCell ref="P6:Q6"/>
    <mergeCell ref="T6:U6"/>
    <mergeCell ref="X6:Y6"/>
    <mergeCell ref="AB6:AC6"/>
    <mergeCell ref="H7:I7"/>
    <mergeCell ref="L7:M7"/>
    <mergeCell ref="P7:Q7"/>
    <mergeCell ref="T7:U7"/>
    <mergeCell ref="X7:Y7"/>
    <mergeCell ref="AB7:AC7"/>
    <mergeCell ref="D3:E3"/>
    <mergeCell ref="D4:E4"/>
    <mergeCell ref="D5:E5"/>
    <mergeCell ref="D6:E6"/>
    <mergeCell ref="D7:E7"/>
    <mergeCell ref="H3:I3"/>
    <mergeCell ref="L3:M3"/>
    <mergeCell ref="P3:Q3"/>
    <mergeCell ref="T3:U3"/>
    <mergeCell ref="X3:Y3"/>
    <mergeCell ref="AB3:AC3"/>
    <mergeCell ref="H4:I4"/>
    <mergeCell ref="L4:M4"/>
    <mergeCell ref="P4:Q4"/>
    <mergeCell ref="T4:U4"/>
    <mergeCell ref="X4:Y4"/>
    <mergeCell ref="AB4:AC4"/>
    <mergeCell ref="H5:I5"/>
    <mergeCell ref="L5:M5"/>
    <mergeCell ref="P5:Q5"/>
    <mergeCell ref="T5:U5"/>
    <mergeCell ref="X5:Y5"/>
    <mergeCell ref="AB5:AC5"/>
    <mergeCell ref="H6:I6"/>
    <mergeCell ref="L6:M6"/>
    <mergeCell ref="C66:E66"/>
    <mergeCell ref="C67:E67"/>
    <mergeCell ref="C68:E68"/>
    <mergeCell ref="C70:E70"/>
    <mergeCell ref="C72:E72"/>
    <mergeCell ref="C73:E73"/>
    <mergeCell ref="C71:E71"/>
    <mergeCell ref="C69:E69"/>
    <mergeCell ref="G66:I66"/>
    <mergeCell ref="K66:M66"/>
    <mergeCell ref="G69:I69"/>
    <mergeCell ref="K69:M69"/>
    <mergeCell ref="G71:I71"/>
    <mergeCell ref="K71:M71"/>
    <mergeCell ref="AA11:AC11"/>
    <mergeCell ref="G12:I12"/>
    <mergeCell ref="K12:M12"/>
    <mergeCell ref="O12:Q12"/>
    <mergeCell ref="S12:U12"/>
    <mergeCell ref="W12:Y12"/>
    <mergeCell ref="AA12:AC12"/>
    <mergeCell ref="C11:E11"/>
    <mergeCell ref="C12:E12"/>
    <mergeCell ref="G11:I11"/>
    <mergeCell ref="K11:M11"/>
    <mergeCell ref="O11:Q11"/>
    <mergeCell ref="S11:U11"/>
    <mergeCell ref="W11:Y11"/>
  </mergeCells>
  <phoneticPr fontId="17" type="noConversion"/>
  <conditionalFormatting sqref="C20:AE20">
    <cfRule type="cellIs" dxfId="0" priority="190" stopIfTrue="1" operator="lessThan">
      <formula>#REF!</formula>
    </cfRule>
  </conditionalFormatting>
  <dataValidations count="5">
    <dataValidation type="list" allowBlank="1" showInputMessage="1" showErrorMessage="1" sqref="F5 B5 J5 N5 R5 V5 Z5 AD5" xr:uid="{00000000-0002-0000-0200-000000000000}">
      <formula1>#REF!</formula1>
    </dataValidation>
    <dataValidation type="list" allowBlank="1" showInputMessage="1" showErrorMessage="1" sqref="F6 B7:B8 J6 N6 R6 V6 Z6 AD6" xr:uid="{00000000-0002-0000-0200-000001000000}">
      <formula1>#REF!</formula1>
    </dataValidation>
    <dataValidation type="list" allowBlank="1" showInputMessage="1" showErrorMessage="1" sqref="C50:C57 C40:C47 C15:C19 C22:C25 C32:C37 C28:C29 G50:G57 K50:K57 O50:O57 S50:S57 W50:W57 AA50:AA57 G40:G47 K40:K47 O40:O47 S40:S47 W40:W47 AA40:AA47 G15:G19 K15:K19 O15:O19 S15:S19 W15:W19 AA15:AA19 G22:G25 K22:K25 O22:O25 S22:S25 W22:W25 AA22:AA25 G32:G37 K32:K37 O32:O37 S32:S37 W32:W37 AA32:AA37 G28:G29 K28:K29 O28:O29 S28:S29 W28:W29 AA28:AA29" xr:uid="{00000000-0002-0000-0200-000002000000}">
      <formula1>$AE$4:$AE$7</formula1>
    </dataValidation>
    <dataValidation type="list" allowBlank="1" showInputMessage="1" showErrorMessage="1" sqref="B9" xr:uid="{00000000-0002-0000-0200-000003000000}">
      <formula1>$C$6:$C$8</formula1>
    </dataValidation>
    <dataValidation type="list" allowBlank="1" showInputMessage="1" showErrorMessage="1" sqref="F7 B6 J7 N7 R7 V7 Z7 AD7" xr:uid="{00000000-0002-0000-0200-000004000000}">
      <formula1>$A$5:$A$17</formula1>
    </dataValidation>
  </dataValidation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Référentiel Appels sortants</vt:lpstr>
      <vt:lpstr>Grille Appels sortants modèle</vt:lpstr>
      <vt:lpstr>Grille Appels sortants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Delaisse</dc:creator>
  <cp:lastModifiedBy>Hajer Chafra</cp:lastModifiedBy>
  <dcterms:created xsi:type="dcterms:W3CDTF">2021-04-23T14:28:22Z</dcterms:created>
  <dcterms:modified xsi:type="dcterms:W3CDTF">2022-02-16T16:49:36Z</dcterms:modified>
</cp:coreProperties>
</file>