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25846529-5E03-4A92-BCEA-DF4A7B4C3D6F}" xr6:coauthVersionLast="45" xr6:coauthVersionMax="45" xr10:uidLastSave="{00000000-0000-0000-0000-000000000000}"/>
  <bookViews>
    <workbookView xWindow="-108" yWindow="-108" windowWidth="15576" windowHeight="1190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3" i="1" l="1"/>
  <c r="J73" i="1"/>
  <c r="I73" i="1"/>
  <c r="K71" i="1"/>
  <c r="J71" i="1"/>
  <c r="I71" i="1"/>
  <c r="K69" i="1"/>
  <c r="J69" i="1"/>
  <c r="I69" i="1"/>
  <c r="G119" i="1" l="1"/>
  <c r="F119" i="1"/>
  <c r="G109" i="1"/>
  <c r="F109" i="1"/>
  <c r="G106" i="1"/>
  <c r="F106" i="1"/>
  <c r="G102" i="1"/>
  <c r="F102" i="1"/>
  <c r="G99" i="1"/>
  <c r="F99" i="1"/>
  <c r="G84" i="1"/>
  <c r="F84" i="1"/>
  <c r="G81" i="1"/>
  <c r="F81" i="1"/>
  <c r="G63" i="1"/>
  <c r="F63" i="1"/>
  <c r="F4" i="1"/>
  <c r="G60" i="1"/>
  <c r="F60" i="1"/>
  <c r="G48" i="1"/>
  <c r="F48" i="1"/>
  <c r="G40" i="1"/>
  <c r="G45" i="1"/>
  <c r="F45" i="1"/>
  <c r="G43" i="1"/>
  <c r="F43" i="1"/>
  <c r="F37" i="1"/>
  <c r="F40" i="1"/>
  <c r="G37" i="1"/>
  <c r="G34" i="1"/>
  <c r="F34" i="1"/>
  <c r="G30" i="1"/>
  <c r="F30" i="1"/>
  <c r="G27" i="1"/>
  <c r="F27" i="1"/>
  <c r="G16" i="1"/>
  <c r="F16" i="1"/>
  <c r="G4" i="1"/>
  <c r="G13" i="1"/>
  <c r="F13" i="1"/>
</calcChain>
</file>

<file path=xl/sharedStrings.xml><?xml version="1.0" encoding="utf-8"?>
<sst xmlns="http://schemas.openxmlformats.org/spreadsheetml/2006/main" count="183" uniqueCount="81">
  <si>
    <t>Difficulty</t>
  </si>
  <si>
    <t>TTS</t>
  </si>
  <si>
    <t>Attempts</t>
  </si>
  <si>
    <t>Complex Arithmatic (Tutorial)</t>
  </si>
  <si>
    <t>Exercise 1</t>
  </si>
  <si>
    <t>Total TTS</t>
  </si>
  <si>
    <t>Total Attempts</t>
  </si>
  <si>
    <t>Exercise 2</t>
  </si>
  <si>
    <t>Exercise 3</t>
  </si>
  <si>
    <t>Exercise 4</t>
  </si>
  <si>
    <t>Exercise 5</t>
  </si>
  <si>
    <t>Exercise 6</t>
  </si>
  <si>
    <t>Exercise 7</t>
  </si>
  <si>
    <t>Exercise 8*</t>
  </si>
  <si>
    <t>Exercise 9</t>
  </si>
  <si>
    <t>Exercise 10</t>
  </si>
  <si>
    <t>Exercise 11</t>
  </si>
  <si>
    <t>Exercise 12</t>
  </si>
  <si>
    <t>Average TTS</t>
  </si>
  <si>
    <t>Average Attempts</t>
  </si>
  <si>
    <t>Linear Algebra (Tutorial)</t>
  </si>
  <si>
    <t>Exercise 8</t>
  </si>
  <si>
    <t>Exercise 12*</t>
  </si>
  <si>
    <t>Exercise 13</t>
  </si>
  <si>
    <t>Exercise 14**</t>
  </si>
  <si>
    <t>Single-qubit Gates (Tutorial)</t>
  </si>
  <si>
    <t>Exercise 3*</t>
  </si>
  <si>
    <t>Exercise 7**</t>
  </si>
  <si>
    <t>Multi-qubit Systems (Tutorial)</t>
  </si>
  <si>
    <t>Multi-qubit Gates (Tutorial)</t>
  </si>
  <si>
    <t>Recognizing Quantum Gates</t>
  </si>
  <si>
    <t>Task 1.1</t>
  </si>
  <si>
    <t>Task 1.2</t>
  </si>
  <si>
    <t>Task 1.3</t>
  </si>
  <si>
    <t>Task 1.4</t>
  </si>
  <si>
    <t>Task 1.5</t>
  </si>
  <si>
    <t>Task 1.6</t>
  </si>
  <si>
    <t>Task 1.7</t>
  </si>
  <si>
    <t>Task 1.8</t>
  </si>
  <si>
    <t>Task 1.9</t>
  </si>
  <si>
    <t>Task 1.10</t>
  </si>
  <si>
    <t>Task 2.1</t>
  </si>
  <si>
    <t>Task 2.2</t>
  </si>
  <si>
    <t>Task 2.3</t>
  </si>
  <si>
    <t>Task 2.4</t>
  </si>
  <si>
    <t>Task 2.5</t>
  </si>
  <si>
    <t>Creating Quantum Superposition</t>
  </si>
  <si>
    <t>(TTS)</t>
  </si>
  <si>
    <t>Difficulty 0</t>
  </si>
  <si>
    <t>Difficulty 1</t>
  </si>
  <si>
    <t>Difficulty 2</t>
  </si>
  <si>
    <t>(Attempts)</t>
  </si>
  <si>
    <t>Task 1.11</t>
  </si>
  <si>
    <t>(Num Tasks)</t>
  </si>
  <si>
    <t>Task 1.12</t>
  </si>
  <si>
    <t>Task 1.13*</t>
  </si>
  <si>
    <t>Task 1.14</t>
  </si>
  <si>
    <t>Task 2.3*</t>
  </si>
  <si>
    <t>Task 2.4*</t>
  </si>
  <si>
    <t>Task 2.5*</t>
  </si>
  <si>
    <t>Task 2.6*</t>
  </si>
  <si>
    <t>Task 2.7**</t>
  </si>
  <si>
    <t>Distinguishing Quantum States Using Measurements</t>
  </si>
  <si>
    <t>Task 1.13</t>
  </si>
  <si>
    <t>Task 1.14*</t>
  </si>
  <si>
    <t>Task 1.15**</t>
  </si>
  <si>
    <t>Task 2.1*</t>
  </si>
  <si>
    <t>Task 2.2**</t>
  </si>
  <si>
    <t>Task 2.3**</t>
  </si>
  <si>
    <t>Joint Measurements</t>
  </si>
  <si>
    <t>Task 1</t>
  </si>
  <si>
    <t>Task 2</t>
  </si>
  <si>
    <t>Task 3</t>
  </si>
  <si>
    <t>Task 4</t>
  </si>
  <si>
    <t>Task 5*</t>
  </si>
  <si>
    <t>Task 6*</t>
  </si>
  <si>
    <t>Task 7**</t>
  </si>
  <si>
    <t>Quantum Teleportation</t>
  </si>
  <si>
    <t>Task 3.1</t>
  </si>
  <si>
    <t>Task 4.1</t>
  </si>
  <si>
    <t>Task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</si>
</sst>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[h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1A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Solve Tasks for Each Kata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349299775551066E-2"/>
          <c:y val="2.5372692754734943E-2"/>
          <c:w val="0.93795710450712955"/>
          <c:h val="0.868572364098029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8-AB22-4DDB-9056-7FE5E014BDAE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C-AB22-4DDB-9056-7FE5E014BDA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AB22-4DDB-9056-7FE5E014BDAE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A-AB22-4DDB-9056-7FE5E014BDAE}"/>
              </c:ext>
            </c:extLst>
          </c:dPt>
          <c:dPt>
            <c:idx val="16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AB22-4DDB-9056-7FE5E014BDAE}"/>
              </c:ext>
            </c:extLst>
          </c:dPt>
          <c:dPt>
            <c:idx val="17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AC-4ED2-86D4-69DDA769645F}"/>
              </c:ext>
            </c:extLst>
          </c:dPt>
          <c:dPt>
            <c:idx val="18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C-4ED2-86D4-69DDA769645F}"/>
              </c:ext>
            </c:extLst>
          </c:dPt>
          <c:dPt>
            <c:idx val="19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AC-4ED2-86D4-69DDA769645F}"/>
              </c:ext>
            </c:extLst>
          </c:dPt>
          <c:dPt>
            <c:idx val="2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AC-4ED2-86D4-69DDA769645F}"/>
              </c:ext>
            </c:extLst>
          </c:dPt>
          <c:dPt>
            <c:idx val="2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AC-4ED2-86D4-69DDA769645F}"/>
              </c:ext>
            </c:extLst>
          </c:dPt>
          <c:dPt>
            <c:idx val="22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AC-4ED2-86D4-69DDA769645F}"/>
              </c:ext>
            </c:extLst>
          </c:dPt>
          <c:dPt>
            <c:idx val="23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AC-4ED2-86D4-69DDA769645F}"/>
              </c:ext>
            </c:extLst>
          </c:dPt>
          <c:dPt>
            <c:idx val="2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AC-4ED2-86D4-69DDA769645F}"/>
              </c:ext>
            </c:extLst>
          </c:dPt>
          <c:dPt>
            <c:idx val="26"/>
            <c:marker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AC-4ED2-86D4-69DDA769645F}"/>
              </c:ext>
            </c:extLst>
          </c:dPt>
          <c:dPt>
            <c:idx val="27"/>
            <c:marker>
              <c:spPr>
                <a:solidFill>
                  <a:srgbClr val="00B050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0AC-4ED2-86D4-69DDA769645F}"/>
              </c:ext>
            </c:extLst>
          </c:dPt>
          <c:dPt>
            <c:idx val="28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AC-4ED2-86D4-69DDA769645F}"/>
              </c:ext>
            </c:extLst>
          </c:dPt>
          <c:dPt>
            <c:idx val="29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0AC-4ED2-86D4-69DDA769645F}"/>
              </c:ext>
            </c:extLst>
          </c:dPt>
          <c:dPt>
            <c:idx val="30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AC-4ED2-86D4-69DDA769645F}"/>
              </c:ext>
            </c:extLst>
          </c:dPt>
          <c:dPt>
            <c:idx val="31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0AC-4ED2-86D4-69DDA769645F}"/>
              </c:ext>
            </c:extLst>
          </c:dPt>
          <c:dPt>
            <c:idx val="32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AC-4ED2-86D4-69DDA769645F}"/>
              </c:ext>
            </c:extLst>
          </c:dPt>
          <c:dPt>
            <c:idx val="33"/>
            <c:marker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AC-4ED2-86D4-69DDA769645F}"/>
              </c:ext>
            </c:extLst>
          </c:dPt>
          <c:dPt>
            <c:idx val="34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0AC-4ED2-86D4-69DDA769645F}"/>
              </c:ext>
            </c:extLst>
          </c:dPt>
          <c:dPt>
            <c:idx val="35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AC-4ED2-86D4-69DDA769645F}"/>
              </c:ext>
            </c:extLst>
          </c:dPt>
          <c:dPt>
            <c:idx val="36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0AC-4ED2-86D4-69DDA769645F}"/>
              </c:ext>
            </c:extLst>
          </c:dPt>
          <c:dPt>
            <c:idx val="37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AC-4ED2-86D4-69DDA769645F}"/>
              </c:ext>
            </c:extLst>
          </c:dPt>
          <c:dPt>
            <c:idx val="38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AC-4ED2-86D4-69DDA769645F}"/>
              </c:ext>
            </c:extLst>
          </c:dPt>
          <c:dPt>
            <c:idx val="39"/>
            <c:marker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AC-4ED2-86D4-69DDA769645F}"/>
              </c:ext>
            </c:extLst>
          </c:dPt>
          <c:dPt>
            <c:idx val="40"/>
            <c:marker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D0AC-4ED2-86D4-69DDA769645F}"/>
              </c:ext>
            </c:extLst>
          </c:dPt>
          <c:dPt>
            <c:idx val="41"/>
            <c:marker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AC-4ED2-86D4-69DDA769645F}"/>
              </c:ext>
            </c:extLst>
          </c:dPt>
          <c:dPt>
            <c:idx val="42"/>
            <c:marker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D0AC-4ED2-86D4-69DDA769645F}"/>
              </c:ext>
            </c:extLst>
          </c:dPt>
          <c:dPt>
            <c:idx val="43"/>
            <c:marker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AC-4ED2-86D4-69DDA769645F}"/>
              </c:ext>
            </c:extLst>
          </c:dPt>
          <c:dPt>
            <c:idx val="44"/>
            <c:marker>
              <c:spPr>
                <a:solidFill>
                  <a:srgbClr val="1AC0C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AC-4ED2-86D4-69DDA769645F}"/>
              </c:ext>
            </c:extLst>
          </c:dPt>
          <c:dPt>
            <c:idx val="45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D0AC-4ED2-86D4-69DDA769645F}"/>
              </c:ext>
            </c:extLst>
          </c:dPt>
          <c:dPt>
            <c:idx val="46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0AC-4ED2-86D4-69DDA769645F}"/>
              </c:ext>
            </c:extLst>
          </c:dPt>
          <c:dPt>
            <c:idx val="47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D0AC-4ED2-86D4-69DDA769645F}"/>
              </c:ext>
            </c:extLst>
          </c:dPt>
          <c:dPt>
            <c:idx val="48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0AC-4ED2-86D4-69DDA769645F}"/>
              </c:ext>
            </c:extLst>
          </c:dPt>
          <c:dPt>
            <c:idx val="49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D0AC-4ED2-86D4-69DDA769645F}"/>
              </c:ext>
            </c:extLst>
          </c:dPt>
          <c:dPt>
            <c:idx val="50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0AC-4ED2-86D4-69DDA769645F}"/>
              </c:ext>
            </c:extLst>
          </c:dPt>
          <c:dPt>
            <c:idx val="51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D0AC-4ED2-86D4-69DDA769645F}"/>
              </c:ext>
            </c:extLst>
          </c:dPt>
          <c:dPt>
            <c:idx val="52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D0AC-4ED2-86D4-69DDA769645F}"/>
              </c:ext>
            </c:extLst>
          </c:dPt>
          <c:dPt>
            <c:idx val="53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D0AC-4ED2-86D4-69DDA769645F}"/>
              </c:ext>
            </c:extLst>
          </c:dPt>
          <c:dPt>
            <c:idx val="54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D0AC-4ED2-86D4-69DDA769645F}"/>
              </c:ext>
            </c:extLst>
          </c:dPt>
          <c:dPt>
            <c:idx val="55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D0AC-4ED2-86D4-69DDA769645F}"/>
              </c:ext>
            </c:extLst>
          </c:dPt>
          <c:dPt>
            <c:idx val="56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D0AC-4ED2-86D4-69DDA769645F}"/>
              </c:ext>
            </c:extLst>
          </c:dPt>
          <c:dPt>
            <c:idx val="57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D0AC-4ED2-86D4-69DDA769645F}"/>
              </c:ext>
            </c:extLst>
          </c:dPt>
          <c:dPt>
            <c:idx val="58"/>
            <c:marker>
              <c:spPr>
                <a:solidFill>
                  <a:srgbClr val="1AC0C0"/>
                </a:solidFill>
                <a:ln w="9525">
                  <a:solidFill>
                    <a:srgbClr val="1AC0C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AC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D0AC-4ED2-86D4-69DDA769645F}"/>
              </c:ext>
            </c:extLst>
          </c:dPt>
          <c:dPt>
            <c:idx val="59"/>
            <c:marker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0AC-4ED2-86D4-69DDA769645F}"/>
              </c:ext>
            </c:extLst>
          </c:dPt>
          <c:dPt>
            <c:idx val="60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D0AC-4ED2-86D4-69DDA769645F}"/>
              </c:ext>
            </c:extLst>
          </c:dPt>
          <c:dPt>
            <c:idx val="61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D0AC-4ED2-86D4-69DDA769645F}"/>
              </c:ext>
            </c:extLst>
          </c:dPt>
          <c:dPt>
            <c:idx val="62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D0AC-4ED2-86D4-69DDA769645F}"/>
              </c:ext>
            </c:extLst>
          </c:dPt>
          <c:dPt>
            <c:idx val="63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D0AC-4ED2-86D4-69DDA769645F}"/>
              </c:ext>
            </c:extLst>
          </c:dPt>
          <c:dPt>
            <c:idx val="64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D0AC-4ED2-86D4-69DDA769645F}"/>
              </c:ext>
            </c:extLst>
          </c:dPt>
          <c:dPt>
            <c:idx val="65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D0AC-4ED2-86D4-69DDA769645F}"/>
              </c:ext>
            </c:extLst>
          </c:dPt>
          <c:dPt>
            <c:idx val="66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D0AC-4ED2-86D4-69DDA769645F}"/>
              </c:ext>
            </c:extLst>
          </c:dPt>
          <c:dPt>
            <c:idx val="67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D0AC-4ED2-86D4-69DDA769645F}"/>
              </c:ext>
            </c:extLst>
          </c:dPt>
          <c:dPt>
            <c:idx val="68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D0AC-4ED2-86D4-69DDA769645F}"/>
              </c:ext>
            </c:extLst>
          </c:dPt>
          <c:dPt>
            <c:idx val="69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D0AC-4ED2-86D4-69DDA769645F}"/>
              </c:ext>
            </c:extLst>
          </c:dPt>
          <c:dPt>
            <c:idx val="70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D0AC-4ED2-86D4-69DDA769645F}"/>
              </c:ext>
            </c:extLst>
          </c:dPt>
          <c:dPt>
            <c:idx val="71"/>
            <c:marker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D0AC-4ED2-86D4-69DDA769645F}"/>
              </c:ext>
            </c:extLst>
          </c:dPt>
          <c:dPt>
            <c:idx val="72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D0AC-4ED2-86D4-69DDA769645F}"/>
              </c:ext>
            </c:extLst>
          </c:dPt>
          <c:dPt>
            <c:idx val="73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D0AC-4ED2-86D4-69DDA769645F}"/>
              </c:ext>
            </c:extLst>
          </c:dPt>
          <c:dPt>
            <c:idx val="74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D0AC-4ED2-86D4-69DDA769645F}"/>
              </c:ext>
            </c:extLst>
          </c:dPt>
          <c:dPt>
            <c:idx val="75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D0AC-4ED2-86D4-69DDA769645F}"/>
              </c:ext>
            </c:extLst>
          </c:dPt>
          <c:dPt>
            <c:idx val="76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D0AC-4ED2-86D4-69DDA769645F}"/>
              </c:ext>
            </c:extLst>
          </c:dPt>
          <c:dPt>
            <c:idx val="77"/>
            <c:marker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D0AC-4ED2-86D4-69DDA769645F}"/>
              </c:ext>
            </c:extLst>
          </c:dPt>
          <c:dPt>
            <c:idx val="80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D0AC-4ED2-86D4-69DDA769645F}"/>
              </c:ext>
            </c:extLst>
          </c:dPt>
          <c:dPt>
            <c:idx val="81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D0AC-4ED2-86D4-69DDA769645F}"/>
              </c:ext>
            </c:extLst>
          </c:dPt>
          <c:dPt>
            <c:idx val="82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D0AC-4ED2-86D4-69DDA769645F}"/>
              </c:ext>
            </c:extLst>
          </c:dPt>
          <c:dPt>
            <c:idx val="83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D0AC-4ED2-86D4-69DDA769645F}"/>
              </c:ext>
            </c:extLst>
          </c:dPt>
          <c:dPt>
            <c:idx val="84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D0AC-4ED2-86D4-69DDA769645F}"/>
              </c:ext>
            </c:extLst>
          </c:dPt>
          <c:dPt>
            <c:idx val="85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D0AC-4ED2-86D4-69DDA769645F}"/>
              </c:ext>
            </c:extLst>
          </c:dPt>
          <c:dPt>
            <c:idx val="86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D0AC-4ED2-86D4-69DDA769645F}"/>
              </c:ext>
            </c:extLst>
          </c:dPt>
          <c:dPt>
            <c:idx val="87"/>
            <c:marker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D0AC-4ED2-86D4-69DDA769645F}"/>
              </c:ext>
            </c:extLst>
          </c:dPt>
          <c:val>
            <c:numRef>
              <c:f>Sheet1!$D$3:$D$90</c:f>
              <c:numCache>
                <c:formatCode>[h]:mm:ss</c:formatCode>
                <c:ptCount val="88"/>
                <c:pt idx="0">
                  <c:v>1.0995370370370371E-3</c:v>
                </c:pt>
                <c:pt idx="1">
                  <c:v>8.1018518518518516E-4</c:v>
                </c:pt>
                <c:pt idx="2">
                  <c:v>4.7453703703703703E-3</c:v>
                </c:pt>
                <c:pt idx="3">
                  <c:v>1.0185185185185186E-3</c:v>
                </c:pt>
                <c:pt idx="4">
                  <c:v>4.8379629629629632E-3</c:v>
                </c:pt>
                <c:pt idx="5">
                  <c:v>1.8055555555555557E-3</c:v>
                </c:pt>
                <c:pt idx="6">
                  <c:v>6.030092592592593E-3</c:v>
                </c:pt>
                <c:pt idx="7">
                  <c:v>1.1585648148148149E-2</c:v>
                </c:pt>
                <c:pt idx="8">
                  <c:v>1.0763888888888891E-2</c:v>
                </c:pt>
                <c:pt idx="9">
                  <c:v>2.2569444444444447E-3</c:v>
                </c:pt>
                <c:pt idx="10">
                  <c:v>1.5486111111111112E-2</c:v>
                </c:pt>
                <c:pt idx="11">
                  <c:v>2.9444444444444443E-2</c:v>
                </c:pt>
                <c:pt idx="12">
                  <c:v>7.5231481481481471E-4</c:v>
                </c:pt>
                <c:pt idx="13">
                  <c:v>2.4652777777777776E-3</c:v>
                </c:pt>
                <c:pt idx="14">
                  <c:v>1.4050925925925927E-2</c:v>
                </c:pt>
                <c:pt idx="15">
                  <c:v>2.7291666666666662E-2</c:v>
                </c:pt>
                <c:pt idx="16">
                  <c:v>1.4583333333333334E-3</c:v>
                </c:pt>
                <c:pt idx="17">
                  <c:v>8.0092592592592594E-3</c:v>
                </c:pt>
                <c:pt idx="18">
                  <c:v>3.1597222222222222E-3</c:v>
                </c:pt>
                <c:pt idx="19">
                  <c:v>1.5416666666666667E-2</c:v>
                </c:pt>
                <c:pt idx="20">
                  <c:v>1.2847222222222223E-3</c:v>
                </c:pt>
                <c:pt idx="21">
                  <c:v>7.2106481481481475E-3</c:v>
                </c:pt>
                <c:pt idx="22">
                  <c:v>1.1921296296296296E-3</c:v>
                </c:pt>
                <c:pt idx="23">
                  <c:v>1.3148148148148147E-2</c:v>
                </c:pt>
                <c:pt idx="24">
                  <c:v>2.6388888888888885E-3</c:v>
                </c:pt>
                <c:pt idx="26">
                  <c:v>2.5462962962962961E-4</c:v>
                </c:pt>
                <c:pt idx="27">
                  <c:v>4.4212962962962956E-3</c:v>
                </c:pt>
                <c:pt idx="28">
                  <c:v>4.4560185185185189E-3</c:v>
                </c:pt>
                <c:pt idx="29">
                  <c:v>4.0509259259259258E-4</c:v>
                </c:pt>
                <c:pt idx="30">
                  <c:v>4.8495370370370368E-3</c:v>
                </c:pt>
                <c:pt idx="31">
                  <c:v>4.2592592592592595E-3</c:v>
                </c:pt>
                <c:pt idx="32">
                  <c:v>7.789351851851852E-3</c:v>
                </c:pt>
                <c:pt idx="33">
                  <c:v>1.1493055555555555E-2</c:v>
                </c:pt>
                <c:pt idx="34">
                  <c:v>1.6666666666666668E-3</c:v>
                </c:pt>
                <c:pt idx="35">
                  <c:v>6.134259259259259E-4</c:v>
                </c:pt>
                <c:pt idx="36">
                  <c:v>3.530092592592592E-3</c:v>
                </c:pt>
                <c:pt idx="37">
                  <c:v>4.0624999999999993E-3</c:v>
                </c:pt>
                <c:pt idx="38">
                  <c:v>9.3518518518518525E-3</c:v>
                </c:pt>
                <c:pt idx="39">
                  <c:v>9.6412037037037039E-3</c:v>
                </c:pt>
                <c:pt idx="40">
                  <c:v>2.0138888888888888E-3</c:v>
                </c:pt>
                <c:pt idx="41">
                  <c:v>2.5462962962962961E-4</c:v>
                </c:pt>
                <c:pt idx="42">
                  <c:v>1.5277777777777779E-3</c:v>
                </c:pt>
                <c:pt idx="43">
                  <c:v>7.6273148148148151E-3</c:v>
                </c:pt>
                <c:pt idx="44">
                  <c:v>2.0833333333333335E-4</c:v>
                </c:pt>
                <c:pt idx="45">
                  <c:v>5.4398148148148144E-4</c:v>
                </c:pt>
                <c:pt idx="46">
                  <c:v>4.6296296296296293E-4</c:v>
                </c:pt>
                <c:pt idx="47">
                  <c:v>2.488425925925926E-3</c:v>
                </c:pt>
                <c:pt idx="48">
                  <c:v>3.0092592592592595E-4</c:v>
                </c:pt>
                <c:pt idx="49">
                  <c:v>7.6388888888888893E-4</c:v>
                </c:pt>
                <c:pt idx="50">
                  <c:v>9.571759259259259E-3</c:v>
                </c:pt>
                <c:pt idx="51">
                  <c:v>3.3564814814814811E-3</c:v>
                </c:pt>
                <c:pt idx="52">
                  <c:v>3.4722222222222224E-4</c:v>
                </c:pt>
                <c:pt idx="53">
                  <c:v>4.5138888888888893E-3</c:v>
                </c:pt>
                <c:pt idx="54">
                  <c:v>1.6666666666666668E-3</c:v>
                </c:pt>
                <c:pt idx="55">
                  <c:v>1.0416666666666667E-3</c:v>
                </c:pt>
                <c:pt idx="56">
                  <c:v>6.7476851851851856E-3</c:v>
                </c:pt>
                <c:pt idx="57">
                  <c:v>3.4722222222222224E-4</c:v>
                </c:pt>
                <c:pt idx="58">
                  <c:v>8.6805555555555551E-4</c:v>
                </c:pt>
                <c:pt idx="59">
                  <c:v>1.1574074074074073E-4</c:v>
                </c:pt>
                <c:pt idx="60">
                  <c:v>7.175925925925927E-4</c:v>
                </c:pt>
                <c:pt idx="61">
                  <c:v>6.2500000000000001E-4</c:v>
                </c:pt>
                <c:pt idx="62">
                  <c:v>3.2175925925925926E-3</c:v>
                </c:pt>
                <c:pt idx="63">
                  <c:v>8.3564814814814804E-3</c:v>
                </c:pt>
                <c:pt idx="64">
                  <c:v>4.1666666666666666E-3</c:v>
                </c:pt>
                <c:pt idx="65">
                  <c:v>4.5717592592592589E-3</c:v>
                </c:pt>
                <c:pt idx="66">
                  <c:v>4.4328703703703709E-3</c:v>
                </c:pt>
                <c:pt idx="67">
                  <c:v>7.175925925925927E-4</c:v>
                </c:pt>
                <c:pt idx="68">
                  <c:v>2.3206018518518515E-2</c:v>
                </c:pt>
                <c:pt idx="69">
                  <c:v>3.7731481481481483E-3</c:v>
                </c:pt>
                <c:pt idx="70">
                  <c:v>2.3090277777777779E-2</c:v>
                </c:pt>
                <c:pt idx="71">
                  <c:v>5.486111111111111E-2</c:v>
                </c:pt>
                <c:pt idx="72">
                  <c:v>1.8194444444444444E-2</c:v>
                </c:pt>
                <c:pt idx="73">
                  <c:v>8.6805555555555551E-4</c:v>
                </c:pt>
                <c:pt idx="74">
                  <c:v>6.134259259259259E-4</c:v>
                </c:pt>
                <c:pt idx="75">
                  <c:v>2.5949074074074072E-2</c:v>
                </c:pt>
                <c:pt idx="76">
                  <c:v>7.6736111111111111E-3</c:v>
                </c:pt>
                <c:pt idx="77">
                  <c:v>3.2071759259259258E-2</c:v>
                </c:pt>
                <c:pt idx="80">
                  <c:v>4.6296296296296293E-4</c:v>
                </c:pt>
                <c:pt idx="81">
                  <c:v>3.7037037037037035E-4</c:v>
                </c:pt>
                <c:pt idx="82">
                  <c:v>1.0069444444444444E-3</c:v>
                </c:pt>
                <c:pt idx="83">
                  <c:v>2.3148148148148151E-3</c:v>
                </c:pt>
                <c:pt idx="84">
                  <c:v>8.3333333333333339E-4</c:v>
                </c:pt>
                <c:pt idx="85">
                  <c:v>4.7453703703703704E-4</c:v>
                </c:pt>
                <c:pt idx="86">
                  <c:v>1.4039351851851851E-2</c:v>
                </c:pt>
                <c:pt idx="87">
                  <c:v>2.5891203703703704E-2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C-4ED2-86D4-69DDA76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97920"/>
        <c:axId val="575993328"/>
      </c:lineChart>
      <c:catAx>
        <c:axId val="5759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3328"/>
        <c:crosses val="autoZero"/>
        <c:auto val="1"/>
        <c:lblAlgn val="ctr"/>
        <c:lblOffset val="100"/>
        <c:noMultiLvlLbl val="0"/>
      </c:catAx>
      <c:valAx>
        <c:axId val="575993328"/>
        <c:scaling>
          <c:orientation val="minMax"/>
          <c:max val="6.250000000000001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Solve</a:t>
                </a:r>
                <a:r>
                  <a:rPr lang="en-US" baseline="0"/>
                  <a:t> Task (Hours:Minutes:Seconds)</a:t>
                </a:r>
                <a:endParaRPr lang="en-US"/>
              </a:p>
            </c:rich>
          </c:tx>
          <c:overlay val="0"/>
        </c:title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7920"/>
        <c:crosses val="autoZero"/>
        <c:crossBetween val="between"/>
        <c:majorUnit val="1.0416000000000002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Task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Difficulty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Sheet1!$I$69</c:f>
              <c:numCache>
                <c:formatCode>[h]:mm:ss</c:formatCode>
                <c:ptCount val="1"/>
                <c:pt idx="0">
                  <c:v>5.2531265031265026E-3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A-4BC9-A7D5-CBE14F374213}"/>
            </c:ext>
          </c:extLst>
        </c:ser>
        <c:ser>
          <c:idx val="1"/>
          <c:order val="1"/>
          <c:tx>
            <c:strRef>
              <c:f>Sheet1!$J$68</c:f>
              <c:strCache>
                <c:ptCount val="1"/>
                <c:pt idx="0">
                  <c:v>Difficulty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Sheet1!$J$69</c:f>
              <c:numCache>
                <c:formatCode>[h]:mm:ss</c:formatCode>
                <c:ptCount val="1"/>
                <c:pt idx="0">
                  <c:v>2.1392195767195765E-2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A-4BC9-A7D5-CBE14F374213}"/>
            </c:ext>
          </c:extLst>
        </c:ser>
        <c:ser>
          <c:idx val="2"/>
          <c:order val="2"/>
          <c:tx>
            <c:strRef>
              <c:f>Sheet1!$K$68</c:f>
              <c:strCache>
                <c:ptCount val="1"/>
                <c:pt idx="0">
                  <c:v>Difficulty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Sheet1!$K$69</c:f>
              <c:numCache>
                <c:formatCode>[h]:mm:ss</c:formatCode>
                <c:ptCount val="1"/>
                <c:pt idx="0">
                  <c:v>7.789351851851852E-3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A-4BC9-A7D5-CBE14F37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386808"/>
        <c:axId val="893389432"/>
      </c:barChart>
      <c:catAx>
        <c:axId val="893386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893389432"/>
        <c:crosses val="autoZero"/>
        <c:auto val="1"/>
        <c:lblAlgn val="ctr"/>
        <c:lblOffset val="100"/>
        <c:noMultiLvlLbl val="0"/>
      </c:catAx>
      <c:valAx>
        <c:axId val="8933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Problems</a:t>
            </a:r>
            <a:r>
              <a:rPr lang="en-US" baseline="0"/>
              <a:t> of each Difficulty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Sheet1!$I$72:$K$72</c:f>
              <c:strCache>
                <c:ptCount val="3"/>
                <c:pt idx="0">
                  <c:v>Difficulty 0</c:v>
                </c:pt>
                <c:pt idx="1">
                  <c:v>Difficulty 1</c:v>
                </c:pt>
                <c:pt idx="2">
                  <c:v>Difficulty 2</c:v>
                </c:pt>
              </c:strCache>
            </c:strRef>
          </c:cat>
          <c:val>
            <c:numRef>
              <c:f>Sheet1!$I$73:$K$73</c:f>
              <c:numCache>
                <c:formatCode>General</c:formatCode>
                <c:ptCount val="3"/>
                <c:pt idx="0">
                  <c:v>77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E16-A1C0-E681913D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015600"/>
        <c:axId val="898022160"/>
      </c:barChart>
      <c:catAx>
        <c:axId val="8980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22160"/>
        <c:crosses val="autoZero"/>
        <c:auto val="1"/>
        <c:lblAlgn val="ctr"/>
        <c:lblOffset val="100"/>
        <c:noMultiLvlLbl val="0"/>
      </c:catAx>
      <c:valAx>
        <c:axId val="8980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Attempts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Sheet1!$I$70:$K$70</c:f>
              <c:strCache>
                <c:ptCount val="3"/>
                <c:pt idx="0">
                  <c:v>Difficulty 0</c:v>
                </c:pt>
                <c:pt idx="1">
                  <c:v>Difficulty 1</c:v>
                </c:pt>
                <c:pt idx="2">
                  <c:v>Difficulty 2</c:v>
                </c:pt>
              </c:strCache>
            </c:strRef>
          </c:cat>
          <c:val>
            <c:numRef>
              <c:f>Sheet1!$I$71:$K$71</c:f>
              <c:numCache>
                <c:formatCode>0.00</c:formatCode>
                <c:ptCount val="3"/>
                <c:pt idx="0">
                  <c:v>1.5844155844155845</c:v>
                </c:pt>
                <c:pt idx="1">
                  <c:v>3.2857142857142856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855-964C-89577D53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92168"/>
        <c:axId val="481697088"/>
      </c:barChart>
      <c:catAx>
        <c:axId val="4816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7088"/>
        <c:crosses val="autoZero"/>
        <c:auto val="1"/>
        <c:lblAlgn val="ctr"/>
        <c:lblOffset val="100"/>
        <c:noMultiLvlLbl val="0"/>
      </c:catAx>
      <c:valAx>
        <c:axId val="481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21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206828</xdr:colOff>
      <xdr:row>16</xdr:row>
      <xdr:rowOff>83820</xdr:rowOff>
    </xdr:from>
    <xdr:to>
      <xdr:col>29</xdr:col>
      <xdr:colOff>277091</xdr:colOff>
      <xdr:row>47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AA4A8-2CCB-4D15-A08A-4DCAD334B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185056</xdr:colOff>
      <xdr:row>20</xdr:row>
      <xdr:rowOff>97971</xdr:rowOff>
    </xdr:from>
    <xdr:to>
      <xdr:col>21</xdr:col>
      <xdr:colOff>478971</xdr:colOff>
      <xdr:row>29</xdr:row>
      <xdr:rowOff>97972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B65F1A-CDC6-4F28-B29C-464CC2D06E10}"/>
            </a:ext>
          </a:extLst>
        </xdr:cNvPr>
        <xdr:cNvSpPr txBox="1"/>
      </xdr:nvSpPr>
      <xdr:spPr>
        <a:xfrm>
          <a:off x="10145485" y="3799114"/>
          <a:ext cx="3341915" cy="1665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Complex Arithmatic (Tutorial)</a:t>
          </a:r>
          <a:endParaRPr lang="en-US" b="1">
            <a:solidFill>
              <a:schemeClr val="accent1"/>
            </a:solidFill>
          </a:endParaRPr>
        </a:p>
        <a:p>
          <a:r>
            <a:rPr lang="en-US" b="1">
              <a:solidFill>
                <a:srgbClr val="FF0000"/>
              </a:solidFill>
            </a:rPr>
            <a:t>Linear Algebra (Tutorial)</a:t>
          </a:r>
        </a:p>
        <a:p>
          <a:r>
            <a:rPr lang="en-US" sz="1100" b="1">
              <a:solidFill>
                <a:schemeClr val="accent6"/>
              </a:solidFill>
            </a:rPr>
            <a:t>Single-qubit Gates (Tutorial)</a:t>
          </a:r>
        </a:p>
        <a:p>
          <a:r>
            <a:rPr lang="en-US" sz="1100" b="1">
              <a:solidFill>
                <a:schemeClr val="accent2"/>
              </a:solidFill>
            </a:rPr>
            <a:t>Multi-qubit Systems (Tutorial)</a:t>
          </a:r>
        </a:p>
        <a:p>
          <a:r>
            <a:rPr lang="en-US" sz="1100" b="1">
              <a:solidFill>
                <a:srgbClr val="7030A0"/>
              </a:solidFill>
            </a:rPr>
            <a:t>Multi-qubit Gates (Tutorial)</a:t>
          </a:r>
        </a:p>
        <a:p>
          <a:r>
            <a:rPr lang="en-US" sz="1100" b="1">
              <a:solidFill>
                <a:srgbClr val="1AC0C0"/>
              </a:solidFill>
            </a:rPr>
            <a:t>Recognizing Quantum Gates</a:t>
          </a:r>
        </a:p>
        <a:p>
          <a:r>
            <a:rPr lang="en-US" sz="1100" b="1"/>
            <a:t>Creating Quantum Superposition</a:t>
          </a:r>
        </a:p>
        <a:p>
          <a:r>
            <a:rPr lang="en-US" sz="1100" b="1">
              <a:solidFill>
                <a:srgbClr val="C00000"/>
              </a:solidFill>
            </a:rPr>
            <a:t>Distinguishing Quantum States Using Measurements</a:t>
          </a:r>
        </a:p>
      </xdr:txBody>
    </xdr:sp>
    <xdr:clientData/>
  </xdr:twoCellAnchor>
  <xdr:twoCellAnchor>
    <xdr:from>
      <xdr:col>12</xdr:col>
      <xdr:colOff>121920</xdr:colOff>
      <xdr:row>76</xdr:row>
      <xdr:rowOff>45720</xdr:rowOff>
    </xdr:from>
    <xdr:to>
      <xdr:col>20</xdr:col>
      <xdr:colOff>342900</xdr:colOff>
      <xdr:row>91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17EB-8374-4600-AB76-1055BC0E2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137160</xdr:colOff>
      <xdr:row>60</xdr:row>
      <xdr:rowOff>137160</xdr:rowOff>
    </xdr:from>
    <xdr:to>
      <xdr:col>20</xdr:col>
      <xdr:colOff>358140</xdr:colOff>
      <xdr:row>75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29292-595E-4C05-93FA-F2B2DE706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160020</xdr:colOff>
      <xdr:row>91</xdr:row>
      <xdr:rowOff>106680</xdr:rowOff>
    </xdr:from>
    <xdr:to>
      <xdr:col>20</xdr:col>
      <xdr:colOff>381000</xdr:colOff>
      <xdr:row>106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4819A-DC74-4F95-B5D3-0F53DD50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tabSelected="1" topLeftCell="G55" zoomScaleNormal="100" workbookViewId="0">
      <selection activeCell="L69" sqref="L69"/>
    </sheetView>
  </sheetViews>
  <sheetFormatPr defaultRowHeight="14.4" x14ac:dyDescent="0.3"/>
  <cols>
    <col min="2" max="2" width="12.109375" bestFit="1" customWidth="1"/>
    <col min="3" max="3" width="12.109375" customWidth="1"/>
    <col min="6" max="6" width="10.88671875" bestFit="1" customWidth="1"/>
    <col min="7" max="7" width="15.5546875" bestFit="1" customWidth="1"/>
    <col min="8" max="8" width="10.88671875" bestFit="1" customWidth="1"/>
    <col min="9" max="11" width="9.77734375" bestFit="1" customWidth="1"/>
    <col min="12" max="12" width="16.5546875" bestFit="1" customWidth="1"/>
  </cols>
  <sheetData>
    <row r="2" spans="1:7" x14ac:dyDescent="0.3">
      <c r="C2" t="s">
        <v>0</v>
      </c>
      <c r="D2" t="s">
        <v>1</v>
      </c>
      <c r="E2" t="s">
        <v>2</v>
      </c>
    </row>
    <row r="3" spans="1:7" x14ac:dyDescent="0.3">
      <c r="A3" s="5" t="s">
        <v>3</v>
      </c>
      <c r="B3" t="s">
        <v>4</v>
      </c>
      <c r="C3">
        <v>0</v>
      </c>
      <c r="D3" s="1">
        <v>1.0995370370370371E-3</v>
      </c>
      <c r="E3">
        <v>1</v>
      </c>
      <c r="F3" t="s">
        <v>5</v>
      </c>
      <c r="G3" t="s">
        <v>6</v>
      </c>
    </row>
    <row r="4" spans="1:7" x14ac:dyDescent="0.3">
      <c r="A4" s="5"/>
      <c r="B4" t="s">
        <v>7</v>
      </c>
      <c r="C4">
        <v>0</v>
      </c>
      <c r="D4" s="1">
        <v>8.1018518518518516E-4</v>
      </c>
      <c r="E4">
        <v>1</v>
      </c>
      <c r="F4" s="1">
        <f>SUM(D3:D14)</f>
        <v>8.9884259259259261E-2</v>
      </c>
      <c r="G4">
        <f xml:space="preserve"> SUM(E3:E14)</f>
        <v>27</v>
      </c>
    </row>
    <row r="5" spans="1:7" x14ac:dyDescent="0.3">
      <c r="A5" s="5"/>
      <c r="B5" t="s">
        <v>8</v>
      </c>
      <c r="C5">
        <v>0</v>
      </c>
      <c r="D5" s="1">
        <v>4.7453703703703703E-3</v>
      </c>
      <c r="E5">
        <v>2</v>
      </c>
    </row>
    <row r="6" spans="1:7" x14ac:dyDescent="0.3">
      <c r="A6" s="5"/>
      <c r="B6" t="s">
        <v>9</v>
      </c>
      <c r="C6">
        <v>0</v>
      </c>
      <c r="D6" s="1">
        <v>1.0185185185185186E-3</v>
      </c>
      <c r="E6">
        <v>1</v>
      </c>
    </row>
    <row r="7" spans="1:7" x14ac:dyDescent="0.3">
      <c r="A7" s="5"/>
      <c r="B7" t="s">
        <v>10</v>
      </c>
      <c r="C7">
        <v>0</v>
      </c>
      <c r="D7" s="1">
        <v>4.8379629629629632E-3</v>
      </c>
      <c r="E7">
        <v>3</v>
      </c>
    </row>
    <row r="8" spans="1:7" x14ac:dyDescent="0.3">
      <c r="A8" s="5"/>
      <c r="B8" t="s">
        <v>11</v>
      </c>
      <c r="C8">
        <v>0</v>
      </c>
      <c r="D8" s="1">
        <v>1.8055555555555557E-3</v>
      </c>
      <c r="E8">
        <v>1</v>
      </c>
    </row>
    <row r="9" spans="1:7" x14ac:dyDescent="0.3">
      <c r="A9" s="5"/>
      <c r="B9" t="s">
        <v>12</v>
      </c>
      <c r="C9">
        <v>0</v>
      </c>
      <c r="D9" s="1">
        <v>6.030092592592593E-3</v>
      </c>
      <c r="E9">
        <v>1</v>
      </c>
    </row>
    <row r="10" spans="1:7" x14ac:dyDescent="0.3">
      <c r="A10" s="5"/>
      <c r="B10" t="s">
        <v>13</v>
      </c>
      <c r="C10">
        <v>1</v>
      </c>
      <c r="D10" s="1">
        <v>1.1585648148148149E-2</v>
      </c>
      <c r="E10">
        <v>5</v>
      </c>
    </row>
    <row r="11" spans="1:7" x14ac:dyDescent="0.3">
      <c r="A11" s="5"/>
      <c r="B11" t="s">
        <v>14</v>
      </c>
      <c r="C11">
        <v>0</v>
      </c>
      <c r="D11" s="1">
        <v>1.0763888888888891E-2</v>
      </c>
      <c r="E11">
        <v>5</v>
      </c>
    </row>
    <row r="12" spans="1:7" x14ac:dyDescent="0.3">
      <c r="A12" s="5"/>
      <c r="B12" t="s">
        <v>15</v>
      </c>
      <c r="C12">
        <v>0</v>
      </c>
      <c r="D12" s="1">
        <v>2.2569444444444447E-3</v>
      </c>
      <c r="E12">
        <v>1</v>
      </c>
    </row>
    <row r="13" spans="1:7" x14ac:dyDescent="0.3">
      <c r="A13" s="5"/>
      <c r="B13" t="s">
        <v>16</v>
      </c>
      <c r="C13">
        <v>0</v>
      </c>
      <c r="D13" s="1">
        <v>1.5486111111111112E-2</v>
      </c>
      <c r="E13">
        <v>3</v>
      </c>
      <c r="F13" s="1">
        <f>AVERAGE(D3:D14)</f>
        <v>7.4903549382716048E-3</v>
      </c>
      <c r="G13" s="3">
        <f xml:space="preserve"> AVERAGE(E3:E14)</f>
        <v>2.25</v>
      </c>
    </row>
    <row r="14" spans="1:7" x14ac:dyDescent="0.3">
      <c r="A14" s="5"/>
      <c r="B14" t="s">
        <v>17</v>
      </c>
      <c r="C14">
        <v>0</v>
      </c>
      <c r="D14" s="1">
        <v>2.9444444444444443E-2</v>
      </c>
      <c r="E14">
        <v>3</v>
      </c>
      <c r="F14" t="s">
        <v>18</v>
      </c>
      <c r="G14" t="s">
        <v>19</v>
      </c>
    </row>
    <row r="15" spans="1:7" x14ac:dyDescent="0.3">
      <c r="A15" s="5" t="s">
        <v>20</v>
      </c>
      <c r="B15" t="s">
        <v>4</v>
      </c>
      <c r="C15">
        <v>0</v>
      </c>
      <c r="D15" s="1">
        <v>7.5231481481481471E-4</v>
      </c>
      <c r="E15">
        <v>1</v>
      </c>
      <c r="F15" t="s">
        <v>5</v>
      </c>
      <c r="G15" t="s">
        <v>6</v>
      </c>
    </row>
    <row r="16" spans="1:7" x14ac:dyDescent="0.3">
      <c r="A16" s="5"/>
      <c r="B16" t="s">
        <v>7</v>
      </c>
      <c r="C16">
        <v>0</v>
      </c>
      <c r="D16" s="1">
        <v>2.4652777777777776E-3</v>
      </c>
      <c r="E16">
        <v>1</v>
      </c>
      <c r="F16" s="1">
        <f>SUM(D15:D27)</f>
        <v>9.8078703703703696E-2</v>
      </c>
      <c r="G16">
        <f>SUM(E15:E27)</f>
        <v>18</v>
      </c>
    </row>
    <row r="17" spans="1:7" x14ac:dyDescent="0.3">
      <c r="A17" s="5"/>
      <c r="B17" t="s">
        <v>8</v>
      </c>
      <c r="C17">
        <v>0</v>
      </c>
      <c r="D17" s="1">
        <v>1.4050925925925927E-2</v>
      </c>
      <c r="E17">
        <v>2</v>
      </c>
    </row>
    <row r="18" spans="1:7" x14ac:dyDescent="0.3">
      <c r="A18" s="5"/>
      <c r="B18" t="s">
        <v>9</v>
      </c>
      <c r="C18">
        <v>0</v>
      </c>
      <c r="D18" s="1">
        <v>2.7291666666666662E-2</v>
      </c>
      <c r="E18">
        <v>2</v>
      </c>
    </row>
    <row r="19" spans="1:7" x14ac:dyDescent="0.3">
      <c r="A19" s="5"/>
      <c r="B19" t="s">
        <v>10</v>
      </c>
      <c r="C19">
        <v>0</v>
      </c>
      <c r="D19" s="1">
        <v>1.4583333333333334E-3</v>
      </c>
      <c r="E19">
        <v>1</v>
      </c>
    </row>
    <row r="20" spans="1:7" x14ac:dyDescent="0.3">
      <c r="A20" s="5"/>
      <c r="B20" t="s">
        <v>11</v>
      </c>
      <c r="C20">
        <v>0</v>
      </c>
      <c r="D20" s="1">
        <v>8.0092592592592594E-3</v>
      </c>
      <c r="E20">
        <v>2</v>
      </c>
    </row>
    <row r="21" spans="1:7" x14ac:dyDescent="0.3">
      <c r="A21" s="5"/>
      <c r="B21" t="s">
        <v>12</v>
      </c>
      <c r="C21">
        <v>0</v>
      </c>
      <c r="D21" s="1">
        <v>3.1597222222222222E-3</v>
      </c>
      <c r="E21">
        <v>1</v>
      </c>
    </row>
    <row r="22" spans="1:7" x14ac:dyDescent="0.3">
      <c r="A22" s="5"/>
      <c r="B22" t="s">
        <v>21</v>
      </c>
      <c r="C22">
        <v>0</v>
      </c>
      <c r="D22" s="1">
        <v>1.5416666666666667E-2</v>
      </c>
      <c r="E22">
        <v>3</v>
      </c>
    </row>
    <row r="23" spans="1:7" x14ac:dyDescent="0.3">
      <c r="A23" s="5"/>
      <c r="B23" t="s">
        <v>14</v>
      </c>
      <c r="C23">
        <v>0</v>
      </c>
      <c r="D23" s="1">
        <v>1.2847222222222223E-3</v>
      </c>
      <c r="E23">
        <v>1</v>
      </c>
    </row>
    <row r="24" spans="1:7" x14ac:dyDescent="0.3">
      <c r="A24" s="5"/>
      <c r="B24" t="s">
        <v>15</v>
      </c>
      <c r="C24">
        <v>0</v>
      </c>
      <c r="D24" s="1">
        <v>7.2106481481481475E-3</v>
      </c>
      <c r="E24">
        <v>1</v>
      </c>
    </row>
    <row r="25" spans="1:7" x14ac:dyDescent="0.3">
      <c r="A25" s="5"/>
      <c r="B25" t="s">
        <v>16</v>
      </c>
      <c r="C25">
        <v>0</v>
      </c>
      <c r="D25" s="1">
        <v>1.1921296296296296E-3</v>
      </c>
      <c r="E25">
        <v>1</v>
      </c>
    </row>
    <row r="26" spans="1:7" x14ac:dyDescent="0.3">
      <c r="A26" s="5"/>
      <c r="B26" t="s">
        <v>22</v>
      </c>
      <c r="C26">
        <v>1</v>
      </c>
      <c r="D26" s="1">
        <v>1.3148148148148147E-2</v>
      </c>
      <c r="E26">
        <v>1</v>
      </c>
    </row>
    <row r="27" spans="1:7" x14ac:dyDescent="0.3">
      <c r="A27" s="5"/>
      <c r="B27" t="s">
        <v>23</v>
      </c>
      <c r="C27">
        <v>0</v>
      </c>
      <c r="D27" s="1">
        <v>2.6388888888888885E-3</v>
      </c>
      <c r="E27">
        <v>1</v>
      </c>
      <c r="F27" s="1">
        <f>AVERAGE(D15:D27)</f>
        <v>7.5445156695156685E-3</v>
      </c>
      <c r="G27" s="3">
        <f>AVERAGE(E15:E27)</f>
        <v>1.3846153846153846</v>
      </c>
    </row>
    <row r="28" spans="1:7" x14ac:dyDescent="0.3">
      <c r="A28" s="5"/>
      <c r="B28" t="s">
        <v>24</v>
      </c>
      <c r="C28">
        <v>2</v>
      </c>
      <c r="D28" s="4"/>
      <c r="F28" t="s">
        <v>18</v>
      </c>
      <c r="G28" t="s">
        <v>19</v>
      </c>
    </row>
    <row r="29" spans="1:7" x14ac:dyDescent="0.3">
      <c r="A29" s="6" t="s">
        <v>25</v>
      </c>
      <c r="B29" t="s">
        <v>4</v>
      </c>
      <c r="C29">
        <v>0</v>
      </c>
      <c r="D29" s="1">
        <v>2.5462962962962961E-4</v>
      </c>
      <c r="E29">
        <v>1</v>
      </c>
      <c r="F29" t="s">
        <v>5</v>
      </c>
      <c r="G29" t="s">
        <v>6</v>
      </c>
    </row>
    <row r="30" spans="1:7" x14ac:dyDescent="0.3">
      <c r="A30" s="6"/>
      <c r="B30" t="s">
        <v>7</v>
      </c>
      <c r="C30">
        <v>0</v>
      </c>
      <c r="D30" s="1">
        <v>4.4212962962962956E-3</v>
      </c>
      <c r="E30">
        <v>3</v>
      </c>
      <c r="F30" s="1">
        <f>SUM(D29:D35)</f>
        <v>2.6435185185185187E-2</v>
      </c>
      <c r="G30">
        <f>SUM(E29:E35)</f>
        <v>15</v>
      </c>
    </row>
    <row r="31" spans="1:7" x14ac:dyDescent="0.3">
      <c r="A31" s="6"/>
      <c r="B31" t="s">
        <v>26</v>
      </c>
      <c r="C31">
        <v>1</v>
      </c>
      <c r="D31" s="1">
        <v>4.4560185185185189E-3</v>
      </c>
      <c r="E31">
        <v>5</v>
      </c>
    </row>
    <row r="32" spans="1:7" x14ac:dyDescent="0.3">
      <c r="A32" s="6"/>
      <c r="B32" t="s">
        <v>9</v>
      </c>
      <c r="C32">
        <v>0</v>
      </c>
      <c r="D32" s="1">
        <v>4.0509259259259258E-4</v>
      </c>
      <c r="E32">
        <v>1</v>
      </c>
    </row>
    <row r="33" spans="1:7" x14ac:dyDescent="0.3">
      <c r="A33" s="6"/>
      <c r="B33" t="s">
        <v>10</v>
      </c>
      <c r="C33">
        <v>0</v>
      </c>
      <c r="D33" s="1">
        <v>4.8495370370370368E-3</v>
      </c>
      <c r="E33">
        <v>3</v>
      </c>
    </row>
    <row r="34" spans="1:7" x14ac:dyDescent="0.3">
      <c r="A34" s="6"/>
      <c r="B34" t="s">
        <v>11</v>
      </c>
      <c r="C34">
        <v>0</v>
      </c>
      <c r="D34" s="1">
        <v>4.2592592592592595E-3</v>
      </c>
      <c r="E34">
        <v>1</v>
      </c>
      <c r="F34" s="1">
        <f>AVERAGE(D29:D35)</f>
        <v>3.7764550264550267E-3</v>
      </c>
      <c r="G34" s="3">
        <f>AVERAGE(E29:E35)</f>
        <v>2.1428571428571428</v>
      </c>
    </row>
    <row r="35" spans="1:7" x14ac:dyDescent="0.3">
      <c r="A35" s="6"/>
      <c r="B35" t="s">
        <v>27</v>
      </c>
      <c r="C35">
        <v>2</v>
      </c>
      <c r="D35" s="1">
        <v>7.789351851851852E-3</v>
      </c>
      <c r="E35">
        <v>1</v>
      </c>
      <c r="F35" t="s">
        <v>18</v>
      </c>
      <c r="G35" t="s">
        <v>19</v>
      </c>
    </row>
    <row r="36" spans="1:7" x14ac:dyDescent="0.3">
      <c r="A36" s="6" t="s">
        <v>28</v>
      </c>
      <c r="B36" t="s">
        <v>4</v>
      </c>
      <c r="C36">
        <v>0</v>
      </c>
      <c r="D36" s="1">
        <v>1.1493055555555555E-2</v>
      </c>
      <c r="E36">
        <v>1</v>
      </c>
      <c r="F36" t="s">
        <v>5</v>
      </c>
      <c r="G36" t="s">
        <v>6</v>
      </c>
    </row>
    <row r="37" spans="1:7" x14ac:dyDescent="0.3">
      <c r="A37" s="6"/>
      <c r="B37" t="s">
        <v>7</v>
      </c>
      <c r="C37">
        <v>0</v>
      </c>
      <c r="D37" s="1">
        <v>1.6666666666666668E-3</v>
      </c>
      <c r="E37">
        <v>1</v>
      </c>
      <c r="F37" s="1">
        <f>SUM(D36:D41)</f>
        <v>3.0717592592592595E-2</v>
      </c>
      <c r="G37">
        <f>SUM(E36:E41)</f>
        <v>8</v>
      </c>
    </row>
    <row r="38" spans="1:7" x14ac:dyDescent="0.3">
      <c r="A38" s="6"/>
      <c r="B38" t="s">
        <v>8</v>
      </c>
      <c r="C38">
        <v>0</v>
      </c>
      <c r="D38" s="1">
        <v>6.134259259259259E-4</v>
      </c>
      <c r="E38">
        <v>1</v>
      </c>
    </row>
    <row r="39" spans="1:7" x14ac:dyDescent="0.3">
      <c r="A39" s="6"/>
      <c r="B39" t="s">
        <v>9</v>
      </c>
      <c r="C39">
        <v>0</v>
      </c>
      <c r="D39" s="1">
        <v>3.530092592592592E-3</v>
      </c>
      <c r="E39">
        <v>1</v>
      </c>
    </row>
    <row r="40" spans="1:7" x14ac:dyDescent="0.3">
      <c r="A40" s="6"/>
      <c r="B40" t="s">
        <v>10</v>
      </c>
      <c r="C40">
        <v>0</v>
      </c>
      <c r="D40" s="1">
        <v>4.0624999999999993E-3</v>
      </c>
      <c r="E40">
        <v>2</v>
      </c>
      <c r="F40" s="1">
        <f>AVERAGE(D36:D41)</f>
        <v>5.1195987654320992E-3</v>
      </c>
      <c r="G40" s="3">
        <f>AVERAGE(E36:E41)</f>
        <v>1.3333333333333333</v>
      </c>
    </row>
    <row r="41" spans="1:7" x14ac:dyDescent="0.3">
      <c r="A41" s="6"/>
      <c r="B41" t="s">
        <v>11</v>
      </c>
      <c r="C41">
        <v>0</v>
      </c>
      <c r="D41" s="1">
        <v>9.3518518518518525E-3</v>
      </c>
      <c r="E41">
        <v>2</v>
      </c>
      <c r="F41" t="s">
        <v>18</v>
      </c>
      <c r="G41" t="s">
        <v>19</v>
      </c>
    </row>
    <row r="42" spans="1:7" x14ac:dyDescent="0.3">
      <c r="A42" s="6" t="s">
        <v>29</v>
      </c>
      <c r="B42" t="s">
        <v>4</v>
      </c>
      <c r="C42">
        <v>0</v>
      </c>
      <c r="D42" s="1">
        <v>9.6412037037037039E-3</v>
      </c>
      <c r="E42">
        <v>2</v>
      </c>
      <c r="F42" t="s">
        <v>5</v>
      </c>
      <c r="G42" t="s">
        <v>6</v>
      </c>
    </row>
    <row r="43" spans="1:7" x14ac:dyDescent="0.3">
      <c r="A43" s="6"/>
      <c r="B43" t="s">
        <v>7</v>
      </c>
      <c r="C43">
        <v>0</v>
      </c>
      <c r="D43" s="1">
        <v>2.0138888888888888E-3</v>
      </c>
      <c r="E43">
        <v>1</v>
      </c>
      <c r="F43" s="1">
        <f>SUM(D42:D46)</f>
        <v>2.1064814814814814E-2</v>
      </c>
      <c r="G43">
        <f>SUM(E42:E46)</f>
        <v>6</v>
      </c>
    </row>
    <row r="44" spans="1:7" x14ac:dyDescent="0.3">
      <c r="A44" s="6"/>
      <c r="B44" t="s">
        <v>8</v>
      </c>
      <c r="C44">
        <v>0</v>
      </c>
      <c r="D44" s="1">
        <v>2.5462962962962961E-4</v>
      </c>
      <c r="E44">
        <v>1</v>
      </c>
    </row>
    <row r="45" spans="1:7" x14ac:dyDescent="0.3">
      <c r="A45" s="6"/>
      <c r="B45" t="s">
        <v>9</v>
      </c>
      <c r="C45">
        <v>0</v>
      </c>
      <c r="D45" s="1">
        <v>1.5277777777777779E-3</v>
      </c>
      <c r="E45">
        <v>1</v>
      </c>
      <c r="F45" s="1">
        <f>AVERAGE(D42:D46)</f>
        <v>4.2129629629629626E-3</v>
      </c>
      <c r="G45" s="3">
        <f>AVERAGE(E42:E46)</f>
        <v>1.2</v>
      </c>
    </row>
    <row r="46" spans="1:7" x14ac:dyDescent="0.3">
      <c r="A46" s="6"/>
      <c r="B46" t="s">
        <v>10</v>
      </c>
      <c r="C46">
        <v>0</v>
      </c>
      <c r="D46" s="1">
        <v>7.6273148148148151E-3</v>
      </c>
      <c r="E46">
        <v>1</v>
      </c>
      <c r="F46" t="s">
        <v>18</v>
      </c>
      <c r="G46" t="s">
        <v>19</v>
      </c>
    </row>
    <row r="47" spans="1:7" x14ac:dyDescent="0.3">
      <c r="A47" s="5" t="s">
        <v>30</v>
      </c>
      <c r="B47" t="s">
        <v>31</v>
      </c>
      <c r="C47">
        <v>0</v>
      </c>
      <c r="D47" s="1">
        <v>2.0833333333333335E-4</v>
      </c>
      <c r="E47">
        <v>1</v>
      </c>
      <c r="F47" t="s">
        <v>5</v>
      </c>
      <c r="G47" t="s">
        <v>6</v>
      </c>
    </row>
    <row r="48" spans="1:7" x14ac:dyDescent="0.3">
      <c r="A48" s="5"/>
      <c r="B48" t="s">
        <v>32</v>
      </c>
      <c r="C48">
        <v>0</v>
      </c>
      <c r="D48" s="1">
        <v>5.4398148148148144E-4</v>
      </c>
      <c r="E48">
        <v>1</v>
      </c>
      <c r="F48" s="1">
        <f>SUM(D47:D61)</f>
        <v>3.3229166666666664E-2</v>
      </c>
      <c r="G48">
        <f>SUM(E47:E61)</f>
        <v>21</v>
      </c>
    </row>
    <row r="49" spans="1:7" x14ac:dyDescent="0.3">
      <c r="A49" s="5"/>
      <c r="B49" t="s">
        <v>33</v>
      </c>
      <c r="C49">
        <v>0</v>
      </c>
      <c r="D49" s="1">
        <v>4.6296296296296293E-4</v>
      </c>
      <c r="E49">
        <v>1</v>
      </c>
    </row>
    <row r="50" spans="1:7" x14ac:dyDescent="0.3">
      <c r="A50" s="5"/>
      <c r="B50" t="s">
        <v>34</v>
      </c>
      <c r="C50">
        <v>0</v>
      </c>
      <c r="D50" s="1">
        <v>2.488425925925926E-3</v>
      </c>
      <c r="E50">
        <v>1</v>
      </c>
    </row>
    <row r="51" spans="1:7" x14ac:dyDescent="0.3">
      <c r="A51" s="5"/>
      <c r="B51" t="s">
        <v>35</v>
      </c>
      <c r="C51">
        <v>0</v>
      </c>
      <c r="D51" s="1">
        <v>3.0092592592592595E-4</v>
      </c>
      <c r="E51">
        <v>1</v>
      </c>
    </row>
    <row r="52" spans="1:7" x14ac:dyDescent="0.3">
      <c r="A52" s="5"/>
      <c r="B52" t="s">
        <v>36</v>
      </c>
      <c r="C52">
        <v>0</v>
      </c>
      <c r="D52" s="1">
        <v>7.6388888888888893E-4</v>
      </c>
      <c r="E52">
        <v>1</v>
      </c>
    </row>
    <row r="53" spans="1:7" ht="14.4" customHeight="1" x14ac:dyDescent="0.3">
      <c r="A53" s="5"/>
      <c r="B53" t="s">
        <v>37</v>
      </c>
      <c r="C53">
        <v>0</v>
      </c>
      <c r="D53" s="1">
        <v>9.571759259259259E-3</v>
      </c>
      <c r="E53">
        <v>4</v>
      </c>
    </row>
    <row r="54" spans="1:7" x14ac:dyDescent="0.3">
      <c r="A54" s="5"/>
      <c r="B54" t="s">
        <v>38</v>
      </c>
      <c r="C54">
        <v>0</v>
      </c>
      <c r="D54" s="1">
        <v>3.3564814814814811E-3</v>
      </c>
      <c r="E54">
        <v>3</v>
      </c>
    </row>
    <row r="55" spans="1:7" x14ac:dyDescent="0.3">
      <c r="A55" s="5"/>
      <c r="B55" t="s">
        <v>39</v>
      </c>
      <c r="C55">
        <v>0</v>
      </c>
      <c r="D55" s="1">
        <v>3.4722222222222224E-4</v>
      </c>
      <c r="E55">
        <v>1</v>
      </c>
    </row>
    <row r="56" spans="1:7" x14ac:dyDescent="0.3">
      <c r="A56" s="5"/>
      <c r="B56" t="s">
        <v>40</v>
      </c>
      <c r="C56">
        <v>0</v>
      </c>
      <c r="D56" s="1">
        <v>4.5138888888888893E-3</v>
      </c>
      <c r="E56">
        <v>2</v>
      </c>
    </row>
    <row r="57" spans="1:7" x14ac:dyDescent="0.3">
      <c r="A57" s="5"/>
      <c r="B57" t="s">
        <v>41</v>
      </c>
      <c r="C57">
        <v>0</v>
      </c>
      <c r="D57" s="1">
        <v>1.6666666666666668E-3</v>
      </c>
      <c r="E57">
        <v>1</v>
      </c>
    </row>
    <row r="58" spans="1:7" x14ac:dyDescent="0.3">
      <c r="A58" s="5"/>
      <c r="B58" t="s">
        <v>42</v>
      </c>
      <c r="C58">
        <v>0</v>
      </c>
      <c r="D58" s="1">
        <v>1.0416666666666667E-3</v>
      </c>
      <c r="E58">
        <v>1</v>
      </c>
    </row>
    <row r="59" spans="1:7" x14ac:dyDescent="0.3">
      <c r="A59" s="5"/>
      <c r="B59" t="s">
        <v>43</v>
      </c>
      <c r="C59">
        <v>0</v>
      </c>
      <c r="D59" s="1">
        <v>6.7476851851851856E-3</v>
      </c>
      <c r="E59">
        <v>1</v>
      </c>
    </row>
    <row r="60" spans="1:7" x14ac:dyDescent="0.3">
      <c r="A60" s="5"/>
      <c r="B60" t="s">
        <v>44</v>
      </c>
      <c r="C60">
        <v>0</v>
      </c>
      <c r="D60" s="1">
        <v>3.4722222222222224E-4</v>
      </c>
      <c r="E60">
        <v>1</v>
      </c>
      <c r="F60" s="1">
        <f>AVERAGE(D47:D61)</f>
        <v>2.2152777777777774E-3</v>
      </c>
      <c r="G60" s="3">
        <f>AVERAGE(E47:E61)</f>
        <v>1.4</v>
      </c>
    </row>
    <row r="61" spans="1:7" x14ac:dyDescent="0.3">
      <c r="A61" s="5"/>
      <c r="B61" t="s">
        <v>45</v>
      </c>
      <c r="C61">
        <v>0</v>
      </c>
      <c r="D61" s="1">
        <v>8.6805555555555551E-4</v>
      </c>
      <c r="E61">
        <v>1</v>
      </c>
      <c r="F61" s="2" t="s">
        <v>18</v>
      </c>
      <c r="G61" t="s">
        <v>19</v>
      </c>
    </row>
    <row r="62" spans="1:7" x14ac:dyDescent="0.3">
      <c r="A62" s="5" t="s">
        <v>46</v>
      </c>
      <c r="B62" t="s">
        <v>31</v>
      </c>
      <c r="C62">
        <v>0</v>
      </c>
      <c r="D62" s="1">
        <v>1.1574074074074073E-4</v>
      </c>
      <c r="E62">
        <v>1</v>
      </c>
      <c r="F62" t="s">
        <v>5</v>
      </c>
      <c r="G62" t="s">
        <v>6</v>
      </c>
    </row>
    <row r="63" spans="1:7" x14ac:dyDescent="0.3">
      <c r="A63" s="5"/>
      <c r="B63" t="s">
        <v>32</v>
      </c>
      <c r="C63">
        <v>0</v>
      </c>
      <c r="D63" s="1">
        <v>7.175925925925927E-4</v>
      </c>
      <c r="E63">
        <v>1</v>
      </c>
      <c r="F63" s="1">
        <f>SUM(D62:D82)</f>
        <v>0.21722222222222221</v>
      </c>
      <c r="G63">
        <f>SUM(E62:E82)</f>
        <v>41</v>
      </c>
    </row>
    <row r="64" spans="1:7" x14ac:dyDescent="0.3">
      <c r="A64" s="5"/>
      <c r="B64" t="s">
        <v>33</v>
      </c>
      <c r="C64">
        <v>0</v>
      </c>
      <c r="D64" s="1">
        <v>6.2500000000000001E-4</v>
      </c>
      <c r="E64">
        <v>1</v>
      </c>
    </row>
    <row r="65" spans="1:12" ht="14.4" customHeight="1" x14ac:dyDescent="0.3">
      <c r="A65" s="5"/>
      <c r="B65" t="s">
        <v>34</v>
      </c>
      <c r="C65">
        <v>0</v>
      </c>
      <c r="D65" s="1">
        <v>3.2175925925925926E-3</v>
      </c>
      <c r="E65">
        <v>3</v>
      </c>
    </row>
    <row r="66" spans="1:12" x14ac:dyDescent="0.3">
      <c r="A66" s="5"/>
      <c r="B66" t="s">
        <v>35</v>
      </c>
      <c r="C66">
        <v>0</v>
      </c>
      <c r="D66" s="1">
        <v>8.3564814814814804E-3</v>
      </c>
      <c r="E66">
        <v>4</v>
      </c>
    </row>
    <row r="67" spans="1:12" x14ac:dyDescent="0.3">
      <c r="A67" s="5"/>
      <c r="B67" t="s">
        <v>36</v>
      </c>
      <c r="C67">
        <v>0</v>
      </c>
      <c r="D67" s="1">
        <v>4.1666666666666666E-3</v>
      </c>
      <c r="E67">
        <v>1</v>
      </c>
    </row>
    <row r="68" spans="1:12" x14ac:dyDescent="0.3">
      <c r="A68" s="5"/>
      <c r="B68" t="s">
        <v>37</v>
      </c>
      <c r="C68">
        <v>0</v>
      </c>
      <c r="D68" s="1">
        <v>4.5717592592592589E-3</v>
      </c>
      <c r="E68">
        <v>2</v>
      </c>
      <c r="H68" t="s">
        <v>47</v>
      </c>
      <c r="I68" t="s">
        <v>48</v>
      </c>
      <c r="J68" t="s">
        <v>49</v>
      </c>
      <c r="K68" t="s">
        <v>50</v>
      </c>
    </row>
    <row r="69" spans="1:12" x14ac:dyDescent="0.3">
      <c r="A69" s="5"/>
      <c r="B69" t="s">
        <v>38</v>
      </c>
      <c r="C69">
        <v>0</v>
      </c>
      <c r="D69" s="1">
        <v>4.4328703703703709E-3</v>
      </c>
      <c r="E69">
        <v>1</v>
      </c>
      <c r="I69" s="1">
        <f>AVERAGEIF($C$3:$C$90,0,$D$3:$D$90)</f>
        <v>5.2531265031265026E-3</v>
      </c>
      <c r="J69" s="1">
        <f>AVERAGEIF($C$3:$C$90,1,$D$3:$D$90)</f>
        <v>2.1392195767195765E-2</v>
      </c>
      <c r="K69" s="1">
        <f>AVERAGEIF($C$3:$C$90,2,$D$3:$D$90)</f>
        <v>7.789351851851852E-3</v>
      </c>
      <c r="L69" s="1"/>
    </row>
    <row r="70" spans="1:12" x14ac:dyDescent="0.3">
      <c r="A70" s="5"/>
      <c r="B70" t="s">
        <v>39</v>
      </c>
      <c r="C70">
        <v>0</v>
      </c>
      <c r="D70" s="1">
        <v>7.175925925925927E-4</v>
      </c>
      <c r="E70">
        <v>1</v>
      </c>
      <c r="H70" t="s">
        <v>51</v>
      </c>
      <c r="I70" t="s">
        <v>48</v>
      </c>
      <c r="J70" t="s">
        <v>49</v>
      </c>
      <c r="K70" t="s">
        <v>50</v>
      </c>
    </row>
    <row r="71" spans="1:12" x14ac:dyDescent="0.3">
      <c r="A71" s="5"/>
      <c r="B71" t="s">
        <v>40</v>
      </c>
      <c r="C71">
        <v>0</v>
      </c>
      <c r="D71" s="1">
        <v>2.3206018518518515E-2</v>
      </c>
      <c r="E71">
        <v>7</v>
      </c>
      <c r="I71" s="3">
        <f>AVERAGEIF($C$3:$C$90,0,$E$3:$E$90)</f>
        <v>1.5844155844155845</v>
      </c>
      <c r="J71" s="3">
        <f>AVERAGEIF($C$3:$C$90,1,$E$3:$E$90)</f>
        <v>3.2857142857142856</v>
      </c>
      <c r="K71" s="3">
        <f>AVERAGEIF($C$3:$C$90,2,$E$3:$E$90)</f>
        <v>1</v>
      </c>
    </row>
    <row r="72" spans="1:12" x14ac:dyDescent="0.3">
      <c r="A72" s="5"/>
      <c r="B72" t="s">
        <v>52</v>
      </c>
      <c r="C72">
        <v>0</v>
      </c>
      <c r="D72" s="1">
        <v>3.7731481481481483E-3</v>
      </c>
      <c r="E72">
        <v>1</v>
      </c>
      <c r="H72" t="s">
        <v>53</v>
      </c>
      <c r="I72" t="s">
        <v>48</v>
      </c>
      <c r="J72" t="s">
        <v>49</v>
      </c>
      <c r="K72" t="s">
        <v>50</v>
      </c>
    </row>
    <row r="73" spans="1:12" x14ac:dyDescent="0.3">
      <c r="A73" s="5"/>
      <c r="B73" t="s">
        <v>54</v>
      </c>
      <c r="C73">
        <v>0</v>
      </c>
      <c r="D73" s="1">
        <v>2.3090277777777779E-2</v>
      </c>
      <c r="E73">
        <v>1</v>
      </c>
      <c r="I73">
        <f>COUNTIF($C$3:$C$90,0)</f>
        <v>77</v>
      </c>
      <c r="J73">
        <f>COUNTIF($C$3:$C$90,1)</f>
        <v>8</v>
      </c>
      <c r="K73">
        <f>COUNTIF($C$3:$C$90,2)</f>
        <v>3</v>
      </c>
    </row>
    <row r="74" spans="1:12" x14ac:dyDescent="0.3">
      <c r="A74" s="5"/>
      <c r="B74" t="s">
        <v>55</v>
      </c>
      <c r="C74">
        <v>1</v>
      </c>
      <c r="D74" s="1">
        <v>5.486111111111111E-2</v>
      </c>
      <c r="E74">
        <v>7</v>
      </c>
    </row>
    <row r="75" spans="1:12" x14ac:dyDescent="0.3">
      <c r="A75" s="5"/>
      <c r="B75" t="s">
        <v>56</v>
      </c>
      <c r="C75">
        <v>0</v>
      </c>
      <c r="D75" s="1">
        <v>1.8194444444444444E-2</v>
      </c>
      <c r="E75">
        <v>3</v>
      </c>
    </row>
    <row r="76" spans="1:12" x14ac:dyDescent="0.3">
      <c r="A76" s="5"/>
      <c r="B76" t="s">
        <v>41</v>
      </c>
      <c r="C76">
        <v>0</v>
      </c>
      <c r="D76" s="1">
        <v>8.6805555555555551E-4</v>
      </c>
      <c r="E76">
        <v>1</v>
      </c>
    </row>
    <row r="77" spans="1:12" x14ac:dyDescent="0.3">
      <c r="A77" s="5"/>
      <c r="B77" t="s">
        <v>42</v>
      </c>
      <c r="C77">
        <v>0</v>
      </c>
      <c r="D77" s="1">
        <v>6.134259259259259E-4</v>
      </c>
      <c r="E77">
        <v>1</v>
      </c>
    </row>
    <row r="78" spans="1:12" x14ac:dyDescent="0.3">
      <c r="A78" s="5"/>
      <c r="B78" t="s">
        <v>57</v>
      </c>
      <c r="C78">
        <v>1</v>
      </c>
      <c r="D78" s="1">
        <v>2.5949074074074072E-2</v>
      </c>
      <c r="E78">
        <v>3</v>
      </c>
    </row>
    <row r="79" spans="1:12" ht="14.4" customHeight="1" x14ac:dyDescent="0.3">
      <c r="A79" s="5"/>
      <c r="B79" t="s">
        <v>58</v>
      </c>
      <c r="C79">
        <v>1</v>
      </c>
      <c r="D79" s="1">
        <v>7.6736111111111111E-3</v>
      </c>
      <c r="E79">
        <v>1</v>
      </c>
    </row>
    <row r="80" spans="1:12" x14ac:dyDescent="0.3">
      <c r="A80" s="5"/>
      <c r="B80" t="s">
        <v>59</v>
      </c>
      <c r="C80">
        <v>1</v>
      </c>
      <c r="D80" s="1">
        <v>3.2071759259259258E-2</v>
      </c>
      <c r="E80">
        <v>1</v>
      </c>
    </row>
    <row r="81" spans="1:7" x14ac:dyDescent="0.3">
      <c r="A81" s="5"/>
      <c r="B81" t="s">
        <v>60</v>
      </c>
      <c r="C81">
        <v>1</v>
      </c>
      <c r="D81" s="4"/>
      <c r="F81" s="1">
        <f>AVERAGE(D62:D82)</f>
        <v>1.1432748538011695E-2</v>
      </c>
      <c r="G81" s="3">
        <f>AVERAGE(E62:E82)</f>
        <v>2.1578947368421053</v>
      </c>
    </row>
    <row r="82" spans="1:7" x14ac:dyDescent="0.3">
      <c r="A82" s="5"/>
      <c r="B82" t="s">
        <v>61</v>
      </c>
      <c r="C82">
        <v>2</v>
      </c>
      <c r="D82" s="4"/>
      <c r="F82" t="s">
        <v>18</v>
      </c>
      <c r="G82" t="s">
        <v>19</v>
      </c>
    </row>
    <row r="83" spans="1:7" x14ac:dyDescent="0.3">
      <c r="A83" s="5" t="s">
        <v>62</v>
      </c>
      <c r="B83" t="s">
        <v>31</v>
      </c>
      <c r="C83">
        <v>0</v>
      </c>
      <c r="D83" s="1">
        <v>4.6296296296296293E-4</v>
      </c>
      <c r="E83">
        <v>1</v>
      </c>
      <c r="F83" t="s">
        <v>5</v>
      </c>
      <c r="G83" t="s">
        <v>6</v>
      </c>
    </row>
    <row r="84" spans="1:7" x14ac:dyDescent="0.3">
      <c r="A84" s="5"/>
      <c r="B84" t="s">
        <v>32</v>
      </c>
      <c r="C84">
        <v>0</v>
      </c>
      <c r="D84" s="1">
        <v>3.7037037037037035E-4</v>
      </c>
      <c r="E84">
        <v>1</v>
      </c>
      <c r="F84" s="1">
        <f>SUM(D83:D100)</f>
        <v>4.5393518518518521E-2</v>
      </c>
      <c r="G84">
        <f>SUM(E83:E100)</f>
        <v>10</v>
      </c>
    </row>
    <row r="85" spans="1:7" x14ac:dyDescent="0.3">
      <c r="A85" s="5"/>
      <c r="B85" t="s">
        <v>33</v>
      </c>
      <c r="C85">
        <v>0</v>
      </c>
      <c r="D85" s="1">
        <v>1.0069444444444444E-3</v>
      </c>
      <c r="E85">
        <v>1</v>
      </c>
    </row>
    <row r="86" spans="1:7" ht="14.4" customHeight="1" x14ac:dyDescent="0.3">
      <c r="A86" s="5"/>
      <c r="B86" t="s">
        <v>34</v>
      </c>
      <c r="C86">
        <v>0</v>
      </c>
      <c r="D86" s="1">
        <v>2.3148148148148151E-3</v>
      </c>
      <c r="E86">
        <v>1</v>
      </c>
    </row>
    <row r="87" spans="1:7" x14ac:dyDescent="0.3">
      <c r="A87" s="5"/>
      <c r="B87" t="s">
        <v>35</v>
      </c>
      <c r="C87">
        <v>0</v>
      </c>
      <c r="D87" s="1">
        <v>8.3333333333333339E-4</v>
      </c>
      <c r="E87">
        <v>1</v>
      </c>
    </row>
    <row r="88" spans="1:7" x14ac:dyDescent="0.3">
      <c r="A88" s="5"/>
      <c r="B88" t="s">
        <v>36</v>
      </c>
      <c r="C88">
        <v>0</v>
      </c>
      <c r="D88" s="1">
        <v>4.7453703703703704E-4</v>
      </c>
      <c r="E88">
        <v>1</v>
      </c>
    </row>
    <row r="89" spans="1:7" x14ac:dyDescent="0.3">
      <c r="A89" s="5"/>
      <c r="B89" t="s">
        <v>37</v>
      </c>
      <c r="C89">
        <v>0</v>
      </c>
      <c r="D89" s="1">
        <v>1.4039351851851851E-2</v>
      </c>
      <c r="E89">
        <v>2</v>
      </c>
    </row>
    <row r="90" spans="1:7" x14ac:dyDescent="0.3">
      <c r="A90" s="5"/>
      <c r="B90" t="s">
        <v>38</v>
      </c>
      <c r="C90">
        <v>0</v>
      </c>
      <c r="D90" s="1">
        <v>2.5891203703703704E-2</v>
      </c>
      <c r="E90">
        <v>2</v>
      </c>
    </row>
    <row r="91" spans="1:7" x14ac:dyDescent="0.3">
      <c r="A91" s="5"/>
      <c r="B91" t="s">
        <v>39</v>
      </c>
      <c r="D91" s="1"/>
    </row>
    <row r="92" spans="1:7" ht="14.4" customHeight="1" x14ac:dyDescent="0.3">
      <c r="A92" s="5"/>
      <c r="B92" t="s">
        <v>40</v>
      </c>
      <c r="D92" s="1"/>
    </row>
    <row r="93" spans="1:7" x14ac:dyDescent="0.3">
      <c r="A93" s="5"/>
      <c r="B93" t="s">
        <v>52</v>
      </c>
      <c r="D93" s="1"/>
    </row>
    <row r="94" spans="1:7" x14ac:dyDescent="0.3">
      <c r="A94" s="5"/>
      <c r="B94" t="s">
        <v>54</v>
      </c>
      <c r="D94" s="1"/>
    </row>
    <row r="95" spans="1:7" x14ac:dyDescent="0.3">
      <c r="A95" s="5"/>
      <c r="B95" t="s">
        <v>63</v>
      </c>
      <c r="D95" s="1"/>
    </row>
    <row r="96" spans="1:7" x14ac:dyDescent="0.3">
      <c r="A96" s="5"/>
      <c r="B96" t="s">
        <v>64</v>
      </c>
      <c r="D96" s="1"/>
    </row>
    <row r="97" spans="1:7" ht="14.4" customHeight="1" x14ac:dyDescent="0.3">
      <c r="A97" s="5"/>
      <c r="B97" t="s">
        <v>65</v>
      </c>
      <c r="D97" s="1"/>
    </row>
    <row r="98" spans="1:7" x14ac:dyDescent="0.3">
      <c r="A98" s="5"/>
      <c r="B98" t="s">
        <v>66</v>
      </c>
      <c r="D98" s="1"/>
    </row>
    <row r="99" spans="1:7" x14ac:dyDescent="0.3">
      <c r="A99" s="5"/>
      <c r="B99" t="s">
        <v>67</v>
      </c>
      <c r="D99" s="1"/>
      <c r="F99" s="1">
        <f>AVERAGE(D83:D100)</f>
        <v>5.6741898148148151E-3</v>
      </c>
      <c r="G99" s="3">
        <f>AVERAGE(E83:E100)</f>
        <v>1.25</v>
      </c>
    </row>
    <row r="100" spans="1:7" x14ac:dyDescent="0.3">
      <c r="A100" s="5"/>
      <c r="B100" t="s">
        <v>68</v>
      </c>
      <c r="D100" s="1"/>
      <c r="F100" t="s">
        <v>18</v>
      </c>
      <c r="G100" t="s">
        <v>19</v>
      </c>
    </row>
    <row r="101" spans="1:7" x14ac:dyDescent="0.3">
      <c r="A101" s="5" t="s">
        <v>69</v>
      </c>
      <c r="B101" t="s">
        <v>70</v>
      </c>
      <c r="D101" s="1"/>
      <c r="F101" t="s">
        <v>5</v>
      </c>
      <c r="G101" t="s">
        <v>6</v>
      </c>
    </row>
    <row r="102" spans="1:7" x14ac:dyDescent="0.3">
      <c r="A102" s="5"/>
      <c r="B102" t="s">
        <v>71</v>
      </c>
      <c r="D102" s="1"/>
      <c r="F102" s="1">
        <f>SUM(D101:D107)</f>
        <v>0</v>
      </c>
      <c r="G102">
        <f>SUM(E101:E107)</f>
        <v>0</v>
      </c>
    </row>
    <row r="103" spans="1:7" x14ac:dyDescent="0.3">
      <c r="A103" s="5"/>
      <c r="B103" t="s">
        <v>72</v>
      </c>
      <c r="D103" s="1"/>
    </row>
    <row r="104" spans="1:7" x14ac:dyDescent="0.3">
      <c r="A104" s="5"/>
      <c r="B104" t="s">
        <v>73</v>
      </c>
      <c r="D104" s="1"/>
    </row>
    <row r="105" spans="1:7" x14ac:dyDescent="0.3">
      <c r="A105" s="5"/>
      <c r="B105" t="s">
        <v>74</v>
      </c>
      <c r="D105" s="1"/>
    </row>
    <row r="106" spans="1:7" x14ac:dyDescent="0.3">
      <c r="A106" s="5"/>
      <c r="B106" t="s">
        <v>75</v>
      </c>
      <c r="D106" s="1"/>
      <c r="F106" s="1" t="e">
        <f>AVERAGE(D101:D107)</f>
        <v>#DIV/0!</v>
      </c>
      <c r="G106" s="3" t="e">
        <f>AVERAGE(E101:E107)</f>
        <v>#DIV/0!</v>
      </c>
    </row>
    <row r="107" spans="1:7" x14ac:dyDescent="0.3">
      <c r="A107" s="5"/>
      <c r="B107" t="s">
        <v>76</v>
      </c>
      <c r="D107" s="1"/>
      <c r="F107" t="s">
        <v>18</v>
      </c>
      <c r="G107" t="s">
        <v>19</v>
      </c>
    </row>
    <row r="108" spans="1:7" x14ac:dyDescent="0.3">
      <c r="A108" s="5" t="s">
        <v>77</v>
      </c>
      <c r="B108" t="s">
        <v>31</v>
      </c>
      <c r="D108" s="1"/>
      <c r="F108" t="s">
        <v>5</v>
      </c>
      <c r="G108" t="s">
        <v>6</v>
      </c>
    </row>
    <row r="109" spans="1:7" x14ac:dyDescent="0.3">
      <c r="A109" s="5"/>
      <c r="B109" t="s">
        <v>32</v>
      </c>
      <c r="D109" s="1"/>
      <c r="F109" s="1">
        <f>SUM(D108:D120)</f>
        <v>0</v>
      </c>
      <c r="G109">
        <f>SUM(E108:E120)</f>
        <v>0</v>
      </c>
    </row>
    <row r="110" spans="1:7" x14ac:dyDescent="0.3">
      <c r="A110" s="5"/>
      <c r="B110" t="s">
        <v>33</v>
      </c>
      <c r="D110" s="1"/>
    </row>
    <row r="111" spans="1:7" x14ac:dyDescent="0.3">
      <c r="A111" s="5"/>
      <c r="B111" t="s">
        <v>34</v>
      </c>
      <c r="D111" s="1"/>
    </row>
    <row r="112" spans="1:7" ht="14.4" customHeight="1" x14ac:dyDescent="0.3">
      <c r="A112" s="5"/>
      <c r="B112" t="s">
        <v>35</v>
      </c>
      <c r="D112" s="1"/>
    </row>
    <row r="113" spans="1:7" x14ac:dyDescent="0.3">
      <c r="A113" s="5"/>
      <c r="B113" t="s">
        <v>36</v>
      </c>
      <c r="D113" s="1"/>
    </row>
    <row r="114" spans="1:7" x14ac:dyDescent="0.3">
      <c r="A114" s="5"/>
      <c r="B114" t="s">
        <v>37</v>
      </c>
      <c r="D114" s="1"/>
    </row>
    <row r="115" spans="1:7" x14ac:dyDescent="0.3">
      <c r="A115" s="5"/>
      <c r="B115" t="s">
        <v>41</v>
      </c>
      <c r="D115" s="1"/>
    </row>
    <row r="116" spans="1:7" x14ac:dyDescent="0.3">
      <c r="A116" s="5"/>
      <c r="B116" t="s">
        <v>42</v>
      </c>
      <c r="D116" s="1"/>
    </row>
    <row r="117" spans="1:7" x14ac:dyDescent="0.3">
      <c r="A117" s="5"/>
      <c r="B117" t="s">
        <v>43</v>
      </c>
      <c r="D117" s="1"/>
    </row>
    <row r="118" spans="1:7" x14ac:dyDescent="0.3">
      <c r="A118" s="5"/>
      <c r="B118" t="s">
        <v>78</v>
      </c>
      <c r="D118" s="1"/>
    </row>
    <row r="119" spans="1:7" x14ac:dyDescent="0.3">
      <c r="A119" s="5"/>
      <c r="B119" t="s">
        <v>79</v>
      </c>
      <c r="D119" s="1"/>
      <c r="F119" s="1" t="e">
        <f>AVERAGE(D108:D120)</f>
        <v>#DIV/0!</v>
      </c>
      <c r="G119" s="3" t="e">
        <f>AVERAGE(E108:E120)</f>
        <v>#DIV/0!</v>
      </c>
    </row>
    <row r="120" spans="1:7" x14ac:dyDescent="0.3">
      <c r="A120" s="5"/>
      <c r="B120" t="s">
        <v>80</v>
      </c>
      <c r="D120" s="1"/>
      <c r="F120" t="s">
        <v>18</v>
      </c>
      <c r="G120" t="s">
        <v>19</v>
      </c>
    </row>
  </sheetData>
  <mergeCells count="10">
    <mergeCell ref="A3:A14"/>
    <mergeCell ref="A15:A28"/>
    <mergeCell ref="A29:A35"/>
    <mergeCell ref="A36:A41"/>
    <mergeCell ref="A42:A46"/>
    <mergeCell ref="A47:A61"/>
    <mergeCell ref="A62:A82"/>
    <mergeCell ref="A83:A100"/>
    <mergeCell ref="A101:A107"/>
    <mergeCell ref="A108:A1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</cp:lastModifiedBy>
  <cp:revision/>
  <dcterms:created xsi:type="dcterms:W3CDTF">2020-11-08T19:01:47Z</dcterms:created>
  <dcterms:modified xsi:type="dcterms:W3CDTF">2020-11-16T07:29:09Z</dcterms:modified>
  <cp:category/>
  <cp:contentStatus/>
</cp:coreProperties>
</file>