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chool\Assignments\1202\Assignment_1\"/>
    </mc:Choice>
  </mc:AlternateContent>
  <xr:revisionPtr revIDLastSave="0" documentId="13_ncr:1_{8C3412BC-ABCE-48D2-A8A8-EB140FED9908}" xr6:coauthVersionLast="47" xr6:coauthVersionMax="47" xr10:uidLastSave="{00000000-0000-0000-0000-000000000000}"/>
  <bookViews>
    <workbookView xWindow="-110" yWindow="-110" windowWidth="19420" windowHeight="10420" tabRatio="941" activeTab="4" xr2:uid="{C485D13F-2F80-43E9-A0CA-307D8A9ABA8E}"/>
  </bookViews>
  <sheets>
    <sheet name="Sales_detail_sheet" sheetId="5" r:id="rId1"/>
    <sheet name="sku_detail_data" sheetId="7" r:id="rId2"/>
    <sheet name="Customer_detail_data" sheetId="6" r:id="rId3"/>
    <sheet name="Payment_Data" sheetId="8" r:id="rId4"/>
    <sheet name="Sales_Order_Detail" sheetId="1" r:id="rId5"/>
    <sheet name="sku_detail" sheetId="2" r:id="rId6"/>
    <sheet name="Customer_detail" sheetId="3" r:id="rId7"/>
    <sheet name="Payment detai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5" l="1" a="1"/>
  <c r="O2" i="5" s="1"/>
  <c r="J13" i="7"/>
  <c r="J21" i="5"/>
  <c r="L21" i="5"/>
  <c r="M21" i="5" s="1"/>
  <c r="L3" i="5"/>
  <c r="M3" i="5" s="1"/>
  <c r="L4" i="5"/>
  <c r="M4" i="5" s="1"/>
  <c r="L5" i="5"/>
  <c r="M5" i="5" s="1"/>
  <c r="L6" i="5"/>
  <c r="M6" i="5" s="1"/>
  <c r="L7" i="5"/>
  <c r="M7" i="5" s="1"/>
  <c r="L8" i="5"/>
  <c r="M8" i="5" s="1"/>
  <c r="L9" i="5"/>
  <c r="M9" i="5" s="1"/>
  <c r="L10" i="5"/>
  <c r="M10" i="5" s="1"/>
  <c r="L11" i="5"/>
  <c r="M11" i="5" s="1"/>
  <c r="L12" i="5"/>
  <c r="M12" i="5" s="1"/>
  <c r="L13" i="5"/>
  <c r="M13" i="5" s="1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M20" i="5" s="1"/>
  <c r="L2" i="5"/>
  <c r="M2" i="5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3" i="5"/>
  <c r="J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<sst xmlns="http://schemas.openxmlformats.org/spreadsheetml/2006/main" count="169" uniqueCount="117">
  <si>
    <t>Id</t>
  </si>
  <si>
    <t>customer_id</t>
  </si>
  <si>
    <t xml:space="preserve"> unique number of customers</t>
  </si>
  <si>
    <t>order_date</t>
  </si>
  <si>
    <t xml:space="preserve"> the date when the transaction was made</t>
  </si>
  <si>
    <t>sku_id</t>
  </si>
  <si>
    <t xml:space="preserve"> unique number of the product (sku is a stock keeping unit)</t>
  </si>
  <si>
    <t>price</t>
  </si>
  <si>
    <t xml:space="preserve"> the price stated on the price tag</t>
  </si>
  <si>
    <t>qty_ordered</t>
  </si>
  <si>
    <t xml:space="preserve"> the amount of goods purchased by the customer</t>
  </si>
  <si>
    <t>before_discount</t>
  </si>
  <si>
    <t xml:space="preserve"> total price value of the product (price * qty_ordered)</t>
  </si>
  <si>
    <t>discount_amount</t>
  </si>
  <si>
    <t xml:space="preserve"> total product discount value</t>
  </si>
  <si>
    <t>after_discount</t>
  </si>
  <si>
    <t xml:space="preserve"> the total price value of the product when it has been reduced by discounts</t>
  </si>
  <si>
    <t>is_gross</t>
  </si>
  <si>
    <t xml:space="preserve"> indicates the customer has not paid for the order</t>
  </si>
  <si>
    <t>is_vaild</t>
  </si>
  <si>
    <t xml:space="preserve"> indicates that the customer has made a payment</t>
  </si>
  <si>
    <t>is_net</t>
  </si>
  <si>
    <t xml:space="preserve"> indicates the transaction is complete</t>
  </si>
  <si>
    <t>payment_id</t>
  </si>
  <si>
    <t>is_vaild: indicates that the customer has made a payment</t>
  </si>
  <si>
    <t>is_net: indicates the transaction is complete</t>
  </si>
  <si>
    <t>payment_id:</t>
  </si>
  <si>
    <t>id</t>
  </si>
  <si>
    <t xml:space="preserve"> unique number of the product (can be used as a key when joining</t>
  </si>
  <si>
    <t>sku_name</t>
  </si>
  <si>
    <t xml:space="preserve"> name of the product</t>
  </si>
  <si>
    <t>base_price</t>
  </si>
  <si>
    <t xml:space="preserve"> the price of the item stated on the price tag (price)</t>
  </si>
  <si>
    <t>cogs</t>
  </si>
  <si>
    <t xml:space="preserve"> cost of the goods sold / total cost to sell a product.</t>
  </si>
  <si>
    <t>category</t>
  </si>
  <si>
    <t xml:space="preserve"> product category</t>
  </si>
  <si>
    <t>registered_date</t>
  </si>
  <si>
    <t xml:space="preserve"> member registration date of the customers</t>
  </si>
  <si>
    <t xml:space="preserve"> unique number of the payment method</t>
  </si>
  <si>
    <t>payment_method</t>
  </si>
  <si>
    <t xml:space="preserve"> method of payment</t>
  </si>
  <si>
    <t>Cash</t>
  </si>
  <si>
    <t xml:space="preserve"> Traditional physical currency is accepted in person at brick-and-mortar locations.</t>
  </si>
  <si>
    <t>Checks</t>
  </si>
  <si>
    <t xml:space="preserve"> Customers can write personal or business checks as a form of payment.</t>
  </si>
  <si>
    <t>Credit Cards</t>
  </si>
  <si>
    <t xml:space="preserve"> Businesses can accept payments via credit cards, either in person, over the phone, or online.</t>
  </si>
  <si>
    <t>Debit Cards</t>
  </si>
  <si>
    <t xml:space="preserve"> Similar to credit cards, businesses can accept payments through debit cards, which deduct funds directly from the customer's bank account.</t>
  </si>
  <si>
    <t>Mobile Payments</t>
  </si>
  <si>
    <t xml:space="preserve"> Customers can use mobile payment platforms like Apple Pay, Google Pay, or Samsung Pay to make payments using their smartphones.</t>
  </si>
  <si>
    <t>Contactless Payments</t>
  </si>
  <si>
    <t xml:space="preserve"> NFC (Near Field Communication) technology allows customers to make payments by tapping their contactless-enabled cards or smartphones on a compatible terminal.</t>
  </si>
  <si>
    <t>E-Wallets</t>
  </si>
  <si>
    <t xml:space="preserve"> Digital wallets such as PayPal, Venmo, and Cash App enable customers to transfer funds electronically.</t>
  </si>
  <si>
    <t>Bank Transfers</t>
  </si>
  <si>
    <t xml:space="preserve"> Customers can initiate payments directly from their bank accounts to the business's account via online banking or wire transfer.</t>
  </si>
  <si>
    <t>Cryptocurrencies</t>
  </si>
  <si>
    <t xml:space="preserve"> Some businesses accept payments in cryptocurrencies such as Bitcoin, Ethereum, or Litecoin.</t>
  </si>
  <si>
    <t>Payment Gateways</t>
  </si>
  <si>
    <t xml:space="preserve"> Online businesses utilize payment gateway services like Stripe, Square, or PayPal to securely process credit card transactions on their websites.</t>
  </si>
  <si>
    <t>QR Codes</t>
  </si>
  <si>
    <t xml:space="preserve"> Businesses can generate QR codes linked to payment information, allowing customers to scan and make payments using their smartphones.</t>
  </si>
  <si>
    <t>Automated Clearing House (ACH) Payments</t>
  </si>
  <si>
    <t xml:space="preserve"> Businesses can set up recurring or one-time electronic payments directly from customers' bank accounts.</t>
  </si>
  <si>
    <t>Cash on Delivery (COD)</t>
  </si>
  <si>
    <t xml:space="preserve"> In certain industries, customers can pay for goods or services upon delivery.</t>
  </si>
  <si>
    <t>Money Orders</t>
  </si>
  <si>
    <t xml:space="preserve"> Customers can purchase money orders and mail them to the business as payment.</t>
  </si>
  <si>
    <t>payment methods</t>
  </si>
  <si>
    <t>Direct Debit</t>
  </si>
  <si>
    <t xml:space="preserve"> With customer authorization, businesses can initiate direct debit transactions to collect payments directly from customers' bank accounts.</t>
  </si>
  <si>
    <t>Prepaid Cards</t>
  </si>
  <si>
    <t xml:space="preserve"> Customers can purchase prepaid cards with a specific value and use them to make purchases at the business.</t>
  </si>
  <si>
    <t>In-App Purchases</t>
  </si>
  <si>
    <t xml:space="preserve"> For businesses with mobile apps, customers can make purchases directly within the app using stored payment methods.</t>
  </si>
  <si>
    <t>Automatic Billing</t>
  </si>
  <si>
    <t xml:space="preserve"> Businesses can set up automatic recurring billing to charge customers at regular intervals for subscription services or ongoing purchases.</t>
  </si>
  <si>
    <t>Pay-by-Text</t>
  </si>
  <si>
    <t xml:space="preserve"> Customers receive payment notifications via text message and can authorize payments through a simple text response.</t>
  </si>
  <si>
    <t>Virtual Terminals</t>
  </si>
  <si>
    <t xml:space="preserve"> Businesses can accept payments over the phone or via email by manually entering payment information into a virtual terminal.</t>
  </si>
  <si>
    <t>Payment_method</t>
  </si>
  <si>
    <t>Diamond Necklace with a Rare Fancy Vivid Blue Diamond Pendant</t>
  </si>
  <si>
    <t>Emerald and Diamond Tiara</t>
  </si>
  <si>
    <t>Ruby and Diamond Chandelier Earrings</t>
  </si>
  <si>
    <t>Sapphire and Diamond Cocktail Ring</t>
  </si>
  <si>
    <t>South Sea Pearl Necklace with Diamond Clasp</t>
  </si>
  <si>
    <t>Yellow Diamond Tennis Bracelet</t>
  </si>
  <si>
    <t>Opal and Diamond Brooch</t>
  </si>
  <si>
    <t>Tanzanite and Diamond Pendant Necklace</t>
  </si>
  <si>
    <t>Alexandrite and Diamond Cufflinks</t>
  </si>
  <si>
    <t>Black Diamond Statement Necklace</t>
  </si>
  <si>
    <t>Tourmaline and Diamond Cocktail Watch</t>
  </si>
  <si>
    <t>Pink Sapphire and Diamond Bangle Bracelet</t>
  </si>
  <si>
    <t>Jadeite Jade Carved Dragon Pendant with Diamonds</t>
  </si>
  <si>
    <t>Aquamarine and Diamond Halo Ring</t>
  </si>
  <si>
    <t>Amethyst and Diamond Drop Earrings</t>
  </si>
  <si>
    <t>Garnet and Diamond Art Deco Necklace</t>
  </si>
  <si>
    <t>Topaz and Diamond Statement Ring</t>
  </si>
  <si>
    <t>Coral and Diamond Choker Necklace</t>
  </si>
  <si>
    <t>Peridot and Diamond Cluster Stud Earrings</t>
  </si>
  <si>
    <t xml:space="preserve"> unique number of orders</t>
  </si>
  <si>
    <t xml:space="preserve"> unique number of payment Method</t>
  </si>
  <si>
    <t>Pendant</t>
  </si>
  <si>
    <t>Tiara</t>
  </si>
  <si>
    <t>Earrings</t>
  </si>
  <si>
    <t>Ring</t>
  </si>
  <si>
    <t>Bracelet</t>
  </si>
  <si>
    <t>Brooch</t>
  </si>
  <si>
    <t>Necklace</t>
  </si>
  <si>
    <t>Cufflinks</t>
  </si>
  <si>
    <t>Watch</t>
  </si>
  <si>
    <t>Diamonds</t>
  </si>
  <si>
    <t>Morganite and Diamond Halo Pendant</t>
  </si>
  <si>
    <t>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</si>
</sst>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D0D0D"/>
      <name val="Segoe UI"/>
      <family val="2"/>
    </font>
    <font>
      <sz val="10"/>
      <color rgb="FF0D0D0D"/>
      <name val="Segoe UI"/>
      <family val="2"/>
    </font>
    <font>
      <sz val="10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43" fontId="0" fillId="0" borderId="0" xfId="1" applyFont="1"/>
    <xf numFmtId="0" fontId="0" fillId="0" borderId="1" xfId="2" applyNumberFormat="1" applyFont="1" applyBorder="1"/>
    <xf numFmtId="0" fontId="0" fillId="0" borderId="0" xfId="2" applyNumberFormat="1" applyFont="1"/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43" fontId="0" fillId="0" borderId="2" xfId="1" applyFont="1" applyBorder="1"/>
    <xf numFmtId="0" fontId="0" fillId="0" borderId="2" xfId="2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0" borderId="8" xfId="1" applyFont="1" applyBorder="1"/>
    <xf numFmtId="0" fontId="0" fillId="0" borderId="8" xfId="2" applyNumberFormat="1" applyFont="1" applyBorder="1"/>
    <xf numFmtId="0" fontId="0" fillId="0" borderId="9" xfId="0" applyBorder="1"/>
    <xf numFmtId="14" fontId="0" fillId="0" borderId="8" xfId="0" applyNumberFormat="1" applyBorder="1"/>
    <xf numFmtId="14" fontId="0" fillId="0" borderId="2" xfId="0" applyNumberFormat="1" applyBorder="1"/>
    <xf numFmtId="14" fontId="0" fillId="0" borderId="0" xfId="0" applyNumberFormat="1"/>
    <xf numFmtId="0" fontId="4" fillId="0" borderId="0" xfId="0" applyFont="1"/>
    <xf numFmtId="0" fontId="5" fillId="0" borderId="3" xfId="0" applyFont="1" applyBorder="1"/>
    <xf numFmtId="0" fontId="5" fillId="0" borderId="7" xfId="0" applyFont="1" applyBorder="1"/>
    <xf numFmtId="0" fontId="6" fillId="0" borderId="1" xfId="0" applyFont="1" applyBorder="1"/>
    <xf numFmtId="0" fontId="7" fillId="0" borderId="1" xfId="0" applyFont="1" applyBorder="1"/>
    <xf numFmtId="14" fontId="5" fillId="0" borderId="4" xfId="0" applyNumberFormat="1" applyFont="1" applyBorder="1"/>
    <xf numFmtId="0" fontId="7" fillId="0" borderId="5" xfId="0" applyFont="1" applyBorder="1"/>
    <xf numFmtId="14" fontId="7" fillId="0" borderId="6" xfId="0" applyNumberFormat="1" applyFont="1" applyBorder="1"/>
    <xf numFmtId="14" fontId="5" fillId="0" borderId="9" xfId="0" applyNumberFormat="1" applyFont="1" applyBorder="1"/>
    <xf numFmtId="0" fontId="6" fillId="0" borderId="3" xfId="0" applyFont="1" applyBorder="1"/>
    <xf numFmtId="43" fontId="6" fillId="0" borderId="1" xfId="1" applyFont="1" applyBorder="1"/>
    <xf numFmtId="43" fontId="6" fillId="0" borderId="1" xfId="0" applyNumberFormat="1" applyFont="1" applyBorder="1"/>
    <xf numFmtId="0" fontId="6" fillId="0" borderId="4" xfId="0" applyFont="1" applyBorder="1"/>
    <xf numFmtId="0" fontId="6" fillId="0" borderId="7" xfId="0" applyFont="1" applyBorder="1"/>
    <xf numFmtId="0" fontId="6" fillId="0" borderId="8" xfId="0" applyFont="1" applyBorder="1"/>
    <xf numFmtId="43" fontId="6" fillId="0" borderId="8" xfId="1" applyFont="1" applyBorder="1"/>
    <xf numFmtId="43" fontId="6" fillId="0" borderId="8" xfId="0" applyNumberFormat="1" applyFont="1" applyBorder="1"/>
    <xf numFmtId="0" fontId="6" fillId="0" borderId="9" xfId="0" applyFont="1" applyBorder="1"/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yyyy/mm/dd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35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F00E1-14FD-4F02-96F4-DF4B3D7BB24D}" name="Table1" displayName="Table1" ref="A1:M21" totalsRowShown="0" headerRowDxfId="37" headerRowBorderDxfId="36" tableBorderDxfId="35" totalsRowBorderDxfId="34">
  <autoFilter ref="A1:M21" xr:uid="{90FF00E1-14FD-4F02-96F4-DF4B3D7BB24D}"/>
  <tableColumns count="13">
    <tableColumn id="1" xr3:uid="{97E7B1FC-65CB-4D70-9D19-B11B4514DE8B}" name="Id" dataDxfId="33"/>
    <tableColumn id="2" xr3:uid="{B35FF267-A0E2-45C5-986A-93F15D9567D0}" name="customer_id" dataDxfId="32"/>
    <tableColumn id="3" xr3:uid="{0D9A534A-3346-4814-A1BC-DAC70DA5E225}" name="order_date" dataDxfId="31"/>
    <tableColumn id="4" xr3:uid="{59CC1D0E-4ED5-4C8B-BFB4-C0D39CB6C785}" name="sku_id" dataDxfId="30"/>
    <tableColumn id="5" xr3:uid="{747334D1-3504-44F3-8055-C25EBF75C7AC}" name="payment_id" dataDxfId="29"/>
    <tableColumn id="6" xr3:uid="{3C372409-E45F-4FF8-8B51-59726CCF23A9}" name="price" dataDxfId="28" dataCellStyle="Comma"/>
    <tableColumn id="7" xr3:uid="{658CDDEC-983E-4CB1-8069-BB807C48B70F}" name="qty_ordered" dataDxfId="27"/>
    <tableColumn id="8" xr3:uid="{4DBF9AC8-612A-4297-BDA0-7CFB8FB75968}" name="before_discount" dataDxfId="26" dataCellStyle="Comma"/>
    <tableColumn id="9" xr3:uid="{94C54786-BA2B-4388-9027-BF4D397EF61A}" name="discount_amount" dataDxfId="25" dataCellStyle="Percent"/>
    <tableColumn id="10" xr3:uid="{7F81ECA1-1210-46E5-8B0F-6DFAD9499203}" name="after_discount" dataDxfId="24" dataCellStyle="Comma">
      <calculatedColumnFormula>H2-((I2/100)*H2)</calculatedColumnFormula>
    </tableColumn>
    <tableColumn id="11" xr3:uid="{AB585A80-41AE-4EEB-8B61-969541E7B5AA}" name="is_gross" dataDxfId="23"/>
    <tableColumn id="12" xr3:uid="{04C50501-2C61-4425-9423-1DA005DB1B1A}" name="is_vaild" dataDxfId="22">
      <calculatedColumnFormula>IF(K2=1,0,IF(K2=0,1))</calculatedColumnFormula>
    </tableColumn>
    <tableColumn id="13" xr3:uid="{4E2D2837-177D-4B90-9D0A-3CE28187155D}" name="is_net" dataDxfId="21">
      <calculatedColumnFormula>IF(L2=0,0,IF(L2=1,1))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2923BC-1D3E-4F57-A603-CDB5B6E8FCB0}" name="Table2" displayName="Table2" ref="A1:E21" totalsRowShown="0" headerRowDxfId="20" dataDxfId="18" headerRowBorderDxfId="19" tableBorderDxfId="17" totalsRowBorderDxfId="16">
  <autoFilter ref="A1:E21" xr:uid="{D42923BC-1D3E-4F57-A603-CDB5B6E8FCB0}"/>
  <tableColumns count="5">
    <tableColumn id="1" xr3:uid="{5A4FDA0A-2E5F-4063-8BBA-56E891EB98A8}" name="id" dataDxfId="15"/>
    <tableColumn id="2" xr3:uid="{3E2088A9-4DAE-403A-B7B7-8CC31EF01BEF}" name="sku_name" dataDxfId="14"/>
    <tableColumn id="3" xr3:uid="{7E54A3D3-E465-4274-AB79-8C7ADFE0798D}" name="base_price" dataDxfId="13" dataCellStyle="Comma"/>
    <tableColumn id="4" xr3:uid="{C0F9C0B5-B9D3-4D54-A322-38E5E9D35B54}" name="cogs" dataDxfId="12"/>
    <tableColumn id="5" xr3:uid="{8E4F55AE-9FE9-40CE-A75B-5C5FF37B83E3}" name="category" dataDxfId="1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3C6A0-9E45-4611-95A3-296731560DAD}" name="Table3" displayName="Table3" ref="A1:B21" totalsRowShown="0" headerRowBorderDxfId="10" tableBorderDxfId="9" totalsRowBorderDxfId="8">
  <autoFilter ref="A1:B21" xr:uid="{A2F3C6A0-9E45-4611-95A3-296731560DAD}"/>
  <tableColumns count="2">
    <tableColumn id="1" xr3:uid="{3EE2F0FD-08CC-44F0-9534-F2473BCA2E78}" name="id" dataDxfId="7"/>
    <tableColumn id="2" xr3:uid="{CB7129AE-F27C-4E17-9D33-EBD4C688BF4D}" name="registered_date" dataDxfId="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B2086A-4881-477A-A034-8B34E00421D9}" name="Table4" displayName="Table4" ref="A1:B20" totalsRowShown="0" headerRowDxfId="5" dataDxfId="3" headerRowBorderDxfId="4" tableBorderDxfId="2">
  <autoFilter ref="A1:B20" xr:uid="{86B2086A-4881-477A-A034-8B34E00421D9}"/>
  <tableColumns count="2">
    <tableColumn id="1" xr3:uid="{32C4E3DE-4A76-4202-A080-616A74814DDB}" name="id" dataDxfId="1"/>
    <tableColumn id="2" xr3:uid="{9ECA6CE3-128F-4B9E-9489-8A470D9757D8}" name="Payment_metho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AE84-E022-42F6-81CD-16FA81B38F0F}">
  <dimension ref="A1:O21"/>
  <sheetViews>
    <sheetView showGridLines="0" zoomScale="80" zoomScaleNormal="80" workbookViewId="0">
      <selection activeCell="C2" sqref="C2:C21"/>
    </sheetView>
  </sheetViews>
  <sheetFormatPr defaultRowHeight="14.5" x14ac:dyDescent="0.35"/>
  <cols>
    <col min="1" max="1" width="8.7265625" customWidth="1"/>
    <col min="2" max="2" width="13.36328125" customWidth="1"/>
    <col min="3" max="3" width="12.36328125" style="25" customWidth="1"/>
    <col min="4" max="4" width="8.81640625" customWidth="1"/>
    <col min="5" max="5" width="12.90625" customWidth="1"/>
    <col min="6" max="6" width="14.26953125" style="4" customWidth="1"/>
    <col min="7" max="7" width="13.36328125" customWidth="1"/>
    <col min="8" max="8" width="16.6328125" customWidth="1"/>
    <col min="9" max="9" width="17.81640625" style="6" customWidth="1"/>
    <col min="10" max="10" width="15.1796875" customWidth="1"/>
    <col min="11" max="11" width="9.90625" customWidth="1"/>
    <col min="12" max="12" width="9.1796875" customWidth="1"/>
    <col min="13" max="13" width="9.26953125" customWidth="1"/>
    <col min="15" max="15" width="10.54296875" style="25" bestFit="1" customWidth="1"/>
  </cols>
  <sheetData>
    <row r="1" spans="1:15" x14ac:dyDescent="0.35">
      <c r="A1" s="13" t="s">
        <v>0</v>
      </c>
      <c r="B1" s="14" t="s">
        <v>1</v>
      </c>
      <c r="C1" s="24" t="s">
        <v>3</v>
      </c>
      <c r="D1" s="14" t="s">
        <v>5</v>
      </c>
      <c r="E1" s="14" t="s">
        <v>23</v>
      </c>
      <c r="F1" s="15" t="s">
        <v>7</v>
      </c>
      <c r="G1" s="14" t="s">
        <v>9</v>
      </c>
      <c r="H1" s="14" t="s">
        <v>11</v>
      </c>
      <c r="I1" s="16" t="s">
        <v>13</v>
      </c>
      <c r="J1" s="14" t="s">
        <v>15</v>
      </c>
      <c r="K1" s="14" t="s">
        <v>17</v>
      </c>
      <c r="L1" s="14" t="s">
        <v>19</v>
      </c>
      <c r="M1" s="17" t="s">
        <v>21</v>
      </c>
    </row>
    <row r="2" spans="1:15" x14ac:dyDescent="0.35">
      <c r="A2" s="11">
        <v>7235</v>
      </c>
      <c r="B2" s="1">
        <v>7574</v>
      </c>
      <c r="C2" s="2">
        <v>44848</v>
      </c>
      <c r="D2" s="1">
        <v>5543</v>
      </c>
      <c r="E2" s="1">
        <v>1</v>
      </c>
      <c r="F2" s="3">
        <v>65055</v>
      </c>
      <c r="G2" s="1">
        <v>31</v>
      </c>
      <c r="H2" s="3">
        <v>2016705</v>
      </c>
      <c r="I2" s="5">
        <v>8</v>
      </c>
      <c r="J2" s="3">
        <f>H2-((I2/100)*H2)</f>
        <v>1855368.6</v>
      </c>
      <c r="K2" s="1">
        <v>1</v>
      </c>
      <c r="L2" s="1">
        <f>IF(K2=1,0,IF(K2=0,1))</f>
        <v>0</v>
      </c>
      <c r="M2" s="12">
        <f>IF(L2=0,0,IF(L2=1,1))</f>
        <v>0</v>
      </c>
      <c r="O2" s="25" cm="1">
        <f t="array" aca="1" ref="O2:O21" ca="1">_xlfn.RANDARRAY(20,1,DATE(2021,1,1),DATE(2022,12,31),TRUE)</f>
        <v>44588</v>
      </c>
    </row>
    <row r="3" spans="1:15" x14ac:dyDescent="0.35">
      <c r="A3" s="11">
        <v>8303</v>
      </c>
      <c r="B3" s="1">
        <v>7447</v>
      </c>
      <c r="C3" s="2">
        <v>44621</v>
      </c>
      <c r="D3" s="1">
        <v>4483</v>
      </c>
      <c r="E3" s="1">
        <v>3</v>
      </c>
      <c r="F3" s="3">
        <v>131705</v>
      </c>
      <c r="G3" s="1">
        <v>19</v>
      </c>
      <c r="H3" s="3">
        <v>2502395</v>
      </c>
      <c r="I3" s="5">
        <v>7</v>
      </c>
      <c r="J3" s="3">
        <f>H3-((I3/100)*H3)</f>
        <v>2327227.35</v>
      </c>
      <c r="K3" s="1">
        <v>1</v>
      </c>
      <c r="L3" s="1">
        <f t="shared" ref="L3:L21" si="0">IF(K3=1,0,IF(K3=0,1))</f>
        <v>0</v>
      </c>
      <c r="M3" s="12">
        <f t="shared" ref="M3:M21" si="1">IF(L3=0,0,IF(L3=1,1))</f>
        <v>0</v>
      </c>
      <c r="O3" s="25">
        <f ca="1"/>
        <v>44337</v>
      </c>
    </row>
    <row r="4" spans="1:15" x14ac:dyDescent="0.35">
      <c r="A4" s="11">
        <v>5305</v>
      </c>
      <c r="B4" s="1">
        <v>6494</v>
      </c>
      <c r="C4" s="2">
        <v>44230</v>
      </c>
      <c r="D4" s="1">
        <v>4763</v>
      </c>
      <c r="E4" s="1">
        <v>16</v>
      </c>
      <c r="F4" s="3">
        <v>11094</v>
      </c>
      <c r="G4" s="1">
        <v>21</v>
      </c>
      <c r="H4" s="3">
        <v>232974</v>
      </c>
      <c r="I4" s="5">
        <v>9</v>
      </c>
      <c r="J4" s="3">
        <f t="shared" ref="J4:J20" si="2">H4-((I4/100)*H4)</f>
        <v>212006.34</v>
      </c>
      <c r="K4" s="1">
        <v>1</v>
      </c>
      <c r="L4" s="1">
        <f t="shared" si="0"/>
        <v>0</v>
      </c>
      <c r="M4" s="12">
        <f t="shared" si="1"/>
        <v>0</v>
      </c>
      <c r="O4" s="25">
        <f ca="1"/>
        <v>44529</v>
      </c>
    </row>
    <row r="5" spans="1:15" x14ac:dyDescent="0.35">
      <c r="A5" s="11">
        <v>6727</v>
      </c>
      <c r="B5" s="1">
        <v>6566</v>
      </c>
      <c r="C5" s="2">
        <v>44311</v>
      </c>
      <c r="D5" s="1">
        <v>4409</v>
      </c>
      <c r="E5" s="1">
        <v>19</v>
      </c>
      <c r="F5" s="3">
        <v>88968</v>
      </c>
      <c r="G5" s="1">
        <v>7</v>
      </c>
      <c r="H5" s="3">
        <v>622776</v>
      </c>
      <c r="I5" s="5">
        <v>11</v>
      </c>
      <c r="J5" s="3">
        <f t="shared" si="2"/>
        <v>554270.64</v>
      </c>
      <c r="K5" s="1">
        <v>0</v>
      </c>
      <c r="L5" s="1">
        <f t="shared" si="0"/>
        <v>1</v>
      </c>
      <c r="M5" s="12">
        <f t="shared" si="1"/>
        <v>1</v>
      </c>
      <c r="O5" s="25">
        <f ca="1"/>
        <v>44499</v>
      </c>
    </row>
    <row r="6" spans="1:15" x14ac:dyDescent="0.35">
      <c r="A6" s="11">
        <v>4931</v>
      </c>
      <c r="B6" s="1">
        <v>6236</v>
      </c>
      <c r="C6" s="2">
        <v>44199</v>
      </c>
      <c r="D6" s="1">
        <v>4587</v>
      </c>
      <c r="E6" s="1">
        <v>3</v>
      </c>
      <c r="F6" s="3">
        <v>27430</v>
      </c>
      <c r="G6" s="1">
        <v>9</v>
      </c>
      <c r="H6" s="3">
        <v>246870</v>
      </c>
      <c r="I6" s="5">
        <v>9</v>
      </c>
      <c r="J6" s="3">
        <f t="shared" si="2"/>
        <v>224651.7</v>
      </c>
      <c r="K6" s="1">
        <v>0</v>
      </c>
      <c r="L6" s="1">
        <f t="shared" si="0"/>
        <v>1</v>
      </c>
      <c r="M6" s="12">
        <f t="shared" si="1"/>
        <v>1</v>
      </c>
      <c r="O6" s="25">
        <f ca="1"/>
        <v>44848</v>
      </c>
    </row>
    <row r="7" spans="1:15" x14ac:dyDescent="0.35">
      <c r="A7" s="11">
        <v>3535</v>
      </c>
      <c r="B7" s="1">
        <v>7628</v>
      </c>
      <c r="C7" s="2">
        <v>44711</v>
      </c>
      <c r="D7" s="1">
        <v>5746</v>
      </c>
      <c r="E7" s="1">
        <v>6</v>
      </c>
      <c r="F7" s="3">
        <v>30669</v>
      </c>
      <c r="G7" s="1">
        <v>38</v>
      </c>
      <c r="H7" s="3">
        <v>1165422</v>
      </c>
      <c r="I7" s="5">
        <v>8</v>
      </c>
      <c r="J7" s="3">
        <f t="shared" si="2"/>
        <v>1072188.24</v>
      </c>
      <c r="K7" s="1">
        <v>0</v>
      </c>
      <c r="L7" s="1">
        <f t="shared" si="0"/>
        <v>1</v>
      </c>
      <c r="M7" s="12">
        <f t="shared" si="1"/>
        <v>1</v>
      </c>
      <c r="O7" s="25">
        <f ca="1"/>
        <v>44364</v>
      </c>
    </row>
    <row r="8" spans="1:15" x14ac:dyDescent="0.35">
      <c r="A8" s="11">
        <v>4634</v>
      </c>
      <c r="B8" s="1">
        <v>6935</v>
      </c>
      <c r="C8" s="2">
        <v>44824</v>
      </c>
      <c r="D8" s="1">
        <v>5574</v>
      </c>
      <c r="E8" s="1">
        <v>4</v>
      </c>
      <c r="F8" s="3">
        <v>64647</v>
      </c>
      <c r="G8" s="1">
        <v>18</v>
      </c>
      <c r="H8" s="3">
        <v>1163646</v>
      </c>
      <c r="I8" s="5">
        <v>9</v>
      </c>
      <c r="J8" s="3">
        <f t="shared" si="2"/>
        <v>1058917.8600000001</v>
      </c>
      <c r="K8" s="1">
        <v>1</v>
      </c>
      <c r="L8" s="1">
        <f t="shared" si="0"/>
        <v>0</v>
      </c>
      <c r="M8" s="12">
        <f t="shared" si="1"/>
        <v>0</v>
      </c>
      <c r="O8" s="25">
        <f ca="1"/>
        <v>44559</v>
      </c>
    </row>
    <row r="9" spans="1:15" x14ac:dyDescent="0.35">
      <c r="A9" s="11">
        <v>7003</v>
      </c>
      <c r="B9" s="1">
        <v>5907</v>
      </c>
      <c r="C9" s="2">
        <v>44593</v>
      </c>
      <c r="D9" s="1">
        <v>5837</v>
      </c>
      <c r="E9" s="1">
        <v>17</v>
      </c>
      <c r="F9" s="3">
        <v>103760</v>
      </c>
      <c r="G9" s="1">
        <v>7</v>
      </c>
      <c r="H9" s="3">
        <v>726320</v>
      </c>
      <c r="I9" s="5">
        <v>10</v>
      </c>
      <c r="J9" s="3">
        <f t="shared" si="2"/>
        <v>653688</v>
      </c>
      <c r="K9" s="1">
        <v>1</v>
      </c>
      <c r="L9" s="1">
        <f t="shared" si="0"/>
        <v>0</v>
      </c>
      <c r="M9" s="12">
        <f t="shared" si="1"/>
        <v>0</v>
      </c>
      <c r="O9" s="25">
        <f ca="1"/>
        <v>44467</v>
      </c>
    </row>
    <row r="10" spans="1:15" x14ac:dyDescent="0.35">
      <c r="A10" s="11">
        <v>5658</v>
      </c>
      <c r="B10" s="1">
        <v>6608</v>
      </c>
      <c r="C10" s="2">
        <v>44913</v>
      </c>
      <c r="D10" s="1">
        <v>4427</v>
      </c>
      <c r="E10" s="1">
        <v>8</v>
      </c>
      <c r="F10" s="3">
        <v>92129</v>
      </c>
      <c r="G10" s="1">
        <v>35</v>
      </c>
      <c r="H10" s="3">
        <v>3224515</v>
      </c>
      <c r="I10" s="5">
        <v>9</v>
      </c>
      <c r="J10" s="3">
        <f t="shared" si="2"/>
        <v>2934308.65</v>
      </c>
      <c r="K10" s="1">
        <v>1</v>
      </c>
      <c r="L10" s="1">
        <f t="shared" si="0"/>
        <v>0</v>
      </c>
      <c r="M10" s="12">
        <f t="shared" si="1"/>
        <v>0</v>
      </c>
      <c r="O10" s="25">
        <f ca="1"/>
        <v>44272</v>
      </c>
    </row>
    <row r="11" spans="1:15" x14ac:dyDescent="0.35">
      <c r="A11" s="11">
        <v>4132</v>
      </c>
      <c r="B11" s="1">
        <v>7069</v>
      </c>
      <c r="C11" s="2">
        <v>44274</v>
      </c>
      <c r="D11" s="1">
        <v>4864</v>
      </c>
      <c r="E11" s="1">
        <v>4</v>
      </c>
      <c r="F11" s="3">
        <v>123807</v>
      </c>
      <c r="G11" s="1">
        <v>40</v>
      </c>
      <c r="H11" s="3">
        <v>4952280</v>
      </c>
      <c r="I11" s="5">
        <v>9</v>
      </c>
      <c r="J11" s="3">
        <f t="shared" si="2"/>
        <v>4506574.8</v>
      </c>
      <c r="K11" s="1">
        <v>1</v>
      </c>
      <c r="L11" s="1">
        <f t="shared" si="0"/>
        <v>0</v>
      </c>
      <c r="M11" s="12">
        <f t="shared" si="1"/>
        <v>0</v>
      </c>
      <c r="O11" s="25">
        <f ca="1"/>
        <v>44366</v>
      </c>
    </row>
    <row r="12" spans="1:15" x14ac:dyDescent="0.35">
      <c r="A12" s="11">
        <v>4012</v>
      </c>
      <c r="B12" s="1">
        <v>5691</v>
      </c>
      <c r="C12" s="2">
        <v>44457</v>
      </c>
      <c r="D12" s="1">
        <v>6242</v>
      </c>
      <c r="E12" s="1">
        <v>10</v>
      </c>
      <c r="F12" s="3">
        <v>17621</v>
      </c>
      <c r="G12" s="1">
        <v>32</v>
      </c>
      <c r="H12" s="3">
        <v>563872</v>
      </c>
      <c r="I12" s="5">
        <v>10</v>
      </c>
      <c r="J12" s="3">
        <f t="shared" si="2"/>
        <v>507484.8</v>
      </c>
      <c r="K12" s="1">
        <v>1</v>
      </c>
      <c r="L12" s="1">
        <f t="shared" si="0"/>
        <v>0</v>
      </c>
      <c r="M12" s="12">
        <f t="shared" si="1"/>
        <v>0</v>
      </c>
      <c r="O12" s="25">
        <f ca="1"/>
        <v>44631</v>
      </c>
    </row>
    <row r="13" spans="1:15" x14ac:dyDescent="0.35">
      <c r="A13" s="11">
        <v>3069</v>
      </c>
      <c r="B13" s="1">
        <v>6229</v>
      </c>
      <c r="C13" s="2">
        <v>44627</v>
      </c>
      <c r="D13" s="1">
        <v>4291</v>
      </c>
      <c r="E13" s="1">
        <v>15</v>
      </c>
      <c r="F13" s="3">
        <v>52297</v>
      </c>
      <c r="G13" s="1">
        <v>22</v>
      </c>
      <c r="H13" s="3">
        <v>1150534</v>
      </c>
      <c r="I13" s="5">
        <v>8</v>
      </c>
      <c r="J13" s="3">
        <f t="shared" si="2"/>
        <v>1058491.28</v>
      </c>
      <c r="K13" s="1">
        <v>1</v>
      </c>
      <c r="L13" s="1">
        <f t="shared" si="0"/>
        <v>0</v>
      </c>
      <c r="M13" s="12">
        <f t="shared" si="1"/>
        <v>0</v>
      </c>
      <c r="O13" s="25">
        <f ca="1"/>
        <v>44665</v>
      </c>
    </row>
    <row r="14" spans="1:15" x14ac:dyDescent="0.35">
      <c r="A14" s="11">
        <v>4567</v>
      </c>
      <c r="B14" s="1">
        <v>6043</v>
      </c>
      <c r="C14" s="2">
        <v>44332</v>
      </c>
      <c r="D14" s="1">
        <v>4384</v>
      </c>
      <c r="E14" s="1">
        <v>10</v>
      </c>
      <c r="F14" s="3">
        <v>115711</v>
      </c>
      <c r="G14" s="1">
        <v>28</v>
      </c>
      <c r="H14" s="3">
        <v>3239908</v>
      </c>
      <c r="I14" s="5">
        <v>11</v>
      </c>
      <c r="J14" s="3">
        <f t="shared" si="2"/>
        <v>2883518.12</v>
      </c>
      <c r="K14" s="1">
        <v>0</v>
      </c>
      <c r="L14" s="1">
        <f t="shared" si="0"/>
        <v>1</v>
      </c>
      <c r="M14" s="12">
        <f t="shared" si="1"/>
        <v>1</v>
      </c>
      <c r="O14" s="25">
        <f ca="1"/>
        <v>44591</v>
      </c>
    </row>
    <row r="15" spans="1:15" x14ac:dyDescent="0.35">
      <c r="A15" s="11">
        <v>6517</v>
      </c>
      <c r="B15" s="1">
        <v>5870</v>
      </c>
      <c r="C15" s="2">
        <v>44349</v>
      </c>
      <c r="D15" s="1">
        <v>6323</v>
      </c>
      <c r="E15" s="1">
        <v>15</v>
      </c>
      <c r="F15" s="3">
        <v>10432</v>
      </c>
      <c r="G15" s="1">
        <v>18</v>
      </c>
      <c r="H15" s="3">
        <v>187776</v>
      </c>
      <c r="I15" s="5">
        <v>9</v>
      </c>
      <c r="J15" s="3">
        <f t="shared" si="2"/>
        <v>170876.16</v>
      </c>
      <c r="K15" s="1">
        <v>1</v>
      </c>
      <c r="L15" s="1">
        <f t="shared" si="0"/>
        <v>0</v>
      </c>
      <c r="M15" s="12">
        <f t="shared" si="1"/>
        <v>0</v>
      </c>
      <c r="O15" s="25">
        <f ca="1"/>
        <v>44318</v>
      </c>
    </row>
    <row r="16" spans="1:15" x14ac:dyDescent="0.35">
      <c r="A16" s="11">
        <v>4035</v>
      </c>
      <c r="B16" s="1">
        <v>6140</v>
      </c>
      <c r="C16" s="2">
        <v>44354</v>
      </c>
      <c r="D16" s="1">
        <v>5775</v>
      </c>
      <c r="E16" s="1">
        <v>19</v>
      </c>
      <c r="F16" s="3">
        <v>44159</v>
      </c>
      <c r="G16" s="1">
        <v>41</v>
      </c>
      <c r="H16" s="3">
        <v>1810519</v>
      </c>
      <c r="I16" s="5">
        <v>10</v>
      </c>
      <c r="J16" s="3">
        <f t="shared" si="2"/>
        <v>1629467.1</v>
      </c>
      <c r="K16" s="1">
        <v>0</v>
      </c>
      <c r="L16" s="1">
        <f t="shared" si="0"/>
        <v>1</v>
      </c>
      <c r="M16" s="12">
        <f t="shared" si="1"/>
        <v>1</v>
      </c>
      <c r="O16" s="25">
        <f ca="1"/>
        <v>44310</v>
      </c>
    </row>
    <row r="17" spans="1:15" x14ac:dyDescent="0.35">
      <c r="A17" s="11">
        <v>8589</v>
      </c>
      <c r="B17" s="1">
        <v>6397</v>
      </c>
      <c r="C17" s="2">
        <v>44405</v>
      </c>
      <c r="D17" s="1">
        <v>5214</v>
      </c>
      <c r="E17" s="1">
        <v>8</v>
      </c>
      <c r="F17" s="3">
        <v>111186</v>
      </c>
      <c r="G17" s="1">
        <v>39</v>
      </c>
      <c r="H17" s="3">
        <v>4336254</v>
      </c>
      <c r="I17" s="5">
        <v>8</v>
      </c>
      <c r="J17" s="3">
        <f t="shared" si="2"/>
        <v>3989353.68</v>
      </c>
      <c r="K17" s="1">
        <v>0</v>
      </c>
      <c r="L17" s="1">
        <f t="shared" si="0"/>
        <v>1</v>
      </c>
      <c r="M17" s="12">
        <f t="shared" si="1"/>
        <v>1</v>
      </c>
      <c r="O17" s="25">
        <f ca="1"/>
        <v>44762</v>
      </c>
    </row>
    <row r="18" spans="1:15" x14ac:dyDescent="0.35">
      <c r="A18" s="11">
        <v>4935</v>
      </c>
      <c r="B18" s="1">
        <v>6667</v>
      </c>
      <c r="C18" s="2">
        <v>44522</v>
      </c>
      <c r="D18" s="1">
        <v>5995</v>
      </c>
      <c r="E18" s="1">
        <v>7</v>
      </c>
      <c r="F18" s="3">
        <v>136876</v>
      </c>
      <c r="G18" s="1">
        <v>31</v>
      </c>
      <c r="H18" s="3">
        <v>4243156</v>
      </c>
      <c r="I18" s="5">
        <v>7</v>
      </c>
      <c r="J18" s="3">
        <f t="shared" si="2"/>
        <v>3946135.08</v>
      </c>
      <c r="K18" s="1">
        <v>1</v>
      </c>
      <c r="L18" s="1">
        <f t="shared" si="0"/>
        <v>0</v>
      </c>
      <c r="M18" s="12">
        <f t="shared" si="1"/>
        <v>0</v>
      </c>
      <c r="O18" s="25">
        <f ca="1"/>
        <v>44845</v>
      </c>
    </row>
    <row r="19" spans="1:15" x14ac:dyDescent="0.35">
      <c r="A19" s="11">
        <v>2675</v>
      </c>
      <c r="B19" s="1">
        <v>5838</v>
      </c>
      <c r="C19" s="2">
        <v>44221</v>
      </c>
      <c r="D19" s="1">
        <v>5321</v>
      </c>
      <c r="E19" s="1">
        <v>1</v>
      </c>
      <c r="F19" s="3">
        <v>45999</v>
      </c>
      <c r="G19" s="1">
        <v>7</v>
      </c>
      <c r="H19" s="3">
        <v>321993</v>
      </c>
      <c r="I19" s="5">
        <v>7</v>
      </c>
      <c r="J19" s="3">
        <f t="shared" si="2"/>
        <v>299453.49</v>
      </c>
      <c r="K19" s="1">
        <v>0</v>
      </c>
      <c r="L19" s="1">
        <f t="shared" si="0"/>
        <v>1</v>
      </c>
      <c r="M19" s="12">
        <f t="shared" si="1"/>
        <v>1</v>
      </c>
      <c r="O19" s="25">
        <f ca="1"/>
        <v>44263</v>
      </c>
    </row>
    <row r="20" spans="1:15" x14ac:dyDescent="0.35">
      <c r="A20" s="18">
        <v>3784</v>
      </c>
      <c r="B20" s="19">
        <v>7044</v>
      </c>
      <c r="C20" s="23">
        <v>44553</v>
      </c>
      <c r="D20" s="19">
        <v>5601</v>
      </c>
      <c r="E20" s="19">
        <v>13</v>
      </c>
      <c r="F20" s="20">
        <v>143724</v>
      </c>
      <c r="G20" s="19">
        <v>32</v>
      </c>
      <c r="H20" s="20">
        <v>4599168</v>
      </c>
      <c r="I20" s="21">
        <v>8</v>
      </c>
      <c r="J20" s="20">
        <f t="shared" si="2"/>
        <v>4231234.5599999996</v>
      </c>
      <c r="K20" s="19">
        <v>1</v>
      </c>
      <c r="L20" s="19">
        <f t="shared" si="0"/>
        <v>0</v>
      </c>
      <c r="M20" s="22">
        <f t="shared" si="1"/>
        <v>0</v>
      </c>
      <c r="O20" s="25">
        <f ca="1"/>
        <v>44260</v>
      </c>
    </row>
    <row r="21" spans="1:15" x14ac:dyDescent="0.35">
      <c r="A21" s="18">
        <v>3985</v>
      </c>
      <c r="B21" s="19">
        <v>6524</v>
      </c>
      <c r="C21" s="23">
        <v>44897</v>
      </c>
      <c r="D21" s="19">
        <v>5775</v>
      </c>
      <c r="E21" s="19">
        <v>2</v>
      </c>
      <c r="F21" s="20">
        <v>1246257</v>
      </c>
      <c r="G21" s="19">
        <v>2</v>
      </c>
      <c r="H21" s="20">
        <v>6599168</v>
      </c>
      <c r="I21" s="21">
        <v>6</v>
      </c>
      <c r="J21" s="20">
        <f t="shared" ref="J21" si="3">H21-((I21/100)*H21)</f>
        <v>6203217.9199999999</v>
      </c>
      <c r="K21" s="19">
        <v>0</v>
      </c>
      <c r="L21" s="19">
        <f t="shared" si="0"/>
        <v>1</v>
      </c>
      <c r="M21" s="22">
        <f t="shared" si="1"/>
        <v>1</v>
      </c>
      <c r="O21" s="25">
        <f ca="1"/>
        <v>44884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E7AC-EE87-45AD-8D77-24F8E6A192E4}">
  <dimension ref="A1:J21"/>
  <sheetViews>
    <sheetView showGridLines="0" zoomScale="70" zoomScaleNormal="70" workbookViewId="0">
      <selection activeCell="G12" sqref="G12"/>
    </sheetView>
  </sheetViews>
  <sheetFormatPr defaultRowHeight="14.5" x14ac:dyDescent="0.35"/>
  <cols>
    <col min="2" max="2" width="59.7265625" bestFit="1" customWidth="1"/>
    <col min="3" max="3" width="18" style="4" customWidth="1"/>
    <col min="4" max="4" width="10.90625" customWidth="1"/>
    <col min="5" max="5" width="33.08984375" customWidth="1"/>
    <col min="10" max="10" width="9.08984375" bestFit="1" customWidth="1"/>
  </cols>
  <sheetData>
    <row r="1" spans="1:10" s="26" customFormat="1" ht="21" x14ac:dyDescent="0.55000000000000004">
      <c r="A1" s="30" t="s">
        <v>27</v>
      </c>
      <c r="B1" s="30" t="s">
        <v>29</v>
      </c>
      <c r="C1" s="30" t="s">
        <v>31</v>
      </c>
      <c r="D1" s="30" t="s">
        <v>33</v>
      </c>
      <c r="E1" s="30" t="s">
        <v>35</v>
      </c>
    </row>
    <row r="2" spans="1:10" ht="17.5" x14ac:dyDescent="0.45">
      <c r="A2" s="35">
        <v>5543</v>
      </c>
      <c r="B2" s="29" t="s">
        <v>84</v>
      </c>
      <c r="C2" s="36">
        <v>65055</v>
      </c>
      <c r="D2" s="37">
        <v>2602.2000000000003</v>
      </c>
      <c r="E2" s="38" t="s">
        <v>105</v>
      </c>
    </row>
    <row r="3" spans="1:10" ht="17.5" x14ac:dyDescent="0.45">
      <c r="A3" s="35">
        <v>4483</v>
      </c>
      <c r="B3" s="29" t="s">
        <v>85</v>
      </c>
      <c r="C3" s="36">
        <v>131705</v>
      </c>
      <c r="D3" s="37">
        <v>5268.2</v>
      </c>
      <c r="E3" s="38" t="s">
        <v>106</v>
      </c>
    </row>
    <row r="4" spans="1:10" ht="17.5" x14ac:dyDescent="0.45">
      <c r="A4" s="35">
        <v>4763</v>
      </c>
      <c r="B4" s="29" t="s">
        <v>86</v>
      </c>
      <c r="C4" s="36">
        <v>11094</v>
      </c>
      <c r="D4" s="37">
        <v>554.70000000000005</v>
      </c>
      <c r="E4" s="38" t="s">
        <v>107</v>
      </c>
    </row>
    <row r="5" spans="1:10" ht="17.5" x14ac:dyDescent="0.45">
      <c r="A5" s="35">
        <v>4409</v>
      </c>
      <c r="B5" s="29" t="s">
        <v>87</v>
      </c>
      <c r="C5" s="36">
        <v>88968</v>
      </c>
      <c r="D5" s="37">
        <v>3558.7200000000003</v>
      </c>
      <c r="E5" s="38" t="s">
        <v>108</v>
      </c>
    </row>
    <row r="6" spans="1:10" ht="17.5" x14ac:dyDescent="0.45">
      <c r="A6" s="35">
        <v>4587</v>
      </c>
      <c r="B6" s="29" t="s">
        <v>88</v>
      </c>
      <c r="C6" s="36">
        <v>27430</v>
      </c>
      <c r="D6" s="37">
        <v>1097.2</v>
      </c>
      <c r="E6" s="38" t="s">
        <v>111</v>
      </c>
    </row>
    <row r="7" spans="1:10" ht="17.5" x14ac:dyDescent="0.45">
      <c r="A7" s="35">
        <v>5746</v>
      </c>
      <c r="B7" s="29" t="s">
        <v>89</v>
      </c>
      <c r="C7" s="36">
        <v>30669</v>
      </c>
      <c r="D7" s="37">
        <v>1226.76</v>
      </c>
      <c r="E7" s="38" t="s">
        <v>109</v>
      </c>
    </row>
    <row r="8" spans="1:10" ht="17.5" x14ac:dyDescent="0.45">
      <c r="A8" s="35">
        <v>5574</v>
      </c>
      <c r="B8" s="29" t="s">
        <v>90</v>
      </c>
      <c r="C8" s="36">
        <v>64647</v>
      </c>
      <c r="D8" s="37">
        <v>3232.3500000000004</v>
      </c>
      <c r="E8" s="38" t="s">
        <v>110</v>
      </c>
    </row>
    <row r="9" spans="1:10" ht="17.5" x14ac:dyDescent="0.45">
      <c r="A9" s="35">
        <v>5837</v>
      </c>
      <c r="B9" s="29" t="s">
        <v>91</v>
      </c>
      <c r="C9" s="36">
        <v>103760</v>
      </c>
      <c r="D9" s="37">
        <v>4150.3999999999996</v>
      </c>
      <c r="E9" s="38" t="s">
        <v>111</v>
      </c>
    </row>
    <row r="10" spans="1:10" ht="17.5" x14ac:dyDescent="0.45">
      <c r="A10" s="35">
        <v>4427</v>
      </c>
      <c r="B10" s="29" t="s">
        <v>92</v>
      </c>
      <c r="C10" s="36">
        <v>92129</v>
      </c>
      <c r="D10" s="37">
        <v>3685.16</v>
      </c>
      <c r="E10" s="38" t="s">
        <v>112</v>
      </c>
    </row>
    <row r="11" spans="1:10" ht="17.5" x14ac:dyDescent="0.45">
      <c r="A11" s="35">
        <v>4864</v>
      </c>
      <c r="B11" s="29" t="s">
        <v>93</v>
      </c>
      <c r="C11" s="36">
        <v>123807</v>
      </c>
      <c r="D11" s="37">
        <v>7428.42</v>
      </c>
      <c r="E11" s="38" t="s">
        <v>111</v>
      </c>
    </row>
    <row r="12" spans="1:10" ht="17.5" x14ac:dyDescent="0.45">
      <c r="A12" s="35">
        <v>6242</v>
      </c>
      <c r="B12" s="29" t="s">
        <v>94</v>
      </c>
      <c r="C12" s="36">
        <v>17621</v>
      </c>
      <c r="D12" s="37">
        <v>528.63</v>
      </c>
      <c r="E12" s="38" t="s">
        <v>113</v>
      </c>
    </row>
    <row r="13" spans="1:10" ht="17.5" x14ac:dyDescent="0.45">
      <c r="A13" s="35">
        <v>4291</v>
      </c>
      <c r="B13" s="29" t="s">
        <v>95</v>
      </c>
      <c r="C13" s="36">
        <v>52297</v>
      </c>
      <c r="D13" s="37">
        <v>2614.8500000000004</v>
      </c>
      <c r="E13" s="38" t="s">
        <v>109</v>
      </c>
      <c r="J13" s="47">
        <f>0.03*C21</f>
        <v>1075.6199999999999</v>
      </c>
    </row>
    <row r="14" spans="1:10" ht="17.5" x14ac:dyDescent="0.45">
      <c r="A14" s="35">
        <v>4384</v>
      </c>
      <c r="B14" s="29" t="s">
        <v>96</v>
      </c>
      <c r="C14" s="36">
        <v>115711</v>
      </c>
      <c r="D14" s="37">
        <v>3471.33</v>
      </c>
      <c r="E14" s="38" t="s">
        <v>114</v>
      </c>
    </row>
    <row r="15" spans="1:10" ht="17.5" x14ac:dyDescent="0.45">
      <c r="A15" s="35">
        <v>6323</v>
      </c>
      <c r="B15" s="29" t="s">
        <v>97</v>
      </c>
      <c r="C15" s="36">
        <v>10432</v>
      </c>
      <c r="D15" s="37">
        <v>625.91999999999996</v>
      </c>
      <c r="E15" s="38" t="s">
        <v>108</v>
      </c>
    </row>
    <row r="16" spans="1:10" ht="17.5" x14ac:dyDescent="0.45">
      <c r="A16" s="35">
        <v>5775</v>
      </c>
      <c r="B16" s="29" t="s">
        <v>98</v>
      </c>
      <c r="C16" s="36">
        <v>44159</v>
      </c>
      <c r="D16" s="37">
        <v>2207.9500000000003</v>
      </c>
      <c r="E16" s="38" t="s">
        <v>107</v>
      </c>
    </row>
    <row r="17" spans="1:5" ht="17.5" x14ac:dyDescent="0.45">
      <c r="A17" s="35">
        <v>5214</v>
      </c>
      <c r="B17" s="29" t="s">
        <v>99</v>
      </c>
      <c r="C17" s="36">
        <v>111186</v>
      </c>
      <c r="D17" s="37">
        <v>4447.4400000000005</v>
      </c>
      <c r="E17" s="38" t="s">
        <v>111</v>
      </c>
    </row>
    <row r="18" spans="1:5" ht="17.5" x14ac:dyDescent="0.45">
      <c r="A18" s="35">
        <v>5995</v>
      </c>
      <c r="B18" s="29" t="s">
        <v>100</v>
      </c>
      <c r="C18" s="36">
        <v>136876</v>
      </c>
      <c r="D18" s="37">
        <v>5475.04</v>
      </c>
      <c r="E18" s="38" t="s">
        <v>108</v>
      </c>
    </row>
    <row r="19" spans="1:5" ht="17.5" x14ac:dyDescent="0.45">
      <c r="A19" s="35">
        <v>5321</v>
      </c>
      <c r="B19" s="29" t="s">
        <v>101</v>
      </c>
      <c r="C19" s="36">
        <v>45999</v>
      </c>
      <c r="D19" s="37">
        <v>1839.96</v>
      </c>
      <c r="E19" s="38" t="s">
        <v>111</v>
      </c>
    </row>
    <row r="20" spans="1:5" ht="17.5" x14ac:dyDescent="0.45">
      <c r="A20" s="39">
        <v>5601</v>
      </c>
      <c r="B20" s="40" t="s">
        <v>102</v>
      </c>
      <c r="C20" s="41">
        <v>143724</v>
      </c>
      <c r="D20" s="42">
        <v>5748.96</v>
      </c>
      <c r="E20" s="43" t="s">
        <v>107</v>
      </c>
    </row>
    <row r="21" spans="1:5" ht="17.5" x14ac:dyDescent="0.45">
      <c r="A21" s="39">
        <v>4652</v>
      </c>
      <c r="B21" s="40" t="s">
        <v>115</v>
      </c>
      <c r="C21" s="41">
        <v>35854</v>
      </c>
      <c r="D21" s="42">
        <v>1075.6199999999999</v>
      </c>
      <c r="E21" s="43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F965-91DD-49A6-A29A-84CAEFE34053}">
  <dimension ref="A1:B21"/>
  <sheetViews>
    <sheetView showGridLines="0" topLeftCell="A7" zoomScale="80" zoomScaleNormal="80" workbookViewId="0">
      <selection activeCell="B2" sqref="B2:B21"/>
    </sheetView>
  </sheetViews>
  <sheetFormatPr defaultRowHeight="14.5" x14ac:dyDescent="0.35"/>
  <cols>
    <col min="2" max="2" width="22.54296875" style="25" customWidth="1"/>
  </cols>
  <sheetData>
    <row r="1" spans="1:2" ht="21" x14ac:dyDescent="0.55000000000000004">
      <c r="A1" s="32" t="s">
        <v>27</v>
      </c>
      <c r="B1" s="33" t="s">
        <v>37</v>
      </c>
    </row>
    <row r="2" spans="1:2" ht="16.5" x14ac:dyDescent="0.45">
      <c r="A2" s="27">
        <v>7574</v>
      </c>
      <c r="B2" s="31">
        <v>44249</v>
      </c>
    </row>
    <row r="3" spans="1:2" ht="16.5" x14ac:dyDescent="0.45">
      <c r="A3" s="27">
        <v>7447</v>
      </c>
      <c r="B3" s="31">
        <v>44530</v>
      </c>
    </row>
    <row r="4" spans="1:2" ht="16.5" x14ac:dyDescent="0.45">
      <c r="A4" s="27">
        <v>6494</v>
      </c>
      <c r="B4" s="31">
        <v>44355</v>
      </c>
    </row>
    <row r="5" spans="1:2" ht="16.5" x14ac:dyDescent="0.45">
      <c r="A5" s="27">
        <v>6566</v>
      </c>
      <c r="B5" s="31">
        <v>44227</v>
      </c>
    </row>
    <row r="6" spans="1:2" ht="16.5" x14ac:dyDescent="0.45">
      <c r="A6" s="27">
        <v>6236</v>
      </c>
      <c r="B6" s="31">
        <v>44302</v>
      </c>
    </row>
    <row r="7" spans="1:2" ht="16.5" x14ac:dyDescent="0.45">
      <c r="A7" s="27">
        <v>7628</v>
      </c>
      <c r="B7" s="31">
        <v>44311</v>
      </c>
    </row>
    <row r="8" spans="1:2" ht="16.5" x14ac:dyDescent="0.45">
      <c r="A8" s="27">
        <v>6935</v>
      </c>
      <c r="B8" s="31">
        <v>44451</v>
      </c>
    </row>
    <row r="9" spans="1:2" ht="16.5" x14ac:dyDescent="0.45">
      <c r="A9" s="27">
        <v>5907</v>
      </c>
      <c r="B9" s="31">
        <v>44435</v>
      </c>
    </row>
    <row r="10" spans="1:2" ht="16.5" x14ac:dyDescent="0.45">
      <c r="A10" s="27">
        <v>6608</v>
      </c>
      <c r="B10" s="31">
        <v>44323</v>
      </c>
    </row>
    <row r="11" spans="1:2" ht="16.5" x14ac:dyDescent="0.45">
      <c r="A11" s="27">
        <v>7069</v>
      </c>
      <c r="B11" s="31">
        <v>44386</v>
      </c>
    </row>
    <row r="12" spans="1:2" ht="16.5" x14ac:dyDescent="0.45">
      <c r="A12" s="27">
        <v>5691</v>
      </c>
      <c r="B12" s="31">
        <v>44337</v>
      </c>
    </row>
    <row r="13" spans="1:2" ht="16.5" x14ac:dyDescent="0.45">
      <c r="A13" s="27">
        <v>6229</v>
      </c>
      <c r="B13" s="31">
        <v>44321</v>
      </c>
    </row>
    <row r="14" spans="1:2" ht="16.5" x14ac:dyDescent="0.45">
      <c r="A14" s="27">
        <v>6043</v>
      </c>
      <c r="B14" s="31">
        <v>44351</v>
      </c>
    </row>
    <row r="15" spans="1:2" ht="16.5" x14ac:dyDescent="0.45">
      <c r="A15" s="27">
        <v>5870</v>
      </c>
      <c r="B15" s="31">
        <v>44262</v>
      </c>
    </row>
    <row r="16" spans="1:2" ht="16.5" x14ac:dyDescent="0.45">
      <c r="A16" s="27">
        <v>6140</v>
      </c>
      <c r="B16" s="31">
        <v>44402</v>
      </c>
    </row>
    <row r="17" spans="1:2" ht="16.5" x14ac:dyDescent="0.45">
      <c r="A17" s="27">
        <v>6397</v>
      </c>
      <c r="B17" s="31">
        <v>44267</v>
      </c>
    </row>
    <row r="18" spans="1:2" ht="16.5" x14ac:dyDescent="0.45">
      <c r="A18" s="27">
        <v>6667</v>
      </c>
      <c r="B18" s="31">
        <v>44348</v>
      </c>
    </row>
    <row r="19" spans="1:2" ht="16.5" x14ac:dyDescent="0.45">
      <c r="A19" s="27">
        <v>5838</v>
      </c>
      <c r="B19" s="31">
        <v>44202</v>
      </c>
    </row>
    <row r="20" spans="1:2" ht="16.5" x14ac:dyDescent="0.45">
      <c r="A20" s="27">
        <v>7044</v>
      </c>
      <c r="B20" s="31">
        <v>44527</v>
      </c>
    </row>
    <row r="21" spans="1:2" ht="16.5" x14ac:dyDescent="0.45">
      <c r="A21" s="28">
        <v>6524</v>
      </c>
      <c r="B21" s="34">
        <v>44360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06C6-A763-4C98-9A12-0E4CE77F73A0}">
  <dimension ref="A1:B20"/>
  <sheetViews>
    <sheetView showGridLines="0" topLeftCell="A13" workbookViewId="0">
      <selection activeCell="F6" sqref="F6"/>
    </sheetView>
  </sheetViews>
  <sheetFormatPr defaultRowHeight="14.5" x14ac:dyDescent="0.35"/>
  <cols>
    <col min="2" max="2" width="30.26953125" bestFit="1" customWidth="1"/>
  </cols>
  <sheetData>
    <row r="1" spans="1:2" ht="16.5" thickBot="1" x14ac:dyDescent="0.4">
      <c r="A1" s="44" t="s">
        <v>27</v>
      </c>
      <c r="B1" s="45" t="s">
        <v>83</v>
      </c>
    </row>
    <row r="2" spans="1:2" x14ac:dyDescent="0.35">
      <c r="A2" s="10">
        <v>1</v>
      </c>
      <c r="B2" s="10" t="s">
        <v>42</v>
      </c>
    </row>
    <row r="3" spans="1:2" x14ac:dyDescent="0.35">
      <c r="A3" s="8">
        <v>2</v>
      </c>
      <c r="B3" s="8" t="s">
        <v>44</v>
      </c>
    </row>
    <row r="4" spans="1:2" x14ac:dyDescent="0.35">
      <c r="A4" s="8">
        <v>3</v>
      </c>
      <c r="B4" s="8" t="s">
        <v>46</v>
      </c>
    </row>
    <row r="5" spans="1:2" x14ac:dyDescent="0.35">
      <c r="A5" s="8">
        <v>4</v>
      </c>
      <c r="B5" s="8" t="s">
        <v>48</v>
      </c>
    </row>
    <row r="6" spans="1:2" x14ac:dyDescent="0.35">
      <c r="A6" s="8">
        <v>5</v>
      </c>
      <c r="B6" s="8" t="s">
        <v>50</v>
      </c>
    </row>
    <row r="7" spans="1:2" x14ac:dyDescent="0.35">
      <c r="A7" s="8">
        <v>6</v>
      </c>
      <c r="B7" s="8" t="s">
        <v>52</v>
      </c>
    </row>
    <row r="8" spans="1:2" x14ac:dyDescent="0.35">
      <c r="A8" s="8">
        <v>7</v>
      </c>
      <c r="B8" s="8" t="s">
        <v>54</v>
      </c>
    </row>
    <row r="9" spans="1:2" x14ac:dyDescent="0.35">
      <c r="A9" s="8">
        <v>8</v>
      </c>
      <c r="B9" s="8" t="s">
        <v>56</v>
      </c>
    </row>
    <row r="10" spans="1:2" x14ac:dyDescent="0.35">
      <c r="A10" s="8">
        <v>9</v>
      </c>
      <c r="B10" s="8" t="s">
        <v>58</v>
      </c>
    </row>
    <row r="11" spans="1:2" x14ac:dyDescent="0.35">
      <c r="A11" s="8">
        <v>10</v>
      </c>
      <c r="B11" s="8" t="s">
        <v>60</v>
      </c>
    </row>
    <row r="12" spans="1:2" x14ac:dyDescent="0.35">
      <c r="A12" s="8">
        <v>11</v>
      </c>
      <c r="B12" s="8" t="s">
        <v>62</v>
      </c>
    </row>
    <row r="13" spans="1:2" x14ac:dyDescent="0.35">
      <c r="A13" s="8">
        <v>12</v>
      </c>
      <c r="B13" s="8" t="s">
        <v>64</v>
      </c>
    </row>
    <row r="14" spans="1:2" x14ac:dyDescent="0.35">
      <c r="A14" s="8">
        <v>13</v>
      </c>
      <c r="B14" s="8" t="s">
        <v>66</v>
      </c>
    </row>
    <row r="15" spans="1:2" x14ac:dyDescent="0.35">
      <c r="A15" s="8">
        <v>14</v>
      </c>
      <c r="B15" s="8" t="s">
        <v>68</v>
      </c>
    </row>
    <row r="16" spans="1:2" x14ac:dyDescent="0.35">
      <c r="A16" s="8">
        <v>15</v>
      </c>
      <c r="B16" s="8" t="s">
        <v>73</v>
      </c>
    </row>
    <row r="17" spans="1:2" x14ac:dyDescent="0.35">
      <c r="A17" s="8">
        <v>16</v>
      </c>
      <c r="B17" s="8" t="s">
        <v>75</v>
      </c>
    </row>
    <row r="18" spans="1:2" x14ac:dyDescent="0.35">
      <c r="A18" s="8">
        <v>17</v>
      </c>
      <c r="B18" s="8" t="s">
        <v>77</v>
      </c>
    </row>
    <row r="19" spans="1:2" x14ac:dyDescent="0.35">
      <c r="A19" s="8">
        <v>18</v>
      </c>
      <c r="B19" s="8" t="s">
        <v>79</v>
      </c>
    </row>
    <row r="20" spans="1:2" x14ac:dyDescent="0.35">
      <c r="A20" s="46">
        <v>19</v>
      </c>
      <c r="B20" s="46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4B5F-901E-4391-A158-F4E0327956F5}">
  <dimension ref="A1:C26"/>
  <sheetViews>
    <sheetView tabSelected="1" workbookViewId="0">
      <selection activeCell="C14" sqref="C14"/>
    </sheetView>
  </sheetViews>
  <sheetFormatPr defaultRowHeight="14.5" x14ac:dyDescent="0.35"/>
  <cols>
    <col min="1" max="1" width="7.453125" customWidth="1"/>
    <col min="2" max="2" width="78.453125" customWidth="1"/>
    <col min="3" max="3" width="55.08984375" customWidth="1"/>
  </cols>
  <sheetData>
    <row r="1" spans="1:3" x14ac:dyDescent="0.35">
      <c r="A1">
        <v>1</v>
      </c>
      <c r="B1" t="s">
        <v>0</v>
      </c>
      <c r="C1" t="s">
        <v>103</v>
      </c>
    </row>
    <row r="2" spans="1:3" x14ac:dyDescent="0.35">
      <c r="A2">
        <v>2</v>
      </c>
      <c r="B2" t="s">
        <v>1</v>
      </c>
      <c r="C2" t="s">
        <v>2</v>
      </c>
    </row>
    <row r="3" spans="1:3" x14ac:dyDescent="0.35">
      <c r="A3">
        <v>3</v>
      </c>
      <c r="B3" t="s">
        <v>3</v>
      </c>
      <c r="C3" t="s">
        <v>4</v>
      </c>
    </row>
    <row r="4" spans="1:3" x14ac:dyDescent="0.35">
      <c r="A4">
        <v>4</v>
      </c>
      <c r="B4" t="s">
        <v>5</v>
      </c>
      <c r="C4" t="s">
        <v>6</v>
      </c>
    </row>
    <row r="5" spans="1:3" x14ac:dyDescent="0.35">
      <c r="A5">
        <v>5</v>
      </c>
      <c r="B5" t="s">
        <v>7</v>
      </c>
      <c r="C5" t="s">
        <v>8</v>
      </c>
    </row>
    <row r="6" spans="1:3" x14ac:dyDescent="0.35">
      <c r="A6">
        <v>6</v>
      </c>
      <c r="B6" t="s">
        <v>9</v>
      </c>
      <c r="C6" t="s">
        <v>10</v>
      </c>
    </row>
    <row r="7" spans="1:3" x14ac:dyDescent="0.35">
      <c r="A7">
        <v>7</v>
      </c>
      <c r="B7" t="s">
        <v>11</v>
      </c>
      <c r="C7" t="s">
        <v>12</v>
      </c>
    </row>
    <row r="8" spans="1:3" x14ac:dyDescent="0.35">
      <c r="A8">
        <v>8</v>
      </c>
      <c r="B8" t="s">
        <v>13</v>
      </c>
      <c r="C8" t="s">
        <v>14</v>
      </c>
    </row>
    <row r="9" spans="1:3" x14ac:dyDescent="0.35">
      <c r="A9">
        <v>9</v>
      </c>
      <c r="B9" t="s">
        <v>15</v>
      </c>
      <c r="C9" t="s">
        <v>16</v>
      </c>
    </row>
    <row r="10" spans="1:3" x14ac:dyDescent="0.35">
      <c r="A10">
        <v>10</v>
      </c>
      <c r="B10" t="s">
        <v>17</v>
      </c>
      <c r="C10" t="s">
        <v>18</v>
      </c>
    </row>
    <row r="11" spans="1:3" x14ac:dyDescent="0.35">
      <c r="A11">
        <v>11</v>
      </c>
      <c r="B11" t="s">
        <v>19</v>
      </c>
      <c r="C11" t="s">
        <v>20</v>
      </c>
    </row>
    <row r="12" spans="1:3" x14ac:dyDescent="0.35">
      <c r="A12">
        <v>12</v>
      </c>
      <c r="B12" t="s">
        <v>21</v>
      </c>
      <c r="C12" t="s">
        <v>22</v>
      </c>
    </row>
    <row r="13" spans="1:3" x14ac:dyDescent="0.35">
      <c r="A13">
        <v>13</v>
      </c>
      <c r="B13" t="s">
        <v>23</v>
      </c>
      <c r="C13" t="s">
        <v>104</v>
      </c>
    </row>
    <row r="21" spans="1:1" x14ac:dyDescent="0.35">
      <c r="A21">
        <v>11</v>
      </c>
    </row>
    <row r="22" spans="1:1" x14ac:dyDescent="0.35">
      <c r="A22" t="s">
        <v>24</v>
      </c>
    </row>
    <row r="23" spans="1:1" x14ac:dyDescent="0.35">
      <c r="A23">
        <v>12</v>
      </c>
    </row>
    <row r="24" spans="1:1" x14ac:dyDescent="0.35">
      <c r="A24" t="s">
        <v>25</v>
      </c>
    </row>
    <row r="25" spans="1:1" x14ac:dyDescent="0.35">
      <c r="A25">
        <v>13</v>
      </c>
    </row>
    <row r="26" spans="1:1" x14ac:dyDescent="0.35">
      <c r="A2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6F9A-B956-4BBE-9181-7A1C4C1D21D3}">
  <dimension ref="A1:B5"/>
  <sheetViews>
    <sheetView workbookViewId="0">
      <selection sqref="A1:A5"/>
    </sheetView>
  </sheetViews>
  <sheetFormatPr defaultRowHeight="14.5" x14ac:dyDescent="0.35"/>
  <cols>
    <col min="1" max="1" width="12.54296875" customWidth="1"/>
    <col min="2" max="2" width="56.1796875" customWidth="1"/>
    <col min="4" max="4" width="20.26953125" customWidth="1"/>
    <col min="5" max="5" width="56.6328125" bestFit="1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t="s">
        <v>30</v>
      </c>
    </row>
    <row r="3" spans="1:2" x14ac:dyDescent="0.35">
      <c r="A3" t="s">
        <v>31</v>
      </c>
      <c r="B3" t="s">
        <v>32</v>
      </c>
    </row>
    <row r="4" spans="1:2" x14ac:dyDescent="0.35">
      <c r="A4" t="s">
        <v>33</v>
      </c>
      <c r="B4" t="s">
        <v>34</v>
      </c>
    </row>
    <row r="5" spans="1:2" x14ac:dyDescent="0.35">
      <c r="A5" t="s">
        <v>35</v>
      </c>
      <c r="B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2347-9896-41E7-9CF4-DB72AF61881B}">
  <dimension ref="A1:B2"/>
  <sheetViews>
    <sheetView workbookViewId="0">
      <selection sqref="A1:A2"/>
    </sheetView>
  </sheetViews>
  <sheetFormatPr defaultRowHeight="14.5" x14ac:dyDescent="0.35"/>
  <sheetData>
    <row r="1" spans="1:2" x14ac:dyDescent="0.35">
      <c r="A1" t="s">
        <v>27</v>
      </c>
      <c r="B1" t="s">
        <v>2</v>
      </c>
    </row>
    <row r="2" spans="1:2" x14ac:dyDescent="0.35">
      <c r="A2" t="s">
        <v>37</v>
      </c>
      <c r="B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10EC-291A-4D8E-8581-5AC17F8DEA9D}">
  <dimension ref="A1:G24"/>
  <sheetViews>
    <sheetView workbookViewId="0">
      <selection activeCell="A3" sqref="A3:XFD3"/>
    </sheetView>
  </sheetViews>
  <sheetFormatPr defaultRowHeight="14.5" x14ac:dyDescent="0.35"/>
  <cols>
    <col min="1" max="1" width="30.26953125" bestFit="1" customWidth="1"/>
    <col min="2" max="2" width="109.90625" bestFit="1" customWidth="1"/>
    <col min="7" max="7" width="142.36328125" bestFit="1" customWidth="1"/>
  </cols>
  <sheetData>
    <row r="1" spans="1:2" ht="16" x14ac:dyDescent="0.35">
      <c r="A1" s="9" t="s">
        <v>27</v>
      </c>
      <c r="B1" s="9" t="s">
        <v>39</v>
      </c>
    </row>
    <row r="2" spans="1:2" ht="16" x14ac:dyDescent="0.35">
      <c r="A2" s="9" t="s">
        <v>40</v>
      </c>
      <c r="B2" s="9" t="s">
        <v>41</v>
      </c>
    </row>
    <row r="3" spans="1:2" ht="16" x14ac:dyDescent="0.35">
      <c r="A3" s="9"/>
      <c r="B3" s="9"/>
    </row>
    <row r="4" spans="1:2" ht="16" x14ac:dyDescent="0.35">
      <c r="A4" s="9" t="s">
        <v>70</v>
      </c>
    </row>
    <row r="5" spans="1:2" x14ac:dyDescent="0.35">
      <c r="A5" s="7" t="s">
        <v>42</v>
      </c>
      <c r="B5" s="7" t="s">
        <v>43</v>
      </c>
    </row>
    <row r="6" spans="1:2" x14ac:dyDescent="0.35">
      <c r="A6" s="7" t="s">
        <v>44</v>
      </c>
      <c r="B6" s="7" t="s">
        <v>45</v>
      </c>
    </row>
    <row r="7" spans="1:2" x14ac:dyDescent="0.35">
      <c r="A7" s="7" t="s">
        <v>46</v>
      </c>
      <c r="B7" s="7" t="s">
        <v>47</v>
      </c>
    </row>
    <row r="8" spans="1:2" x14ac:dyDescent="0.35">
      <c r="A8" s="7" t="s">
        <v>48</v>
      </c>
      <c r="B8" s="7" t="s">
        <v>49</v>
      </c>
    </row>
    <row r="9" spans="1:2" x14ac:dyDescent="0.35">
      <c r="A9" s="7" t="s">
        <v>50</v>
      </c>
      <c r="B9" s="7" t="s">
        <v>51</v>
      </c>
    </row>
    <row r="10" spans="1:2" x14ac:dyDescent="0.35">
      <c r="A10" s="7" t="s">
        <v>52</v>
      </c>
      <c r="B10" s="7" t="s">
        <v>53</v>
      </c>
    </row>
    <row r="11" spans="1:2" x14ac:dyDescent="0.35">
      <c r="A11" s="7" t="s">
        <v>54</v>
      </c>
      <c r="B11" s="7" t="s">
        <v>55</v>
      </c>
    </row>
    <row r="12" spans="1:2" x14ac:dyDescent="0.35">
      <c r="A12" s="7" t="s">
        <v>56</v>
      </c>
      <c r="B12" s="7" t="s">
        <v>57</v>
      </c>
    </row>
    <row r="13" spans="1:2" x14ac:dyDescent="0.35">
      <c r="A13" s="7" t="s">
        <v>58</v>
      </c>
      <c r="B13" s="7" t="s">
        <v>59</v>
      </c>
    </row>
    <row r="14" spans="1:2" x14ac:dyDescent="0.35">
      <c r="A14" s="7" t="s">
        <v>60</v>
      </c>
      <c r="B14" s="7" t="s">
        <v>61</v>
      </c>
    </row>
    <row r="15" spans="1:2" x14ac:dyDescent="0.35">
      <c r="A15" s="7" t="s">
        <v>62</v>
      </c>
      <c r="B15" s="7" t="s">
        <v>63</v>
      </c>
    </row>
    <row r="16" spans="1:2" x14ac:dyDescent="0.35">
      <c r="A16" s="7" t="s">
        <v>64</v>
      </c>
      <c r="B16" s="7" t="s">
        <v>65</v>
      </c>
    </row>
    <row r="17" spans="1:7" x14ac:dyDescent="0.35">
      <c r="A17" s="7" t="s">
        <v>66</v>
      </c>
      <c r="B17" s="7" t="s">
        <v>67</v>
      </c>
    </row>
    <row r="18" spans="1:7" x14ac:dyDescent="0.35">
      <c r="A18" s="7" t="s">
        <v>68</v>
      </c>
      <c r="B18" s="7" t="s">
        <v>69</v>
      </c>
    </row>
    <row r="19" spans="1:7" x14ac:dyDescent="0.35">
      <c r="A19" s="7" t="s">
        <v>71</v>
      </c>
      <c r="B19" s="7" t="s">
        <v>72</v>
      </c>
      <c r="C19" s="7"/>
      <c r="D19" s="7"/>
      <c r="E19" s="7"/>
      <c r="F19" s="7"/>
      <c r="G19" s="7"/>
    </row>
    <row r="20" spans="1:7" x14ac:dyDescent="0.35">
      <c r="A20" s="7" t="s">
        <v>73</v>
      </c>
      <c r="B20" s="7" t="s">
        <v>74</v>
      </c>
      <c r="C20" s="7"/>
      <c r="D20" s="7"/>
      <c r="E20" s="7"/>
      <c r="F20" s="7"/>
      <c r="G20" s="7"/>
    </row>
    <row r="21" spans="1:7" x14ac:dyDescent="0.35">
      <c r="A21" s="7" t="s">
        <v>75</v>
      </c>
      <c r="B21" s="7" t="s">
        <v>76</v>
      </c>
      <c r="C21" s="7"/>
      <c r="D21" s="7"/>
      <c r="E21" s="7"/>
      <c r="F21" s="7"/>
      <c r="G21" s="7"/>
    </row>
    <row r="22" spans="1:7" x14ac:dyDescent="0.35">
      <c r="A22" s="7" t="s">
        <v>77</v>
      </c>
      <c r="B22" s="7" t="s">
        <v>78</v>
      </c>
      <c r="C22" s="7"/>
      <c r="D22" s="7"/>
      <c r="E22" s="7"/>
      <c r="F22" s="7"/>
      <c r="G22" s="7"/>
    </row>
    <row r="23" spans="1:7" x14ac:dyDescent="0.35">
      <c r="A23" s="7" t="s">
        <v>79</v>
      </c>
      <c r="B23" s="7" t="s">
        <v>80</v>
      </c>
      <c r="C23" s="7"/>
      <c r="D23" s="7"/>
      <c r="E23" s="7"/>
      <c r="F23" s="7"/>
      <c r="G23" s="7"/>
    </row>
    <row r="24" spans="1:7" x14ac:dyDescent="0.35">
      <c r="A24" s="7" t="s">
        <v>81</v>
      </c>
      <c r="B24" s="7" t="s">
        <v>82</v>
      </c>
      <c r="C24" s="7"/>
      <c r="D24" s="7"/>
      <c r="E24" s="7"/>
      <c r="F24" s="7"/>
      <c r="G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Sales_detail_sheet</vt:lpstr>
      <vt:lpstr>sku_detail_data</vt:lpstr>
      <vt:lpstr>Customer_detail_data</vt:lpstr>
      <vt:lpstr>Payment_Data</vt:lpstr>
      <vt:lpstr>Sales_Order_Detail</vt:lpstr>
      <vt:lpstr>sku_detail</vt:lpstr>
      <vt:lpstr>Customer_detail</vt:lpstr>
      <vt:lpstr>Payment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2024-02-18T15:38:50Z</dcterms:created>
  <dcterms:modified xsi:type="dcterms:W3CDTF">2024-02-20T21:44:34Z</dcterms:modified>
</cp:coreProperties>
</file>